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Escritorio\Renovación Territorial\Central PDET\Abril\Enviar\"/>
    </mc:Choice>
  </mc:AlternateContent>
  <xr:revisionPtr revIDLastSave="0" documentId="8_{168B5F21-99F4-423E-B0E8-A27B842F35CF}" xr6:coauthVersionLast="47" xr6:coauthVersionMax="47" xr10:uidLastSave="{00000000-0000-0000-0000-000000000000}"/>
  <bookViews>
    <workbookView xWindow="-110" yWindow="-110" windowWidth="19420" windowHeight="10300" firstSheet="14" activeTab="14" xr2:uid="{FBEC6F17-F7E1-4898-919F-C903D2DFE562}"/>
  </bookViews>
  <sheets>
    <sheet name="Cuadro 7_ANX_IP" sheetId="6" state="hidden" r:id="rId1"/>
    <sheet name="Cuadro 7_ANX_BOU" sheetId="5" state="hidden" r:id="rId2"/>
    <sheet name="b1" sheetId="4" state="hidden" r:id="rId3"/>
    <sheet name="INFO" sheetId="1" state="hidden" r:id="rId4"/>
    <sheet name="MCP" sheetId="2" state="hidden" r:id="rId5"/>
    <sheet name="MRD" sheetId="3" state="hidden" r:id="rId6"/>
    <sheet name="MU" sheetId="7" state="hidden" r:id="rId7"/>
    <sheet name="(1-A)" sheetId="8" state="hidden" r:id="rId8"/>
    <sheet name="(1-A)^-1" sheetId="9" state="hidden" r:id="rId9"/>
    <sheet name="PRODUC" sheetId="10" state="hidden" r:id="rId10"/>
    <sheet name="MULT_EMPL" sheetId="12" state="hidden" r:id="rId11"/>
    <sheet name="DIAG_PRODUC" sheetId="11" state="hidden" r:id="rId12"/>
    <sheet name="DDA" sheetId="13" state="hidden" r:id="rId13"/>
    <sheet name="inversión" sheetId="14" state="hidden" r:id="rId14"/>
    <sheet name="Visor" sheetId="17" r:id="rId15"/>
    <sheet name="empleo" sheetId="15" state="hidden" r:id="rId16"/>
    <sheet name="Hoja1" sheetId="16" state="hidden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12" hidden="1">DDA!$A$5:$H$75</definedName>
    <definedName name="_xlnm._FilterDatabase" localSheetId="15" hidden="1">empleo!$A$3:$AW$72</definedName>
    <definedName name="_xlnm._FilterDatabase" localSheetId="13" hidden="1">inversión!$A$3:$I$3</definedName>
    <definedName name="_xlnm.Print_Area" localSheetId="0">#REF!</definedName>
    <definedName name="_xlnm.Print_Area">#REF!</definedName>
    <definedName name="FECHA" localSheetId="1">'Cuadro 7_ANX_BOU'!$A$92</definedName>
    <definedName name="FECHA">#REF!</definedName>
    <definedName name="fuente">[1]Listas!$E$3:$E$8</definedName>
    <definedName name="Logico" localSheetId="0">[2]Configuracion!$A$4:$A$5</definedName>
    <definedName name="Logico">[3]Configuracion!$A$4:$A$5</definedName>
    <definedName name="Naturaleza1" localSheetId="0">#REF!</definedName>
    <definedName name="Naturaleza1">#REF!</definedName>
    <definedName name="PERIODO" localSheetId="1">'Cuadro 7_ANX_BOU'!$B$8</definedName>
    <definedName name="PERIODO">#REF!</definedName>
    <definedName name="Print_Area" localSheetId="0">#REF!</definedName>
    <definedName name="Print_Area">#REF!</definedName>
    <definedName name="Print_Titles" localSheetId="0">#REF!,#REF!</definedName>
    <definedName name="Print_Titles">#REF!,#REF!</definedName>
    <definedName name="Rama1" localSheetId="0">#REF!</definedName>
    <definedName name="Rama1">#REF!</definedName>
    <definedName name="RangoCriterio2" localSheetId="0">[4]Detalle!$K$1:$K$65536</definedName>
    <definedName name="RangoCriterio2">[5]Detalle!$K$1:$K$65536</definedName>
    <definedName name="RangoValor" localSheetId="0">[4]Detalle!$I$1:$I$65536</definedName>
    <definedName name="RangoValor">[5]Detalle!$I$1:$I$65536</definedName>
    <definedName name="Sector1" localSheetId="0">[6]Cuentas_Corrientes!$A$133:$I$133</definedName>
    <definedName name="Sector1">[7]Cuentas_Corrientes!$A$133:$I$133</definedName>
    <definedName name="Sector3" localSheetId="0">#REF!</definedName>
    <definedName name="Sector3">#REF!</definedName>
    <definedName name="Sector4" localSheetId="0">#REF!</definedName>
    <definedName name="Sector4">#REF!</definedName>
    <definedName name="TITULO" localSheetId="0">#REF!</definedName>
    <definedName name="TITULO">#REF!</definedName>
    <definedName name="_xlnm.Print_Titles" localSheetId="0">#REF!,#REF!</definedName>
    <definedName name="_xlnm.Print_Titles">#REF!,#REF!</definedName>
    <definedName name="Transaccion1" localSheetId="0">#REF!</definedName>
    <definedName name="Transaccion1">#REF!</definedName>
    <definedName name="Valoracion1" localSheetId="0">#REF!</definedName>
    <definedName name="Valoracion1">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8" i="13" l="1"/>
  <c r="S9" i="13"/>
  <c r="S10" i="13"/>
  <c r="S11" i="13"/>
  <c r="S12" i="13"/>
  <c r="S13" i="13"/>
  <c r="S14" i="13"/>
  <c r="S15" i="13"/>
  <c r="S16" i="13"/>
  <c r="S17" i="13"/>
  <c r="S18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1" i="13"/>
  <c r="S52" i="13"/>
  <c r="S53" i="13"/>
  <c r="S54" i="13"/>
  <c r="S55" i="13"/>
  <c r="S56" i="13"/>
  <c r="S57" i="13"/>
  <c r="S58" i="13"/>
  <c r="S59" i="13"/>
  <c r="S60" i="13"/>
  <c r="S61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K7" i="13"/>
  <c r="L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J13" i="16"/>
  <c r="I13" i="16"/>
  <c r="H13" i="16"/>
  <c r="G13" i="16"/>
  <c r="F13" i="16"/>
  <c r="E13" i="16"/>
  <c r="D13" i="16"/>
  <c r="C13" i="16"/>
  <c r="F6" i="16"/>
  <c r="J6" i="16"/>
  <c r="F9" i="16"/>
  <c r="F10" i="16"/>
  <c r="J10" i="16"/>
  <c r="F5" i="16"/>
  <c r="F4" i="16"/>
  <c r="J4" i="16"/>
  <c r="F12" i="16"/>
  <c r="F7" i="16"/>
  <c r="J7" i="16"/>
  <c r="F11" i="16"/>
  <c r="F8" i="16"/>
  <c r="J8" i="16"/>
  <c r="BV20" i="14"/>
  <c r="BW20" i="14"/>
  <c r="BV19" i="14"/>
  <c r="BW19" i="14"/>
  <c r="BV18" i="14"/>
  <c r="BW18" i="14"/>
  <c r="BV17" i="14"/>
  <c r="BW17" i="14"/>
  <c r="BN264" i="14"/>
  <c r="BN263" i="14"/>
  <c r="BN262" i="14"/>
  <c r="BN261" i="14"/>
  <c r="BN260" i="14"/>
  <c r="BN259" i="14"/>
  <c r="BN258" i="14"/>
  <c r="BN257" i="14"/>
  <c r="BN256" i="14"/>
  <c r="BN255" i="14"/>
  <c r="BN254" i="14"/>
  <c r="BN253" i="14"/>
  <c r="BN252" i="14"/>
  <c r="BN251" i="14"/>
  <c r="BN250" i="14"/>
  <c r="BN249" i="14"/>
  <c r="BN248" i="14"/>
  <c r="BN247" i="14"/>
  <c r="BN246" i="14"/>
  <c r="BN245" i="14"/>
  <c r="BN244" i="14"/>
  <c r="BN243" i="14"/>
  <c r="BN242" i="14"/>
  <c r="BN241" i="14"/>
  <c r="BN240" i="14"/>
  <c r="BN239" i="14"/>
  <c r="BN238" i="14"/>
  <c r="BN237" i="14"/>
  <c r="BN236" i="14"/>
  <c r="BN235" i="14"/>
  <c r="BN234" i="14"/>
  <c r="BN233" i="14"/>
  <c r="BN232" i="14"/>
  <c r="BN231" i="14"/>
  <c r="BN230" i="14"/>
  <c r="BN229" i="14"/>
  <c r="BN228" i="14"/>
  <c r="BN227" i="14"/>
  <c r="BN226" i="14"/>
  <c r="BN225" i="14"/>
  <c r="BN224" i="14"/>
  <c r="BN223" i="14"/>
  <c r="BN222" i="14"/>
  <c r="BN221" i="14"/>
  <c r="BN220" i="14"/>
  <c r="BN219" i="14"/>
  <c r="BN218" i="14"/>
  <c r="BN217" i="14"/>
  <c r="BN216" i="14"/>
  <c r="BN215" i="14"/>
  <c r="BN214" i="14"/>
  <c r="BN213" i="14"/>
  <c r="BN212" i="14"/>
  <c r="BN211" i="14"/>
  <c r="BN210" i="14"/>
  <c r="BN209" i="14"/>
  <c r="BN208" i="14"/>
  <c r="BN207" i="14"/>
  <c r="BN206" i="14"/>
  <c r="BN205" i="14"/>
  <c r="BN204" i="14"/>
  <c r="BN203" i="14"/>
  <c r="BN202" i="14"/>
  <c r="BN201" i="14"/>
  <c r="BN200" i="14"/>
  <c r="BN199" i="14"/>
  <c r="BN198" i="14"/>
  <c r="BN197" i="14"/>
  <c r="BN196" i="14"/>
  <c r="BN195" i="14"/>
  <c r="BN194" i="14"/>
  <c r="BN193" i="14"/>
  <c r="BN192" i="14"/>
  <c r="BN191" i="14"/>
  <c r="BN190" i="14"/>
  <c r="BN189" i="14"/>
  <c r="BN188" i="14"/>
  <c r="BN187" i="14"/>
  <c r="BN186" i="14"/>
  <c r="BN185" i="14"/>
  <c r="BN184" i="14"/>
  <c r="BN183" i="14"/>
  <c r="BN182" i="14"/>
  <c r="BN181" i="14"/>
  <c r="BN180" i="14"/>
  <c r="BN179" i="14"/>
  <c r="BN178" i="14"/>
  <c r="BN177" i="14"/>
  <c r="BN176" i="14"/>
  <c r="BN175" i="14"/>
  <c r="BN174" i="14"/>
  <c r="BN173" i="14"/>
  <c r="BN172" i="14"/>
  <c r="BN171" i="14"/>
  <c r="BN170" i="14"/>
  <c r="BN169" i="14"/>
  <c r="BN168" i="14"/>
  <c r="BN167" i="14"/>
  <c r="BN166" i="14"/>
  <c r="BN165" i="14"/>
  <c r="BN164" i="14"/>
  <c r="BN163" i="14"/>
  <c r="BN162" i="14"/>
  <c r="BN161" i="14"/>
  <c r="BN160" i="14"/>
  <c r="BN159" i="14"/>
  <c r="BN158" i="14"/>
  <c r="BN157" i="14"/>
  <c r="BN156" i="14"/>
  <c r="BN155" i="14"/>
  <c r="BN154" i="14"/>
  <c r="BN153" i="14"/>
  <c r="BN152" i="14"/>
  <c r="BN151" i="14"/>
  <c r="BN150" i="14"/>
  <c r="BN149" i="14"/>
  <c r="BN148" i="14"/>
  <c r="BN147" i="14"/>
  <c r="BN146" i="14"/>
  <c r="BN145" i="14"/>
  <c r="BN144" i="14"/>
  <c r="BN143" i="14"/>
  <c r="BN142" i="14"/>
  <c r="BN141" i="14"/>
  <c r="BN140" i="14"/>
  <c r="BN139" i="14"/>
  <c r="BN138" i="14"/>
  <c r="BN137" i="14"/>
  <c r="BN136" i="14"/>
  <c r="BN135" i="14"/>
  <c r="BN134" i="14"/>
  <c r="BN133" i="14"/>
  <c r="BN132" i="14"/>
  <c r="BN131" i="14"/>
  <c r="BN130" i="14"/>
  <c r="BN129" i="14"/>
  <c r="BN128" i="14"/>
  <c r="BN127" i="14"/>
  <c r="BN126" i="14"/>
  <c r="BN125" i="14"/>
  <c r="BN124" i="14"/>
  <c r="BN123" i="14"/>
  <c r="BN122" i="14"/>
  <c r="BN121" i="14"/>
  <c r="BN120" i="14"/>
  <c r="BN119" i="14"/>
  <c r="BN118" i="14"/>
  <c r="BN117" i="14"/>
  <c r="BN116" i="14"/>
  <c r="BN115" i="14"/>
  <c r="BN114" i="14"/>
  <c r="BN113" i="14"/>
  <c r="BN112" i="14"/>
  <c r="BN111" i="14"/>
  <c r="BN110" i="14"/>
  <c r="BN109" i="14"/>
  <c r="BN108" i="14"/>
  <c r="BN107" i="14"/>
  <c r="BN106" i="14"/>
  <c r="BN105" i="14"/>
  <c r="BN104" i="14"/>
  <c r="BN103" i="14"/>
  <c r="BN102" i="14"/>
  <c r="BN101" i="14"/>
  <c r="BN100" i="14"/>
  <c r="BN99" i="14"/>
  <c r="BN98" i="14"/>
  <c r="BN97" i="14"/>
  <c r="BN96" i="14"/>
  <c r="BN95" i="14"/>
  <c r="BN94" i="14"/>
  <c r="BN93" i="14"/>
  <c r="BN92" i="14"/>
  <c r="BN91" i="14"/>
  <c r="BN90" i="14"/>
  <c r="BN89" i="14"/>
  <c r="BN88" i="14"/>
  <c r="BN87" i="14"/>
  <c r="BN86" i="14"/>
  <c r="BN85" i="14"/>
  <c r="BN84" i="14"/>
  <c r="BN83" i="14"/>
  <c r="BN82" i="14"/>
  <c r="BN81" i="14"/>
  <c r="BN80" i="14"/>
  <c r="BN79" i="14"/>
  <c r="BN78" i="14"/>
  <c r="BN77" i="14"/>
  <c r="BN76" i="14"/>
  <c r="BN75" i="14"/>
  <c r="BN74" i="14"/>
  <c r="BN73" i="14"/>
  <c r="BN72" i="14"/>
  <c r="BN71" i="14"/>
  <c r="BN70" i="14"/>
  <c r="BN69" i="14"/>
  <c r="BN68" i="14"/>
  <c r="BN67" i="14"/>
  <c r="BN66" i="14"/>
  <c r="BN65" i="14"/>
  <c r="BN64" i="14"/>
  <c r="BN63" i="14"/>
  <c r="BN62" i="14"/>
  <c r="BN61" i="14"/>
  <c r="BN60" i="14"/>
  <c r="BN59" i="14"/>
  <c r="BN58" i="14"/>
  <c r="BN57" i="14"/>
  <c r="BN56" i="14"/>
  <c r="BN55" i="14"/>
  <c r="BN54" i="14"/>
  <c r="BN53" i="14"/>
  <c r="BN52" i="14"/>
  <c r="BN51" i="14"/>
  <c r="BN50" i="14"/>
  <c r="BN49" i="14"/>
  <c r="BN48" i="14"/>
  <c r="BN47" i="14"/>
  <c r="BN46" i="14"/>
  <c r="BN45" i="14"/>
  <c r="BN44" i="14"/>
  <c r="BN43" i="14"/>
  <c r="BN42" i="14"/>
  <c r="BN41" i="14"/>
  <c r="BN40" i="14"/>
  <c r="BN39" i="14"/>
  <c r="BN38" i="14"/>
  <c r="BN37" i="14"/>
  <c r="BN36" i="14"/>
  <c r="BN35" i="14"/>
  <c r="BN34" i="14"/>
  <c r="BN33" i="14"/>
  <c r="BN32" i="14"/>
  <c r="BN31" i="14"/>
  <c r="BN30" i="14"/>
  <c r="BN29" i="14"/>
  <c r="BN28" i="14"/>
  <c r="BN27" i="14"/>
  <c r="BN26" i="14"/>
  <c r="BN25" i="14"/>
  <c r="BN24" i="14"/>
  <c r="BN23" i="14"/>
  <c r="BN22" i="14"/>
  <c r="BN21" i="14"/>
  <c r="BN20" i="14"/>
  <c r="BN19" i="14"/>
  <c r="BN18" i="14"/>
  <c r="BN17" i="14"/>
  <c r="BN16" i="14"/>
  <c r="BN15" i="14"/>
  <c r="BN14" i="14"/>
  <c r="BN13" i="14"/>
  <c r="BN12" i="14"/>
  <c r="BN11" i="14"/>
  <c r="BN10" i="14"/>
  <c r="BN9" i="14"/>
  <c r="BN8" i="14"/>
  <c r="BN7" i="14"/>
  <c r="BN6" i="14"/>
  <c r="BN5" i="14"/>
  <c r="BV8" i="14"/>
  <c r="BW8" i="14"/>
  <c r="BN4" i="14"/>
  <c r="AW8" i="14"/>
  <c r="AW9" i="14"/>
  <c r="HQ7" i="14"/>
  <c r="HR7" i="14"/>
  <c r="HQ6" i="14"/>
  <c r="HR6" i="14"/>
  <c r="HQ5" i="14"/>
  <c r="HR5" i="14"/>
  <c r="HQ4" i="14"/>
  <c r="HR4" i="14"/>
  <c r="HC8" i="14"/>
  <c r="HD8" i="14"/>
  <c r="HC5" i="14"/>
  <c r="HD5" i="14"/>
  <c r="HC4" i="14"/>
  <c r="HD4" i="14"/>
  <c r="GM6" i="14"/>
  <c r="GN6" i="14"/>
  <c r="GM5" i="14"/>
  <c r="GN5" i="14"/>
  <c r="GM4" i="14"/>
  <c r="GN4" i="14"/>
  <c r="FP330" i="14"/>
  <c r="FP329" i="14"/>
  <c r="FP328" i="14"/>
  <c r="FP327" i="14"/>
  <c r="FP326" i="14"/>
  <c r="FP325" i="14"/>
  <c r="FP324" i="14"/>
  <c r="FP323" i="14"/>
  <c r="FP322" i="14"/>
  <c r="FP321" i="14"/>
  <c r="FP320" i="14"/>
  <c r="FP319" i="14"/>
  <c r="FP318" i="14"/>
  <c r="FP317" i="14"/>
  <c r="FP316" i="14"/>
  <c r="FP315" i="14"/>
  <c r="FP314" i="14"/>
  <c r="FP313" i="14"/>
  <c r="FP312" i="14"/>
  <c r="FP311" i="14"/>
  <c r="FP310" i="14"/>
  <c r="FP309" i="14"/>
  <c r="FP308" i="14"/>
  <c r="FP307" i="14"/>
  <c r="FP306" i="14"/>
  <c r="FP305" i="14"/>
  <c r="FP304" i="14"/>
  <c r="FP303" i="14"/>
  <c r="FP302" i="14"/>
  <c r="FP301" i="14"/>
  <c r="FP300" i="14"/>
  <c r="FP299" i="14"/>
  <c r="FP298" i="14"/>
  <c r="FP297" i="14"/>
  <c r="FP296" i="14"/>
  <c r="FP295" i="14"/>
  <c r="FP294" i="14"/>
  <c r="FP293" i="14"/>
  <c r="FP292" i="14"/>
  <c r="FP291" i="14"/>
  <c r="FP290" i="14"/>
  <c r="FP289" i="14"/>
  <c r="FP288" i="14"/>
  <c r="FP287" i="14"/>
  <c r="FP286" i="14"/>
  <c r="FP285" i="14"/>
  <c r="FP284" i="14"/>
  <c r="FP283" i="14"/>
  <c r="FP282" i="14"/>
  <c r="FP281" i="14"/>
  <c r="FP280" i="14"/>
  <c r="FP279" i="14"/>
  <c r="FP278" i="14"/>
  <c r="FP277" i="14"/>
  <c r="FP276" i="14"/>
  <c r="FP275" i="14"/>
  <c r="FP274" i="14"/>
  <c r="FP273" i="14"/>
  <c r="FP272" i="14"/>
  <c r="FP271" i="14"/>
  <c r="FP270" i="14"/>
  <c r="FP269" i="14"/>
  <c r="FP268" i="14"/>
  <c r="FP267" i="14"/>
  <c r="FP266" i="14"/>
  <c r="FP265" i="14"/>
  <c r="FP264" i="14"/>
  <c r="FP263" i="14"/>
  <c r="FP262" i="14"/>
  <c r="FP261" i="14"/>
  <c r="FP260" i="14"/>
  <c r="FP259" i="14"/>
  <c r="FP258" i="14"/>
  <c r="FP257" i="14"/>
  <c r="FP256" i="14"/>
  <c r="FP255" i="14"/>
  <c r="FP254" i="14"/>
  <c r="FP253" i="14"/>
  <c r="FP252" i="14"/>
  <c r="FP251" i="14"/>
  <c r="FP250" i="14"/>
  <c r="FP249" i="14"/>
  <c r="FP248" i="14"/>
  <c r="FP247" i="14"/>
  <c r="FP246" i="14"/>
  <c r="FP245" i="14"/>
  <c r="FP244" i="14"/>
  <c r="FP243" i="14"/>
  <c r="FP242" i="14"/>
  <c r="FP241" i="14"/>
  <c r="FP240" i="14"/>
  <c r="FP239" i="14"/>
  <c r="FP238" i="14"/>
  <c r="FP237" i="14"/>
  <c r="FP236" i="14"/>
  <c r="FP235" i="14"/>
  <c r="FP234" i="14"/>
  <c r="FP233" i="14"/>
  <c r="FP232" i="14"/>
  <c r="FP231" i="14"/>
  <c r="FP230" i="14"/>
  <c r="FP229" i="14"/>
  <c r="FP228" i="14"/>
  <c r="FP227" i="14"/>
  <c r="FP226" i="14"/>
  <c r="FP225" i="14"/>
  <c r="FP224" i="14"/>
  <c r="FP223" i="14"/>
  <c r="FP222" i="14"/>
  <c r="FP221" i="14"/>
  <c r="FP220" i="14"/>
  <c r="FP219" i="14"/>
  <c r="FP218" i="14"/>
  <c r="FP217" i="14"/>
  <c r="FP216" i="14"/>
  <c r="FP215" i="14"/>
  <c r="FP214" i="14"/>
  <c r="FP213" i="14"/>
  <c r="FP212" i="14"/>
  <c r="FP211" i="14"/>
  <c r="FP210" i="14"/>
  <c r="FP209" i="14"/>
  <c r="FP208" i="14"/>
  <c r="FP207" i="14"/>
  <c r="FP206" i="14"/>
  <c r="FP205" i="14"/>
  <c r="FP204" i="14"/>
  <c r="FP203" i="14"/>
  <c r="FP202" i="14"/>
  <c r="FP201" i="14"/>
  <c r="FP200" i="14"/>
  <c r="FP199" i="14"/>
  <c r="FP198" i="14"/>
  <c r="FP197" i="14"/>
  <c r="FP196" i="14"/>
  <c r="FP195" i="14"/>
  <c r="FP194" i="14"/>
  <c r="FP193" i="14"/>
  <c r="FP192" i="14"/>
  <c r="FP191" i="14"/>
  <c r="FP190" i="14"/>
  <c r="FP189" i="14"/>
  <c r="FP188" i="14"/>
  <c r="FP187" i="14"/>
  <c r="FP186" i="14"/>
  <c r="FP185" i="14"/>
  <c r="FP184" i="14"/>
  <c r="FP183" i="14"/>
  <c r="FP182" i="14"/>
  <c r="FP181" i="14"/>
  <c r="FP180" i="14"/>
  <c r="FP179" i="14"/>
  <c r="FP178" i="14"/>
  <c r="FP177" i="14"/>
  <c r="FP176" i="14"/>
  <c r="FP175" i="14"/>
  <c r="FP174" i="14"/>
  <c r="FP173" i="14"/>
  <c r="FP172" i="14"/>
  <c r="FP171" i="14"/>
  <c r="FP170" i="14"/>
  <c r="FP169" i="14"/>
  <c r="FP168" i="14"/>
  <c r="FP167" i="14"/>
  <c r="FP166" i="14"/>
  <c r="FP165" i="14"/>
  <c r="FP164" i="14"/>
  <c r="FP163" i="14"/>
  <c r="FP162" i="14"/>
  <c r="FP161" i="14"/>
  <c r="FP160" i="14"/>
  <c r="FP159" i="14"/>
  <c r="FP158" i="14"/>
  <c r="FP157" i="14"/>
  <c r="FP156" i="14"/>
  <c r="FP155" i="14"/>
  <c r="FP154" i="14"/>
  <c r="FP153" i="14"/>
  <c r="FP152" i="14"/>
  <c r="FP151" i="14"/>
  <c r="FP150" i="14"/>
  <c r="FP149" i="14"/>
  <c r="FP148" i="14"/>
  <c r="FP147" i="14"/>
  <c r="FP146" i="14"/>
  <c r="FP145" i="14"/>
  <c r="FP144" i="14"/>
  <c r="FP143" i="14"/>
  <c r="FP142" i="14"/>
  <c r="FP141" i="14"/>
  <c r="FP140" i="14"/>
  <c r="FP139" i="14"/>
  <c r="FP138" i="14"/>
  <c r="FP137" i="14"/>
  <c r="FP136" i="14"/>
  <c r="FP135" i="14"/>
  <c r="FP134" i="14"/>
  <c r="FP133" i="14"/>
  <c r="FP132" i="14"/>
  <c r="FP131" i="14"/>
  <c r="FP130" i="14"/>
  <c r="FP129" i="14"/>
  <c r="FP128" i="14"/>
  <c r="FP127" i="14"/>
  <c r="FP126" i="14"/>
  <c r="FP125" i="14"/>
  <c r="FP124" i="14"/>
  <c r="FP123" i="14"/>
  <c r="FP122" i="14"/>
  <c r="FP121" i="14"/>
  <c r="FP120" i="14"/>
  <c r="FP119" i="14"/>
  <c r="FP118" i="14"/>
  <c r="FP117" i="14"/>
  <c r="FP116" i="14"/>
  <c r="FP115" i="14"/>
  <c r="FP114" i="14"/>
  <c r="FP113" i="14"/>
  <c r="FP112" i="14"/>
  <c r="FP111" i="14"/>
  <c r="FP110" i="14"/>
  <c r="FP109" i="14"/>
  <c r="FP108" i="14"/>
  <c r="FP107" i="14"/>
  <c r="FP106" i="14"/>
  <c r="FP105" i="14"/>
  <c r="FP104" i="14"/>
  <c r="FP103" i="14"/>
  <c r="FP102" i="14"/>
  <c r="FP101" i="14"/>
  <c r="FP100" i="14"/>
  <c r="FP99" i="14"/>
  <c r="FP98" i="14"/>
  <c r="FP97" i="14"/>
  <c r="FP96" i="14"/>
  <c r="FP95" i="14"/>
  <c r="FP94" i="14"/>
  <c r="FP93" i="14"/>
  <c r="FP92" i="14"/>
  <c r="FP91" i="14"/>
  <c r="FP90" i="14"/>
  <c r="FP89" i="14"/>
  <c r="FP88" i="14"/>
  <c r="FP87" i="14"/>
  <c r="FP86" i="14"/>
  <c r="FP85" i="14"/>
  <c r="FP84" i="14"/>
  <c r="FP83" i="14"/>
  <c r="FP82" i="14"/>
  <c r="FP81" i="14"/>
  <c r="FP80" i="14"/>
  <c r="FP79" i="14"/>
  <c r="FP78" i="14"/>
  <c r="FP77" i="14"/>
  <c r="FP76" i="14"/>
  <c r="FP75" i="14"/>
  <c r="FP74" i="14"/>
  <c r="FP73" i="14"/>
  <c r="FP72" i="14"/>
  <c r="FP71" i="14"/>
  <c r="FP70" i="14"/>
  <c r="FP69" i="14"/>
  <c r="FP68" i="14"/>
  <c r="FP67" i="14"/>
  <c r="FP66" i="14"/>
  <c r="FP65" i="14"/>
  <c r="FP64" i="14"/>
  <c r="FP63" i="14"/>
  <c r="FP62" i="14"/>
  <c r="FP61" i="14"/>
  <c r="FP60" i="14"/>
  <c r="FP59" i="14"/>
  <c r="FP58" i="14"/>
  <c r="FP57" i="14"/>
  <c r="FP56" i="14"/>
  <c r="FP55" i="14"/>
  <c r="FP54" i="14"/>
  <c r="FP53" i="14"/>
  <c r="FP52" i="14"/>
  <c r="FP51" i="14"/>
  <c r="FP50" i="14"/>
  <c r="FP49" i="14"/>
  <c r="FP48" i="14"/>
  <c r="FP47" i="14"/>
  <c r="FP46" i="14"/>
  <c r="FP45" i="14"/>
  <c r="FP44" i="14"/>
  <c r="FP43" i="14"/>
  <c r="FP42" i="14"/>
  <c r="FP41" i="14"/>
  <c r="FP40" i="14"/>
  <c r="FP39" i="14"/>
  <c r="FP38" i="14"/>
  <c r="FP37" i="14"/>
  <c r="FP36" i="14"/>
  <c r="FP35" i="14"/>
  <c r="FP34" i="14"/>
  <c r="FP33" i="14"/>
  <c r="FP32" i="14"/>
  <c r="FP31" i="14"/>
  <c r="FP30" i="14"/>
  <c r="FP29" i="14"/>
  <c r="FP28" i="14"/>
  <c r="FP27" i="14"/>
  <c r="FP26" i="14"/>
  <c r="FP25" i="14"/>
  <c r="FP24" i="14"/>
  <c r="FP23" i="14"/>
  <c r="FP22" i="14"/>
  <c r="FP21" i="14"/>
  <c r="FP20" i="14"/>
  <c r="FP19" i="14"/>
  <c r="FP18" i="14"/>
  <c r="FP17" i="14"/>
  <c r="FP16" i="14"/>
  <c r="FP15" i="14"/>
  <c r="FP14" i="14"/>
  <c r="FP13" i="14"/>
  <c r="FP12" i="14"/>
  <c r="FP11" i="14"/>
  <c r="FP10" i="14"/>
  <c r="FP9" i="14"/>
  <c r="FP8" i="14"/>
  <c r="FP7" i="14"/>
  <c r="FP6" i="14"/>
  <c r="FP5" i="14"/>
  <c r="FP4" i="14"/>
  <c r="FK4" i="14"/>
  <c r="FK5" i="14"/>
  <c r="EY8" i="14"/>
  <c r="EY9" i="14"/>
  <c r="EY4" i="14"/>
  <c r="EY5" i="14"/>
  <c r="EK4" i="14"/>
  <c r="EK5" i="14"/>
  <c r="CW8" i="14"/>
  <c r="CW9" i="14"/>
  <c r="DN164" i="14"/>
  <c r="DN163" i="14"/>
  <c r="DN162" i="14"/>
  <c r="DN161" i="14"/>
  <c r="DN160" i="14"/>
  <c r="DN159" i="14"/>
  <c r="DN158" i="14"/>
  <c r="DN157" i="14"/>
  <c r="DN156" i="14"/>
  <c r="DN155" i="14"/>
  <c r="DN154" i="14"/>
  <c r="DN153" i="14"/>
  <c r="DN152" i="14"/>
  <c r="DN151" i="14"/>
  <c r="DN150" i="14"/>
  <c r="DN149" i="14"/>
  <c r="DN148" i="14"/>
  <c r="DN147" i="14"/>
  <c r="DN146" i="14"/>
  <c r="DN145" i="14"/>
  <c r="DN144" i="14"/>
  <c r="DN143" i="14"/>
  <c r="DN142" i="14"/>
  <c r="DN141" i="14"/>
  <c r="DN140" i="14"/>
  <c r="DN139" i="14"/>
  <c r="DN138" i="14"/>
  <c r="DN137" i="14"/>
  <c r="DN136" i="14"/>
  <c r="DN135" i="14"/>
  <c r="DN134" i="14"/>
  <c r="DN133" i="14"/>
  <c r="DN132" i="14"/>
  <c r="DN131" i="14"/>
  <c r="DN130" i="14"/>
  <c r="DN129" i="14"/>
  <c r="DN128" i="14"/>
  <c r="DN127" i="14"/>
  <c r="DN126" i="14"/>
  <c r="DN125" i="14"/>
  <c r="DN124" i="14"/>
  <c r="DN123" i="14"/>
  <c r="DN122" i="14"/>
  <c r="DN121" i="14"/>
  <c r="DN120" i="14"/>
  <c r="DN119" i="14"/>
  <c r="DN118" i="14"/>
  <c r="DN117" i="14"/>
  <c r="DN116" i="14"/>
  <c r="DN115" i="14"/>
  <c r="DN114" i="14"/>
  <c r="DN113" i="14"/>
  <c r="DN112" i="14"/>
  <c r="DN111" i="14"/>
  <c r="DN110" i="14"/>
  <c r="DN109" i="14"/>
  <c r="DN108" i="14"/>
  <c r="DN107" i="14"/>
  <c r="DN106" i="14"/>
  <c r="DN105" i="14"/>
  <c r="DN104" i="14"/>
  <c r="DN103" i="14"/>
  <c r="DN102" i="14"/>
  <c r="DN101" i="14"/>
  <c r="DN100" i="14"/>
  <c r="DN99" i="14"/>
  <c r="DN98" i="14"/>
  <c r="DN97" i="14"/>
  <c r="DN96" i="14"/>
  <c r="DN95" i="14"/>
  <c r="DN94" i="14"/>
  <c r="DN93" i="14"/>
  <c r="DN92" i="14"/>
  <c r="DN91" i="14"/>
  <c r="DN90" i="14"/>
  <c r="DN89" i="14"/>
  <c r="DN88" i="14"/>
  <c r="DN87" i="14"/>
  <c r="DN86" i="14"/>
  <c r="DN85" i="14"/>
  <c r="DN84" i="14"/>
  <c r="DN83" i="14"/>
  <c r="DN82" i="14"/>
  <c r="DN81" i="14"/>
  <c r="DN80" i="14"/>
  <c r="DN79" i="14"/>
  <c r="DN78" i="14"/>
  <c r="DN77" i="14"/>
  <c r="DN76" i="14"/>
  <c r="DN75" i="14"/>
  <c r="DN74" i="14"/>
  <c r="DN73" i="14"/>
  <c r="DN72" i="14"/>
  <c r="DN71" i="14"/>
  <c r="DN70" i="14"/>
  <c r="DN69" i="14"/>
  <c r="DN68" i="14"/>
  <c r="DN67" i="14"/>
  <c r="DN66" i="14"/>
  <c r="DN65" i="14"/>
  <c r="DN64" i="14"/>
  <c r="DN63" i="14"/>
  <c r="DN62" i="14"/>
  <c r="DN61" i="14"/>
  <c r="DN60" i="14"/>
  <c r="DN59" i="14"/>
  <c r="DN58" i="14"/>
  <c r="DN57" i="14"/>
  <c r="DN56" i="14"/>
  <c r="DN55" i="14"/>
  <c r="DN54" i="14"/>
  <c r="DN53" i="14"/>
  <c r="DN52" i="14"/>
  <c r="DN51" i="14"/>
  <c r="DN50" i="14"/>
  <c r="DN49" i="14"/>
  <c r="DN48" i="14"/>
  <c r="DN47" i="14"/>
  <c r="DN46" i="14"/>
  <c r="DN45" i="14"/>
  <c r="DN44" i="14"/>
  <c r="DN43" i="14"/>
  <c r="DN42" i="14"/>
  <c r="DN41" i="14"/>
  <c r="DN40" i="14"/>
  <c r="DN39" i="14"/>
  <c r="DN38" i="14"/>
  <c r="DN37" i="14"/>
  <c r="DN36" i="14"/>
  <c r="DN35" i="14"/>
  <c r="DN34" i="14"/>
  <c r="DN33" i="14"/>
  <c r="DN32" i="14"/>
  <c r="DN31" i="14"/>
  <c r="DN30" i="14"/>
  <c r="DN29" i="14"/>
  <c r="DN28" i="14"/>
  <c r="DN27" i="14"/>
  <c r="DN26" i="14"/>
  <c r="DN25" i="14"/>
  <c r="DN24" i="14"/>
  <c r="DN23" i="14"/>
  <c r="DN22" i="14"/>
  <c r="DN21" i="14"/>
  <c r="DN20" i="14"/>
  <c r="DN19" i="14"/>
  <c r="DN18" i="14"/>
  <c r="DN17" i="14"/>
  <c r="DN16" i="14"/>
  <c r="DN15" i="14"/>
  <c r="DN14" i="14"/>
  <c r="DN13" i="14"/>
  <c r="DN12" i="14"/>
  <c r="DN11" i="14"/>
  <c r="DN10" i="14"/>
  <c r="DN9" i="14"/>
  <c r="DN8" i="14"/>
  <c r="DN7" i="14"/>
  <c r="DN6" i="14"/>
  <c r="DN5" i="14"/>
  <c r="DN4" i="14"/>
  <c r="DI4" i="14"/>
  <c r="DI5" i="14"/>
  <c r="CW4" i="14"/>
  <c r="CW5" i="14"/>
  <c r="K8" i="14"/>
  <c r="K9" i="14"/>
  <c r="CH6" i="14"/>
  <c r="CI6" i="14"/>
  <c r="CH5" i="14"/>
  <c r="CI5" i="14"/>
  <c r="CH4" i="14"/>
  <c r="CI4" i="14"/>
  <c r="BV10" i="14"/>
  <c r="BW10" i="14"/>
  <c r="BV9" i="14"/>
  <c r="BW9" i="14"/>
  <c r="BV6" i="14"/>
  <c r="BW6" i="14"/>
  <c r="BV5" i="14"/>
  <c r="BW5" i="14"/>
  <c r="AJ19" i="14"/>
  <c r="AJ18" i="14"/>
  <c r="AK18" i="14"/>
  <c r="AJ17" i="14"/>
  <c r="AK17" i="14"/>
  <c r="AJ16" i="14"/>
  <c r="AK16" i="14"/>
  <c r="AJ15" i="14"/>
  <c r="AK15" i="14"/>
  <c r="AJ6" i="14"/>
  <c r="AK6" i="14"/>
  <c r="AJ5" i="14"/>
  <c r="AK5" i="14"/>
  <c r="AJ4" i="14"/>
  <c r="AK4" i="14"/>
  <c r="BI4" i="14"/>
  <c r="BI5" i="14"/>
  <c r="AW4" i="14"/>
  <c r="AW5" i="14"/>
  <c r="J11" i="16"/>
  <c r="J5" i="16"/>
  <c r="J12" i="16"/>
  <c r="J9" i="16"/>
  <c r="BV7" i="14"/>
  <c r="BW7" i="14"/>
  <c r="BV4" i="14"/>
  <c r="BW4" i="14"/>
  <c r="FY11" i="14"/>
  <c r="FZ11" i="14"/>
  <c r="FY5" i="14"/>
  <c r="FZ5" i="14"/>
  <c r="FY12" i="14"/>
  <c r="FZ12" i="14"/>
  <c r="FY6" i="14"/>
  <c r="FZ6" i="14"/>
  <c r="FY10" i="14"/>
  <c r="FZ10" i="14"/>
  <c r="FY4" i="14"/>
  <c r="FZ4" i="14"/>
  <c r="DW4" i="14"/>
  <c r="DX4" i="14"/>
  <c r="DW7" i="14"/>
  <c r="DX7" i="14"/>
  <c r="DW6" i="14"/>
  <c r="DX6" i="14"/>
  <c r="DW3" i="14"/>
  <c r="DX3" i="14"/>
  <c r="W4" i="14"/>
  <c r="W5" i="14"/>
  <c r="E75" i="13"/>
  <c r="D75" i="13"/>
  <c r="C75" i="13"/>
  <c r="K4" i="14"/>
  <c r="K5" i="14"/>
  <c r="K10" i="14"/>
  <c r="F74" i="13"/>
  <c r="G74" i="13"/>
  <c r="F73" i="13"/>
  <c r="G73" i="13"/>
  <c r="F72" i="13"/>
  <c r="G72" i="13"/>
  <c r="F71" i="13"/>
  <c r="G71" i="13"/>
  <c r="F70" i="13"/>
  <c r="G70" i="13"/>
  <c r="BK70" i="13"/>
  <c r="F69" i="13"/>
  <c r="G69" i="13"/>
  <c r="F68" i="13"/>
  <c r="G68" i="13"/>
  <c r="F67" i="13"/>
  <c r="G67" i="13"/>
  <c r="F66" i="13"/>
  <c r="G66" i="13"/>
  <c r="F65" i="13"/>
  <c r="G65" i="13"/>
  <c r="F64" i="13"/>
  <c r="G64" i="13"/>
  <c r="F63" i="13"/>
  <c r="G63" i="13"/>
  <c r="F62" i="13"/>
  <c r="G62" i="13"/>
  <c r="F61" i="13"/>
  <c r="G61" i="13"/>
  <c r="F60" i="13"/>
  <c r="G60" i="13"/>
  <c r="F59" i="13"/>
  <c r="G59" i="13"/>
  <c r="F58" i="13"/>
  <c r="G58" i="13"/>
  <c r="F57" i="13"/>
  <c r="G57" i="13"/>
  <c r="F56" i="13"/>
  <c r="G56" i="13"/>
  <c r="F55" i="13"/>
  <c r="G55" i="13"/>
  <c r="F54" i="13"/>
  <c r="G54" i="13"/>
  <c r="F53" i="13"/>
  <c r="G53" i="13"/>
  <c r="F52" i="13"/>
  <c r="G52" i="13"/>
  <c r="F51" i="13"/>
  <c r="G51" i="13"/>
  <c r="F50" i="13"/>
  <c r="G50" i="13"/>
  <c r="F49" i="13"/>
  <c r="G49" i="13"/>
  <c r="F48" i="13"/>
  <c r="G48" i="13"/>
  <c r="F47" i="13"/>
  <c r="G47" i="13"/>
  <c r="F46" i="13"/>
  <c r="G46" i="13"/>
  <c r="F45" i="13"/>
  <c r="G45" i="13"/>
  <c r="F44" i="13"/>
  <c r="G44" i="13"/>
  <c r="F43" i="13"/>
  <c r="G43" i="13"/>
  <c r="F42" i="13"/>
  <c r="G42" i="13"/>
  <c r="F41" i="13"/>
  <c r="G41" i="13"/>
  <c r="F40" i="13"/>
  <c r="G40" i="13"/>
  <c r="F39" i="13"/>
  <c r="G39" i="13"/>
  <c r="F38" i="13"/>
  <c r="G38" i="13"/>
  <c r="F37" i="13"/>
  <c r="G37" i="13"/>
  <c r="F36" i="13"/>
  <c r="G36" i="13"/>
  <c r="F35" i="13"/>
  <c r="G35" i="13"/>
  <c r="F34" i="13"/>
  <c r="G34" i="13"/>
  <c r="F33" i="13"/>
  <c r="G33" i="13"/>
  <c r="F32" i="13"/>
  <c r="G32" i="13"/>
  <c r="F31" i="13"/>
  <c r="G31" i="13"/>
  <c r="F30" i="13"/>
  <c r="G30" i="13"/>
  <c r="F29" i="13"/>
  <c r="G29" i="13"/>
  <c r="F28" i="13"/>
  <c r="G28" i="13"/>
  <c r="F27" i="13"/>
  <c r="G27" i="13"/>
  <c r="F26" i="13"/>
  <c r="G26" i="13"/>
  <c r="F25" i="13"/>
  <c r="G25" i="13"/>
  <c r="F24" i="13"/>
  <c r="G24" i="13"/>
  <c r="F23" i="13"/>
  <c r="G23" i="13"/>
  <c r="F22" i="13"/>
  <c r="G22" i="13"/>
  <c r="F21" i="13"/>
  <c r="G21" i="13"/>
  <c r="F20" i="13"/>
  <c r="G20" i="13"/>
  <c r="F19" i="13"/>
  <c r="G19" i="13"/>
  <c r="F18" i="13"/>
  <c r="G18" i="13"/>
  <c r="F17" i="13"/>
  <c r="G17" i="13"/>
  <c r="F16" i="13"/>
  <c r="G16" i="13"/>
  <c r="F15" i="13"/>
  <c r="G15" i="13"/>
  <c r="F14" i="13"/>
  <c r="G14" i="13"/>
  <c r="F13" i="13"/>
  <c r="G13" i="13"/>
  <c r="F12" i="13"/>
  <c r="G12" i="13"/>
  <c r="F11" i="13"/>
  <c r="G11" i="13"/>
  <c r="F10" i="13"/>
  <c r="G10" i="13"/>
  <c r="F9" i="13"/>
  <c r="G9" i="13"/>
  <c r="F8" i="13"/>
  <c r="G8" i="13"/>
  <c r="F7" i="13"/>
  <c r="G7" i="13"/>
  <c r="B7" i="12" a="1"/>
  <c r="B7" i="12"/>
  <c r="BS73" i="11"/>
  <c r="BR72" i="11"/>
  <c r="BQ71" i="11"/>
  <c r="BP70" i="11"/>
  <c r="BO69" i="11"/>
  <c r="BN68" i="11"/>
  <c r="BM67" i="11"/>
  <c r="BL66" i="11"/>
  <c r="BK65" i="11"/>
  <c r="BJ64" i="11"/>
  <c r="BI63" i="11"/>
  <c r="BH62" i="11"/>
  <c r="BG61" i="11"/>
  <c r="BF60" i="11"/>
  <c r="BE59" i="11"/>
  <c r="BD58" i="11"/>
  <c r="BC57" i="11"/>
  <c r="BB56" i="11"/>
  <c r="BA55" i="11"/>
  <c r="AZ54" i="11"/>
  <c r="AY53" i="11"/>
  <c r="AX52" i="11"/>
  <c r="AW51" i="11"/>
  <c r="AV50" i="11"/>
  <c r="AU49" i="11"/>
  <c r="AT48" i="11"/>
  <c r="AS47" i="11"/>
  <c r="AR46" i="11"/>
  <c r="AQ45" i="11"/>
  <c r="AP44" i="11"/>
  <c r="AO43" i="11"/>
  <c r="AN42" i="11"/>
  <c r="AM41" i="11"/>
  <c r="AL40" i="11"/>
  <c r="AK39" i="11"/>
  <c r="AJ38" i="11"/>
  <c r="AI37" i="11"/>
  <c r="AH36" i="11"/>
  <c r="AG35" i="11"/>
  <c r="AF34" i="11"/>
  <c r="AE33" i="11"/>
  <c r="AD32" i="11"/>
  <c r="AC31" i="11"/>
  <c r="AB30" i="11"/>
  <c r="AA29" i="11"/>
  <c r="Z28" i="11"/>
  <c r="Y27" i="11"/>
  <c r="X26" i="11"/>
  <c r="W25" i="11"/>
  <c r="V24" i="11"/>
  <c r="U23" i="11"/>
  <c r="T22" i="11"/>
  <c r="S21" i="11"/>
  <c r="R20" i="11"/>
  <c r="Q19" i="11"/>
  <c r="P18" i="11"/>
  <c r="O17" i="11"/>
  <c r="N16" i="11"/>
  <c r="M15" i="11"/>
  <c r="L14" i="11"/>
  <c r="K13" i="11"/>
  <c r="J12" i="11"/>
  <c r="I11" i="11"/>
  <c r="H10" i="11"/>
  <c r="G9" i="11"/>
  <c r="F8" i="11"/>
  <c r="E7" i="11"/>
  <c r="D6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CP8" i="13"/>
  <c r="CW8" i="13"/>
  <c r="CH8" i="13"/>
  <c r="BS8" i="13"/>
  <c r="BL8" i="13"/>
  <c r="CO8" i="13"/>
  <c r="BK8" i="13"/>
  <c r="CA8" i="13"/>
  <c r="BZ8" i="13"/>
  <c r="BD8" i="13"/>
  <c r="CP12" i="13"/>
  <c r="CW12" i="13"/>
  <c r="CO12" i="13"/>
  <c r="CH12" i="13"/>
  <c r="BS12" i="13"/>
  <c r="BL12" i="13"/>
  <c r="CA12" i="13"/>
  <c r="BZ12" i="13"/>
  <c r="BK12" i="13"/>
  <c r="BD12" i="13"/>
  <c r="CP16" i="13"/>
  <c r="CW16" i="13"/>
  <c r="CH16" i="13"/>
  <c r="BS16" i="13"/>
  <c r="BL16" i="13"/>
  <c r="CA16" i="13"/>
  <c r="BK16" i="13"/>
  <c r="BD16" i="13"/>
  <c r="CO16" i="13"/>
  <c r="BZ16" i="13"/>
  <c r="CP20" i="13"/>
  <c r="CH20" i="13"/>
  <c r="CW20" i="13"/>
  <c r="CO20" i="13"/>
  <c r="BS20" i="13"/>
  <c r="BL20" i="13"/>
  <c r="CA20" i="13"/>
  <c r="BD20" i="13"/>
  <c r="BZ20" i="13"/>
  <c r="BK20" i="13"/>
  <c r="CP24" i="13"/>
  <c r="CH24" i="13"/>
  <c r="CW24" i="13"/>
  <c r="BS24" i="13"/>
  <c r="BL24" i="13"/>
  <c r="CA24" i="13"/>
  <c r="CO24" i="13"/>
  <c r="BK24" i="13"/>
  <c r="BZ24" i="13"/>
  <c r="BD24" i="13"/>
  <c r="CP28" i="13"/>
  <c r="CH28" i="13"/>
  <c r="CW28" i="13"/>
  <c r="CO28" i="13"/>
  <c r="BS28" i="13"/>
  <c r="BL28" i="13"/>
  <c r="CA28" i="13"/>
  <c r="BZ28" i="13"/>
  <c r="BK28" i="13"/>
  <c r="BD28" i="13"/>
  <c r="CP32" i="13"/>
  <c r="CH32" i="13"/>
  <c r="CW32" i="13"/>
  <c r="BS32" i="13"/>
  <c r="BL32" i="13"/>
  <c r="CA32" i="13"/>
  <c r="BK32" i="13"/>
  <c r="BD32" i="13"/>
  <c r="CO32" i="13"/>
  <c r="BZ32" i="13"/>
  <c r="CP36" i="13"/>
  <c r="CH36" i="13"/>
  <c r="CW36" i="13"/>
  <c r="CO36" i="13"/>
  <c r="BS36" i="13"/>
  <c r="BL36" i="13"/>
  <c r="CA36" i="13"/>
  <c r="BD36" i="13"/>
  <c r="BZ36" i="13"/>
  <c r="BK36" i="13"/>
  <c r="CP40" i="13"/>
  <c r="CH40" i="13"/>
  <c r="CW40" i="13"/>
  <c r="BS40" i="13"/>
  <c r="BL40" i="13"/>
  <c r="CA40" i="13"/>
  <c r="CO40" i="13"/>
  <c r="BK40" i="13"/>
  <c r="BZ40" i="13"/>
  <c r="BD40" i="13"/>
  <c r="CP44" i="13"/>
  <c r="CH44" i="13"/>
  <c r="CW44" i="13"/>
  <c r="CO44" i="13"/>
  <c r="BS44" i="13"/>
  <c r="BL44" i="13"/>
  <c r="CA44" i="13"/>
  <c r="BZ44" i="13"/>
  <c r="BK44" i="13"/>
  <c r="BD44" i="13"/>
  <c r="CP48" i="13"/>
  <c r="CH48" i="13"/>
  <c r="CW48" i="13"/>
  <c r="BS48" i="13"/>
  <c r="BL48" i="13"/>
  <c r="CA48" i="13"/>
  <c r="BK48" i="13"/>
  <c r="BD48" i="13"/>
  <c r="CO48" i="13"/>
  <c r="BZ48" i="13"/>
  <c r="CP52" i="13"/>
  <c r="CW52" i="13"/>
  <c r="CO52" i="13"/>
  <c r="BZ52" i="13"/>
  <c r="CH52" i="13"/>
  <c r="BS52" i="13"/>
  <c r="BK52" i="13"/>
  <c r="BD52" i="13"/>
  <c r="CA52" i="13"/>
  <c r="BL52" i="13"/>
  <c r="CP56" i="13"/>
  <c r="CW56" i="13"/>
  <c r="CO56" i="13"/>
  <c r="BZ56" i="13"/>
  <c r="BS56" i="13"/>
  <c r="BL56" i="13"/>
  <c r="CH56" i="13"/>
  <c r="BK56" i="13"/>
  <c r="BD56" i="13"/>
  <c r="CA56" i="13"/>
  <c r="CP60" i="13"/>
  <c r="CW60" i="13"/>
  <c r="CO60" i="13"/>
  <c r="BZ60" i="13"/>
  <c r="BK60" i="13"/>
  <c r="CH60" i="13"/>
  <c r="BS60" i="13"/>
  <c r="CA60" i="13"/>
  <c r="BD60" i="13"/>
  <c r="BL60" i="13"/>
  <c r="CP64" i="13"/>
  <c r="CW64" i="13"/>
  <c r="CO64" i="13"/>
  <c r="CH64" i="13"/>
  <c r="BZ64" i="13"/>
  <c r="BD64" i="13"/>
  <c r="BL64" i="13"/>
  <c r="BK64" i="13"/>
  <c r="CA64" i="13"/>
  <c r="BS64" i="13"/>
  <c r="CP68" i="13"/>
  <c r="CW68" i="13"/>
  <c r="CO68" i="13"/>
  <c r="BZ68" i="13"/>
  <c r="CH68" i="13"/>
  <c r="BS68" i="13"/>
  <c r="BK68" i="13"/>
  <c r="BD68" i="13"/>
  <c r="BL68" i="13"/>
  <c r="CA68" i="13"/>
  <c r="CP72" i="13"/>
  <c r="CW72" i="13"/>
  <c r="CO72" i="13"/>
  <c r="BL72" i="13"/>
  <c r="BS72" i="13"/>
  <c r="BK72" i="13"/>
  <c r="CA72" i="13"/>
  <c r="BD72" i="13"/>
  <c r="CH72" i="13"/>
  <c r="BZ72" i="13"/>
  <c r="CW9" i="13"/>
  <c r="CP9" i="13"/>
  <c r="BZ9" i="13"/>
  <c r="CO9" i="13"/>
  <c r="BS9" i="13"/>
  <c r="CH9" i="13"/>
  <c r="CA9" i="13"/>
  <c r="BD9" i="13"/>
  <c r="BL9" i="13"/>
  <c r="BK9" i="13"/>
  <c r="CW13" i="13"/>
  <c r="BZ13" i="13"/>
  <c r="CP13" i="13"/>
  <c r="BL13" i="13"/>
  <c r="CO13" i="13"/>
  <c r="CA13" i="13"/>
  <c r="BS13" i="13"/>
  <c r="BK13" i="13"/>
  <c r="CH13" i="13"/>
  <c r="BD13" i="13"/>
  <c r="CW17" i="13"/>
  <c r="CP17" i="13"/>
  <c r="BZ17" i="13"/>
  <c r="CO17" i="13"/>
  <c r="CH17" i="13"/>
  <c r="CA17" i="13"/>
  <c r="BS17" i="13"/>
  <c r="BL17" i="13"/>
  <c r="BD17" i="13"/>
  <c r="BK17" i="13"/>
  <c r="CW21" i="13"/>
  <c r="CH21" i="13"/>
  <c r="BZ21" i="13"/>
  <c r="BL21" i="13"/>
  <c r="BD21" i="13"/>
  <c r="CA21" i="13"/>
  <c r="BK21" i="13"/>
  <c r="CP21" i="13"/>
  <c r="CO21" i="13"/>
  <c r="BS21" i="13"/>
  <c r="CW25" i="13"/>
  <c r="CP25" i="13"/>
  <c r="BZ25" i="13"/>
  <c r="CO25" i="13"/>
  <c r="CH25" i="13"/>
  <c r="BS25" i="13"/>
  <c r="CA25" i="13"/>
  <c r="BD25" i="13"/>
  <c r="BL25" i="13"/>
  <c r="BK25" i="13"/>
  <c r="CW29" i="13"/>
  <c r="BZ29" i="13"/>
  <c r="CP29" i="13"/>
  <c r="CH29" i="13"/>
  <c r="BL29" i="13"/>
  <c r="CO29" i="13"/>
  <c r="CA29" i="13"/>
  <c r="BS29" i="13"/>
  <c r="BK29" i="13"/>
  <c r="BD29" i="13"/>
  <c r="CW33" i="13"/>
  <c r="CP33" i="13"/>
  <c r="BZ33" i="13"/>
  <c r="CO33" i="13"/>
  <c r="CA33" i="13"/>
  <c r="BS33" i="13"/>
  <c r="BL33" i="13"/>
  <c r="BK33" i="13"/>
  <c r="CH33" i="13"/>
  <c r="BD33" i="13"/>
  <c r="CW37" i="13"/>
  <c r="CH37" i="13"/>
  <c r="BZ37" i="13"/>
  <c r="BL37" i="13"/>
  <c r="BD37" i="13"/>
  <c r="CA37" i="13"/>
  <c r="BK37" i="13"/>
  <c r="CP37" i="13"/>
  <c r="BS37" i="13"/>
  <c r="CO37" i="13"/>
  <c r="CW41" i="13"/>
  <c r="CP41" i="13"/>
  <c r="BZ41" i="13"/>
  <c r="CO41" i="13"/>
  <c r="CH41" i="13"/>
  <c r="BS41" i="13"/>
  <c r="CA41" i="13"/>
  <c r="BD41" i="13"/>
  <c r="BL41" i="13"/>
  <c r="BK41" i="13"/>
  <c r="CW45" i="13"/>
  <c r="BZ45" i="13"/>
  <c r="CP45" i="13"/>
  <c r="BL45" i="13"/>
  <c r="CO45" i="13"/>
  <c r="CA45" i="13"/>
  <c r="BS45" i="13"/>
  <c r="BK45" i="13"/>
  <c r="CH45" i="13"/>
  <c r="BD45" i="13"/>
  <c r="CW49" i="13"/>
  <c r="CP49" i="13"/>
  <c r="BZ49" i="13"/>
  <c r="CO49" i="13"/>
  <c r="CH49" i="13"/>
  <c r="CA49" i="13"/>
  <c r="BS49" i="13"/>
  <c r="BL49" i="13"/>
  <c r="BD49" i="13"/>
  <c r="BK49" i="13"/>
  <c r="CW53" i="13"/>
  <c r="CH53" i="13"/>
  <c r="CP53" i="13"/>
  <c r="BS53" i="13"/>
  <c r="BL53" i="13"/>
  <c r="CO53" i="13"/>
  <c r="CA53" i="13"/>
  <c r="BD53" i="13"/>
  <c r="BZ53" i="13"/>
  <c r="BK53" i="13"/>
  <c r="CW57" i="13"/>
  <c r="CH57" i="13"/>
  <c r="CP57" i="13"/>
  <c r="BS57" i="13"/>
  <c r="BL57" i="13"/>
  <c r="CO57" i="13"/>
  <c r="CA57" i="13"/>
  <c r="BK57" i="13"/>
  <c r="BD57" i="13"/>
  <c r="BZ57" i="13"/>
  <c r="CW61" i="13"/>
  <c r="CH61" i="13"/>
  <c r="CP61" i="13"/>
  <c r="BS61" i="13"/>
  <c r="BL61" i="13"/>
  <c r="CO61" i="13"/>
  <c r="CA61" i="13"/>
  <c r="BZ61" i="13"/>
  <c r="BK61" i="13"/>
  <c r="BD61" i="13"/>
  <c r="CW65" i="13"/>
  <c r="CH65" i="13"/>
  <c r="CP65" i="13"/>
  <c r="BS65" i="13"/>
  <c r="BL65" i="13"/>
  <c r="CO65" i="13"/>
  <c r="CA65" i="13"/>
  <c r="BK65" i="13"/>
  <c r="BZ65" i="13"/>
  <c r="BD65" i="13"/>
  <c r="CW69" i="13"/>
  <c r="CH69" i="13"/>
  <c r="CP69" i="13"/>
  <c r="BS69" i="13"/>
  <c r="BL69" i="13"/>
  <c r="CO69" i="13"/>
  <c r="CA69" i="13"/>
  <c r="BD69" i="13"/>
  <c r="BZ69" i="13"/>
  <c r="BK69" i="13"/>
  <c r="CW73" i="13"/>
  <c r="CA73" i="13"/>
  <c r="BL73" i="13"/>
  <c r="CO73" i="13"/>
  <c r="CP73" i="13"/>
  <c r="BD73" i="13"/>
  <c r="BK73" i="13"/>
  <c r="CH73" i="13"/>
  <c r="BZ73" i="13"/>
  <c r="BS73" i="13"/>
  <c r="CP10" i="13"/>
  <c r="BL10" i="13"/>
  <c r="CA10" i="13"/>
  <c r="CH10" i="13"/>
  <c r="BZ10" i="13"/>
  <c r="BD10" i="13"/>
  <c r="CW10" i="13"/>
  <c r="BK10" i="13"/>
  <c r="BS10" i="13"/>
  <c r="CO10" i="13"/>
  <c r="CP14" i="13"/>
  <c r="BL14" i="13"/>
  <c r="CW14" i="13"/>
  <c r="CO14" i="13"/>
  <c r="CA14" i="13"/>
  <c r="BZ14" i="13"/>
  <c r="BS14" i="13"/>
  <c r="BD14" i="13"/>
  <c r="CH14" i="13"/>
  <c r="BK14" i="13"/>
  <c r="CP18" i="13"/>
  <c r="BL18" i="13"/>
  <c r="CA18" i="13"/>
  <c r="CH18" i="13"/>
  <c r="BZ18" i="13"/>
  <c r="CO18" i="13"/>
  <c r="BS18" i="13"/>
  <c r="BK18" i="13"/>
  <c r="CW18" i="13"/>
  <c r="BD18" i="13"/>
  <c r="CP22" i="13"/>
  <c r="BL22" i="13"/>
  <c r="CW22" i="13"/>
  <c r="CO22" i="13"/>
  <c r="CA22" i="13"/>
  <c r="BZ22" i="13"/>
  <c r="BS22" i="13"/>
  <c r="BK22" i="13"/>
  <c r="BD22" i="13"/>
  <c r="CH22" i="13"/>
  <c r="CP26" i="13"/>
  <c r="CH26" i="13"/>
  <c r="BL26" i="13"/>
  <c r="CA26" i="13"/>
  <c r="BZ26" i="13"/>
  <c r="BD26" i="13"/>
  <c r="CW26" i="13"/>
  <c r="BK26" i="13"/>
  <c r="BS26" i="13"/>
  <c r="CO26" i="13"/>
  <c r="CP30" i="13"/>
  <c r="BL30" i="13"/>
  <c r="CW30" i="13"/>
  <c r="CO30" i="13"/>
  <c r="CH30" i="13"/>
  <c r="CA30" i="13"/>
  <c r="BZ30" i="13"/>
  <c r="BS30" i="13"/>
  <c r="BD30" i="13"/>
  <c r="BK30" i="13"/>
  <c r="CP34" i="13"/>
  <c r="BL34" i="13"/>
  <c r="CA34" i="13"/>
  <c r="BZ34" i="13"/>
  <c r="CO34" i="13"/>
  <c r="BS34" i="13"/>
  <c r="BK34" i="13"/>
  <c r="CH34" i="13"/>
  <c r="BD34" i="13"/>
  <c r="CW34" i="13"/>
  <c r="CP38" i="13"/>
  <c r="BL38" i="13"/>
  <c r="CW38" i="13"/>
  <c r="CO38" i="13"/>
  <c r="CA38" i="13"/>
  <c r="BZ38" i="13"/>
  <c r="CH38" i="13"/>
  <c r="BS38" i="13"/>
  <c r="BD38" i="13"/>
  <c r="BK38" i="13"/>
  <c r="CP42" i="13"/>
  <c r="CH42" i="13"/>
  <c r="BL42" i="13"/>
  <c r="CA42" i="13"/>
  <c r="BZ42" i="13"/>
  <c r="BD42" i="13"/>
  <c r="CW42" i="13"/>
  <c r="BK42" i="13"/>
  <c r="CO42" i="13"/>
  <c r="BS42" i="13"/>
  <c r="CP46" i="13"/>
  <c r="BL46" i="13"/>
  <c r="CW46" i="13"/>
  <c r="CO46" i="13"/>
  <c r="CH46" i="13"/>
  <c r="CA46" i="13"/>
  <c r="BZ46" i="13"/>
  <c r="BS46" i="13"/>
  <c r="BD46" i="13"/>
  <c r="BK46" i="13"/>
  <c r="CP50" i="13"/>
  <c r="CO50" i="13"/>
  <c r="BK50" i="13"/>
  <c r="CA50" i="13"/>
  <c r="CW50" i="13"/>
  <c r="BZ50" i="13"/>
  <c r="BL50" i="13"/>
  <c r="BD50" i="13"/>
  <c r="BS50" i="13"/>
  <c r="CH50" i="13"/>
  <c r="CP54" i="13"/>
  <c r="CO54" i="13"/>
  <c r="CH54" i="13"/>
  <c r="BZ54" i="13"/>
  <c r="CW54" i="13"/>
  <c r="BL54" i="13"/>
  <c r="CA54" i="13"/>
  <c r="BK54" i="13"/>
  <c r="BS54" i="13"/>
  <c r="BD54" i="13"/>
  <c r="CP58" i="13"/>
  <c r="CO58" i="13"/>
  <c r="BZ58" i="13"/>
  <c r="CH58" i="13"/>
  <c r="BS58" i="13"/>
  <c r="BD58" i="13"/>
  <c r="CW58" i="13"/>
  <c r="CA58" i="13"/>
  <c r="BL58" i="13"/>
  <c r="BK58" i="13"/>
  <c r="CP62" i="13"/>
  <c r="CO62" i="13"/>
  <c r="BZ62" i="13"/>
  <c r="CW62" i="13"/>
  <c r="CH62" i="13"/>
  <c r="BL62" i="13"/>
  <c r="CA62" i="13"/>
  <c r="BS62" i="13"/>
  <c r="BK62" i="13"/>
  <c r="BD62" i="13"/>
  <c r="CP66" i="13"/>
  <c r="CO66" i="13"/>
  <c r="BZ66" i="13"/>
  <c r="CA66" i="13"/>
  <c r="BS66" i="13"/>
  <c r="BL66" i="13"/>
  <c r="BD66" i="13"/>
  <c r="CW66" i="13"/>
  <c r="BK66" i="13"/>
  <c r="CH66" i="13"/>
  <c r="CP70" i="13"/>
  <c r="CO70" i="13"/>
  <c r="CW70" i="13"/>
  <c r="BL70" i="13"/>
  <c r="CA70" i="13"/>
  <c r="BD70" i="13"/>
  <c r="CH70" i="13"/>
  <c r="BZ70" i="13"/>
  <c r="CP74" i="13"/>
  <c r="CA74" i="13"/>
  <c r="BD74" i="13"/>
  <c r="CO74" i="13"/>
  <c r="BZ74" i="13"/>
  <c r="BL74" i="13"/>
  <c r="CW74" i="13"/>
  <c r="CH74" i="13"/>
  <c r="BS74" i="13"/>
  <c r="BK74" i="13"/>
  <c r="CW7" i="13"/>
  <c r="BZ7" i="13"/>
  <c r="CH7" i="13"/>
  <c r="CA7" i="13"/>
  <c r="BS7" i="13"/>
  <c r="BL7" i="13"/>
  <c r="BK7" i="13"/>
  <c r="CO7" i="13"/>
  <c r="CP7" i="13"/>
  <c r="BD7" i="13"/>
  <c r="BZ11" i="13"/>
  <c r="BD11" i="13"/>
  <c r="CP11" i="13"/>
  <c r="CH11" i="13"/>
  <c r="CW11" i="13"/>
  <c r="BK11" i="13"/>
  <c r="CO11" i="13"/>
  <c r="BS11" i="13"/>
  <c r="CA11" i="13"/>
  <c r="BL11" i="13"/>
  <c r="CW15" i="13"/>
  <c r="CO15" i="13"/>
  <c r="BZ15" i="13"/>
  <c r="BD15" i="13"/>
  <c r="CH15" i="13"/>
  <c r="BL15" i="13"/>
  <c r="BK15" i="13"/>
  <c r="BS15" i="13"/>
  <c r="CP15" i="13"/>
  <c r="CA15" i="13"/>
  <c r="BZ19" i="13"/>
  <c r="BD19" i="13"/>
  <c r="CP19" i="13"/>
  <c r="CH19" i="13"/>
  <c r="CO19" i="13"/>
  <c r="BS19" i="13"/>
  <c r="BK19" i="13"/>
  <c r="CW19" i="13"/>
  <c r="CA19" i="13"/>
  <c r="BL19" i="13"/>
  <c r="CW23" i="13"/>
  <c r="CO23" i="13"/>
  <c r="BZ23" i="13"/>
  <c r="BD23" i="13"/>
  <c r="CP23" i="13"/>
  <c r="BS23" i="13"/>
  <c r="BL23" i="13"/>
  <c r="CH23" i="13"/>
  <c r="BK23" i="13"/>
  <c r="CA23" i="13"/>
  <c r="BZ27" i="13"/>
  <c r="BD27" i="13"/>
  <c r="CP27" i="13"/>
  <c r="CW27" i="13"/>
  <c r="BK27" i="13"/>
  <c r="CH27" i="13"/>
  <c r="CO27" i="13"/>
  <c r="BS27" i="13"/>
  <c r="CA27" i="13"/>
  <c r="BL27" i="13"/>
  <c r="CW31" i="13"/>
  <c r="CO31" i="13"/>
  <c r="CH31" i="13"/>
  <c r="BZ31" i="13"/>
  <c r="BD31" i="13"/>
  <c r="BL31" i="13"/>
  <c r="BK31" i="13"/>
  <c r="BS31" i="13"/>
  <c r="CP31" i="13"/>
  <c r="CA31" i="13"/>
  <c r="BZ35" i="13"/>
  <c r="BD35" i="13"/>
  <c r="CP35" i="13"/>
  <c r="CH35" i="13"/>
  <c r="CO35" i="13"/>
  <c r="BS35" i="13"/>
  <c r="BK35" i="13"/>
  <c r="CW35" i="13"/>
  <c r="BL35" i="13"/>
  <c r="CA35" i="13"/>
  <c r="CW39" i="13"/>
  <c r="CO39" i="13"/>
  <c r="BZ39" i="13"/>
  <c r="BD39" i="13"/>
  <c r="CH39" i="13"/>
  <c r="CP39" i="13"/>
  <c r="BS39" i="13"/>
  <c r="BL39" i="13"/>
  <c r="BK39" i="13"/>
  <c r="CA39" i="13"/>
  <c r="BZ43" i="13"/>
  <c r="BD43" i="13"/>
  <c r="CP43" i="13"/>
  <c r="CW43" i="13"/>
  <c r="BK43" i="13"/>
  <c r="CO43" i="13"/>
  <c r="BS43" i="13"/>
  <c r="CA43" i="13"/>
  <c r="CH43" i="13"/>
  <c r="BL43" i="13"/>
  <c r="CW47" i="13"/>
  <c r="CO47" i="13"/>
  <c r="CH47" i="13"/>
  <c r="BZ47" i="13"/>
  <c r="BD47" i="13"/>
  <c r="BL47" i="13"/>
  <c r="BK47" i="13"/>
  <c r="BS47" i="13"/>
  <c r="CP47" i="13"/>
  <c r="CA47" i="13"/>
  <c r="BL51" i="13"/>
  <c r="BD51" i="13"/>
  <c r="CA51" i="13"/>
  <c r="CP51" i="13"/>
  <c r="CH51" i="13"/>
  <c r="BZ51" i="13"/>
  <c r="CO51" i="13"/>
  <c r="BS51" i="13"/>
  <c r="BK51" i="13"/>
  <c r="CW51" i="13"/>
  <c r="CW55" i="13"/>
  <c r="BL55" i="13"/>
  <c r="BD55" i="13"/>
  <c r="CA55" i="13"/>
  <c r="BZ55" i="13"/>
  <c r="CP55" i="13"/>
  <c r="BS55" i="13"/>
  <c r="CH55" i="13"/>
  <c r="BK55" i="13"/>
  <c r="CO55" i="13"/>
  <c r="CH59" i="13"/>
  <c r="BL59" i="13"/>
  <c r="BD59" i="13"/>
  <c r="CA59" i="13"/>
  <c r="CW59" i="13"/>
  <c r="CP59" i="13"/>
  <c r="BZ59" i="13"/>
  <c r="CO59" i="13"/>
  <c r="BK59" i="13"/>
  <c r="BS59" i="13"/>
  <c r="CW63" i="13"/>
  <c r="BL63" i="13"/>
  <c r="BD63" i="13"/>
  <c r="CH63" i="13"/>
  <c r="CA63" i="13"/>
  <c r="BZ63" i="13"/>
  <c r="BS63" i="13"/>
  <c r="CP63" i="13"/>
  <c r="CO63" i="13"/>
  <c r="BK63" i="13"/>
  <c r="BL67" i="13"/>
  <c r="BD67" i="13"/>
  <c r="CA67" i="13"/>
  <c r="CP67" i="13"/>
  <c r="BZ67" i="13"/>
  <c r="CO67" i="13"/>
  <c r="BS67" i="13"/>
  <c r="BK67" i="13"/>
  <c r="CW67" i="13"/>
  <c r="CH67" i="13"/>
  <c r="CW71" i="13"/>
  <c r="CH71" i="13"/>
  <c r="BZ71" i="13"/>
  <c r="BL71" i="13"/>
  <c r="CA71" i="13"/>
  <c r="BK71" i="13"/>
  <c r="CP71" i="13"/>
  <c r="CO71" i="13"/>
  <c r="BS71" i="13"/>
  <c r="BD71" i="13"/>
  <c r="BS70" i="13"/>
  <c r="AP7" i="13"/>
  <c r="AP23" i="13"/>
  <c r="AP35" i="13"/>
  <c r="AP47" i="13"/>
  <c r="AP59" i="13"/>
  <c r="AP63" i="13"/>
  <c r="AP8" i="13"/>
  <c r="AP12" i="13"/>
  <c r="AP16" i="13"/>
  <c r="AP20" i="13"/>
  <c r="AP24" i="13"/>
  <c r="AP28" i="13"/>
  <c r="AP32" i="13"/>
  <c r="AP36" i="13"/>
  <c r="AP40" i="13"/>
  <c r="AP44" i="13"/>
  <c r="AP48" i="13"/>
  <c r="AP52" i="13"/>
  <c r="AP56" i="13"/>
  <c r="AP60" i="13"/>
  <c r="AP64" i="13"/>
  <c r="AP68" i="13"/>
  <c r="AP72" i="13"/>
  <c r="AP15" i="13"/>
  <c r="AP27" i="13"/>
  <c r="AP39" i="13"/>
  <c r="AP51" i="13"/>
  <c r="AP71" i="13"/>
  <c r="AP9" i="13"/>
  <c r="AP13" i="13"/>
  <c r="AP17" i="13"/>
  <c r="AP21" i="13"/>
  <c r="AP25" i="13"/>
  <c r="AP29" i="13"/>
  <c r="AP33" i="13"/>
  <c r="AP37" i="13"/>
  <c r="AP41" i="13"/>
  <c r="AP45" i="13"/>
  <c r="AP49" i="13"/>
  <c r="AP53" i="13"/>
  <c r="AP57" i="13"/>
  <c r="AP61" i="13"/>
  <c r="AP65" i="13"/>
  <c r="AP69" i="13"/>
  <c r="AP73" i="13"/>
  <c r="AP11" i="13"/>
  <c r="AP19" i="13"/>
  <c r="AP31" i="13"/>
  <c r="AP43" i="13"/>
  <c r="AP55" i="13"/>
  <c r="AP67" i="13"/>
  <c r="AP10" i="13"/>
  <c r="AP14" i="13"/>
  <c r="AP18" i="13"/>
  <c r="AP22" i="13"/>
  <c r="AP26" i="13"/>
  <c r="AP30" i="13"/>
  <c r="AP34" i="13"/>
  <c r="AP38" i="13"/>
  <c r="AP42" i="13"/>
  <c r="AP46" i="13"/>
  <c r="AP50" i="13"/>
  <c r="AP54" i="13"/>
  <c r="AP58" i="13"/>
  <c r="AP62" i="13"/>
  <c r="AP66" i="13"/>
  <c r="AP70" i="13"/>
  <c r="AP74" i="13"/>
  <c r="AW7" i="13"/>
  <c r="AH7" i="13"/>
  <c r="X7" i="13"/>
  <c r="Y7" i="13"/>
  <c r="AV7" i="13"/>
  <c r="H7" i="13" a="1"/>
  <c r="H7" i="13"/>
  <c r="H75" i="13"/>
  <c r="AH11" i="13"/>
  <c r="AI11" i="13"/>
  <c r="X11" i="13"/>
  <c r="Y11" i="13"/>
  <c r="AV11" i="13"/>
  <c r="AW11" i="13"/>
  <c r="AV15" i="13"/>
  <c r="AW15" i="13"/>
  <c r="AH15" i="13"/>
  <c r="AI15" i="13"/>
  <c r="X15" i="13"/>
  <c r="Y15" i="13"/>
  <c r="AH19" i="13"/>
  <c r="AI19" i="13"/>
  <c r="X19" i="13"/>
  <c r="Y19" i="13"/>
  <c r="AV19" i="13"/>
  <c r="AW19" i="13"/>
  <c r="AV23" i="13"/>
  <c r="AW23" i="13"/>
  <c r="AH23" i="13"/>
  <c r="AI23" i="13"/>
  <c r="X23" i="13"/>
  <c r="Y23" i="13"/>
  <c r="AH27" i="13"/>
  <c r="AI27" i="13"/>
  <c r="X27" i="13"/>
  <c r="Y27" i="13"/>
  <c r="AV27" i="13"/>
  <c r="AW27" i="13"/>
  <c r="AV31" i="13"/>
  <c r="AW31" i="13"/>
  <c r="AH31" i="13"/>
  <c r="AI31" i="13"/>
  <c r="X31" i="13"/>
  <c r="Y31" i="13"/>
  <c r="AH35" i="13"/>
  <c r="AI35" i="13"/>
  <c r="X35" i="13"/>
  <c r="Y35" i="13"/>
  <c r="AV35" i="13"/>
  <c r="AW35" i="13"/>
  <c r="AV39" i="13"/>
  <c r="AW39" i="13"/>
  <c r="AH39" i="13"/>
  <c r="AI39" i="13"/>
  <c r="X39" i="13"/>
  <c r="Y39" i="13"/>
  <c r="AH43" i="13"/>
  <c r="AI43" i="13"/>
  <c r="X43" i="13"/>
  <c r="Y43" i="13"/>
  <c r="AV43" i="13"/>
  <c r="AW43" i="13"/>
  <c r="AV47" i="13"/>
  <c r="AW47" i="13"/>
  <c r="AH47" i="13"/>
  <c r="AI47" i="13"/>
  <c r="X47" i="13"/>
  <c r="Y47" i="13"/>
  <c r="X51" i="13"/>
  <c r="Y51" i="13"/>
  <c r="AV51" i="13"/>
  <c r="AW51" i="13"/>
  <c r="AH51" i="13"/>
  <c r="AI51" i="13"/>
  <c r="AV55" i="13"/>
  <c r="AW55" i="13"/>
  <c r="X55" i="13"/>
  <c r="Y55" i="13"/>
  <c r="AH55" i="13"/>
  <c r="AI55" i="13"/>
  <c r="X59" i="13"/>
  <c r="Y59" i="13"/>
  <c r="AV59" i="13"/>
  <c r="AW59" i="13"/>
  <c r="AH59" i="13"/>
  <c r="AI59" i="13"/>
  <c r="AV63" i="13"/>
  <c r="AW63" i="13"/>
  <c r="X63" i="13"/>
  <c r="Y63" i="13"/>
  <c r="AH63" i="13"/>
  <c r="AI63" i="13"/>
  <c r="X67" i="13"/>
  <c r="Y67" i="13"/>
  <c r="AV67" i="13"/>
  <c r="AW67" i="13"/>
  <c r="AH67" i="13"/>
  <c r="AI67" i="13"/>
  <c r="AW71" i="13"/>
  <c r="X71" i="13"/>
  <c r="Y71" i="13"/>
  <c r="AH71" i="13"/>
  <c r="AI71" i="13"/>
  <c r="AV71" i="13"/>
  <c r="AV8" i="13"/>
  <c r="AW8" i="13"/>
  <c r="AH8" i="13"/>
  <c r="AI8" i="13"/>
  <c r="X8" i="13"/>
  <c r="Y8" i="13"/>
  <c r="AV12" i="13"/>
  <c r="AW12" i="13"/>
  <c r="X12" i="13"/>
  <c r="Y12" i="13"/>
  <c r="AH12" i="13"/>
  <c r="AI12" i="13"/>
  <c r="AV16" i="13"/>
  <c r="AW16" i="13"/>
  <c r="X16" i="13"/>
  <c r="Y16" i="13"/>
  <c r="AH16" i="13"/>
  <c r="AI16" i="13"/>
  <c r="AV20" i="13"/>
  <c r="AW20" i="13"/>
  <c r="AH20" i="13"/>
  <c r="AI20" i="13"/>
  <c r="X20" i="13"/>
  <c r="Y20" i="13"/>
  <c r="AH24" i="13"/>
  <c r="AI24" i="13"/>
  <c r="AV24" i="13"/>
  <c r="AW24" i="13"/>
  <c r="X24" i="13"/>
  <c r="Y24" i="13"/>
  <c r="AV28" i="13"/>
  <c r="AW28" i="13"/>
  <c r="X28" i="13"/>
  <c r="Y28" i="13"/>
  <c r="AH28" i="13"/>
  <c r="AI28" i="13"/>
  <c r="X32" i="13"/>
  <c r="Y32" i="13"/>
  <c r="AV32" i="13"/>
  <c r="AW32" i="13"/>
  <c r="AH32" i="13"/>
  <c r="AI32" i="13"/>
  <c r="AV36" i="13"/>
  <c r="AW36" i="13"/>
  <c r="AH36" i="13"/>
  <c r="AI36" i="13"/>
  <c r="X36" i="13"/>
  <c r="Y36" i="13"/>
  <c r="AV40" i="13"/>
  <c r="AW40" i="13"/>
  <c r="AH40" i="13"/>
  <c r="AI40" i="13"/>
  <c r="X40" i="13"/>
  <c r="Y40" i="13"/>
  <c r="AV44" i="13"/>
  <c r="AW44" i="13"/>
  <c r="X44" i="13"/>
  <c r="Y44" i="13"/>
  <c r="AH44" i="13"/>
  <c r="AI44" i="13"/>
  <c r="AV48" i="13"/>
  <c r="AW48" i="13"/>
  <c r="X48" i="13"/>
  <c r="Y48" i="13"/>
  <c r="AH48" i="13"/>
  <c r="AI48" i="13"/>
  <c r="AV52" i="13"/>
  <c r="AW52" i="13"/>
  <c r="AH52" i="13"/>
  <c r="AI52" i="13"/>
  <c r="X52" i="13"/>
  <c r="Y52" i="13"/>
  <c r="AH56" i="13"/>
  <c r="AI56" i="13"/>
  <c r="AV56" i="13"/>
  <c r="AW56" i="13"/>
  <c r="X56" i="13"/>
  <c r="Y56" i="13"/>
  <c r="AV60" i="13"/>
  <c r="AW60" i="13"/>
  <c r="AH60" i="13"/>
  <c r="AI60" i="13"/>
  <c r="X60" i="13"/>
  <c r="Y60" i="13"/>
  <c r="AH64" i="13"/>
  <c r="AI64" i="13"/>
  <c r="X64" i="13"/>
  <c r="Y64" i="13"/>
  <c r="AV64" i="13"/>
  <c r="AW64" i="13"/>
  <c r="AV68" i="13"/>
  <c r="AW68" i="13"/>
  <c r="AH68" i="13"/>
  <c r="AI68" i="13"/>
  <c r="X68" i="13"/>
  <c r="Y68" i="13"/>
  <c r="AH72" i="13"/>
  <c r="AI72" i="13"/>
  <c r="X72" i="13"/>
  <c r="Y72" i="13"/>
  <c r="AW72" i="13"/>
  <c r="AV72" i="13"/>
  <c r="AV9" i="13"/>
  <c r="AW9" i="13"/>
  <c r="AH9" i="13"/>
  <c r="AI9" i="13"/>
  <c r="X9" i="13"/>
  <c r="Y9" i="13"/>
  <c r="AH13" i="13"/>
  <c r="AI13" i="13"/>
  <c r="AV13" i="13"/>
  <c r="AW13" i="13"/>
  <c r="X13" i="13"/>
  <c r="Y13" i="13"/>
  <c r="AV17" i="13"/>
  <c r="AW17" i="13"/>
  <c r="X17" i="13"/>
  <c r="Y17" i="13"/>
  <c r="AH17" i="13"/>
  <c r="AI17" i="13"/>
  <c r="X21" i="13"/>
  <c r="Y21" i="13"/>
  <c r="AV21" i="13"/>
  <c r="AW21" i="13"/>
  <c r="AH21" i="13"/>
  <c r="AI21" i="13"/>
  <c r="AV25" i="13"/>
  <c r="AW25" i="13"/>
  <c r="AH25" i="13"/>
  <c r="AI25" i="13"/>
  <c r="X25" i="13"/>
  <c r="Y25" i="13"/>
  <c r="AV29" i="13"/>
  <c r="AW29" i="13"/>
  <c r="AH29" i="13"/>
  <c r="AI29" i="13"/>
  <c r="X29" i="13"/>
  <c r="Y29" i="13"/>
  <c r="AV33" i="13"/>
  <c r="AW33" i="13"/>
  <c r="X33" i="13"/>
  <c r="Y33" i="13"/>
  <c r="AH33" i="13"/>
  <c r="AI33" i="13"/>
  <c r="AV37" i="13"/>
  <c r="AW37" i="13"/>
  <c r="X37" i="13"/>
  <c r="Y37" i="13"/>
  <c r="AH37" i="13"/>
  <c r="AI37" i="13"/>
  <c r="AV41" i="13"/>
  <c r="AW41" i="13"/>
  <c r="AH41" i="13"/>
  <c r="AI41" i="13"/>
  <c r="X41" i="13"/>
  <c r="Y41" i="13"/>
  <c r="AH45" i="13"/>
  <c r="AI45" i="13"/>
  <c r="AV45" i="13"/>
  <c r="AW45" i="13"/>
  <c r="X45" i="13"/>
  <c r="Y45" i="13"/>
  <c r="AV49" i="13"/>
  <c r="AW49" i="13"/>
  <c r="X49" i="13"/>
  <c r="Y49" i="13"/>
  <c r="AH49" i="13"/>
  <c r="AI49" i="13"/>
  <c r="X53" i="13"/>
  <c r="Y53" i="13"/>
  <c r="AV53" i="13"/>
  <c r="AW53" i="13"/>
  <c r="AH53" i="13"/>
  <c r="AI53" i="13"/>
  <c r="AV57" i="13"/>
  <c r="AW57" i="13"/>
  <c r="AH57" i="13"/>
  <c r="AI57" i="13"/>
  <c r="X57" i="13"/>
  <c r="Y57" i="13"/>
  <c r="AV61" i="13"/>
  <c r="AW61" i="13"/>
  <c r="AH61" i="13"/>
  <c r="AI61" i="13"/>
  <c r="X61" i="13"/>
  <c r="Y61" i="13"/>
  <c r="AV65" i="13"/>
  <c r="AW65" i="13"/>
  <c r="X65" i="13"/>
  <c r="Y65" i="13"/>
  <c r="AH65" i="13"/>
  <c r="AI65" i="13"/>
  <c r="AW69" i="13"/>
  <c r="X69" i="13"/>
  <c r="Y69" i="13"/>
  <c r="AH69" i="13"/>
  <c r="AI69" i="13"/>
  <c r="AV69" i="13"/>
  <c r="AH73" i="13"/>
  <c r="AI73" i="13"/>
  <c r="Y73" i="13"/>
  <c r="X73" i="13"/>
  <c r="AV73" i="13"/>
  <c r="AW73" i="13"/>
  <c r="AV10" i="13"/>
  <c r="AW10" i="13"/>
  <c r="X10" i="13"/>
  <c r="Y10" i="13"/>
  <c r="AH10" i="13"/>
  <c r="AI10" i="13"/>
  <c r="AV14" i="13"/>
  <c r="AW14" i="13"/>
  <c r="AH14" i="13"/>
  <c r="AI14" i="13"/>
  <c r="X14" i="13"/>
  <c r="Y14" i="13"/>
  <c r="AV18" i="13"/>
  <c r="AW18" i="13"/>
  <c r="AH18" i="13"/>
  <c r="AI18" i="13"/>
  <c r="X18" i="13"/>
  <c r="Y18" i="13"/>
  <c r="AV22" i="13"/>
  <c r="AW22" i="13"/>
  <c r="X22" i="13"/>
  <c r="Y22" i="13"/>
  <c r="AH22" i="13"/>
  <c r="AI22" i="13"/>
  <c r="AV26" i="13"/>
  <c r="AW26" i="13"/>
  <c r="X26" i="13"/>
  <c r="Y26" i="13"/>
  <c r="AH26" i="13"/>
  <c r="AI26" i="13"/>
  <c r="AV30" i="13"/>
  <c r="AW30" i="13"/>
  <c r="X30" i="13"/>
  <c r="Y30" i="13"/>
  <c r="AH30" i="13"/>
  <c r="AI30" i="13"/>
  <c r="AV34" i="13"/>
  <c r="AW34" i="13"/>
  <c r="AH34" i="13"/>
  <c r="AI34" i="13"/>
  <c r="X34" i="13"/>
  <c r="Y34" i="13"/>
  <c r="AV38" i="13"/>
  <c r="AW38" i="13"/>
  <c r="X38" i="13"/>
  <c r="Y38" i="13"/>
  <c r="AH38" i="13"/>
  <c r="AI38" i="13"/>
  <c r="AV42" i="13"/>
  <c r="AW42" i="13"/>
  <c r="X42" i="13"/>
  <c r="Y42" i="13"/>
  <c r="AH42" i="13"/>
  <c r="AI42" i="13"/>
  <c r="AV46" i="13"/>
  <c r="AW46" i="13"/>
  <c r="AH46" i="13"/>
  <c r="AI46" i="13"/>
  <c r="X46" i="13"/>
  <c r="Y46" i="13"/>
  <c r="AV50" i="13"/>
  <c r="AW50" i="13"/>
  <c r="AI50" i="13"/>
  <c r="X50" i="13"/>
  <c r="Y50" i="13"/>
  <c r="AH50" i="13"/>
  <c r="AV54" i="13"/>
  <c r="AW54" i="13"/>
  <c r="X54" i="13"/>
  <c r="Y54" i="13"/>
  <c r="AH54" i="13"/>
  <c r="AI54" i="13"/>
  <c r="AV58" i="13"/>
  <c r="AW58" i="13"/>
  <c r="X58" i="13"/>
  <c r="Y58" i="13"/>
  <c r="AH58" i="13"/>
  <c r="AI58" i="13"/>
  <c r="AV62" i="13"/>
  <c r="AW62" i="13"/>
  <c r="AH62" i="13"/>
  <c r="AI62" i="13"/>
  <c r="X62" i="13"/>
  <c r="Y62" i="13"/>
  <c r="AV66" i="13"/>
  <c r="AW66" i="13"/>
  <c r="AH66" i="13"/>
  <c r="AI66" i="13"/>
  <c r="X66" i="13"/>
  <c r="Y66" i="13"/>
  <c r="AH70" i="13"/>
  <c r="AI70" i="13"/>
  <c r="X70" i="13"/>
  <c r="Y70" i="13"/>
  <c r="AW70" i="13"/>
  <c r="AV70" i="13"/>
  <c r="AV74" i="13"/>
  <c r="AW74" i="13"/>
  <c r="AH74" i="13"/>
  <c r="AI74" i="13"/>
  <c r="X74" i="13"/>
  <c r="Y74" i="13"/>
  <c r="F75" i="13"/>
  <c r="G75" i="13"/>
  <c r="E6" i="9" a="1"/>
  <c r="E6" i="9"/>
  <c r="F6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E6" i="8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E6" i="3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BT6" i="2"/>
  <c r="BS6" i="2"/>
  <c r="BR93" i="6"/>
  <c r="BQ93" i="6"/>
  <c r="BP93" i="6"/>
  <c r="BO93" i="6"/>
  <c r="BN93" i="6"/>
  <c r="BM93" i="6"/>
  <c r="BL93" i="6"/>
  <c r="BK93" i="6"/>
  <c r="BJ93" i="6"/>
  <c r="BI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BN7" i="13" a="1"/>
  <c r="BQ74" i="13"/>
  <c r="N72" i="15"/>
  <c r="CJ7" i="13" a="1"/>
  <c r="CK46" i="13"/>
  <c r="Q44" i="15"/>
  <c r="CR7" i="13" a="1"/>
  <c r="BF7" i="13" a="1"/>
  <c r="BU7" i="13" a="1"/>
  <c r="CY7" i="13" a="1"/>
  <c r="CC7" i="13" a="1"/>
  <c r="AY7" i="13" a="1"/>
  <c r="AY7" i="13"/>
  <c r="AR7" i="13" a="1"/>
  <c r="AR7" i="13"/>
  <c r="AS7" i="13"/>
  <c r="U7" i="13" a="1"/>
  <c r="U7" i="13"/>
  <c r="V7" i="13"/>
  <c r="E5" i="15"/>
  <c r="I6" i="17"/>
  <c r="N7" i="13" a="1"/>
  <c r="N7" i="13"/>
  <c r="AA7" i="13" a="1"/>
  <c r="AI7" i="13"/>
  <c r="AK7" i="13" a="1"/>
  <c r="AK7" i="13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BQ44" i="13"/>
  <c r="N42" i="15"/>
  <c r="BQ32" i="13"/>
  <c r="N30" i="15"/>
  <c r="BP67" i="13"/>
  <c r="L65" i="15"/>
  <c r="BQ33" i="13"/>
  <c r="N31" i="15"/>
  <c r="BP46" i="13"/>
  <c r="L44" i="15"/>
  <c r="BP20" i="13"/>
  <c r="L18" i="15"/>
  <c r="BP58" i="13"/>
  <c r="L56" i="15"/>
  <c r="BP57" i="13"/>
  <c r="L55" i="15"/>
  <c r="BP21" i="13"/>
  <c r="L19" i="15"/>
  <c r="BQ57" i="13"/>
  <c r="N55" i="15"/>
  <c r="BP11" i="13"/>
  <c r="L9" i="15"/>
  <c r="BQ27" i="13"/>
  <c r="N25" i="15"/>
  <c r="BQ40" i="13"/>
  <c r="N38" i="15"/>
  <c r="BQ49" i="13"/>
  <c r="N47" i="15"/>
  <c r="BP25" i="13"/>
  <c r="L23" i="15"/>
  <c r="BQ67" i="13"/>
  <c r="N65" i="15"/>
  <c r="BP13" i="13"/>
  <c r="L11" i="15"/>
  <c r="BP34" i="13"/>
  <c r="L32" i="15"/>
  <c r="BQ71" i="13"/>
  <c r="N69" i="15"/>
  <c r="BQ19" i="13"/>
  <c r="N17" i="15"/>
  <c r="BQ52" i="13"/>
  <c r="N50" i="15"/>
  <c r="BQ41" i="13"/>
  <c r="N39" i="15"/>
  <c r="BP49" i="13"/>
  <c r="L47" i="15"/>
  <c r="BP24" i="13"/>
  <c r="L22" i="15"/>
  <c r="BP69" i="13"/>
  <c r="L67" i="15"/>
  <c r="BQ15" i="13"/>
  <c r="N13" i="15"/>
  <c r="BP31" i="13"/>
  <c r="L29" i="15"/>
  <c r="BQ34" i="13"/>
  <c r="N32" i="15"/>
  <c r="BP54" i="13"/>
  <c r="L52" i="15"/>
  <c r="BQ51" i="13"/>
  <c r="N49" i="15"/>
  <c r="BQ68" i="13"/>
  <c r="N66" i="15"/>
  <c r="BQ38" i="13"/>
  <c r="N36" i="15"/>
  <c r="BP65" i="13"/>
  <c r="L63" i="15"/>
  <c r="BP40" i="13"/>
  <c r="L38" i="15"/>
  <c r="BQ29" i="13"/>
  <c r="N27" i="15"/>
  <c r="BQ47" i="13"/>
  <c r="N45" i="15"/>
  <c r="BP39" i="13"/>
  <c r="L37" i="15"/>
  <c r="BQ58" i="13"/>
  <c r="N56" i="15"/>
  <c r="BP70" i="13"/>
  <c r="L68" i="15"/>
  <c r="BQ14" i="13"/>
  <c r="N12" i="15"/>
  <c r="BP44" i="13"/>
  <c r="L42" i="15"/>
  <c r="BQ37" i="13"/>
  <c r="N35" i="15"/>
  <c r="BQ23" i="13"/>
  <c r="N21" i="15"/>
  <c r="BP43" i="13"/>
  <c r="L41" i="15"/>
  <c r="BQ54" i="13"/>
  <c r="N52" i="15"/>
  <c r="BP52" i="13"/>
  <c r="L50" i="15"/>
  <c r="BQ12" i="13"/>
  <c r="N10" i="15"/>
  <c r="BQ43" i="13"/>
  <c r="N41" i="15"/>
  <c r="BP48" i="13"/>
  <c r="L46" i="15"/>
  <c r="BP45" i="13"/>
  <c r="L43" i="15"/>
  <c r="BQ59" i="13"/>
  <c r="N57" i="15"/>
  <c r="BQ48" i="13"/>
  <c r="N46" i="15"/>
  <c r="BP10" i="13"/>
  <c r="L8" i="15"/>
  <c r="BP66" i="13"/>
  <c r="L64" i="15"/>
  <c r="BP55" i="13"/>
  <c r="L53" i="15"/>
  <c r="BQ18" i="13"/>
  <c r="N16" i="15"/>
  <c r="BQ66" i="13"/>
  <c r="N64" i="15"/>
  <c r="BQ39" i="13"/>
  <c r="N37" i="15"/>
  <c r="BP35" i="13"/>
  <c r="L33" i="15"/>
  <c r="BQ62" i="13"/>
  <c r="N60" i="15"/>
  <c r="BP60" i="13"/>
  <c r="L58" i="15"/>
  <c r="BQ69" i="13"/>
  <c r="N67" i="15"/>
  <c r="BP30" i="13"/>
  <c r="L28" i="15"/>
  <c r="BQ9" i="13"/>
  <c r="N7" i="15"/>
  <c r="BQ70" i="13"/>
  <c r="N68" i="15"/>
  <c r="BP17" i="13"/>
  <c r="L15" i="15"/>
  <c r="BQ28" i="13"/>
  <c r="N26" i="15"/>
  <c r="BP8" i="13"/>
  <c r="L6" i="15"/>
  <c r="BP72" i="13"/>
  <c r="L70" i="15"/>
  <c r="BP53" i="13"/>
  <c r="L51" i="15"/>
  <c r="BQ8" i="13"/>
  <c r="N6" i="15"/>
  <c r="BQ72" i="13"/>
  <c r="N70" i="15"/>
  <c r="BP26" i="13"/>
  <c r="L24" i="15"/>
  <c r="BP74" i="13"/>
  <c r="L72" i="15"/>
  <c r="BP71" i="13"/>
  <c r="L69" i="15"/>
  <c r="BQ26" i="13"/>
  <c r="N24" i="15"/>
  <c r="BN7" i="13"/>
  <c r="BP7" i="13"/>
  <c r="L5" i="15"/>
  <c r="BP38" i="13"/>
  <c r="L36" i="15"/>
  <c r="BP51" i="13"/>
  <c r="L49" i="15"/>
  <c r="BQ30" i="13"/>
  <c r="N28" i="15"/>
  <c r="BP28" i="13"/>
  <c r="L26" i="15"/>
  <c r="BP41" i="13"/>
  <c r="L39" i="15"/>
  <c r="BQ20" i="13"/>
  <c r="N18" i="15"/>
  <c r="BP14" i="13"/>
  <c r="L12" i="15"/>
  <c r="BP27" i="13"/>
  <c r="L25" i="15"/>
  <c r="BQ73" i="13"/>
  <c r="N71" i="15"/>
  <c r="BQ35" i="13"/>
  <c r="N33" i="15"/>
  <c r="BP68" i="13"/>
  <c r="L66" i="15"/>
  <c r="BQ21" i="13"/>
  <c r="N19" i="15"/>
  <c r="BQ11" i="13"/>
  <c r="N9" i="15"/>
  <c r="BP16" i="13"/>
  <c r="L14" i="15"/>
  <c r="BP56" i="13"/>
  <c r="L54" i="15"/>
  <c r="BP37" i="13"/>
  <c r="L35" i="15"/>
  <c r="BQ13" i="13"/>
  <c r="N11" i="15"/>
  <c r="BQ16" i="13"/>
  <c r="N14" i="15"/>
  <c r="BQ64" i="13"/>
  <c r="N62" i="15"/>
  <c r="BQ65" i="13"/>
  <c r="N63" i="15"/>
  <c r="BP42" i="13"/>
  <c r="L40" i="15"/>
  <c r="BP23" i="13"/>
  <c r="L21" i="15"/>
  <c r="BP63" i="13"/>
  <c r="L61" i="15"/>
  <c r="BQ63" i="13"/>
  <c r="N61" i="15"/>
  <c r="BQ50" i="13"/>
  <c r="N48" i="15"/>
  <c r="CK53" i="13"/>
  <c r="Q51" i="15"/>
  <c r="CK72" i="13"/>
  <c r="Q70" i="15"/>
  <c r="CK24" i="13"/>
  <c r="Q22" i="15"/>
  <c r="CK40" i="13"/>
  <c r="Q38" i="15"/>
  <c r="CK31" i="13"/>
  <c r="Q29" i="15"/>
  <c r="CK28" i="13"/>
  <c r="Q26" i="15"/>
  <c r="CK25" i="13"/>
  <c r="Q23" i="15"/>
  <c r="CK22" i="13"/>
  <c r="Q20" i="15"/>
  <c r="CK19" i="13"/>
  <c r="Q17" i="15"/>
  <c r="CK16" i="13"/>
  <c r="Q14" i="15"/>
  <c r="CK13" i="13"/>
  <c r="Q11" i="15"/>
  <c r="CK10" i="13"/>
  <c r="Q8" i="15"/>
  <c r="CK74" i="13"/>
  <c r="Q72" i="15"/>
  <c r="CK71" i="13"/>
  <c r="Q69" i="15"/>
  <c r="CK68" i="13"/>
  <c r="Q66" i="15"/>
  <c r="CK65" i="13"/>
  <c r="Q63" i="15"/>
  <c r="CK62" i="13"/>
  <c r="Q60" i="15"/>
  <c r="CK50" i="13"/>
  <c r="Q48" i="15"/>
  <c r="CK69" i="13"/>
  <c r="Q67" i="15"/>
  <c r="CK21" i="13"/>
  <c r="Q19" i="15"/>
  <c r="CK37" i="13"/>
  <c r="Q35" i="15"/>
  <c r="CK47" i="13"/>
  <c r="Q45" i="15"/>
  <c r="CK44" i="13"/>
  <c r="Q42" i="15"/>
  <c r="CK41" i="13"/>
  <c r="Q39" i="15"/>
  <c r="CK38" i="13"/>
  <c r="Q36" i="15"/>
  <c r="CK35" i="13"/>
  <c r="Q33" i="15"/>
  <c r="CK32" i="13"/>
  <c r="Q30" i="15"/>
  <c r="CK29" i="13"/>
  <c r="Q27" i="15"/>
  <c r="CK26" i="13"/>
  <c r="Q24" i="15"/>
  <c r="CK23" i="13"/>
  <c r="Q21" i="15"/>
  <c r="CK20" i="13"/>
  <c r="Q18" i="15"/>
  <c r="CK17" i="13"/>
  <c r="Q15" i="15"/>
  <c r="CK14" i="13"/>
  <c r="Q12" i="15"/>
  <c r="CJ7" i="13"/>
  <c r="CK7" i="13"/>
  <c r="Q5" i="15"/>
  <c r="BP22" i="13"/>
  <c r="L20" i="15"/>
  <c r="BP19" i="13"/>
  <c r="L17" i="15"/>
  <c r="BQ25" i="13"/>
  <c r="N23" i="15"/>
  <c r="BQ46" i="13"/>
  <c r="N44" i="15"/>
  <c r="BP12" i="13"/>
  <c r="L10" i="15"/>
  <c r="BP9" i="13"/>
  <c r="L7" i="15"/>
  <c r="BP73" i="13"/>
  <c r="L71" i="15"/>
  <c r="BQ36" i="13"/>
  <c r="N34" i="15"/>
  <c r="BQ55" i="13"/>
  <c r="N53" i="15"/>
  <c r="BP62" i="13"/>
  <c r="L60" i="15"/>
  <c r="BP59" i="13"/>
  <c r="L57" i="15"/>
  <c r="BQ22" i="13"/>
  <c r="N20" i="15"/>
  <c r="BQ7" i="13"/>
  <c r="N5" i="15"/>
  <c r="BP36" i="13"/>
  <c r="L34" i="15"/>
  <c r="BP33" i="13"/>
  <c r="L31" i="15"/>
  <c r="BQ53" i="13"/>
  <c r="N51" i="15"/>
  <c r="BQ60" i="13"/>
  <c r="N58" i="15"/>
  <c r="BQ61" i="13"/>
  <c r="N59" i="15"/>
  <c r="BP32" i="13"/>
  <c r="L30" i="15"/>
  <c r="BP64" i="13"/>
  <c r="L62" i="15"/>
  <c r="BP29" i="13"/>
  <c r="L27" i="15"/>
  <c r="BP61" i="13"/>
  <c r="L59" i="15"/>
  <c r="BQ45" i="13"/>
  <c r="N43" i="15"/>
  <c r="BQ24" i="13"/>
  <c r="N22" i="15"/>
  <c r="BQ56" i="13"/>
  <c r="N54" i="15"/>
  <c r="BQ31" i="13"/>
  <c r="N29" i="15"/>
  <c r="BP18" i="13"/>
  <c r="L16" i="15"/>
  <c r="BP50" i="13"/>
  <c r="L48" i="15"/>
  <c r="BP15" i="13"/>
  <c r="L13" i="15"/>
  <c r="BP47" i="13"/>
  <c r="L45" i="15"/>
  <c r="BQ17" i="13"/>
  <c r="N15" i="15"/>
  <c r="BQ10" i="13"/>
  <c r="N8" i="15"/>
  <c r="BQ42" i="13"/>
  <c r="N40" i="15"/>
  <c r="CK59" i="13"/>
  <c r="Q57" i="15"/>
  <c r="CK11" i="13"/>
  <c r="Q9" i="15"/>
  <c r="CK66" i="13"/>
  <c r="Q64" i="15"/>
  <c r="CK18" i="13"/>
  <c r="Q16" i="15"/>
  <c r="CK34" i="13"/>
  <c r="Q32" i="15"/>
  <c r="CK63" i="13"/>
  <c r="Q61" i="15"/>
  <c r="CK60" i="13"/>
  <c r="Q58" i="15"/>
  <c r="CK57" i="13"/>
  <c r="Q55" i="15"/>
  <c r="CK54" i="13"/>
  <c r="Q52" i="15"/>
  <c r="CK51" i="13"/>
  <c r="Q49" i="15"/>
  <c r="CK48" i="13"/>
  <c r="Q46" i="15"/>
  <c r="CK45" i="13"/>
  <c r="Q43" i="15"/>
  <c r="CK42" i="13"/>
  <c r="Q40" i="15"/>
  <c r="CK39" i="13"/>
  <c r="Q37" i="15"/>
  <c r="CK36" i="13"/>
  <c r="Q34" i="15"/>
  <c r="CK33" i="13"/>
  <c r="Q31" i="15"/>
  <c r="CK30" i="13"/>
  <c r="Q28" i="15"/>
  <c r="CK56" i="13"/>
  <c r="Q54" i="15"/>
  <c r="CK8" i="13"/>
  <c r="Q6" i="15"/>
  <c r="CK27" i="13"/>
  <c r="Q25" i="15"/>
  <c r="CK43" i="13"/>
  <c r="Q41" i="15"/>
  <c r="CK15" i="13"/>
  <c r="Q13" i="15"/>
  <c r="CK12" i="13"/>
  <c r="Q10" i="15"/>
  <c r="CK9" i="13"/>
  <c r="Q7" i="15"/>
  <c r="CK73" i="13"/>
  <c r="Q71" i="15"/>
  <c r="CK70" i="13"/>
  <c r="Q68" i="15"/>
  <c r="CK67" i="13"/>
  <c r="Q65" i="15"/>
  <c r="CK64" i="13"/>
  <c r="Q62" i="15"/>
  <c r="CK61" i="13"/>
  <c r="Q59" i="15"/>
  <c r="CK58" i="13"/>
  <c r="Q56" i="15"/>
  <c r="CK55" i="13"/>
  <c r="Q53" i="15"/>
  <c r="CK52" i="13"/>
  <c r="Q50" i="15"/>
  <c r="CK49" i="13"/>
  <c r="Q47" i="15"/>
  <c r="CY7" i="13"/>
  <c r="CZ7" i="13"/>
  <c r="CZ60" i="13"/>
  <c r="U58" i="15"/>
  <c r="CZ44" i="13"/>
  <c r="U42" i="15"/>
  <c r="CZ28" i="13"/>
  <c r="U26" i="15"/>
  <c r="CZ12" i="13"/>
  <c r="U10" i="15"/>
  <c r="CZ72" i="13"/>
  <c r="U70" i="15"/>
  <c r="CZ56" i="13"/>
  <c r="U54" i="15"/>
  <c r="CZ40" i="13"/>
  <c r="U38" i="15"/>
  <c r="CZ24" i="13"/>
  <c r="U22" i="15"/>
  <c r="CZ8" i="13"/>
  <c r="U6" i="15"/>
  <c r="CZ52" i="13"/>
  <c r="U50" i="15"/>
  <c r="CZ20" i="13"/>
  <c r="U18" i="15"/>
  <c r="CZ48" i="13"/>
  <c r="U46" i="15"/>
  <c r="CZ16" i="13"/>
  <c r="U14" i="15"/>
  <c r="CZ68" i="13"/>
  <c r="U66" i="15"/>
  <c r="CZ64" i="13"/>
  <c r="U62" i="15"/>
  <c r="CZ36" i="13"/>
  <c r="U34" i="15"/>
  <c r="CZ32" i="13"/>
  <c r="U30" i="15"/>
  <c r="CZ17" i="13"/>
  <c r="U15" i="15"/>
  <c r="CZ33" i="13"/>
  <c r="U31" i="15"/>
  <c r="CZ49" i="13"/>
  <c r="U47" i="15"/>
  <c r="CZ65" i="13"/>
  <c r="U63" i="15"/>
  <c r="CZ14" i="13"/>
  <c r="U12" i="15"/>
  <c r="CZ30" i="13"/>
  <c r="U28" i="15"/>
  <c r="CZ46" i="13"/>
  <c r="U44" i="15"/>
  <c r="CZ62" i="13"/>
  <c r="U60" i="15"/>
  <c r="CZ11" i="13"/>
  <c r="U9" i="15"/>
  <c r="CZ27" i="13"/>
  <c r="U25" i="15"/>
  <c r="CZ43" i="13"/>
  <c r="U41" i="15"/>
  <c r="CZ59" i="13"/>
  <c r="U57" i="15"/>
  <c r="CZ21" i="13"/>
  <c r="U19" i="15"/>
  <c r="CZ37" i="13"/>
  <c r="U35" i="15"/>
  <c r="CZ53" i="13"/>
  <c r="U51" i="15"/>
  <c r="CZ69" i="13"/>
  <c r="U67" i="15"/>
  <c r="CZ18" i="13"/>
  <c r="U16" i="15"/>
  <c r="CZ34" i="13"/>
  <c r="U32" i="15"/>
  <c r="CZ50" i="13"/>
  <c r="U48" i="15"/>
  <c r="CZ66" i="13"/>
  <c r="U64" i="15"/>
  <c r="CZ15" i="13"/>
  <c r="U13" i="15"/>
  <c r="CZ31" i="13"/>
  <c r="U29" i="15"/>
  <c r="CZ47" i="13"/>
  <c r="U45" i="15"/>
  <c r="CZ63" i="13"/>
  <c r="U61" i="15"/>
  <c r="CZ9" i="13"/>
  <c r="U7" i="15"/>
  <c r="CZ25" i="13"/>
  <c r="U23" i="15"/>
  <c r="CZ41" i="13"/>
  <c r="U39" i="15"/>
  <c r="CZ57" i="13"/>
  <c r="U55" i="15"/>
  <c r="CZ73" i="13"/>
  <c r="U71" i="15"/>
  <c r="CZ22" i="13"/>
  <c r="U20" i="15"/>
  <c r="CZ38" i="13"/>
  <c r="U36" i="15"/>
  <c r="CZ54" i="13"/>
  <c r="U52" i="15"/>
  <c r="CZ70" i="13"/>
  <c r="U68" i="15"/>
  <c r="CZ19" i="13"/>
  <c r="U17" i="15"/>
  <c r="CZ35" i="13"/>
  <c r="U33" i="15"/>
  <c r="CZ51" i="13"/>
  <c r="U49" i="15"/>
  <c r="CZ67" i="13"/>
  <c r="U65" i="15"/>
  <c r="CZ13" i="13"/>
  <c r="U11" i="15"/>
  <c r="CZ29" i="13"/>
  <c r="U27" i="15"/>
  <c r="CZ45" i="13"/>
  <c r="U43" i="15"/>
  <c r="CZ61" i="13"/>
  <c r="U59" i="15"/>
  <c r="CZ10" i="13"/>
  <c r="U8" i="15"/>
  <c r="CZ26" i="13"/>
  <c r="U24" i="15"/>
  <c r="CZ42" i="13"/>
  <c r="U40" i="15"/>
  <c r="CZ58" i="13"/>
  <c r="U56" i="15"/>
  <c r="CZ74" i="13"/>
  <c r="U72" i="15"/>
  <c r="CZ23" i="13"/>
  <c r="U21" i="15"/>
  <c r="CZ39" i="13"/>
  <c r="U37" i="15"/>
  <c r="CZ55" i="13"/>
  <c r="U53" i="15"/>
  <c r="CZ71" i="13"/>
  <c r="U69" i="15"/>
  <c r="BU7" i="13"/>
  <c r="BV7" i="13"/>
  <c r="BV27" i="13"/>
  <c r="M25" i="15"/>
  <c r="BV24" i="13"/>
  <c r="M22" i="15"/>
  <c r="BV21" i="13"/>
  <c r="M19" i="15"/>
  <c r="BV18" i="13"/>
  <c r="M16" i="15"/>
  <c r="BV15" i="13"/>
  <c r="M13" i="15"/>
  <c r="BV44" i="13"/>
  <c r="M42" i="15"/>
  <c r="BV22" i="13"/>
  <c r="M20" i="15"/>
  <c r="BV51" i="13"/>
  <c r="M49" i="15"/>
  <c r="BV48" i="13"/>
  <c r="M46" i="15"/>
  <c r="BV45" i="13"/>
  <c r="M43" i="15"/>
  <c r="BV42" i="13"/>
  <c r="M40" i="15"/>
  <c r="BV12" i="13"/>
  <c r="M10" i="15"/>
  <c r="BV38" i="13"/>
  <c r="M36" i="15"/>
  <c r="BV55" i="13"/>
  <c r="M53" i="15"/>
  <c r="BV52" i="13"/>
  <c r="M50" i="15"/>
  <c r="BV49" i="13"/>
  <c r="M47" i="15"/>
  <c r="BV46" i="13"/>
  <c r="M44" i="15"/>
  <c r="BV56" i="13"/>
  <c r="M54" i="15"/>
  <c r="BV50" i="13"/>
  <c r="M48" i="15"/>
  <c r="BV25" i="13"/>
  <c r="M23" i="15"/>
  <c r="BV16" i="13"/>
  <c r="M14" i="15"/>
  <c r="BV10" i="13"/>
  <c r="M8" i="15"/>
  <c r="BV41" i="13"/>
  <c r="M39" i="15"/>
  <c r="BV20" i="13"/>
  <c r="M18" i="15"/>
  <c r="BV14" i="13"/>
  <c r="M12" i="15"/>
  <c r="O12" i="15"/>
  <c r="BV11" i="13"/>
  <c r="M9" i="15"/>
  <c r="BV8" i="13"/>
  <c r="M6" i="15"/>
  <c r="BV72" i="13"/>
  <c r="M70" i="15"/>
  <c r="BV69" i="13"/>
  <c r="M67" i="15"/>
  <c r="BV66" i="13"/>
  <c r="M64" i="15"/>
  <c r="BV28" i="13"/>
  <c r="M26" i="15"/>
  <c r="BV57" i="13"/>
  <c r="M55" i="15"/>
  <c r="BV35" i="13"/>
  <c r="M33" i="15"/>
  <c r="BV32" i="13"/>
  <c r="M30" i="15"/>
  <c r="BV29" i="13"/>
  <c r="M27" i="15"/>
  <c r="BV26" i="13"/>
  <c r="M24" i="15"/>
  <c r="BV31" i="13"/>
  <c r="M29" i="15"/>
  <c r="BV73" i="13"/>
  <c r="M71" i="15"/>
  <c r="BV39" i="13"/>
  <c r="M37" i="15"/>
  <c r="BV36" i="13"/>
  <c r="M34" i="15"/>
  <c r="BV33" i="13"/>
  <c r="M31" i="15"/>
  <c r="BV30" i="13"/>
  <c r="M28" i="15"/>
  <c r="BV43" i="13"/>
  <c r="M41" i="15"/>
  <c r="BV40" i="13"/>
  <c r="M38" i="15"/>
  <c r="BV37" i="13"/>
  <c r="M35" i="15"/>
  <c r="BV34" i="13"/>
  <c r="M32" i="15"/>
  <c r="BV47" i="13"/>
  <c r="M45" i="15"/>
  <c r="BV9" i="13"/>
  <c r="M7" i="15"/>
  <c r="BV54" i="13"/>
  <c r="M52" i="15"/>
  <c r="BV67" i="13"/>
  <c r="M65" i="15"/>
  <c r="BV64" i="13"/>
  <c r="M62" i="15"/>
  <c r="BV61" i="13"/>
  <c r="M59" i="15"/>
  <c r="BV58" i="13"/>
  <c r="M56" i="15"/>
  <c r="BV60" i="13"/>
  <c r="M58" i="15"/>
  <c r="BV70" i="13"/>
  <c r="M68" i="15"/>
  <c r="BV71" i="13"/>
  <c r="M69" i="15"/>
  <c r="O69" i="15"/>
  <c r="BV68" i="13"/>
  <c r="M66" i="15"/>
  <c r="BV65" i="13"/>
  <c r="M63" i="15"/>
  <c r="BV62" i="13"/>
  <c r="M60" i="15"/>
  <c r="BV59" i="13"/>
  <c r="M57" i="15"/>
  <c r="BV53" i="13"/>
  <c r="M51" i="15"/>
  <c r="BV63" i="13"/>
  <c r="M61" i="15"/>
  <c r="BV19" i="13"/>
  <c r="M17" i="15"/>
  <c r="BV13" i="13"/>
  <c r="M11" i="15"/>
  <c r="BV74" i="13"/>
  <c r="M72" i="15"/>
  <c r="BV23" i="13"/>
  <c r="M21" i="15"/>
  <c r="BV17" i="13"/>
  <c r="M15" i="15"/>
  <c r="BF7" i="13"/>
  <c r="BG7" i="13"/>
  <c r="I5" i="15"/>
  <c r="BG66" i="13"/>
  <c r="BG50" i="13"/>
  <c r="BG34" i="13"/>
  <c r="BG18" i="13"/>
  <c r="BG69" i="13"/>
  <c r="BG53" i="13"/>
  <c r="BG37" i="13"/>
  <c r="BG21" i="13"/>
  <c r="BG71" i="13"/>
  <c r="BG55" i="13"/>
  <c r="BG39" i="13"/>
  <c r="BG23" i="13"/>
  <c r="BG72" i="13"/>
  <c r="BG56" i="13"/>
  <c r="BG40" i="13"/>
  <c r="BG24" i="13"/>
  <c r="BG8" i="13"/>
  <c r="BG70" i="13"/>
  <c r="BG54" i="13"/>
  <c r="BG38" i="13"/>
  <c r="BG22" i="13"/>
  <c r="BG73" i="13"/>
  <c r="BG57" i="13"/>
  <c r="BG41" i="13"/>
  <c r="BG25" i="13"/>
  <c r="BG9" i="13"/>
  <c r="BG59" i="13"/>
  <c r="BG43" i="13"/>
  <c r="BG27" i="13"/>
  <c r="BG11" i="13"/>
  <c r="BG60" i="13"/>
  <c r="BG44" i="13"/>
  <c r="BG28" i="13"/>
  <c r="BG12" i="13"/>
  <c r="BG62" i="13"/>
  <c r="BG46" i="13"/>
  <c r="BG30" i="13"/>
  <c r="BG14" i="13"/>
  <c r="BG65" i="13"/>
  <c r="BG49" i="13"/>
  <c r="BG33" i="13"/>
  <c r="BG17" i="13"/>
  <c r="BG67" i="13"/>
  <c r="BG51" i="13"/>
  <c r="BG35" i="13"/>
  <c r="BG19" i="13"/>
  <c r="BG68" i="13"/>
  <c r="BG52" i="13"/>
  <c r="BG36" i="13"/>
  <c r="BG20" i="13"/>
  <c r="BG74" i="13"/>
  <c r="BG58" i="13"/>
  <c r="BG42" i="13"/>
  <c r="BG26" i="13"/>
  <c r="BG10" i="13"/>
  <c r="BG61" i="13"/>
  <c r="BG45" i="13"/>
  <c r="BG29" i="13"/>
  <c r="BG13" i="13"/>
  <c r="BG63" i="13"/>
  <c r="BG47" i="13"/>
  <c r="BG31" i="13"/>
  <c r="BG15" i="13"/>
  <c r="BG64" i="13"/>
  <c r="BG48" i="13"/>
  <c r="BG32" i="13"/>
  <c r="BG16" i="13"/>
  <c r="CC7" i="13"/>
  <c r="CE7" i="13"/>
  <c r="CF74" i="13"/>
  <c r="R72" i="15"/>
  <c r="CF66" i="13"/>
  <c r="R64" i="15"/>
  <c r="CF58" i="13"/>
  <c r="R56" i="15"/>
  <c r="CF50" i="13"/>
  <c r="R48" i="15"/>
  <c r="CF42" i="13"/>
  <c r="R40" i="15"/>
  <c r="CF34" i="13"/>
  <c r="R32" i="15"/>
  <c r="CF26" i="13"/>
  <c r="R24" i="15"/>
  <c r="CF18" i="13"/>
  <c r="R16" i="15"/>
  <c r="CF10" i="13"/>
  <c r="R8" i="15"/>
  <c r="CE69" i="13"/>
  <c r="P67" i="15"/>
  <c r="CE61" i="13"/>
  <c r="P59" i="15"/>
  <c r="CE53" i="13"/>
  <c r="P51" i="15"/>
  <c r="CE45" i="13"/>
  <c r="P43" i="15"/>
  <c r="CE37" i="13"/>
  <c r="P35" i="15"/>
  <c r="CE29" i="13"/>
  <c r="P27" i="15"/>
  <c r="CE21" i="13"/>
  <c r="P19" i="15"/>
  <c r="CE13" i="13"/>
  <c r="P11" i="15"/>
  <c r="CE72" i="13"/>
  <c r="P70" i="15"/>
  <c r="CE64" i="13"/>
  <c r="P62" i="15"/>
  <c r="CE56" i="13"/>
  <c r="P54" i="15"/>
  <c r="CE48" i="13"/>
  <c r="P46" i="15"/>
  <c r="CE40" i="13"/>
  <c r="P38" i="15"/>
  <c r="CE32" i="13"/>
  <c r="P30" i="15"/>
  <c r="CE24" i="13"/>
  <c r="P22" i="15"/>
  <c r="CE16" i="13"/>
  <c r="P14" i="15"/>
  <c r="CE8" i="13"/>
  <c r="P6" i="15"/>
  <c r="CF67" i="13"/>
  <c r="R65" i="15"/>
  <c r="CF59" i="13"/>
  <c r="R57" i="15"/>
  <c r="CF51" i="13"/>
  <c r="R49" i="15"/>
  <c r="CF43" i="13"/>
  <c r="R41" i="15"/>
  <c r="CF35" i="13"/>
  <c r="R33" i="15"/>
  <c r="CF27" i="13"/>
  <c r="R25" i="15"/>
  <c r="CF19" i="13"/>
  <c r="R17" i="15"/>
  <c r="CF11" i="13"/>
  <c r="R9" i="15"/>
  <c r="CF72" i="13"/>
  <c r="R70" i="15"/>
  <c r="CF64" i="13"/>
  <c r="R62" i="15"/>
  <c r="CF56" i="13"/>
  <c r="R54" i="15"/>
  <c r="CF48" i="13"/>
  <c r="R46" i="15"/>
  <c r="CF40" i="13"/>
  <c r="R38" i="15"/>
  <c r="CF32" i="13"/>
  <c r="R30" i="15"/>
  <c r="CF24" i="13"/>
  <c r="R22" i="15"/>
  <c r="CF16" i="13"/>
  <c r="R14" i="15"/>
  <c r="CF8" i="13"/>
  <c r="R6" i="15"/>
  <c r="CE67" i="13"/>
  <c r="P65" i="15"/>
  <c r="CE59" i="13"/>
  <c r="P57" i="15"/>
  <c r="CE51" i="13"/>
  <c r="P49" i="15"/>
  <c r="CE43" i="13"/>
  <c r="P41" i="15"/>
  <c r="CE35" i="13"/>
  <c r="P33" i="15"/>
  <c r="CE27" i="13"/>
  <c r="P25" i="15"/>
  <c r="CE19" i="13"/>
  <c r="P17" i="15"/>
  <c r="CE11" i="13"/>
  <c r="P9" i="15"/>
  <c r="CE70" i="13"/>
  <c r="P68" i="15"/>
  <c r="CE62" i="13"/>
  <c r="P60" i="15"/>
  <c r="CE54" i="13"/>
  <c r="P52" i="15"/>
  <c r="CE46" i="13"/>
  <c r="P44" i="15"/>
  <c r="CE38" i="13"/>
  <c r="P36" i="15"/>
  <c r="CE30" i="13"/>
  <c r="P28" i="15"/>
  <c r="CE22" i="13"/>
  <c r="P20" i="15"/>
  <c r="CE14" i="13"/>
  <c r="P12" i="15"/>
  <c r="CF73" i="13"/>
  <c r="R71" i="15"/>
  <c r="CF65" i="13"/>
  <c r="R63" i="15"/>
  <c r="CF57" i="13"/>
  <c r="R55" i="15"/>
  <c r="CF49" i="13"/>
  <c r="R47" i="15"/>
  <c r="CF41" i="13"/>
  <c r="R39" i="15"/>
  <c r="CF33" i="13"/>
  <c r="R31" i="15"/>
  <c r="CF25" i="13"/>
  <c r="R23" i="15"/>
  <c r="CF17" i="13"/>
  <c r="R15" i="15"/>
  <c r="CF9" i="13"/>
  <c r="R7" i="15"/>
  <c r="CF70" i="13"/>
  <c r="R68" i="15"/>
  <c r="CF62" i="13"/>
  <c r="R60" i="15"/>
  <c r="CF54" i="13"/>
  <c r="R52" i="15"/>
  <c r="CF46" i="13"/>
  <c r="R44" i="15"/>
  <c r="CF38" i="13"/>
  <c r="R36" i="15"/>
  <c r="CF30" i="13"/>
  <c r="R28" i="15"/>
  <c r="CF22" i="13"/>
  <c r="R20" i="15"/>
  <c r="CF14" i="13"/>
  <c r="R12" i="15"/>
  <c r="CE73" i="13"/>
  <c r="P71" i="15"/>
  <c r="CE65" i="13"/>
  <c r="P63" i="15"/>
  <c r="CE57" i="13"/>
  <c r="P55" i="15"/>
  <c r="CE49" i="13"/>
  <c r="P47" i="15"/>
  <c r="CE41" i="13"/>
  <c r="P39" i="15"/>
  <c r="CE33" i="13"/>
  <c r="P31" i="15"/>
  <c r="CE25" i="13"/>
  <c r="P23" i="15"/>
  <c r="CE17" i="13"/>
  <c r="P15" i="15"/>
  <c r="CE9" i="13"/>
  <c r="P7" i="15"/>
  <c r="CE68" i="13"/>
  <c r="P66" i="15"/>
  <c r="CE60" i="13"/>
  <c r="P58" i="15"/>
  <c r="CE52" i="13"/>
  <c r="P50" i="15"/>
  <c r="CE44" i="13"/>
  <c r="P42" i="15"/>
  <c r="CE36" i="13"/>
  <c r="P34" i="15"/>
  <c r="CE28" i="13"/>
  <c r="P26" i="15"/>
  <c r="CE20" i="13"/>
  <c r="P18" i="15"/>
  <c r="CE12" i="13"/>
  <c r="P10" i="15"/>
  <c r="CF71" i="13"/>
  <c r="R69" i="15"/>
  <c r="CF63" i="13"/>
  <c r="R61" i="15"/>
  <c r="CF55" i="13"/>
  <c r="R53" i="15"/>
  <c r="CF47" i="13"/>
  <c r="R45" i="15"/>
  <c r="CF39" i="13"/>
  <c r="R37" i="15"/>
  <c r="CF60" i="13"/>
  <c r="R58" i="15"/>
  <c r="CF28" i="13"/>
  <c r="R26" i="15"/>
  <c r="CE63" i="13"/>
  <c r="P61" i="15"/>
  <c r="CE31" i="13"/>
  <c r="P29" i="15"/>
  <c r="CE66" i="13"/>
  <c r="P64" i="15"/>
  <c r="CE34" i="13"/>
  <c r="P32" i="15"/>
  <c r="CF69" i="13"/>
  <c r="R67" i="15"/>
  <c r="CF37" i="13"/>
  <c r="R35" i="15"/>
  <c r="CF21" i="13"/>
  <c r="R19" i="15"/>
  <c r="CF7" i="13"/>
  <c r="CF52" i="13"/>
  <c r="R50" i="15"/>
  <c r="CF20" i="13"/>
  <c r="R18" i="15"/>
  <c r="CE55" i="13"/>
  <c r="P53" i="15"/>
  <c r="CE23" i="13"/>
  <c r="P21" i="15"/>
  <c r="CE58" i="13"/>
  <c r="P56" i="15"/>
  <c r="CE26" i="13"/>
  <c r="P24" i="15"/>
  <c r="CF61" i="13"/>
  <c r="R59" i="15"/>
  <c r="CF31" i="13"/>
  <c r="R29" i="15"/>
  <c r="CF15" i="13"/>
  <c r="R13" i="15"/>
  <c r="CF44" i="13"/>
  <c r="R42" i="15"/>
  <c r="CF12" i="13"/>
  <c r="R10" i="15"/>
  <c r="CE47" i="13"/>
  <c r="P45" i="15"/>
  <c r="CE15" i="13"/>
  <c r="P13" i="15"/>
  <c r="CE50" i="13"/>
  <c r="P48" i="15"/>
  <c r="CE18" i="13"/>
  <c r="P16" i="15"/>
  <c r="CF53" i="13"/>
  <c r="R51" i="15"/>
  <c r="CF29" i="13"/>
  <c r="R27" i="15"/>
  <c r="CF13" i="13"/>
  <c r="R11" i="15"/>
  <c r="CF68" i="13"/>
  <c r="R66" i="15"/>
  <c r="CF36" i="13"/>
  <c r="R34" i="15"/>
  <c r="CE71" i="13"/>
  <c r="P69" i="15"/>
  <c r="CE39" i="13"/>
  <c r="P37" i="15"/>
  <c r="CE74" i="13"/>
  <c r="P72" i="15"/>
  <c r="CE42" i="13"/>
  <c r="P40" i="15"/>
  <c r="CE10" i="13"/>
  <c r="P8" i="15"/>
  <c r="CF45" i="13"/>
  <c r="R43" i="15"/>
  <c r="CF23" i="13"/>
  <c r="R21" i="15"/>
  <c r="CR7" i="13"/>
  <c r="CT7" i="13"/>
  <c r="CU72" i="13"/>
  <c r="V70" i="15"/>
  <c r="CU64" i="13"/>
  <c r="V62" i="15"/>
  <c r="CU56" i="13"/>
  <c r="V54" i="15"/>
  <c r="CU48" i="13"/>
  <c r="V46" i="15"/>
  <c r="CU40" i="13"/>
  <c r="V38" i="15"/>
  <c r="CU32" i="13"/>
  <c r="V30" i="15"/>
  <c r="CU24" i="13"/>
  <c r="V22" i="15"/>
  <c r="CU16" i="13"/>
  <c r="V14" i="15"/>
  <c r="CU8" i="13"/>
  <c r="V6" i="15"/>
  <c r="CT68" i="13"/>
  <c r="T66" i="15"/>
  <c r="CT60" i="13"/>
  <c r="T58" i="15"/>
  <c r="CT52" i="13"/>
  <c r="T50" i="15"/>
  <c r="CT44" i="13"/>
  <c r="T42" i="15"/>
  <c r="CT36" i="13"/>
  <c r="T34" i="15"/>
  <c r="CT28" i="13"/>
  <c r="T26" i="15"/>
  <c r="CT20" i="13"/>
  <c r="T18" i="15"/>
  <c r="CT12" i="13"/>
  <c r="T10" i="15"/>
  <c r="CU73" i="13"/>
  <c r="V71" i="15"/>
  <c r="CU65" i="13"/>
  <c r="V63" i="15"/>
  <c r="CU57" i="13"/>
  <c r="V55" i="15"/>
  <c r="CU49" i="13"/>
  <c r="V47" i="15"/>
  <c r="CU41" i="13"/>
  <c r="V39" i="15"/>
  <c r="CU33" i="13"/>
  <c r="V31" i="15"/>
  <c r="CU25" i="13"/>
  <c r="V23" i="15"/>
  <c r="CU17" i="13"/>
  <c r="V15" i="15"/>
  <c r="CU9" i="13"/>
  <c r="V7" i="15"/>
  <c r="CT65" i="13"/>
  <c r="T63" i="15"/>
  <c r="CT57" i="13"/>
  <c r="T55" i="15"/>
  <c r="CT49" i="13"/>
  <c r="T47" i="15"/>
  <c r="CT41" i="13"/>
  <c r="T39" i="15"/>
  <c r="W39" i="15"/>
  <c r="CT33" i="13"/>
  <c r="T31" i="15"/>
  <c r="CT25" i="13"/>
  <c r="T23" i="15"/>
  <c r="CT17" i="13"/>
  <c r="T15" i="15"/>
  <c r="CT9" i="13"/>
  <c r="T7" i="15"/>
  <c r="W7" i="15"/>
  <c r="CU66" i="13"/>
  <c r="V64" i="15"/>
  <c r="CU58" i="13"/>
  <c r="V56" i="15"/>
  <c r="CU50" i="13"/>
  <c r="V48" i="15"/>
  <c r="CU42" i="13"/>
  <c r="V40" i="15"/>
  <c r="CU34" i="13"/>
  <c r="V32" i="15"/>
  <c r="CU26" i="13"/>
  <c r="V24" i="15"/>
  <c r="CU18" i="13"/>
  <c r="V16" i="15"/>
  <c r="CU10" i="13"/>
  <c r="V8" i="15"/>
  <c r="CT70" i="13"/>
  <c r="T68" i="15"/>
  <c r="CT62" i="13"/>
  <c r="T60" i="15"/>
  <c r="CT54" i="13"/>
  <c r="T52" i="15"/>
  <c r="CT46" i="13"/>
  <c r="T44" i="15"/>
  <c r="CT38" i="13"/>
  <c r="T36" i="15"/>
  <c r="CT30" i="13"/>
  <c r="T28" i="15"/>
  <c r="CT22" i="13"/>
  <c r="T20" i="15"/>
  <c r="CT14" i="13"/>
  <c r="T12" i="15"/>
  <c r="CT73" i="13"/>
  <c r="T71" i="15"/>
  <c r="CU67" i="13"/>
  <c r="V65" i="15"/>
  <c r="CU59" i="13"/>
  <c r="V57" i="15"/>
  <c r="CU51" i="13"/>
  <c r="V49" i="15"/>
  <c r="CU43" i="13"/>
  <c r="V41" i="15"/>
  <c r="CU35" i="13"/>
  <c r="V33" i="15"/>
  <c r="CU27" i="13"/>
  <c r="V25" i="15"/>
  <c r="CU19" i="13"/>
  <c r="V17" i="15"/>
  <c r="CU11" i="13"/>
  <c r="V9" i="15"/>
  <c r="CT67" i="13"/>
  <c r="T65" i="15"/>
  <c r="CT59" i="13"/>
  <c r="T57" i="15"/>
  <c r="W57" i="15"/>
  <c r="CT51" i="13"/>
  <c r="T49" i="15"/>
  <c r="CT43" i="13"/>
  <c r="T41" i="15"/>
  <c r="CT35" i="13"/>
  <c r="T33" i="15"/>
  <c r="CT27" i="13"/>
  <c r="T25" i="15"/>
  <c r="CT19" i="13"/>
  <c r="T17" i="15"/>
  <c r="W17" i="15"/>
  <c r="CT11" i="13"/>
  <c r="T9" i="15"/>
  <c r="W9" i="15"/>
  <c r="CU70" i="13"/>
  <c r="V68" i="15"/>
  <c r="CU62" i="13"/>
  <c r="V60" i="15"/>
  <c r="CU54" i="13"/>
  <c r="V52" i="15"/>
  <c r="CU46" i="13"/>
  <c r="V44" i="15"/>
  <c r="CU38" i="13"/>
  <c r="V36" i="15"/>
  <c r="CU30" i="13"/>
  <c r="V28" i="15"/>
  <c r="CU22" i="13"/>
  <c r="V20" i="15"/>
  <c r="CU14" i="13"/>
  <c r="V12" i="15"/>
  <c r="CT74" i="13"/>
  <c r="T72" i="15"/>
  <c r="CT66" i="13"/>
  <c r="T64" i="15"/>
  <c r="CT58" i="13"/>
  <c r="T56" i="15"/>
  <c r="CT50" i="13"/>
  <c r="T48" i="15"/>
  <c r="CT42" i="13"/>
  <c r="T40" i="15"/>
  <c r="CT34" i="13"/>
  <c r="T32" i="15"/>
  <c r="CT26" i="13"/>
  <c r="T24" i="15"/>
  <c r="CT18" i="13"/>
  <c r="T16" i="15"/>
  <c r="CT10" i="13"/>
  <c r="T8" i="15"/>
  <c r="CU71" i="13"/>
  <c r="V69" i="15"/>
  <c r="CU63" i="13"/>
  <c r="V61" i="15"/>
  <c r="CU55" i="13"/>
  <c r="V53" i="15"/>
  <c r="CU47" i="13"/>
  <c r="V45" i="15"/>
  <c r="CU39" i="13"/>
  <c r="V37" i="15"/>
  <c r="CU31" i="13"/>
  <c r="V29" i="15"/>
  <c r="CU23" i="13"/>
  <c r="V21" i="15"/>
  <c r="CU15" i="13"/>
  <c r="V13" i="15"/>
  <c r="CT71" i="13"/>
  <c r="T69" i="15"/>
  <c r="CT63" i="13"/>
  <c r="T61" i="15"/>
  <c r="CT55" i="13"/>
  <c r="T53" i="15"/>
  <c r="CT47" i="13"/>
  <c r="T45" i="15"/>
  <c r="W45" i="15"/>
  <c r="CT39" i="13"/>
  <c r="T37" i="15"/>
  <c r="CT31" i="13"/>
  <c r="T29" i="15"/>
  <c r="W29" i="15"/>
  <c r="CT23" i="13"/>
  <c r="T21" i="15"/>
  <c r="CT15" i="13"/>
  <c r="T13" i="15"/>
  <c r="CU68" i="13"/>
  <c r="V66" i="15"/>
  <c r="CU60" i="13"/>
  <c r="V58" i="15"/>
  <c r="CU52" i="13"/>
  <c r="V50" i="15"/>
  <c r="CU44" i="13"/>
  <c r="V42" i="15"/>
  <c r="CU36" i="13"/>
  <c r="V34" i="15"/>
  <c r="CU28" i="13"/>
  <c r="V26" i="15"/>
  <c r="CU20" i="13"/>
  <c r="V18" i="15"/>
  <c r="CU12" i="13"/>
  <c r="V10" i="15"/>
  <c r="CT72" i="13"/>
  <c r="T70" i="15"/>
  <c r="CT64" i="13"/>
  <c r="T62" i="15"/>
  <c r="W62" i="15"/>
  <c r="CT56" i="13"/>
  <c r="T54" i="15"/>
  <c r="W54" i="15"/>
  <c r="CT48" i="13"/>
  <c r="T46" i="15"/>
  <c r="W46" i="15"/>
  <c r="CT40" i="13"/>
  <c r="T38" i="15"/>
  <c r="CT32" i="13"/>
  <c r="T30" i="15"/>
  <c r="CT24" i="13"/>
  <c r="T22" i="15"/>
  <c r="W22" i="15"/>
  <c r="CT16" i="13"/>
  <c r="T14" i="15"/>
  <c r="CT8" i="13"/>
  <c r="T6" i="15"/>
  <c r="W6" i="15"/>
  <c r="CU69" i="13"/>
  <c r="V67" i="15"/>
  <c r="CU61" i="13"/>
  <c r="V59" i="15"/>
  <c r="CU53" i="13"/>
  <c r="V51" i="15"/>
  <c r="CU45" i="13"/>
  <c r="V43" i="15"/>
  <c r="CU37" i="13"/>
  <c r="V35" i="15"/>
  <c r="CU29" i="13"/>
  <c r="V27" i="15"/>
  <c r="CU21" i="13"/>
  <c r="V19" i="15"/>
  <c r="CU13" i="13"/>
  <c r="V11" i="15"/>
  <c r="CT69" i="13"/>
  <c r="T67" i="15"/>
  <c r="CT61" i="13"/>
  <c r="T59" i="15"/>
  <c r="CT53" i="13"/>
  <c r="T51" i="15"/>
  <c r="W51" i="15"/>
  <c r="CT45" i="13"/>
  <c r="T43" i="15"/>
  <c r="W43" i="15"/>
  <c r="CT37" i="13"/>
  <c r="T35" i="15"/>
  <c r="CT29" i="13"/>
  <c r="T27" i="15"/>
  <c r="CT21" i="13"/>
  <c r="T19" i="15"/>
  <c r="CT13" i="13"/>
  <c r="T11" i="15"/>
  <c r="CU7" i="13"/>
  <c r="CU74" i="13"/>
  <c r="V72" i="15"/>
  <c r="AS56" i="13"/>
  <c r="AS66" i="13"/>
  <c r="AS73" i="13"/>
  <c r="AS72" i="13"/>
  <c r="AS23" i="13"/>
  <c r="AS26" i="13"/>
  <c r="AS33" i="13"/>
  <c r="AS69" i="13"/>
  <c r="AS8" i="13"/>
  <c r="AS10" i="13"/>
  <c r="AS60" i="13"/>
  <c r="AS25" i="13"/>
  <c r="AS52" i="13"/>
  <c r="AS27" i="13"/>
  <c r="AS53" i="13"/>
  <c r="AS15" i="13"/>
  <c r="AS13" i="13"/>
  <c r="AS28" i="13"/>
  <c r="AS9" i="13"/>
  <c r="AS30" i="13"/>
  <c r="AS32" i="13"/>
  <c r="AS37" i="13"/>
  <c r="AS74" i="13"/>
  <c r="AS51" i="13"/>
  <c r="AS38" i="13"/>
  <c r="AS16" i="13"/>
  <c r="AS14" i="13"/>
  <c r="AS39" i="13"/>
  <c r="AS50" i="13"/>
  <c r="AS35" i="13"/>
  <c r="AS12" i="13"/>
  <c r="AS61" i="13"/>
  <c r="AS63" i="13"/>
  <c r="AS22" i="13"/>
  <c r="AS11" i="13"/>
  <c r="AS46" i="13"/>
  <c r="AS17" i="13"/>
  <c r="AS68" i="13"/>
  <c r="AS34" i="13"/>
  <c r="AS67" i="13"/>
  <c r="AS47" i="13"/>
  <c r="AS58" i="13"/>
  <c r="AS29" i="13"/>
  <c r="AS24" i="13"/>
  <c r="AS70" i="13"/>
  <c r="AS41" i="13"/>
  <c r="AS48" i="13"/>
  <c r="AS20" i="13"/>
  <c r="AS49" i="13"/>
  <c r="AS64" i="13"/>
  <c r="AS36" i="13"/>
  <c r="AS18" i="13"/>
  <c r="AS21" i="13"/>
  <c r="AS40" i="13"/>
  <c r="AS44" i="13"/>
  <c r="AS42" i="13"/>
  <c r="AS45" i="13"/>
  <c r="AS19" i="13"/>
  <c r="AS31" i="13"/>
  <c r="AS54" i="13"/>
  <c r="AS57" i="13"/>
  <c r="AS43" i="13"/>
  <c r="AS55" i="13"/>
  <c r="AS62" i="13"/>
  <c r="AS65" i="13"/>
  <c r="AS59" i="13"/>
  <c r="AS71" i="13"/>
  <c r="V36" i="13"/>
  <c r="E34" i="15"/>
  <c r="I35" i="17"/>
  <c r="V34" i="13"/>
  <c r="E32" i="15"/>
  <c r="I33" i="17"/>
  <c r="V18" i="13"/>
  <c r="E16" i="15"/>
  <c r="I17" i="17"/>
  <c r="V72" i="13"/>
  <c r="E70" i="15"/>
  <c r="I71" i="17"/>
  <c r="V64" i="13"/>
  <c r="E62" i="15"/>
  <c r="I63" i="17"/>
  <c r="V71" i="13"/>
  <c r="E69" i="15"/>
  <c r="I70" i="17"/>
  <c r="V39" i="13"/>
  <c r="E37" i="15"/>
  <c r="I38" i="17"/>
  <c r="V28" i="13"/>
  <c r="E26" i="15"/>
  <c r="I27" i="17"/>
  <c r="V50" i="13"/>
  <c r="E48" i="15"/>
  <c r="I49" i="17"/>
  <c r="V37" i="13"/>
  <c r="E35" i="15"/>
  <c r="I36" i="17"/>
  <c r="V21" i="13"/>
  <c r="E19" i="15"/>
  <c r="I20" i="17"/>
  <c r="V30" i="13"/>
  <c r="E28" i="15"/>
  <c r="I29" i="17"/>
  <c r="V11" i="13"/>
  <c r="E9" i="15"/>
  <c r="I10" i="17"/>
  <c r="V58" i="13"/>
  <c r="E56" i="15"/>
  <c r="I57" i="17"/>
  <c r="V42" i="13"/>
  <c r="E40" i="15"/>
  <c r="I41" i="17"/>
  <c r="V35" i="13"/>
  <c r="E33" i="15"/>
  <c r="I34" i="17"/>
  <c r="V43" i="13"/>
  <c r="E41" i="15"/>
  <c r="I42" i="17"/>
  <c r="V53" i="13"/>
  <c r="E51" i="15"/>
  <c r="I52" i="17"/>
  <c r="V25" i="13"/>
  <c r="E23" i="15"/>
  <c r="I24" i="17"/>
  <c r="V15" i="13"/>
  <c r="E13" i="15"/>
  <c r="I14" i="17"/>
  <c r="V49" i="13"/>
  <c r="E47" i="15"/>
  <c r="I48" i="17"/>
  <c r="V20" i="13"/>
  <c r="E18" i="15"/>
  <c r="I19" i="17"/>
  <c r="V61" i="13"/>
  <c r="E59" i="15"/>
  <c r="I60" i="17"/>
  <c r="V45" i="13"/>
  <c r="E43" i="15"/>
  <c r="I44" i="17"/>
  <c r="V29" i="13"/>
  <c r="E27" i="15"/>
  <c r="I28" i="17"/>
  <c r="V51" i="13"/>
  <c r="E49" i="15"/>
  <c r="I50" i="17"/>
  <c r="V60" i="13"/>
  <c r="E58" i="15"/>
  <c r="I59" i="17"/>
  <c r="V14" i="13"/>
  <c r="E12" i="15"/>
  <c r="I13" i="17"/>
  <c r="V23" i="13"/>
  <c r="E21" i="15"/>
  <c r="I22" i="17"/>
  <c r="V19" i="13"/>
  <c r="E17" i="15"/>
  <c r="I18" i="17"/>
  <c r="V24" i="13"/>
  <c r="E22" i="15"/>
  <c r="I23" i="17"/>
  <c r="V32" i="13"/>
  <c r="E30" i="15"/>
  <c r="I31" i="17"/>
  <c r="V52" i="13"/>
  <c r="E50" i="15"/>
  <c r="I51" i="17"/>
  <c r="V56" i="13"/>
  <c r="E54" i="15"/>
  <c r="I55" i="17"/>
  <c r="V33" i="13"/>
  <c r="E31" i="15"/>
  <c r="I32" i="17"/>
  <c r="V17" i="13"/>
  <c r="E15" i="15"/>
  <c r="I16" i="17"/>
  <c r="V67" i="13"/>
  <c r="E65" i="15"/>
  <c r="I66" i="17"/>
  <c r="V54" i="13"/>
  <c r="E52" i="15"/>
  <c r="I53" i="17"/>
  <c r="V10" i="13"/>
  <c r="E8" i="15"/>
  <c r="I9" i="17"/>
  <c r="V73" i="13"/>
  <c r="E71" i="15"/>
  <c r="I72" i="17"/>
  <c r="V46" i="13"/>
  <c r="E44" i="15"/>
  <c r="I45" i="17"/>
  <c r="V48" i="13"/>
  <c r="E46" i="15"/>
  <c r="I47" i="17"/>
  <c r="V8" i="13"/>
  <c r="E6" i="15"/>
  <c r="I7" i="17"/>
  <c r="V74" i="13"/>
  <c r="E72" i="15"/>
  <c r="I73" i="17"/>
  <c r="V44" i="13"/>
  <c r="E42" i="15"/>
  <c r="I43" i="17"/>
  <c r="V70" i="13"/>
  <c r="E68" i="15"/>
  <c r="I69" i="17"/>
  <c r="V57" i="13"/>
  <c r="E55" i="15"/>
  <c r="I56" i="17"/>
  <c r="V41" i="13"/>
  <c r="E39" i="15"/>
  <c r="I40" i="17"/>
  <c r="V9" i="13"/>
  <c r="E7" i="15"/>
  <c r="I8" i="17"/>
  <c r="V55" i="13"/>
  <c r="E53" i="15"/>
  <c r="I54" i="17"/>
  <c r="V62" i="13"/>
  <c r="E60" i="15"/>
  <c r="I61" i="17"/>
  <c r="V66" i="13"/>
  <c r="E64" i="15"/>
  <c r="I65" i="17"/>
  <c r="V38" i="13"/>
  <c r="E36" i="15"/>
  <c r="I37" i="17"/>
  <c r="V26" i="13"/>
  <c r="E24" i="15"/>
  <c r="I25" i="17"/>
  <c r="V59" i="13"/>
  <c r="E57" i="15"/>
  <c r="I58" i="17"/>
  <c r="V27" i="13"/>
  <c r="E25" i="15"/>
  <c r="I26" i="17"/>
  <c r="V40" i="13"/>
  <c r="E38" i="15"/>
  <c r="I39" i="17"/>
  <c r="V16" i="13"/>
  <c r="E14" i="15"/>
  <c r="I15" i="17"/>
  <c r="V63" i="13"/>
  <c r="E61" i="15"/>
  <c r="I62" i="17"/>
  <c r="V31" i="13"/>
  <c r="E29" i="15"/>
  <c r="I30" i="17"/>
  <c r="V68" i="13"/>
  <c r="E66" i="15"/>
  <c r="I67" i="17"/>
  <c r="V12" i="13"/>
  <c r="E10" i="15"/>
  <c r="I11" i="17"/>
  <c r="V65" i="13"/>
  <c r="E63" i="15"/>
  <c r="I64" i="17"/>
  <c r="V69" i="13"/>
  <c r="E67" i="15"/>
  <c r="I68" i="17"/>
  <c r="V22" i="13"/>
  <c r="E20" i="15"/>
  <c r="I21" i="17"/>
  <c r="V13" i="13"/>
  <c r="E11" i="15"/>
  <c r="I12" i="17"/>
  <c r="V47" i="13"/>
  <c r="E45" i="15"/>
  <c r="I46" i="17"/>
  <c r="AM7" i="13"/>
  <c r="AN71" i="13"/>
  <c r="AN63" i="13"/>
  <c r="AN55" i="13"/>
  <c r="AN47" i="13"/>
  <c r="AN39" i="13"/>
  <c r="AN31" i="13"/>
  <c r="AN23" i="13"/>
  <c r="AN15" i="13"/>
  <c r="AN7" i="13"/>
  <c r="AN64" i="13"/>
  <c r="AN42" i="13"/>
  <c r="AN18" i="13"/>
  <c r="AM70" i="13"/>
  <c r="AM62" i="13"/>
  <c r="AM54" i="13"/>
  <c r="AM46" i="13"/>
  <c r="AM38" i="13"/>
  <c r="AM30" i="13"/>
  <c r="AM22" i="13"/>
  <c r="AM14" i="13"/>
  <c r="AM73" i="13"/>
  <c r="AM65" i="13"/>
  <c r="AM57" i="13"/>
  <c r="AM49" i="13"/>
  <c r="AM41" i="13"/>
  <c r="AM33" i="13"/>
  <c r="AM25" i="13"/>
  <c r="AM17" i="13"/>
  <c r="AM9" i="13"/>
  <c r="AN60" i="13"/>
  <c r="AN46" i="13"/>
  <c r="AN34" i="13"/>
  <c r="AN24" i="13"/>
  <c r="AN12" i="13"/>
  <c r="AN69" i="13"/>
  <c r="AN61" i="13"/>
  <c r="AN53" i="13"/>
  <c r="AN45" i="13"/>
  <c r="AN37" i="13"/>
  <c r="AN29" i="13"/>
  <c r="AN21" i="13"/>
  <c r="AN13" i="13"/>
  <c r="AN74" i="13"/>
  <c r="AN58" i="13"/>
  <c r="AN36" i="13"/>
  <c r="AN10" i="13"/>
  <c r="AM68" i="13"/>
  <c r="AM60" i="13"/>
  <c r="AM52" i="13"/>
  <c r="AM44" i="13"/>
  <c r="AM36" i="13"/>
  <c r="AM28" i="13"/>
  <c r="AM20" i="13"/>
  <c r="AM12" i="13"/>
  <c r="AM71" i="13"/>
  <c r="AM63" i="13"/>
  <c r="AM55" i="13"/>
  <c r="AM47" i="13"/>
  <c r="AM39" i="13"/>
  <c r="AM31" i="13"/>
  <c r="AM23" i="13"/>
  <c r="AM15" i="13"/>
  <c r="AN72" i="13"/>
  <c r="AN56" i="13"/>
  <c r="AN44" i="13"/>
  <c r="AN32" i="13"/>
  <c r="AN20" i="13"/>
  <c r="AN8" i="13"/>
  <c r="AN67" i="13"/>
  <c r="AN59" i="13"/>
  <c r="AN51" i="13"/>
  <c r="AN43" i="13"/>
  <c r="AN35" i="13"/>
  <c r="AN27" i="13"/>
  <c r="AN19" i="13"/>
  <c r="AN73" i="13"/>
  <c r="AN41" i="13"/>
  <c r="AN11" i="13"/>
  <c r="AN54" i="13"/>
  <c r="AM74" i="13"/>
  <c r="AM58" i="13"/>
  <c r="AM42" i="13"/>
  <c r="AM26" i="13"/>
  <c r="AM10" i="13"/>
  <c r="AM61" i="13"/>
  <c r="AM45" i="13"/>
  <c r="AM29" i="13"/>
  <c r="AM13" i="13"/>
  <c r="AN52" i="13"/>
  <c r="AN28" i="13"/>
  <c r="AN65" i="13"/>
  <c r="AN33" i="13"/>
  <c r="AN9" i="13"/>
  <c r="AN48" i="13"/>
  <c r="AM72" i="13"/>
  <c r="AM56" i="13"/>
  <c r="AM40" i="13"/>
  <c r="AM24" i="13"/>
  <c r="AM8" i="13"/>
  <c r="AM59" i="13"/>
  <c r="AM43" i="13"/>
  <c r="AM27" i="13"/>
  <c r="AM11" i="13"/>
  <c r="AN50" i="13"/>
  <c r="AN26" i="13"/>
  <c r="AN57" i="13"/>
  <c r="AN25" i="13"/>
  <c r="AN70" i="13"/>
  <c r="AN30" i="13"/>
  <c r="AM66" i="13"/>
  <c r="AM50" i="13"/>
  <c r="AM34" i="13"/>
  <c r="AM18" i="13"/>
  <c r="AM69" i="13"/>
  <c r="AM53" i="13"/>
  <c r="AM37" i="13"/>
  <c r="AM21" i="13"/>
  <c r="AN66" i="13"/>
  <c r="AN40" i="13"/>
  <c r="AN16" i="13"/>
  <c r="AN49" i="13"/>
  <c r="AN17" i="13"/>
  <c r="AN68" i="13"/>
  <c r="AN22" i="13"/>
  <c r="AM64" i="13"/>
  <c r="AM48" i="13"/>
  <c r="AM32" i="13"/>
  <c r="AM16" i="13"/>
  <c r="AM67" i="13"/>
  <c r="AM51" i="13"/>
  <c r="AM35" i="13"/>
  <c r="AM19" i="13"/>
  <c r="AN62" i="13"/>
  <c r="AN38" i="13"/>
  <c r="AN14" i="13"/>
  <c r="Q52" i="13"/>
  <c r="F50" i="15"/>
  <c r="Q20" i="13"/>
  <c r="F18" i="15"/>
  <c r="P56" i="13"/>
  <c r="D54" i="15"/>
  <c r="G55" i="17"/>
  <c r="P24" i="13"/>
  <c r="D22" i="15"/>
  <c r="G23" i="17"/>
  <c r="P8" i="13"/>
  <c r="D6" i="15"/>
  <c r="G7" i="17"/>
  <c r="Q43" i="13"/>
  <c r="F41" i="15"/>
  <c r="Q21" i="13"/>
  <c r="F19" i="15"/>
  <c r="P73" i="13"/>
  <c r="D71" i="15"/>
  <c r="G72" i="17"/>
  <c r="P51" i="13"/>
  <c r="D49" i="15"/>
  <c r="G50" i="17"/>
  <c r="P33" i="13"/>
  <c r="D31" i="15"/>
  <c r="G32" i="17"/>
  <c r="P15" i="13"/>
  <c r="D13" i="15"/>
  <c r="G14" i="17"/>
  <c r="Q70" i="13"/>
  <c r="F68" i="15"/>
  <c r="Q44" i="13"/>
  <c r="F42" i="15"/>
  <c r="Q12" i="13"/>
  <c r="F10" i="15"/>
  <c r="P48" i="13"/>
  <c r="D46" i="15"/>
  <c r="G47" i="17"/>
  <c r="P18" i="13"/>
  <c r="D16" i="15"/>
  <c r="G17" i="17"/>
  <c r="Q67" i="13"/>
  <c r="F65" i="15"/>
  <c r="Q35" i="13"/>
  <c r="F33" i="15"/>
  <c r="Q19" i="13"/>
  <c r="F17" i="15"/>
  <c r="P65" i="13"/>
  <c r="D63" i="15"/>
  <c r="G64" i="17"/>
  <c r="P49" i="13"/>
  <c r="D47" i="15"/>
  <c r="G48" i="17"/>
  <c r="P25" i="13"/>
  <c r="D23" i="15"/>
  <c r="G24" i="17"/>
  <c r="P45" i="13"/>
  <c r="D43" i="15"/>
  <c r="G44" i="17"/>
  <c r="Q68" i="13"/>
  <c r="F66" i="15"/>
  <c r="Q36" i="13"/>
  <c r="F34" i="15"/>
  <c r="P72" i="13"/>
  <c r="D70" i="15"/>
  <c r="G71" i="17"/>
  <c r="P40" i="13"/>
  <c r="D38" i="15"/>
  <c r="G39" i="17"/>
  <c r="P16" i="13"/>
  <c r="D14" i="15"/>
  <c r="G15" i="17"/>
  <c r="Q59" i="13"/>
  <c r="F57" i="15"/>
  <c r="Q29" i="13"/>
  <c r="F27" i="15"/>
  <c r="Q13" i="13"/>
  <c r="F11" i="15"/>
  <c r="P59" i="13"/>
  <c r="D57" i="15"/>
  <c r="G58" i="17"/>
  <c r="P27" i="13"/>
  <c r="D25" i="15"/>
  <c r="G26" i="17"/>
  <c r="P47" i="13"/>
  <c r="D45" i="15"/>
  <c r="G46" i="17"/>
  <c r="P21" i="13"/>
  <c r="D19" i="15"/>
  <c r="G20" i="17"/>
  <c r="Q60" i="13"/>
  <c r="F58" i="15"/>
  <c r="Q28" i="13"/>
  <c r="F26" i="15"/>
  <c r="P64" i="13"/>
  <c r="D62" i="15"/>
  <c r="G63" i="17"/>
  <c r="P32" i="13"/>
  <c r="D30" i="15"/>
  <c r="G31" i="17"/>
  <c r="P10" i="13"/>
  <c r="D8" i="15"/>
  <c r="G9" i="17"/>
  <c r="Q51" i="13"/>
  <c r="F49" i="15"/>
  <c r="Q27" i="13"/>
  <c r="F25" i="15"/>
  <c r="Q11" i="13"/>
  <c r="F9" i="15"/>
  <c r="P57" i="13"/>
  <c r="D55" i="15"/>
  <c r="G56" i="17"/>
  <c r="P19" i="13"/>
  <c r="D17" i="15"/>
  <c r="G18" i="17"/>
  <c r="P39" i="13"/>
  <c r="D37" i="15"/>
  <c r="G38" i="17"/>
  <c r="P13" i="13"/>
  <c r="D11" i="15"/>
  <c r="G12" i="17"/>
  <c r="P29" i="13"/>
  <c r="D27" i="15"/>
  <c r="G28" i="17"/>
  <c r="P35" i="13"/>
  <c r="D33" i="15"/>
  <c r="G34" i="17"/>
  <c r="Q7" i="13"/>
  <c r="F5" i="15"/>
  <c r="Q39" i="13"/>
  <c r="F37" i="15"/>
  <c r="Q71" i="13"/>
  <c r="F69" i="15"/>
  <c r="P36" i="13"/>
  <c r="D34" i="15"/>
  <c r="G35" i="17"/>
  <c r="P68" i="13"/>
  <c r="D66" i="15"/>
  <c r="G67" i="17"/>
  <c r="Q32" i="13"/>
  <c r="F30" i="15"/>
  <c r="Q64" i="13"/>
  <c r="F62" i="15"/>
  <c r="P17" i="13"/>
  <c r="D15" i="15"/>
  <c r="G16" i="17"/>
  <c r="P63" i="13"/>
  <c r="D61" i="15"/>
  <c r="G62" i="17"/>
  <c r="Q25" i="13"/>
  <c r="F23" i="15"/>
  <c r="Q57" i="13"/>
  <c r="F55" i="15"/>
  <c r="P22" i="13"/>
  <c r="D20" i="15"/>
  <c r="G21" i="17"/>
  <c r="P54" i="13"/>
  <c r="D52" i="15"/>
  <c r="G53" i="17"/>
  <c r="Q18" i="13"/>
  <c r="F16" i="15"/>
  <c r="Q50" i="13"/>
  <c r="F48" i="15"/>
  <c r="P67" i="13"/>
  <c r="D65" i="15"/>
  <c r="G66" i="17"/>
  <c r="Q53" i="13"/>
  <c r="F51" i="15"/>
  <c r="P34" i="13"/>
  <c r="D32" i="15"/>
  <c r="G33" i="17"/>
  <c r="P66" i="13"/>
  <c r="D64" i="15"/>
  <c r="G65" i="17"/>
  <c r="Q30" i="13"/>
  <c r="F28" i="15"/>
  <c r="Q62" i="13"/>
  <c r="F60" i="15"/>
  <c r="P23" i="13"/>
  <c r="D21" i="15"/>
  <c r="G22" i="17"/>
  <c r="P53" i="13"/>
  <c r="D51" i="15"/>
  <c r="G52" i="17"/>
  <c r="Q15" i="13"/>
  <c r="F13" i="15"/>
  <c r="Q47" i="13"/>
  <c r="F45" i="15"/>
  <c r="P12" i="13"/>
  <c r="D10" i="15"/>
  <c r="G11" i="17"/>
  <c r="P44" i="13"/>
  <c r="D42" i="15"/>
  <c r="G43" i="17"/>
  <c r="Q8" i="13"/>
  <c r="F6" i="15"/>
  <c r="Q40" i="13"/>
  <c r="F38" i="15"/>
  <c r="Q72" i="13"/>
  <c r="F70" i="15"/>
  <c r="P11" i="13"/>
  <c r="D9" i="15"/>
  <c r="G10" i="17"/>
  <c r="P71" i="13"/>
  <c r="D69" i="15"/>
  <c r="G70" i="17"/>
  <c r="Q33" i="13"/>
  <c r="F31" i="15"/>
  <c r="Q65" i="13"/>
  <c r="F63" i="15"/>
  <c r="P30" i="13"/>
  <c r="D28" i="15"/>
  <c r="G29" i="17"/>
  <c r="P62" i="13"/>
  <c r="D60" i="15"/>
  <c r="G61" i="17"/>
  <c r="Q26" i="13"/>
  <c r="F24" i="15"/>
  <c r="Q58" i="13"/>
  <c r="F56" i="15"/>
  <c r="O75" i="13"/>
  <c r="Q61" i="13"/>
  <c r="F59" i="15"/>
  <c r="P42" i="13"/>
  <c r="D40" i="15"/>
  <c r="G41" i="17"/>
  <c r="P74" i="13"/>
  <c r="D72" i="15"/>
  <c r="G73" i="17"/>
  <c r="Q38" i="13"/>
  <c r="F36" i="15"/>
  <c r="P9" i="13"/>
  <c r="D7" i="15"/>
  <c r="G8" i="17"/>
  <c r="Q23" i="13"/>
  <c r="F21" i="15"/>
  <c r="P20" i="13"/>
  <c r="D18" i="15"/>
  <c r="G19" i="17"/>
  <c r="P52" i="13"/>
  <c r="D50" i="15"/>
  <c r="G51" i="17"/>
  <c r="Q48" i="13"/>
  <c r="F46" i="15"/>
  <c r="P43" i="13"/>
  <c r="D41" i="15"/>
  <c r="G42" i="17"/>
  <c r="Q41" i="13"/>
  <c r="F39" i="15"/>
  <c r="P38" i="13"/>
  <c r="D36" i="15"/>
  <c r="G37" i="17"/>
  <c r="Q34" i="13"/>
  <c r="F32" i="15"/>
  <c r="Q66" i="13"/>
  <c r="F64" i="15"/>
  <c r="P50" i="13"/>
  <c r="D48" i="15"/>
  <c r="G49" i="17"/>
  <c r="Q46" i="13"/>
  <c r="F44" i="15"/>
  <c r="P41" i="13"/>
  <c r="D39" i="15"/>
  <c r="G40" i="17"/>
  <c r="P69" i="13"/>
  <c r="D67" i="15"/>
  <c r="G68" i="17"/>
  <c r="Q31" i="13"/>
  <c r="F29" i="15"/>
  <c r="Q63" i="13"/>
  <c r="F61" i="15"/>
  <c r="P28" i="13"/>
  <c r="D26" i="15"/>
  <c r="G27" i="17"/>
  <c r="P60" i="13"/>
  <c r="D58" i="15"/>
  <c r="G59" i="17"/>
  <c r="Q24" i="13"/>
  <c r="F22" i="15"/>
  <c r="Q56" i="13"/>
  <c r="F54" i="15"/>
  <c r="P31" i="13"/>
  <c r="D29" i="15"/>
  <c r="G30" i="17"/>
  <c r="P55" i="13"/>
  <c r="D53" i="15"/>
  <c r="G54" i="17"/>
  <c r="Q17" i="13"/>
  <c r="F15" i="15"/>
  <c r="Q49" i="13"/>
  <c r="F47" i="15"/>
  <c r="P14" i="13"/>
  <c r="D12" i="15"/>
  <c r="G13" i="17"/>
  <c r="P46" i="13"/>
  <c r="D44" i="15"/>
  <c r="G45" i="17"/>
  <c r="Q10" i="13"/>
  <c r="F8" i="15"/>
  <c r="Q42" i="13"/>
  <c r="F40" i="15"/>
  <c r="Q74" i="13"/>
  <c r="F72" i="15"/>
  <c r="Q45" i="13"/>
  <c r="F43" i="15"/>
  <c r="P26" i="13"/>
  <c r="D24" i="15"/>
  <c r="G25" i="17"/>
  <c r="P58" i="13"/>
  <c r="D56" i="15"/>
  <c r="G57" i="17"/>
  <c r="Q22" i="13"/>
  <c r="F20" i="15"/>
  <c r="Q54" i="13"/>
  <c r="F52" i="15"/>
  <c r="P61" i="13"/>
  <c r="D59" i="15"/>
  <c r="G60" i="17"/>
  <c r="Q55" i="13"/>
  <c r="F53" i="15"/>
  <c r="Q16" i="13"/>
  <c r="F14" i="15"/>
  <c r="P37" i="13"/>
  <c r="D35" i="15"/>
  <c r="G36" i="17"/>
  <c r="Q9" i="13"/>
  <c r="F7" i="15"/>
  <c r="Q73" i="13"/>
  <c r="F71" i="15"/>
  <c r="P70" i="13"/>
  <c r="D68" i="15"/>
  <c r="G69" i="17"/>
  <c r="Q37" i="13"/>
  <c r="F35" i="15"/>
  <c r="Q69" i="13"/>
  <c r="F67" i="15"/>
  <c r="Q14" i="13"/>
  <c r="F12" i="15"/>
  <c r="BB74" i="13"/>
  <c r="BB66" i="13"/>
  <c r="BB58" i="13"/>
  <c r="J56" i="15"/>
  <c r="BB50" i="13"/>
  <c r="J48" i="15"/>
  <c r="BB42" i="13"/>
  <c r="BB34" i="13"/>
  <c r="BB26" i="13"/>
  <c r="J24" i="15"/>
  <c r="BB18" i="13"/>
  <c r="J16" i="15"/>
  <c r="BB10" i="13"/>
  <c r="BA70" i="13"/>
  <c r="H68" i="15"/>
  <c r="BA62" i="13"/>
  <c r="H60" i="15"/>
  <c r="BA54" i="13"/>
  <c r="H52" i="15"/>
  <c r="BA46" i="13"/>
  <c r="H44" i="15"/>
  <c r="BA38" i="13"/>
  <c r="H36" i="15"/>
  <c r="BA30" i="13"/>
  <c r="H28" i="15"/>
  <c r="BA22" i="13"/>
  <c r="H20" i="15"/>
  <c r="BA14" i="13"/>
  <c r="H12" i="15"/>
  <c r="BA73" i="13"/>
  <c r="H71" i="15"/>
  <c r="BA65" i="13"/>
  <c r="H63" i="15"/>
  <c r="BA57" i="13"/>
  <c r="H55" i="15"/>
  <c r="BA49" i="13"/>
  <c r="H47" i="15"/>
  <c r="BA41" i="13"/>
  <c r="H39" i="15"/>
  <c r="BA33" i="13"/>
  <c r="H31" i="15"/>
  <c r="BA25" i="13"/>
  <c r="H23" i="15"/>
  <c r="BA17" i="13"/>
  <c r="H15" i="15"/>
  <c r="BA9" i="13"/>
  <c r="H7" i="15"/>
  <c r="BB67" i="13"/>
  <c r="J65" i="15"/>
  <c r="BB59" i="13"/>
  <c r="J57" i="15"/>
  <c r="BB51" i="13"/>
  <c r="BB43" i="13"/>
  <c r="BB35" i="13"/>
  <c r="J33" i="15"/>
  <c r="BB27" i="13"/>
  <c r="J25" i="15"/>
  <c r="BB19" i="13"/>
  <c r="BB11" i="13"/>
  <c r="BB72" i="13"/>
  <c r="BB64" i="13"/>
  <c r="J62" i="15"/>
  <c r="BB56" i="13"/>
  <c r="J54" i="15"/>
  <c r="BB48" i="13"/>
  <c r="BB40" i="13"/>
  <c r="BB32" i="13"/>
  <c r="J30" i="15"/>
  <c r="BB24" i="13"/>
  <c r="J22" i="15"/>
  <c r="BB16" i="13"/>
  <c r="BB8" i="13"/>
  <c r="J6" i="15"/>
  <c r="BA68" i="13"/>
  <c r="H66" i="15"/>
  <c r="BA60" i="13"/>
  <c r="H58" i="15"/>
  <c r="BA52" i="13"/>
  <c r="H50" i="15"/>
  <c r="BA44" i="13"/>
  <c r="H42" i="15"/>
  <c r="BA36" i="13"/>
  <c r="H34" i="15"/>
  <c r="BA28" i="13"/>
  <c r="H26" i="15"/>
  <c r="BA20" i="13"/>
  <c r="H18" i="15"/>
  <c r="BA12" i="13"/>
  <c r="H10" i="15"/>
  <c r="BA71" i="13"/>
  <c r="H69" i="15"/>
  <c r="BA63" i="13"/>
  <c r="H61" i="15"/>
  <c r="BA55" i="13"/>
  <c r="H53" i="15"/>
  <c r="BA47" i="13"/>
  <c r="H45" i="15"/>
  <c r="BA39" i="13"/>
  <c r="H37" i="15"/>
  <c r="BA31" i="13"/>
  <c r="H29" i="15"/>
  <c r="BA23" i="13"/>
  <c r="H21" i="15"/>
  <c r="BA15" i="13"/>
  <c r="H13" i="15"/>
  <c r="BB73" i="13"/>
  <c r="J71" i="15"/>
  <c r="BB65" i="13"/>
  <c r="BB57" i="13"/>
  <c r="BB49" i="13"/>
  <c r="J47" i="15"/>
  <c r="BB41" i="13"/>
  <c r="J39" i="15"/>
  <c r="BB33" i="13"/>
  <c r="J31" i="15"/>
  <c r="BB25" i="13"/>
  <c r="BB17" i="13"/>
  <c r="J15" i="15"/>
  <c r="BB9" i="13"/>
  <c r="J7" i="15"/>
  <c r="BB70" i="13"/>
  <c r="J68" i="15"/>
  <c r="BB54" i="13"/>
  <c r="BB38" i="13"/>
  <c r="J36" i="15"/>
  <c r="BB22" i="13"/>
  <c r="J20" i="15"/>
  <c r="BA74" i="13"/>
  <c r="H72" i="15"/>
  <c r="BA58" i="13"/>
  <c r="H56" i="15"/>
  <c r="BA42" i="13"/>
  <c r="H40" i="15"/>
  <c r="BA26" i="13"/>
  <c r="H24" i="15"/>
  <c r="BA10" i="13"/>
  <c r="H8" i="15"/>
  <c r="BA61" i="13"/>
  <c r="H59" i="15"/>
  <c r="BA45" i="13"/>
  <c r="H43" i="15"/>
  <c r="BA29" i="13"/>
  <c r="H27" i="15"/>
  <c r="BA13" i="13"/>
  <c r="H11" i="15"/>
  <c r="BB63" i="13"/>
  <c r="BB47" i="13"/>
  <c r="J45" i="15"/>
  <c r="BB31" i="13"/>
  <c r="J29" i="15"/>
  <c r="BB15" i="13"/>
  <c r="J13" i="15"/>
  <c r="BB68" i="13"/>
  <c r="BB52" i="13"/>
  <c r="J50" i="15"/>
  <c r="BB36" i="13"/>
  <c r="J34" i="15"/>
  <c r="BB20" i="13"/>
  <c r="BA72" i="13"/>
  <c r="BA56" i="13"/>
  <c r="H54" i="15"/>
  <c r="BA40" i="13"/>
  <c r="H38" i="15"/>
  <c r="BA24" i="13"/>
  <c r="BA8" i="13"/>
  <c r="BA59" i="13"/>
  <c r="H57" i="15"/>
  <c r="BA43" i="13"/>
  <c r="H41" i="15"/>
  <c r="BA27" i="13"/>
  <c r="BA11" i="13"/>
  <c r="BB61" i="13"/>
  <c r="J59" i="15"/>
  <c r="BB45" i="13"/>
  <c r="J43" i="15"/>
  <c r="BB29" i="13"/>
  <c r="J27" i="15"/>
  <c r="BB13" i="13"/>
  <c r="BB62" i="13"/>
  <c r="J60" i="15"/>
  <c r="BB46" i="13"/>
  <c r="J44" i="15"/>
  <c r="BB30" i="13"/>
  <c r="J28" i="15"/>
  <c r="BB14" i="13"/>
  <c r="BA66" i="13"/>
  <c r="H64" i="15"/>
  <c r="BA50" i="13"/>
  <c r="H48" i="15"/>
  <c r="BA34" i="13"/>
  <c r="H32" i="15"/>
  <c r="BA18" i="13"/>
  <c r="H16" i="15"/>
  <c r="BA69" i="13"/>
  <c r="H67" i="15"/>
  <c r="BA53" i="13"/>
  <c r="H51" i="15"/>
  <c r="BA37" i="13"/>
  <c r="H35" i="15"/>
  <c r="BA21" i="13"/>
  <c r="H19" i="15"/>
  <c r="BB71" i="13"/>
  <c r="J69" i="15"/>
  <c r="BB55" i="13"/>
  <c r="J53" i="15"/>
  <c r="BB39" i="13"/>
  <c r="J37" i="15"/>
  <c r="BB23" i="13"/>
  <c r="BA7" i="13"/>
  <c r="H5" i="15"/>
  <c r="BB60" i="13"/>
  <c r="J58" i="15"/>
  <c r="BB44" i="13"/>
  <c r="J42" i="15"/>
  <c r="BB28" i="13"/>
  <c r="BB12" i="13"/>
  <c r="J10" i="15"/>
  <c r="BA64" i="13"/>
  <c r="H62" i="15"/>
  <c r="BA48" i="13"/>
  <c r="BA32" i="13"/>
  <c r="BA16" i="13"/>
  <c r="H14" i="15"/>
  <c r="BA67" i="13"/>
  <c r="H65" i="15"/>
  <c r="BA51" i="13"/>
  <c r="BA35" i="13"/>
  <c r="BA19" i="13"/>
  <c r="H17" i="15"/>
  <c r="BB69" i="13"/>
  <c r="J67" i="15"/>
  <c r="BB53" i="13"/>
  <c r="J51" i="15"/>
  <c r="BB37" i="13"/>
  <c r="BB21" i="13"/>
  <c r="J19" i="15"/>
  <c r="BB7" i="13"/>
  <c r="J5" i="15"/>
  <c r="AA7" i="13"/>
  <c r="AC7" i="13"/>
  <c r="AD38" i="13"/>
  <c r="AC42" i="13"/>
  <c r="AD53" i="13"/>
  <c r="AC55" i="13"/>
  <c r="AD52" i="13"/>
  <c r="AC56" i="13"/>
  <c r="AD59" i="13"/>
  <c r="AC61" i="13"/>
  <c r="AD74" i="13"/>
  <c r="AD42" i="13"/>
  <c r="AD10" i="13"/>
  <c r="AC46" i="13"/>
  <c r="AC14" i="13"/>
  <c r="AD49" i="13"/>
  <c r="AD17" i="13"/>
  <c r="AC51" i="13"/>
  <c r="AC19" i="13"/>
  <c r="AD30" i="13"/>
  <c r="AC34" i="13"/>
  <c r="AD29" i="13"/>
  <c r="AC39" i="13"/>
  <c r="AD44" i="13"/>
  <c r="AC48" i="13"/>
  <c r="AD51" i="13"/>
  <c r="AC45" i="13"/>
  <c r="AD64" i="13"/>
  <c r="AD32" i="13"/>
  <c r="AC68" i="13"/>
  <c r="AC36" i="13"/>
  <c r="AD71" i="13"/>
  <c r="AD39" i="13"/>
  <c r="AC73" i="13"/>
  <c r="AC41" i="13"/>
  <c r="AC9" i="13"/>
  <c r="AD22" i="13"/>
  <c r="AC26" i="13"/>
  <c r="AD37" i="13"/>
  <c r="AC31" i="13"/>
  <c r="AD36" i="13"/>
  <c r="AC40" i="13"/>
  <c r="AD43" i="13"/>
  <c r="AC53" i="13"/>
  <c r="AD66" i="13"/>
  <c r="AD34" i="13"/>
  <c r="AC70" i="13"/>
  <c r="AC38" i="13"/>
  <c r="AD73" i="13"/>
  <c r="AD41" i="13"/>
  <c r="AD9" i="13"/>
  <c r="AC43" i="13"/>
  <c r="AC11" i="13"/>
  <c r="AD14" i="13"/>
  <c r="AC18" i="13"/>
  <c r="AD13" i="13"/>
  <c r="AC23" i="13"/>
  <c r="AD28" i="13"/>
  <c r="AC32" i="13"/>
  <c r="AD35" i="13"/>
  <c r="AC29" i="13"/>
  <c r="AD70" i="13"/>
  <c r="AC10" i="13"/>
  <c r="AC15" i="13"/>
  <c r="AC24" i="13"/>
  <c r="AC37" i="13"/>
  <c r="AD26" i="13"/>
  <c r="AC30" i="13"/>
  <c r="AD33" i="13"/>
  <c r="AC35" i="13"/>
  <c r="AC66" i="13"/>
  <c r="AC63" i="13"/>
  <c r="AD12" i="13"/>
  <c r="AD19" i="13"/>
  <c r="AD56" i="13"/>
  <c r="AD16" i="13"/>
  <c r="AC44" i="13"/>
  <c r="AD63" i="13"/>
  <c r="AD23" i="13"/>
  <c r="AC49" i="13"/>
  <c r="AD54" i="13"/>
  <c r="AD61" i="13"/>
  <c r="AD68" i="13"/>
  <c r="AC8" i="13"/>
  <c r="AC13" i="13"/>
  <c r="AD18" i="13"/>
  <c r="AC22" i="13"/>
  <c r="AD25" i="13"/>
  <c r="AC27" i="13"/>
  <c r="AC50" i="13"/>
  <c r="AC47" i="13"/>
  <c r="AC64" i="13"/>
  <c r="AC69" i="13"/>
  <c r="AD48" i="13"/>
  <c r="AD8" i="13"/>
  <c r="AC28" i="13"/>
  <c r="AD55" i="13"/>
  <c r="AD15" i="13"/>
  <c r="AC33" i="13"/>
  <c r="AC74" i="13"/>
  <c r="AD21" i="13"/>
  <c r="AD20" i="13"/>
  <c r="AD27" i="13"/>
  <c r="AD58" i="13"/>
  <c r="AC62" i="13"/>
  <c r="AD65" i="13"/>
  <c r="AC67" i="13"/>
  <c r="AD62" i="13"/>
  <c r="AD69" i="13"/>
  <c r="AD7" i="13"/>
  <c r="AC16" i="13"/>
  <c r="AC21" i="13"/>
  <c r="AD40" i="13"/>
  <c r="AC60" i="13"/>
  <c r="AC20" i="13"/>
  <c r="AD47" i="13"/>
  <c r="AC65" i="13"/>
  <c r="AC25" i="13"/>
  <c r="AC58" i="13"/>
  <c r="AC71" i="13"/>
  <c r="AC72" i="13"/>
  <c r="AD11" i="13"/>
  <c r="AD50" i="13"/>
  <c r="AC54" i="13"/>
  <c r="AD57" i="13"/>
  <c r="AC59" i="13"/>
  <c r="AD46" i="13"/>
  <c r="AD45" i="13"/>
  <c r="AD60" i="13"/>
  <c r="AD67" i="13"/>
  <c r="AD72" i="13"/>
  <c r="AD24" i="13"/>
  <c r="AC52" i="13"/>
  <c r="AC12" i="13"/>
  <c r="AD31" i="13"/>
  <c r="AC57" i="13"/>
  <c r="AC17" i="13"/>
  <c r="H72" i="17"/>
  <c r="H70" i="17"/>
  <c r="H67" i="17"/>
  <c r="H68" i="17"/>
  <c r="H9" i="17"/>
  <c r="H16" i="17"/>
  <c r="H23" i="17"/>
  <c r="H30" i="17"/>
  <c r="H40" i="17"/>
  <c r="H57" i="17"/>
  <c r="H64" i="17"/>
  <c r="H71" i="17"/>
  <c r="H17" i="17"/>
  <c r="H24" i="17"/>
  <c r="H31" i="17"/>
  <c r="H38" i="17"/>
  <c r="H10" i="17"/>
  <c r="H12" i="17"/>
  <c r="H18" i="17"/>
  <c r="H20" i="17"/>
  <c r="H13" i="17"/>
  <c r="H54" i="17"/>
  <c r="H37" i="17"/>
  <c r="H56" i="17"/>
  <c r="H69" i="17"/>
  <c r="H8" i="17"/>
  <c r="H36" i="17"/>
  <c r="H53" i="17"/>
  <c r="H44" i="17"/>
  <c r="H65" i="17"/>
  <c r="H22" i="17"/>
  <c r="H25" i="17"/>
  <c r="H32" i="17"/>
  <c r="H39" i="17"/>
  <c r="H46" i="17"/>
  <c r="H61" i="17"/>
  <c r="H52" i="17"/>
  <c r="H26" i="17"/>
  <c r="H28" i="17"/>
  <c r="H34" i="17"/>
  <c r="H11" i="17"/>
  <c r="H42" i="17"/>
  <c r="H19" i="17"/>
  <c r="H41" i="17"/>
  <c r="H48" i="17"/>
  <c r="H55" i="17"/>
  <c r="H62" i="17"/>
  <c r="H45" i="17"/>
  <c r="H49" i="17"/>
  <c r="H63" i="17"/>
  <c r="H59" i="17"/>
  <c r="H15" i="17"/>
  <c r="H21" i="17"/>
  <c r="H73" i="17"/>
  <c r="H33" i="17"/>
  <c r="H47" i="17"/>
  <c r="H60" i="17"/>
  <c r="H7" i="17"/>
  <c r="H14" i="17"/>
  <c r="H29" i="17"/>
  <c r="H50" i="17"/>
  <c r="H27" i="17"/>
  <c r="H58" i="17"/>
  <c r="H35" i="17"/>
  <c r="H66" i="17"/>
  <c r="H43" i="17"/>
  <c r="H51" i="17"/>
  <c r="H6" i="17"/>
  <c r="W65" i="15"/>
  <c r="O18" i="15"/>
  <c r="W19" i="15"/>
  <c r="AR8" i="15"/>
  <c r="S13" i="15"/>
  <c r="O66" i="15"/>
  <c r="W70" i="15"/>
  <c r="W41" i="15"/>
  <c r="W37" i="15"/>
  <c r="W27" i="15"/>
  <c r="O33" i="15"/>
  <c r="O31" i="15"/>
  <c r="O14" i="15"/>
  <c r="O21" i="15"/>
  <c r="J38" i="15"/>
  <c r="J70" i="15"/>
  <c r="W14" i="15"/>
  <c r="W55" i="15"/>
  <c r="J35" i="15"/>
  <c r="J21" i="15"/>
  <c r="J14" i="15"/>
  <c r="J41" i="15"/>
  <c r="J32" i="15"/>
  <c r="W63" i="15"/>
  <c r="W30" i="15"/>
  <c r="W61" i="15"/>
  <c r="W49" i="15"/>
  <c r="O30" i="15"/>
  <c r="AR10" i="15"/>
  <c r="AI9" i="15"/>
  <c r="AK9" i="15"/>
  <c r="O56" i="15"/>
  <c r="AK6" i="15"/>
  <c r="O55" i="15"/>
  <c r="O49" i="15"/>
  <c r="AI6" i="15"/>
  <c r="AK11" i="15"/>
  <c r="AI11" i="15"/>
  <c r="O68" i="15"/>
  <c r="O41" i="15"/>
  <c r="O27" i="15"/>
  <c r="O6" i="15"/>
  <c r="O38" i="15"/>
  <c r="O24" i="15"/>
  <c r="O70" i="15"/>
  <c r="O65" i="15"/>
  <c r="O32" i="15"/>
  <c r="O28" i="15"/>
  <c r="O22" i="15"/>
  <c r="AI8" i="15"/>
  <c r="AK13" i="15"/>
  <c r="AI10" i="15"/>
  <c r="G27" i="15"/>
  <c r="O11" i="15"/>
  <c r="G45" i="15"/>
  <c r="I68" i="15"/>
  <c r="K68" i="15"/>
  <c r="I15" i="15"/>
  <c r="K15" i="15"/>
  <c r="I48" i="15"/>
  <c r="K48" i="15"/>
  <c r="I30" i="15"/>
  <c r="I54" i="15"/>
  <c r="K54" i="15"/>
  <c r="O60" i="15"/>
  <c r="G42" i="15"/>
  <c r="I63" i="15"/>
  <c r="I55" i="15"/>
  <c r="I11" i="15"/>
  <c r="O61" i="15"/>
  <c r="O63" i="15"/>
  <c r="O58" i="15"/>
  <c r="O71" i="15"/>
  <c r="O64" i="15"/>
  <c r="O9" i="15"/>
  <c r="O8" i="15"/>
  <c r="O54" i="15"/>
  <c r="O53" i="15"/>
  <c r="O43" i="15"/>
  <c r="O42" i="15"/>
  <c r="O17" i="15"/>
  <c r="O45" i="15"/>
  <c r="O37" i="15"/>
  <c r="O39" i="15"/>
  <c r="G72" i="15"/>
  <c r="G50" i="15"/>
  <c r="O72" i="15"/>
  <c r="O52" i="15"/>
  <c r="O36" i="15"/>
  <c r="O46" i="15"/>
  <c r="AK7" i="15"/>
  <c r="AI13" i="15"/>
  <c r="AN7" i="15"/>
  <c r="I18" i="15"/>
  <c r="O44" i="15"/>
  <c r="I69" i="15"/>
  <c r="K69" i="15"/>
  <c r="I53" i="15"/>
  <c r="K53" i="15"/>
  <c r="I29" i="15"/>
  <c r="K29" i="15"/>
  <c r="I34" i="15"/>
  <c r="K34" i="15"/>
  <c r="I46" i="15"/>
  <c r="I27" i="15"/>
  <c r="K27" i="15"/>
  <c r="I9" i="15"/>
  <c r="I10" i="15"/>
  <c r="K10" i="15"/>
  <c r="I12" i="15"/>
  <c r="I7" i="15"/>
  <c r="K7" i="15"/>
  <c r="I51" i="15"/>
  <c r="K51" i="15"/>
  <c r="I31" i="15"/>
  <c r="K31" i="15"/>
  <c r="I71" i="15"/>
  <c r="K71" i="15"/>
  <c r="O57" i="15"/>
  <c r="O23" i="15"/>
  <c r="O16" i="15"/>
  <c r="AN9" i="15"/>
  <c r="AN12" i="15"/>
  <c r="AN13" i="15"/>
  <c r="AN8" i="15"/>
  <c r="AN11" i="15"/>
  <c r="AI12" i="15"/>
  <c r="AK12" i="15"/>
  <c r="AI7" i="15"/>
  <c r="O51" i="15"/>
  <c r="O35" i="15"/>
  <c r="O25" i="15"/>
  <c r="I17" i="15"/>
  <c r="I24" i="15"/>
  <c r="K24" i="15"/>
  <c r="S37" i="15"/>
  <c r="S24" i="15"/>
  <c r="AK5" i="15"/>
  <c r="O62" i="15"/>
  <c r="O26" i="15"/>
  <c r="O48" i="15"/>
  <c r="O20" i="15"/>
  <c r="O19" i="15"/>
  <c r="AN10" i="15"/>
  <c r="AK8" i="15"/>
  <c r="AK10" i="15"/>
  <c r="BQ75" i="13"/>
  <c r="DE12" i="13"/>
  <c r="AN6" i="15"/>
  <c r="CK75" i="13"/>
  <c r="DD14" i="13"/>
  <c r="O29" i="15"/>
  <c r="O13" i="15"/>
  <c r="S8" i="15"/>
  <c r="BP75" i="13"/>
  <c r="DC12" i="13"/>
  <c r="AN5" i="15"/>
  <c r="O7" i="15"/>
  <c r="O34" i="15"/>
  <c r="I57" i="15"/>
  <c r="K57" i="15"/>
  <c r="I38" i="15"/>
  <c r="I66" i="15"/>
  <c r="I14" i="15"/>
  <c r="I35" i="15"/>
  <c r="I8" i="15"/>
  <c r="W21" i="15"/>
  <c r="W33" i="15"/>
  <c r="W53" i="15"/>
  <c r="I60" i="15"/>
  <c r="K60" i="15"/>
  <c r="I52" i="15"/>
  <c r="I65" i="15"/>
  <c r="K65" i="15"/>
  <c r="I37" i="15"/>
  <c r="K37" i="15"/>
  <c r="I13" i="15"/>
  <c r="K13" i="15"/>
  <c r="W35" i="15"/>
  <c r="I32" i="15"/>
  <c r="I72" i="15"/>
  <c r="I58" i="15"/>
  <c r="K58" i="15"/>
  <c r="AJ7" i="15"/>
  <c r="S56" i="15"/>
  <c r="W13" i="15"/>
  <c r="W16" i="15"/>
  <c r="W48" i="15"/>
  <c r="S61" i="15"/>
  <c r="S33" i="15"/>
  <c r="S65" i="15"/>
  <c r="S60" i="15"/>
  <c r="S14" i="15"/>
  <c r="I43" i="15"/>
  <c r="K43" i="15"/>
  <c r="I19" i="15"/>
  <c r="K19" i="15"/>
  <c r="I47" i="15"/>
  <c r="K47" i="15"/>
  <c r="I45" i="15"/>
  <c r="K45" i="15"/>
  <c r="I61" i="15"/>
  <c r="I36" i="15"/>
  <c r="K36" i="15"/>
  <c r="I50" i="15"/>
  <c r="K50" i="15"/>
  <c r="I6" i="15"/>
  <c r="I21" i="15"/>
  <c r="AS13" i="15"/>
  <c r="W24" i="15"/>
  <c r="W56" i="15"/>
  <c r="AS11" i="15"/>
  <c r="W12" i="15"/>
  <c r="W44" i="15"/>
  <c r="AS8" i="15"/>
  <c r="W34" i="15"/>
  <c r="W66" i="15"/>
  <c r="S45" i="15"/>
  <c r="S21" i="15"/>
  <c r="S32" i="15"/>
  <c r="S18" i="15"/>
  <c r="S36" i="15"/>
  <c r="S68" i="15"/>
  <c r="S22" i="15"/>
  <c r="S54" i="15"/>
  <c r="S19" i="15"/>
  <c r="I20" i="15"/>
  <c r="K20" i="15"/>
  <c r="I33" i="15"/>
  <c r="I26" i="15"/>
  <c r="I25" i="15"/>
  <c r="I64" i="15"/>
  <c r="W36" i="15"/>
  <c r="W68" i="15"/>
  <c r="S69" i="15"/>
  <c r="S42" i="15"/>
  <c r="S28" i="15"/>
  <c r="S46" i="15"/>
  <c r="I40" i="15"/>
  <c r="I28" i="15"/>
  <c r="K28" i="15"/>
  <c r="I23" i="15"/>
  <c r="I67" i="15"/>
  <c r="I70" i="15"/>
  <c r="S72" i="15"/>
  <c r="S64" i="15"/>
  <c r="S23" i="15"/>
  <c r="S55" i="15"/>
  <c r="S9" i="15"/>
  <c r="S41" i="15"/>
  <c r="V5" i="15"/>
  <c r="AS5" i="15"/>
  <c r="CU75" i="13"/>
  <c r="DE13" i="13"/>
  <c r="AQ13" i="15"/>
  <c r="W67" i="15"/>
  <c r="AM8" i="15"/>
  <c r="S40" i="15"/>
  <c r="AM7" i="15"/>
  <c r="S15" i="15"/>
  <c r="S51" i="15"/>
  <c r="P5" i="15"/>
  <c r="CE75" i="13"/>
  <c r="DC14" i="13"/>
  <c r="O40" i="15"/>
  <c r="AJ8" i="15"/>
  <c r="G70" i="15"/>
  <c r="G66" i="15"/>
  <c r="H33" i="15"/>
  <c r="H30" i="15"/>
  <c r="J26" i="15"/>
  <c r="J12" i="15"/>
  <c r="J11" i="15"/>
  <c r="H9" i="15"/>
  <c r="H6" i="15"/>
  <c r="H70" i="15"/>
  <c r="AE13" i="15"/>
  <c r="J66" i="15"/>
  <c r="J61" i="15"/>
  <c r="J52" i="15"/>
  <c r="J23" i="15"/>
  <c r="J55" i="15"/>
  <c r="J46" i="15"/>
  <c r="J9" i="15"/>
  <c r="J64" i="15"/>
  <c r="I16" i="15"/>
  <c r="K16" i="15"/>
  <c r="I22" i="15"/>
  <c r="I44" i="15"/>
  <c r="K44" i="15"/>
  <c r="I59" i="15"/>
  <c r="I49" i="15"/>
  <c r="W11" i="15"/>
  <c r="W38" i="15"/>
  <c r="W69" i="15"/>
  <c r="W32" i="15"/>
  <c r="W64" i="15"/>
  <c r="W25" i="15"/>
  <c r="W20" i="15"/>
  <c r="W52" i="15"/>
  <c r="AQ11" i="15"/>
  <c r="AQ7" i="15"/>
  <c r="W15" i="15"/>
  <c r="AQ9" i="15"/>
  <c r="W47" i="15"/>
  <c r="AS7" i="15"/>
  <c r="AS9" i="15"/>
  <c r="AQ6" i="15"/>
  <c r="W10" i="15"/>
  <c r="W42" i="15"/>
  <c r="S16" i="15"/>
  <c r="AO6" i="15"/>
  <c r="AO12" i="15"/>
  <c r="S53" i="15"/>
  <c r="S26" i="15"/>
  <c r="S58" i="15"/>
  <c r="AO11" i="15"/>
  <c r="AO7" i="15"/>
  <c r="AO9" i="15"/>
  <c r="S12" i="15"/>
  <c r="S44" i="15"/>
  <c r="S30" i="15"/>
  <c r="S62" i="15"/>
  <c r="S27" i="15"/>
  <c r="S59" i="15"/>
  <c r="AM12" i="15"/>
  <c r="O15" i="15"/>
  <c r="AR12" i="15"/>
  <c r="AR7" i="15"/>
  <c r="G40" i="15"/>
  <c r="R5" i="15"/>
  <c r="AO5" i="15"/>
  <c r="CF75" i="13"/>
  <c r="DE14" i="13"/>
  <c r="AM10" i="15"/>
  <c r="S50" i="15"/>
  <c r="AM9" i="15"/>
  <c r="S47" i="15"/>
  <c r="BG75" i="13"/>
  <c r="AJ10" i="15"/>
  <c r="O50" i="15"/>
  <c r="G63" i="15"/>
  <c r="G61" i="15"/>
  <c r="H49" i="15"/>
  <c r="AE9" i="15"/>
  <c r="H46" i="15"/>
  <c r="AE8" i="15"/>
  <c r="H25" i="15"/>
  <c r="H22" i="15"/>
  <c r="J18" i="15"/>
  <c r="J63" i="15"/>
  <c r="J17" i="15"/>
  <c r="J49" i="15"/>
  <c r="AG9" i="15"/>
  <c r="J8" i="15"/>
  <c r="J40" i="15"/>
  <c r="J72" i="15"/>
  <c r="I42" i="15"/>
  <c r="K42" i="15"/>
  <c r="AI5" i="15"/>
  <c r="AS6" i="15"/>
  <c r="W8" i="15"/>
  <c r="AQ8" i="15"/>
  <c r="W40" i="15"/>
  <c r="W72" i="15"/>
  <c r="W28" i="15"/>
  <c r="W60" i="15"/>
  <c r="W23" i="15"/>
  <c r="W18" i="15"/>
  <c r="W50" i="15"/>
  <c r="AQ10" i="15"/>
  <c r="T5" i="15"/>
  <c r="CT75" i="13"/>
  <c r="DC13" i="13"/>
  <c r="S48" i="15"/>
  <c r="S29" i="15"/>
  <c r="S34" i="15"/>
  <c r="S66" i="15"/>
  <c r="S31" i="15"/>
  <c r="S63" i="15"/>
  <c r="S20" i="15"/>
  <c r="S52" i="15"/>
  <c r="AM11" i="15"/>
  <c r="S17" i="15"/>
  <c r="S49" i="15"/>
  <c r="S6" i="15"/>
  <c r="S38" i="15"/>
  <c r="S70" i="15"/>
  <c r="S35" i="15"/>
  <c r="AM13" i="15"/>
  <c r="S67" i="15"/>
  <c r="AJ11" i="15"/>
  <c r="O67" i="15"/>
  <c r="AJ13" i="15"/>
  <c r="AR11" i="15"/>
  <c r="AR13" i="15"/>
  <c r="I41" i="15"/>
  <c r="I62" i="15"/>
  <c r="K62" i="15"/>
  <c r="I39" i="15"/>
  <c r="K39" i="15"/>
  <c r="I56" i="15"/>
  <c r="W59" i="15"/>
  <c r="AQ12" i="15"/>
  <c r="AS12" i="15"/>
  <c r="AS10" i="15"/>
  <c r="W71" i="15"/>
  <c r="W31" i="15"/>
  <c r="W26" i="15"/>
  <c r="W58" i="15"/>
  <c r="AO10" i="15"/>
  <c r="AO13" i="15"/>
  <c r="S10" i="15"/>
  <c r="AM6" i="15"/>
  <c r="S7" i="15"/>
  <c r="S39" i="15"/>
  <c r="S71" i="15"/>
  <c r="S25" i="15"/>
  <c r="S57" i="15"/>
  <c r="S11" i="15"/>
  <c r="S43" i="15"/>
  <c r="AO8" i="15"/>
  <c r="AJ12" i="15"/>
  <c r="O59" i="15"/>
  <c r="O47" i="15"/>
  <c r="AJ9" i="15"/>
  <c r="AJ6" i="15"/>
  <c r="O10" i="15"/>
  <c r="M5" i="15"/>
  <c r="AJ5" i="15"/>
  <c r="BV75" i="13"/>
  <c r="DD12" i="13"/>
  <c r="AR9" i="15"/>
  <c r="AR6" i="15"/>
  <c r="U5" i="15"/>
  <c r="AR5" i="15"/>
  <c r="CZ75" i="13"/>
  <c r="DD13" i="13"/>
  <c r="AB13" i="15"/>
  <c r="AB10" i="15"/>
  <c r="AB5" i="15"/>
  <c r="AE11" i="15"/>
  <c r="AB12" i="15"/>
  <c r="AB8" i="15"/>
  <c r="AE10" i="15"/>
  <c r="AE6" i="15"/>
  <c r="AB6" i="15"/>
  <c r="AB11" i="15"/>
  <c r="AG10" i="15"/>
  <c r="AE12" i="15"/>
  <c r="AB9" i="15"/>
  <c r="AB7" i="15"/>
  <c r="G31" i="15"/>
  <c r="G37" i="15"/>
  <c r="K5" i="15"/>
  <c r="G11" i="15"/>
  <c r="G22" i="15"/>
  <c r="G46" i="15"/>
  <c r="G49" i="15"/>
  <c r="G21" i="15"/>
  <c r="G32" i="15"/>
  <c r="G19" i="15"/>
  <c r="G13" i="15"/>
  <c r="AS75" i="13"/>
  <c r="V75" i="13"/>
  <c r="DD10" i="13"/>
  <c r="BA75" i="13"/>
  <c r="Q75" i="13"/>
  <c r="AD75" i="13"/>
  <c r="AC75" i="13"/>
  <c r="AN75" i="13"/>
  <c r="BB75" i="13"/>
  <c r="N75" i="13"/>
  <c r="P7" i="13"/>
  <c r="AM75" i="13"/>
  <c r="K63" i="15"/>
  <c r="K38" i="15"/>
  <c r="K64" i="15"/>
  <c r="K17" i="15"/>
  <c r="K33" i="15"/>
  <c r="P75" i="13"/>
  <c r="D5" i="15"/>
  <c r="G6" i="17"/>
  <c r="K30" i="15"/>
  <c r="G18" i="15"/>
  <c r="G24" i="15"/>
  <c r="X24" i="15"/>
  <c r="G56" i="15"/>
  <c r="G26" i="15"/>
  <c r="G41" i="15"/>
  <c r="G30" i="15"/>
  <c r="G65" i="15"/>
  <c r="X65" i="15"/>
  <c r="G15" i="15"/>
  <c r="X15" i="15"/>
  <c r="G58" i="15"/>
  <c r="X58" i="15"/>
  <c r="G8" i="15"/>
  <c r="G53" i="15"/>
  <c r="X53" i="15"/>
  <c r="G35" i="15"/>
  <c r="G23" i="15"/>
  <c r="G67" i="15"/>
  <c r="G71" i="15"/>
  <c r="X71" i="15"/>
  <c r="G55" i="15"/>
  <c r="G25" i="15"/>
  <c r="G38" i="15"/>
  <c r="X38" i="15"/>
  <c r="G60" i="15"/>
  <c r="X60" i="15"/>
  <c r="K32" i="15"/>
  <c r="X32" i="15"/>
  <c r="G44" i="15"/>
  <c r="X44" i="15"/>
  <c r="DF14" i="13"/>
  <c r="DF12" i="13"/>
  <c r="DF13" i="13"/>
  <c r="K35" i="15"/>
  <c r="G64" i="15"/>
  <c r="AC11" i="15"/>
  <c r="K21" i="15"/>
  <c r="X21" i="15"/>
  <c r="G6" i="15"/>
  <c r="G51" i="15"/>
  <c r="X51" i="15"/>
  <c r="G52" i="15"/>
  <c r="K18" i="15"/>
  <c r="DE10" i="13"/>
  <c r="AC10" i="15"/>
  <c r="AW10" i="15"/>
  <c r="G39" i="15"/>
  <c r="X39" i="15"/>
  <c r="AA8" i="15"/>
  <c r="AU8" i="15"/>
  <c r="G14" i="15"/>
  <c r="AL11" i="15"/>
  <c r="G33" i="15"/>
  <c r="AL9" i="15"/>
  <c r="G12" i="15"/>
  <c r="AA9" i="15"/>
  <c r="AU9" i="15"/>
  <c r="G62" i="15"/>
  <c r="X62" i="15"/>
  <c r="K55" i="15"/>
  <c r="G7" i="15"/>
  <c r="X7" i="15"/>
  <c r="G34" i="15"/>
  <c r="X34" i="15"/>
  <c r="AE5" i="15"/>
  <c r="G20" i="15"/>
  <c r="X20" i="15"/>
  <c r="K11" i="15"/>
  <c r="X11" i="15"/>
  <c r="AL13" i="15"/>
  <c r="G17" i="15"/>
  <c r="G29" i="15"/>
  <c r="X29" i="15"/>
  <c r="AL8" i="15"/>
  <c r="G47" i="15"/>
  <c r="X47" i="15"/>
  <c r="AF11" i="15"/>
  <c r="AV11" i="15"/>
  <c r="AL10" i="15"/>
  <c r="G69" i="15"/>
  <c r="X69" i="15"/>
  <c r="AL12" i="15"/>
  <c r="K12" i="15"/>
  <c r="AL6" i="15"/>
  <c r="AL7" i="15"/>
  <c r="AF6" i="15"/>
  <c r="AV6" i="15"/>
  <c r="AA13" i="15"/>
  <c r="AU13" i="15"/>
  <c r="K66" i="15"/>
  <c r="X66" i="15"/>
  <c r="K14" i="15"/>
  <c r="X14" i="15"/>
  <c r="K56" i="15"/>
  <c r="AF5" i="15"/>
  <c r="AV5" i="15"/>
  <c r="K52" i="15"/>
  <c r="K72" i="15"/>
  <c r="X72" i="15"/>
  <c r="AT6" i="15"/>
  <c r="AC6" i="15"/>
  <c r="AG13" i="15"/>
  <c r="AF10" i="15"/>
  <c r="AV10" i="15"/>
  <c r="AP11" i="15"/>
  <c r="K40" i="15"/>
  <c r="X40" i="15"/>
  <c r="AC8" i="15"/>
  <c r="AT9" i="15"/>
  <c r="AT8" i="15"/>
  <c r="AC13" i="15"/>
  <c r="AA6" i="15"/>
  <c r="AU6" i="15"/>
  <c r="AG11" i="15"/>
  <c r="AG5" i="15"/>
  <c r="G43" i="15"/>
  <c r="K6" i="15"/>
  <c r="AF8" i="15"/>
  <c r="AV8" i="15"/>
  <c r="AT11" i="15"/>
  <c r="K49" i="15"/>
  <c r="AH9" i="15"/>
  <c r="G16" i="15"/>
  <c r="X16" i="15"/>
  <c r="K23" i="15"/>
  <c r="K61" i="15"/>
  <c r="X61" i="15"/>
  <c r="AA11" i="15"/>
  <c r="AU11" i="15"/>
  <c r="AC12" i="15"/>
  <c r="AT10" i="15"/>
  <c r="AA10" i="15"/>
  <c r="AU10" i="15"/>
  <c r="K41" i="15"/>
  <c r="AF9" i="15"/>
  <c r="AV9" i="15"/>
  <c r="K46" i="15"/>
  <c r="X46" i="15"/>
  <c r="G68" i="15"/>
  <c r="G54" i="15"/>
  <c r="X54" i="15"/>
  <c r="AE7" i="15"/>
  <c r="AC7" i="15"/>
  <c r="K22" i="15"/>
  <c r="X22" i="15"/>
  <c r="K9" i="15"/>
  <c r="AF13" i="15"/>
  <c r="AV13" i="15"/>
  <c r="K26" i="15"/>
  <c r="AF7" i="15"/>
  <c r="AV7" i="15"/>
  <c r="K67" i="15"/>
  <c r="X67" i="15"/>
  <c r="G57" i="15"/>
  <c r="K25" i="15"/>
  <c r="AT12" i="15"/>
  <c r="DD11" i="13"/>
  <c r="DD15" i="13"/>
  <c r="X45" i="15"/>
  <c r="G10" i="15"/>
  <c r="K8" i="15"/>
  <c r="X8" i="15"/>
  <c r="AF12" i="15"/>
  <c r="AV12" i="15"/>
  <c r="AG7" i="15"/>
  <c r="G36" i="15"/>
  <c r="X36" i="15"/>
  <c r="G48" i="15"/>
  <c r="X48" i="15"/>
  <c r="AC9" i="15"/>
  <c r="AW9" i="15"/>
  <c r="AP6" i="15"/>
  <c r="AA12" i="15"/>
  <c r="AU12" i="15"/>
  <c r="AC5" i="15"/>
  <c r="AA7" i="15"/>
  <c r="AT7" i="15"/>
  <c r="AP7" i="15"/>
  <c r="AT13" i="15"/>
  <c r="DE11" i="13"/>
  <c r="G9" i="15"/>
  <c r="G59" i="15"/>
  <c r="K59" i="15"/>
  <c r="K70" i="15"/>
  <c r="X70" i="15"/>
  <c r="AG8" i="15"/>
  <c r="AG6" i="15"/>
  <c r="O5" i="15"/>
  <c r="AL5" i="15"/>
  <c r="AP10" i="15"/>
  <c r="AG12" i="15"/>
  <c r="AP13" i="15"/>
  <c r="AP12" i="15"/>
  <c r="AM5" i="15"/>
  <c r="S5" i="15"/>
  <c r="AP5" i="15"/>
  <c r="AP8" i="15"/>
  <c r="W5" i="15"/>
  <c r="AT5" i="15"/>
  <c r="AQ5" i="15"/>
  <c r="DC11" i="13"/>
  <c r="G28" i="15"/>
  <c r="X28" i="15"/>
  <c r="DC10" i="13"/>
  <c r="AP9" i="15"/>
  <c r="AH10" i="15"/>
  <c r="X19" i="15"/>
  <c r="X31" i="15"/>
  <c r="X37" i="15"/>
  <c r="X63" i="15"/>
  <c r="X27" i="15"/>
  <c r="X50" i="15"/>
  <c r="X13" i="15"/>
  <c r="X42" i="15"/>
  <c r="X18" i="15"/>
  <c r="X33" i="15"/>
  <c r="X17" i="15"/>
  <c r="X64" i="15"/>
  <c r="X30" i="15"/>
  <c r="X26" i="15"/>
  <c r="X35" i="15"/>
  <c r="X25" i="15"/>
  <c r="X23" i="15"/>
  <c r="X41" i="15"/>
  <c r="X55" i="15"/>
  <c r="X56" i="15"/>
  <c r="G5" i="17"/>
  <c r="I5" i="17"/>
  <c r="H5" i="17"/>
  <c r="AD8" i="15"/>
  <c r="AD10" i="15"/>
  <c r="X52" i="15"/>
  <c r="DF11" i="13"/>
  <c r="AW11" i="15"/>
  <c r="AG23" i="15"/>
  <c r="DF10" i="13"/>
  <c r="DE15" i="13"/>
  <c r="DI13" i="13"/>
  <c r="X6" i="15"/>
  <c r="AH6" i="15"/>
  <c r="X12" i="15"/>
  <c r="AD6" i="15"/>
  <c r="AD13" i="15"/>
  <c r="AD12" i="15"/>
  <c r="AW6" i="15"/>
  <c r="AJ18" i="15"/>
  <c r="X57" i="15"/>
  <c r="AH11" i="15"/>
  <c r="AW13" i="15"/>
  <c r="AJ25" i="15"/>
  <c r="X49" i="15"/>
  <c r="X43" i="15"/>
  <c r="AH12" i="15"/>
  <c r="AW5" i="15"/>
  <c r="AI17" i="15"/>
  <c r="AW8" i="15"/>
  <c r="AI20" i="15"/>
  <c r="X9" i="15"/>
  <c r="AW12" i="15"/>
  <c r="AF24" i="15"/>
  <c r="AH8" i="15"/>
  <c r="AU7" i="15"/>
  <c r="AA19" i="15"/>
  <c r="AD11" i="15"/>
  <c r="AH5" i="15"/>
  <c r="AW7" i="15"/>
  <c r="X68" i="15"/>
  <c r="AD7" i="15"/>
  <c r="AH7" i="15"/>
  <c r="X10" i="15"/>
  <c r="AD9" i="15"/>
  <c r="X59" i="15"/>
  <c r="DC15" i="13"/>
  <c r="AH13" i="15"/>
  <c r="AA5" i="15"/>
  <c r="AU5" i="15"/>
  <c r="AP20" i="15"/>
  <c r="G5" i="15"/>
  <c r="AQ20" i="15"/>
  <c r="AQ17" i="15"/>
  <c r="AQ24" i="15"/>
  <c r="AQ18" i="15"/>
  <c r="AQ22" i="15"/>
  <c r="AQ21" i="15"/>
  <c r="AQ19" i="15"/>
  <c r="AQ23" i="15"/>
  <c r="AQ16" i="15"/>
  <c r="AF23" i="15"/>
  <c r="AG21" i="15"/>
  <c r="AB21" i="15"/>
  <c r="AA22" i="15"/>
  <c r="AB18" i="15"/>
  <c r="AA23" i="15"/>
  <c r="AA25" i="15"/>
  <c r="AA24" i="15"/>
  <c r="AF21" i="15"/>
  <c r="AH20" i="15"/>
  <c r="AJ21" i="15"/>
  <c r="AI21" i="15"/>
  <c r="AH21" i="15"/>
  <c r="AJ22" i="15"/>
  <c r="AI22" i="15"/>
  <c r="AH22" i="15"/>
  <c r="AF22" i="15"/>
  <c r="AG22" i="15"/>
  <c r="AA18" i="15"/>
  <c r="AB23" i="15"/>
  <c r="AB24" i="15"/>
  <c r="AB25" i="15"/>
  <c r="AE20" i="15"/>
  <c r="AC20" i="15"/>
  <c r="AD20" i="15"/>
  <c r="AB22" i="15"/>
  <c r="AB20" i="15"/>
  <c r="AE25" i="15"/>
  <c r="AD25" i="15"/>
  <c r="AC25" i="15"/>
  <c r="AE18" i="15"/>
  <c r="AD18" i="15"/>
  <c r="AC18" i="15"/>
  <c r="AE21" i="15"/>
  <c r="AD21" i="15"/>
  <c r="AC21" i="15"/>
  <c r="AE22" i="15"/>
  <c r="AD22" i="15"/>
  <c r="AC22" i="15"/>
  <c r="AA21" i="15"/>
  <c r="AA20" i="15"/>
  <c r="AE24" i="15"/>
  <c r="AC24" i="15"/>
  <c r="AD24" i="15"/>
  <c r="AE23" i="15"/>
  <c r="AC23" i="15"/>
  <c r="AD23" i="15"/>
  <c r="DH10" i="13"/>
  <c r="DH13" i="13"/>
  <c r="DH14" i="13"/>
  <c r="DH12" i="13"/>
  <c r="DH11" i="13"/>
  <c r="DI14" i="13"/>
  <c r="AH23" i="15"/>
  <c r="AH24" i="15"/>
  <c r="AJ23" i="15"/>
  <c r="DI10" i="13"/>
  <c r="DF15" i="13"/>
  <c r="AI23" i="15"/>
  <c r="AF18" i="15"/>
  <c r="AG18" i="15"/>
  <c r="DI12" i="13"/>
  <c r="DI11" i="13"/>
  <c r="DE16" i="13"/>
  <c r="AF20" i="15"/>
  <c r="AI18" i="15"/>
  <c r="AH18" i="15"/>
  <c r="AF25" i="15"/>
  <c r="AH17" i="15"/>
  <c r="AJ24" i="15"/>
  <c r="AH25" i="15"/>
  <c r="AG24" i="15"/>
  <c r="AI25" i="15"/>
  <c r="AG25" i="15"/>
  <c r="AD19" i="15"/>
  <c r="AD17" i="15"/>
  <c r="AC17" i="15"/>
  <c r="AC19" i="15"/>
  <c r="AA17" i="15"/>
  <c r="AJ20" i="15"/>
  <c r="AP24" i="15"/>
  <c r="AR16" i="15"/>
  <c r="AG20" i="15"/>
  <c r="AP18" i="15"/>
  <c r="AF17" i="15"/>
  <c r="AR19" i="15"/>
  <c r="AJ17" i="15"/>
  <c r="AR18" i="15"/>
  <c r="AR21" i="15"/>
  <c r="AG17" i="15"/>
  <c r="AI24" i="15"/>
  <c r="AF19" i="15"/>
  <c r="AP21" i="15"/>
  <c r="AH19" i="15"/>
  <c r="AP16" i="15"/>
  <c r="AP17" i="15"/>
  <c r="AR24" i="15"/>
  <c r="AR20" i="15"/>
  <c r="AR23" i="15"/>
  <c r="AE19" i="15"/>
  <c r="AB19" i="15"/>
  <c r="AI19" i="15"/>
  <c r="AE17" i="15"/>
  <c r="AP23" i="15"/>
  <c r="AP19" i="15"/>
  <c r="AR22" i="15"/>
  <c r="AR17" i="15"/>
  <c r="AB17" i="15"/>
  <c r="AJ19" i="15"/>
  <c r="AG19" i="15"/>
  <c r="AP22" i="15"/>
  <c r="DG12" i="13"/>
  <c r="DG14" i="13"/>
  <c r="DG13" i="13"/>
  <c r="DG11" i="13"/>
  <c r="DG10" i="13"/>
  <c r="X5" i="15"/>
  <c r="AD5" i="15"/>
  <c r="DJ10" i="13"/>
  <c r="DJ15" i="13"/>
  <c r="DJ14" i="13"/>
  <c r="DJ13" i="13"/>
  <c r="DJ12" i="13"/>
  <c r="DJ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<sst xmlns="http://schemas.openxmlformats.org/spreadsheetml/2006/main" count="14621" uniqueCount="2154">
  <si>
    <t>A0101</t>
  </si>
  <si>
    <t>Agricultura y actividades de servicios conexas (excepto cultivo permanente de café)</t>
  </si>
  <si>
    <t>003</t>
  </si>
  <si>
    <t>Cultivo permanente de café</t>
  </si>
  <si>
    <t>A0102</t>
  </si>
  <si>
    <t>Ganadería</t>
  </si>
  <si>
    <t>A02</t>
  </si>
  <si>
    <t>Silvicultura y extracción de madera</t>
  </si>
  <si>
    <t>A03</t>
  </si>
  <si>
    <t>Pesca y acuicultura</t>
  </si>
  <si>
    <t>Extracción de carbón de piedra y lignito</t>
  </si>
  <si>
    <t>018</t>
  </si>
  <si>
    <t>Extracción de petróleo crudo y gas natural</t>
  </si>
  <si>
    <t>019</t>
  </si>
  <si>
    <t>Extracción de minerales metalíferos</t>
  </si>
  <si>
    <t>020</t>
  </si>
  <si>
    <t>Extracción de otras minas y canteras</t>
  </si>
  <si>
    <t>021-022</t>
  </si>
  <si>
    <t>Actividades de apoyo para actividades de explotación de minas y canteras</t>
  </si>
  <si>
    <t>023-024-025</t>
  </si>
  <si>
    <t>Procesamiento y conservación de carne y productos cárnicos de bovinos, bufalinos, porcinos y otras carnes n.c.p.; procesamiento y conservación de carne y productos cárnicos de aves de corral y procesamiento y conservación de pescados, crustáceos y moluscos</t>
  </si>
  <si>
    <t>026</t>
  </si>
  <si>
    <t>Elaboración de aceites y grasas de origen vegetal y animal</t>
  </si>
  <si>
    <t>027</t>
  </si>
  <si>
    <t>Elaboración de productos lácteos</t>
  </si>
  <si>
    <t>028-032-035</t>
  </si>
  <si>
    <t>Elaboración de productos de molinería, almidones y productos derivados del almidón; elaboración de productos de panadería; elaboración de macarrones, fideos, alcuzcuz, y productos farináceos similares y elaboración de alimentos preparados para animales</t>
  </si>
  <si>
    <t>029</t>
  </si>
  <si>
    <t>Elaboración de productos de café</t>
  </si>
  <si>
    <t>030-031</t>
  </si>
  <si>
    <t>Elaboración de azúcar y elaboración de panela</t>
  </si>
  <si>
    <t>033</t>
  </si>
  <si>
    <t>Elaboración de cacao, chocolate y productos de confitería</t>
  </si>
  <si>
    <t>034</t>
  </si>
  <si>
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</si>
  <si>
    <t>036</t>
  </si>
  <si>
    <t>Elaboración de bebidas (incluido el hielo) y elaboración de productos de tabaco</t>
  </si>
  <si>
    <t>037</t>
  </si>
  <si>
    <t>Preparación, hilatura, tejeduría y acabado de productos textiles; fabricación de otros productos textiles</t>
  </si>
  <si>
    <t>038</t>
  </si>
  <si>
    <t>Confección de prendas de vestir</t>
  </si>
  <si>
    <t>039</t>
  </si>
  <si>
    <t>Curtido y recurtido de cueros; fabricación de calzado; fabricación de artículos de viaje, maletas, bolsos de mano y artículos similares, y fabricación de artículos de talabartería y guarnicionería; adobo y teñido de pieles</t>
  </si>
  <si>
    <t>040</t>
  </si>
  <si>
    <t>Transformación de la madera y fabricación de productos de madera y de corcho, excepto muebles; fabricación de artículos de cestería y espartería</t>
  </si>
  <si>
    <t>041</t>
  </si>
  <si>
    <t>Fabricación de papel, cartón y productos de papel y de cartón; actividades de impresión; producción de copias a partir de grabaciones originales (Copia a partir de un original en CD, DVD, Bluray)</t>
  </si>
  <si>
    <t>043-044</t>
  </si>
  <si>
    <t>Coquización, fabricación de productos de la refinación del petróleo y actividades de mezcla de combustibles</t>
  </si>
  <si>
    <t>045-046</t>
  </si>
  <si>
    <t>Fabricación de sustancias y productos químicos;</t>
  </si>
  <si>
    <t>047</t>
  </si>
  <si>
    <t>Fabricación de productos farmacéuticos, sustancias químicas medicinales y productos botánicos de uso farmacéutico</t>
  </si>
  <si>
    <t>048</t>
  </si>
  <si>
    <t>Fabricación de productos de caucho y de plástico</t>
  </si>
  <si>
    <t>049</t>
  </si>
  <si>
    <t>Fabricación de otros productos minerales no metálicos</t>
  </si>
  <si>
    <t>050-051</t>
  </si>
  <si>
    <t>Fabricación de productos metalúrgicos básicos; fabricación de productos elaborados de metal, excepto maquinaria y equipo</t>
  </si>
  <si>
    <t>052</t>
  </si>
  <si>
    <t>Fabricación de aparatos y equipo eléctrico; fabricación de productos informáticos, electrónicos y ópticos</t>
  </si>
  <si>
    <t>053-057</t>
  </si>
  <si>
    <t>Fabricación de maquinaria y equipo n.c.p.; instalación, mantenimiento y reparación especializado de maquinaria y equipo</t>
  </si>
  <si>
    <t>054</t>
  </si>
  <si>
    <t>Fabricación de vehículos automotores, remolques y semirremolques; fabricación de otros tipos de equipo de transporte</t>
  </si>
  <si>
    <t>055</t>
  </si>
  <si>
    <t xml:space="preserve"> Fabricación de muebles, colchones y somieres</t>
  </si>
  <si>
    <t>056</t>
  </si>
  <si>
    <t>Otras industrias manufactureras</t>
  </si>
  <si>
    <t>058-059-060</t>
  </si>
  <si>
    <t>Generación de energía eléctrica; transmisión de energía eléctrica y distribución y comercialización de energía eléctrica</t>
  </si>
  <si>
    <t>061</t>
  </si>
  <si>
    <t>Producción de gas; distribución de combustibles gaseosos por tuberías; suministro de vapor y aire acondicionado</t>
  </si>
  <si>
    <t>062</t>
  </si>
  <si>
    <t>Captación, tratamiento y distribución de agua</t>
  </si>
  <si>
    <t>063</t>
  </si>
  <si>
    <t>Evacuación y tratamiento de aguas residuales</t>
  </si>
  <si>
    <t>064</t>
  </si>
  <si>
    <t>Recolección, tratamiento y disposición de desechos</t>
  </si>
  <si>
    <t>065</t>
  </si>
  <si>
    <t>Recuperación de materiales (reciclaje)</t>
  </si>
  <si>
    <t>066</t>
  </si>
  <si>
    <t>Actividades de saneamiento ambiental y otros servicios de gestión de desechos</t>
  </si>
  <si>
    <t>067</t>
  </si>
  <si>
    <t>Construcción de edificaciones residenciales y no residenciales</t>
  </si>
  <si>
    <t>068</t>
  </si>
  <si>
    <t>Construcción de carreteras y vías de ferrocarril, de proyectos de servicio público y de otras obras de ingeniería civil</t>
  </si>
  <si>
    <t>069</t>
  </si>
  <si>
    <t>Actividades especializadas para la construcción de edificaciones y obras de ingeniería civil (Alquiler de maquinaría y equipo de construcción con operadores)</t>
  </si>
  <si>
    <t>070</t>
  </si>
  <si>
    <t>Comercio al por mayor y en comisión o por contrata; comercio al por menor (incluso el comercio al por menor de combustibles); comercio de vehículos automotores y motocicletas, sus partes, piezas y accesorios</t>
  </si>
  <si>
    <t>071</t>
  </si>
  <si>
    <t>Mantenimiento y reparación de vehículos automotores y motocicletas</t>
  </si>
  <si>
    <t>072-074</t>
  </si>
  <si>
    <t>Transporte terrestre y transporte por tuberías</t>
  </si>
  <si>
    <t>073</t>
  </si>
  <si>
    <t>Transporte acuático</t>
  </si>
  <si>
    <t>075</t>
  </si>
  <si>
    <t>Transporte aéreo</t>
  </si>
  <si>
    <t>076</t>
  </si>
  <si>
    <t>Almacenamiento y actividades complementarias al transporte</t>
  </si>
  <si>
    <t>077</t>
  </si>
  <si>
    <t>Actividades de correo y de servicios de mensajería</t>
  </si>
  <si>
    <t>078</t>
  </si>
  <si>
    <t>Alojamiento</t>
  </si>
  <si>
    <t>079-080</t>
  </si>
  <si>
    <t>Actividades de servicios de comidas y bebidas</t>
  </si>
  <si>
    <t>081-082-084</t>
  </si>
  <si>
    <t>Actividades de edición (libros, periódicos, otros); actividades cinematográficas, de video y producción de programas de televisión, grabación de sonido y edición de música; Actividades de programación, transmisión y/o difusión; desarrollo de sistemas informáticos (planificación, análisis, diseño, programación, pruebas), consultoría informática y actividades relacionadas; edición de software; actividades de servicios de información.</t>
  </si>
  <si>
    <t>083</t>
  </si>
  <si>
    <t>Telecomunicaciones</t>
  </si>
  <si>
    <t>085-086</t>
  </si>
  <si>
    <t>Actividades de servicios financieros de intermediación; servicios financieros de inversión, custodia y otros servicios conexos</t>
  </si>
  <si>
    <t>087</t>
  </si>
  <si>
    <t>Seguros, seguros sociales y fondos de pensiones, excepto la seguridad social</t>
  </si>
  <si>
    <t>088</t>
  </si>
  <si>
    <t>Actividades auxiliares complementarias de las actividades de servicios financieros y de seguros</t>
  </si>
  <si>
    <t>089</t>
  </si>
  <si>
    <t>Actividades inmobiliarias</t>
  </si>
  <si>
    <t>090-093</t>
  </si>
  <si>
    <t>Actividades profesionales, científicas y técnicas</t>
  </si>
  <si>
    <t>094-097</t>
  </si>
  <si>
    <t>Actividades de servicios administrativos y de apoyo</t>
  </si>
  <si>
    <t>098-099</t>
  </si>
  <si>
    <t>Administración pública y defensa; planes de seguridad social de afiliación obligatoria</t>
  </si>
  <si>
    <t>100-101</t>
  </si>
  <si>
    <t xml:space="preserve">Educación </t>
  </si>
  <si>
    <t>102-103</t>
  </si>
  <si>
    <t>Actividades de atención de la salud humana y de servicios sociales</t>
  </si>
  <si>
    <t>104-106</t>
  </si>
  <si>
    <t>Actividades artísticas, de entretenimiento y recreación</t>
  </si>
  <si>
    <t>107-108</t>
  </si>
  <si>
    <t>Otras actividades de servicios</t>
  </si>
  <si>
    <t>Actividades de los hogares individuales en calidad de empleadores</t>
  </si>
  <si>
    <t>Compras directas en el exteror por residentes y compras directas en el territorio nacional por no residentes</t>
  </si>
  <si>
    <t>Total</t>
  </si>
  <si>
    <t>Valor Agregado</t>
  </si>
  <si>
    <t>Remuneración de los asalariados</t>
  </si>
  <si>
    <t xml:space="preserve">Impuestos menos subvenciones sobre la producción e importaciones </t>
  </si>
  <si>
    <t>Ingreso mixto</t>
  </si>
  <si>
    <t>Excedente de explotación bruto</t>
  </si>
  <si>
    <t>Impuestos menos subvenciones sobre los productos</t>
  </si>
  <si>
    <t>Producción total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</si>
  <si>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Cuentas Nacionales</t>
    </r>
  </si>
  <si>
    <t>Actualizado el 16 de septiembre de 2020</t>
  </si>
  <si>
    <t xml:space="preserve">Agrupaciones de actividades cuentas nacionales, según CIIU Rev. 4 A.C. </t>
  </si>
  <si>
    <t>Concepto</t>
  </si>
  <si>
    <t>Consumo intermedio por agrupaciones de actividades económicas cuentas nacionales, según CIIU Rev. 4 A.C.</t>
  </si>
  <si>
    <t>Gasto de consumo final</t>
  </si>
  <si>
    <t xml:space="preserve">Formación bruta de capital </t>
  </si>
  <si>
    <t>Exportaciones Netas</t>
  </si>
  <si>
    <t>Total consumo intermedio</t>
  </si>
  <si>
    <t>Valores a precios corrientes</t>
  </si>
  <si>
    <t>01</t>
  </si>
  <si>
    <t>Productos de la agricultura y la horticultura</t>
  </si>
  <si>
    <t>02</t>
  </si>
  <si>
    <t>Animales vivos y productos animales (excepto la carne)</t>
  </si>
  <si>
    <t>03</t>
  </si>
  <si>
    <t>Productos de la silvicultura y de la explotación forestal</t>
  </si>
  <si>
    <t>04</t>
  </si>
  <si>
    <t>Pescado y otros productos de la pesca</t>
  </si>
  <si>
    <t>11</t>
  </si>
  <si>
    <t>Carbón de hulla, lignito y turba</t>
  </si>
  <si>
    <t>12 + 13</t>
  </si>
  <si>
    <t>Petróleo crudo y gas natural; minerales y concentrados de uranio y torio</t>
  </si>
  <si>
    <t>14</t>
  </si>
  <si>
    <t>Minerales metálicos</t>
  </si>
  <si>
    <t>15</t>
  </si>
  <si>
    <t>Piedra, arena y arcilla</t>
  </si>
  <si>
    <t>16</t>
  </si>
  <si>
    <t>Otros minerales</t>
  </si>
  <si>
    <t>17</t>
  </si>
  <si>
    <t>Electricidad, gas de ciudad, vapor y agua caliente</t>
  </si>
  <si>
    <t>18</t>
  </si>
  <si>
    <t>Agua natural</t>
  </si>
  <si>
    <t>21</t>
  </si>
  <si>
    <t>Carne, pescado, frutas, hortalizas, aceites y grasas</t>
  </si>
  <si>
    <t>22</t>
  </si>
  <si>
    <t>Productos lácteos y ovoproductos</t>
  </si>
  <si>
    <t>23</t>
  </si>
  <si>
    <t>Productos de molinería, almidones y productos derivados del almidón; otros productos alimenticios</t>
  </si>
  <si>
    <t>24</t>
  </si>
  <si>
    <t>Bebidas</t>
  </si>
  <si>
    <t>25</t>
  </si>
  <si>
    <t>Productos de tabaco</t>
  </si>
  <si>
    <t>26</t>
  </si>
  <si>
    <t>Hilados e hilos; tejidos de fibras textiles incluso afelpados</t>
  </si>
  <si>
    <t>27</t>
  </si>
  <si>
    <t>Artículos textiles (excepto prendas de vestir)</t>
  </si>
  <si>
    <t>28</t>
  </si>
  <si>
    <t>Tejido de punto o ganchillo; prendas de vestir</t>
  </si>
  <si>
    <t>29</t>
  </si>
  <si>
    <t>Cuero y productos de cuero; calzado</t>
  </si>
  <si>
    <t>31</t>
  </si>
  <si>
    <t>Productos de madera, corcho, cestería y espartería</t>
  </si>
  <si>
    <t>32</t>
  </si>
  <si>
    <t>Pasta o pulpa, papel y productos de papel; impresos y artículos relacionados</t>
  </si>
  <si>
    <t>33</t>
  </si>
  <si>
    <t>Productos de hornos de coque; productos de refinación de petróleo y combustible nuclear</t>
  </si>
  <si>
    <t>34</t>
  </si>
  <si>
    <t>Químicos básicos</t>
  </si>
  <si>
    <t>35</t>
  </si>
  <si>
    <t>Otros productos químicos; fibras artificiales ( o fibras industriales hechas por el hombre)</t>
  </si>
  <si>
    <t>36</t>
  </si>
  <si>
    <t>Productos de caucho y plástico</t>
  </si>
  <si>
    <t>37</t>
  </si>
  <si>
    <t>Vidrio y productos de vidrio y otros productos no metálicos n.c.p.</t>
  </si>
  <si>
    <t>38</t>
  </si>
  <si>
    <t>Muebles; otros bienes transportables n.c.p.</t>
  </si>
  <si>
    <t>39</t>
  </si>
  <si>
    <t>Desperdicios; desechos y residuos</t>
  </si>
  <si>
    <t>41</t>
  </si>
  <si>
    <t>Metales básicos</t>
  </si>
  <si>
    <t>42</t>
  </si>
  <si>
    <t>Productos metálicos elaborados ( excepto maquinaria y equipo)</t>
  </si>
  <si>
    <t>43</t>
  </si>
  <si>
    <t>Maquinaria para uso general</t>
  </si>
  <si>
    <t>44</t>
  </si>
  <si>
    <t>Maquinaria para usos especiales</t>
  </si>
  <si>
    <t>45</t>
  </si>
  <si>
    <t>Maquinaria de oficina, contabilidad e informática</t>
  </si>
  <si>
    <t>46</t>
  </si>
  <si>
    <t>Maquinaria y aparatos eléctricos</t>
  </si>
  <si>
    <t>47</t>
  </si>
  <si>
    <t>Equipo y aparatos de radio, televisión y comunicaciones</t>
  </si>
  <si>
    <t>48</t>
  </si>
  <si>
    <t>Aparatos médicos, instrumentos ópticos y de precisión, relojes</t>
  </si>
  <si>
    <t>49</t>
  </si>
  <si>
    <t>Equipo de transporte</t>
  </si>
  <si>
    <t>53</t>
  </si>
  <si>
    <t>Construcciones</t>
  </si>
  <si>
    <t>54</t>
  </si>
  <si>
    <t>Servicios de construcción</t>
  </si>
  <si>
    <t>61 + 62</t>
  </si>
  <si>
    <t>Servicios de comercio (venta al por mayor y venta al por menor)</t>
  </si>
  <si>
    <t>63</t>
  </si>
  <si>
    <t>Alojamiento; servicios de suministros de comidas y bebidas</t>
  </si>
  <si>
    <t>64 + 65 + 66</t>
  </si>
  <si>
    <t>Servicios de transporte de pasajeros; servicios de transporte de carga; servicios de alquiler de vehículos de transporte con operario</t>
  </si>
  <si>
    <t>67</t>
  </si>
  <si>
    <t>Servicios de apoyo al transporte</t>
  </si>
  <si>
    <t>68</t>
  </si>
  <si>
    <t>Servicios postales y de mensajería</t>
  </si>
  <si>
    <t>69</t>
  </si>
  <si>
    <t>Servicios de distribución de electricidad, gas y agua (por cuenta propia)</t>
  </si>
  <si>
    <t>71</t>
  </si>
  <si>
    <t>Servicios financieros y servicios conexos</t>
  </si>
  <si>
    <t>72</t>
  </si>
  <si>
    <t xml:space="preserve">Servicios inmobiliarios </t>
  </si>
  <si>
    <t>73</t>
  </si>
  <si>
    <t>Servicios de arrendamiento o alquiler</t>
  </si>
  <si>
    <t>81</t>
  </si>
  <si>
    <t>Servicios de investigación y desarrollo</t>
  </si>
  <si>
    <t>82</t>
  </si>
  <si>
    <t>Servicios jurídicos y contables</t>
  </si>
  <si>
    <t>83</t>
  </si>
  <si>
    <t>Otros servicios profesionales, científicos y técnicos</t>
  </si>
  <si>
    <t>84</t>
  </si>
  <si>
    <t>Servicios de telecomunicaciones, transmisión y suministro de información</t>
  </si>
  <si>
    <t>85</t>
  </si>
  <si>
    <t>Servicios de soporte</t>
  </si>
  <si>
    <t>86</t>
  </si>
  <si>
    <t>Servicios de apoyo a la agricultura, la caza, la silvicultura, la pesca, la minería y los servicios públicos</t>
  </si>
  <si>
    <t>87</t>
  </si>
  <si>
    <t>Servicios de mantenimiento, reparación e instalación (excepto servicios de construcción)</t>
  </si>
  <si>
    <t>88</t>
  </si>
  <si>
    <t>Servicios de fabricación de insumos físicos que son propiedad de otros</t>
  </si>
  <si>
    <t>89</t>
  </si>
  <si>
    <t>Servicios de edición, impresión y reproducción; servicios de recuperación de materiales y otros servicios de fabricación</t>
  </si>
  <si>
    <t>91</t>
  </si>
  <si>
    <t>Servicios de la administración pública y otros servicios  prestados a la comunidad en general; servicios de seguridad social obligatoria</t>
  </si>
  <si>
    <t>92</t>
  </si>
  <si>
    <t>Servicios de educación</t>
  </si>
  <si>
    <t>93</t>
  </si>
  <si>
    <t>Servicios para el cuidado de la salud humana y servicios sociales</t>
  </si>
  <si>
    <t>94</t>
  </si>
  <si>
    <t>Servicios de alcantarillado, recolección, tratamiento y disposición de desechos y otros servicios de saneamiento ambiental</t>
  </si>
  <si>
    <t>95</t>
  </si>
  <si>
    <t>Servicios de asociaciones</t>
  </si>
  <si>
    <t>96</t>
  </si>
  <si>
    <t>Servicios de esparcimiento, culturales y deportivos</t>
  </si>
  <si>
    <t>97</t>
  </si>
  <si>
    <t>Otros servicios personales</t>
  </si>
  <si>
    <t>98</t>
  </si>
  <si>
    <t>Servicios domésticos</t>
  </si>
  <si>
    <t>Ajustes CIF/ FOB sobre importaciones</t>
  </si>
  <si>
    <t>Compras directas en el exterior por residentes</t>
  </si>
  <si>
    <t>Producción de mercado</t>
  </si>
  <si>
    <t>Producción de no mercado</t>
  </si>
  <si>
    <t>Producción para uso final propio</t>
  </si>
  <si>
    <t>Otra producción de no mercado</t>
  </si>
  <si>
    <t xml:space="preserve">Códigos  CPC Vers. 2 A.C.
</t>
  </si>
  <si>
    <t>Precios básicos</t>
  </si>
  <si>
    <r>
      <t>Año 2018</t>
    </r>
    <r>
      <rPr>
        <b/>
        <vertAlign val="superscript"/>
        <sz val="9"/>
        <rFont val="Segoe UI"/>
        <family val="2"/>
      </rPr>
      <t>p</t>
    </r>
  </si>
  <si>
    <t>Base 2015</t>
  </si>
  <si>
    <t>Miles de millones de pesos</t>
  </si>
  <si>
    <t>Consumo intermedio según divisiones CIIU Rev. 4 A.C. 61 agrupaciones</t>
  </si>
  <si>
    <r>
      <t xml:space="preserve">A0101-01
</t>
    </r>
    <r>
      <rPr>
        <sz val="7"/>
        <color indexed="8"/>
        <rFont val="Segoe UI"/>
        <family val="2"/>
      </rPr>
      <t xml:space="preserve">Agricultura y actividades de servicios conexas </t>
    </r>
  </si>
  <si>
    <r>
      <t xml:space="preserve">A0101-02
</t>
    </r>
    <r>
      <rPr>
        <sz val="7"/>
        <color indexed="8"/>
        <rFont val="Segoe UI"/>
        <family val="2"/>
      </rPr>
      <t xml:space="preserve">Cultivo permanente de café </t>
    </r>
  </si>
  <si>
    <r>
      <t xml:space="preserve">A0102
</t>
    </r>
    <r>
      <rPr>
        <sz val="7"/>
        <color indexed="8"/>
        <rFont val="Segoe UI"/>
        <family val="2"/>
      </rPr>
      <t xml:space="preserve">Ganadería, caza y actividades de servicios conexas </t>
    </r>
  </si>
  <si>
    <r>
      <t xml:space="preserve">A02
</t>
    </r>
    <r>
      <rPr>
        <sz val="7"/>
        <color indexed="8"/>
        <rFont val="Segoe UI"/>
        <family val="2"/>
      </rPr>
      <t>Silvicultura y extracción de madera</t>
    </r>
  </si>
  <si>
    <r>
      <t xml:space="preserve">A03
</t>
    </r>
    <r>
      <rPr>
        <sz val="7"/>
        <color indexed="8"/>
        <rFont val="Segoe UI"/>
        <family val="2"/>
      </rPr>
      <t>Pesca y acuicultura</t>
    </r>
  </si>
  <si>
    <r>
      <t xml:space="preserve">017
</t>
    </r>
    <r>
      <rPr>
        <sz val="7"/>
        <color indexed="8"/>
        <rFont val="Segoe UI"/>
        <family val="2"/>
      </rPr>
      <t>Extracción de carbón de piedra y lignito</t>
    </r>
  </si>
  <si>
    <r>
      <t xml:space="preserve">018 + 021
</t>
    </r>
    <r>
      <rPr>
        <sz val="7"/>
        <color indexed="8"/>
        <rFont val="Segoe UI"/>
        <family val="2"/>
      </rPr>
      <t>Extracción de petróleo crudo y gas natural y actividades de apoyo para la extracción de petróleo y de gas natural</t>
    </r>
  </si>
  <si>
    <r>
      <t xml:space="preserve">019
</t>
    </r>
    <r>
      <rPr>
        <sz val="7"/>
        <color indexed="8"/>
        <rFont val="Segoe UI"/>
        <family val="2"/>
      </rPr>
      <t>Extracción de minerales metalíferos</t>
    </r>
  </si>
  <si>
    <r>
      <t xml:space="preserve">020
</t>
    </r>
    <r>
      <rPr>
        <sz val="7"/>
        <color indexed="8"/>
        <rFont val="Segoe UI"/>
        <family val="2"/>
      </rPr>
      <t>Extracción de otras minas y canteras</t>
    </r>
  </si>
  <si>
    <r>
      <t xml:space="preserve">022
</t>
    </r>
    <r>
      <rPr>
        <sz val="7"/>
        <color indexed="8"/>
        <rFont val="Segoe UI"/>
        <family val="2"/>
      </rPr>
      <t>Actividades de apoyo para otras actividades de explotación de minas y canteras</t>
    </r>
  </si>
  <si>
    <r>
      <t xml:space="preserve">023 + 024 + 025
</t>
    </r>
    <r>
      <rPr>
        <sz val="7"/>
        <color indexed="8"/>
        <rFont val="Segoe UI"/>
        <family val="2"/>
      </rPr>
      <t>Procesamiento y conservación de carne y productos cárnicos de bovinos, bufalinos, porcinos y otras carnes n.c.p.; procesamiento y conservación de carne y productos cárnicos de aves de corral y procesamiento y conservación de pescados, crustáceos y moluscos</t>
    </r>
  </si>
  <si>
    <r>
      <t xml:space="preserve">026
</t>
    </r>
    <r>
      <rPr>
        <sz val="7"/>
        <color indexed="8"/>
        <rFont val="Segoe UI"/>
        <family val="2"/>
      </rPr>
      <t>Elaboración de aceites y grasas de origen vegetal y animal</t>
    </r>
  </si>
  <si>
    <r>
      <t xml:space="preserve">027
</t>
    </r>
    <r>
      <rPr>
        <sz val="7"/>
        <color indexed="8"/>
        <rFont val="Segoe UI"/>
        <family val="2"/>
      </rPr>
      <t>Elaboración de productos lácteos</t>
    </r>
  </si>
  <si>
    <r>
      <t xml:space="preserve">028 + 032 + 035
</t>
    </r>
    <r>
      <rPr>
        <sz val="7"/>
        <color indexed="8"/>
        <rFont val="Segoe UI"/>
        <family val="2"/>
      </rPr>
      <t>Elaboración de productos de molinería, almidones y productos derivados del almidón; elaboración de productos de panadería; elaboración de macarrones, fideos, alcuzcuz, y productos farináceos similares y elaboración de alimentos preparados para animales</t>
    </r>
  </si>
  <si>
    <r>
      <t xml:space="preserve">029
</t>
    </r>
    <r>
      <rPr>
        <sz val="7"/>
        <color indexed="8"/>
        <rFont val="Segoe UI"/>
        <family val="2"/>
      </rPr>
      <t>Elaboración de productos de café</t>
    </r>
  </si>
  <si>
    <r>
      <t xml:space="preserve">030 + 031
</t>
    </r>
    <r>
      <rPr>
        <sz val="7"/>
        <color indexed="8"/>
        <rFont val="Segoe UI"/>
        <family val="2"/>
      </rPr>
      <t>Elaboración de azúcar y elaboración de panela</t>
    </r>
  </si>
  <si>
    <r>
      <t xml:space="preserve">033
</t>
    </r>
    <r>
      <rPr>
        <sz val="7"/>
        <color indexed="8"/>
        <rFont val="Segoe UI"/>
        <family val="2"/>
      </rPr>
      <t>Elaboración de cacao, chocolate y productos de confitería</t>
    </r>
  </si>
  <si>
    <r>
      <t xml:space="preserve">034
</t>
    </r>
    <r>
      <rPr>
        <sz val="7"/>
        <color indexed="8"/>
        <rFont val="Segoe UI"/>
        <family val="2"/>
      </rPr>
  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  </r>
  </si>
  <si>
    <r>
      <t xml:space="preserve">036
</t>
    </r>
    <r>
      <rPr>
        <sz val="7"/>
        <color indexed="8"/>
        <rFont val="Segoe UI"/>
        <family val="2"/>
      </rPr>
      <t>Elaboración de bebidas (incluido el hielo) y elaboración de productos de tabaco</t>
    </r>
  </si>
  <si>
    <r>
      <t xml:space="preserve">037 + 038
</t>
    </r>
    <r>
      <rPr>
        <sz val="7"/>
        <color indexed="8"/>
        <rFont val="Segoe UI"/>
        <family val="2"/>
      </rPr>
      <t>Preparación, hilatura, tejeduría y acabado de productos textiles; fabricación de otros productos textiles, Confección de prendas de vestir</t>
    </r>
  </si>
  <si>
    <r>
      <t xml:space="preserve">039
</t>
    </r>
    <r>
      <rPr>
        <sz val="7"/>
        <color indexed="8"/>
        <rFont val="Segoe UI"/>
        <family val="2"/>
      </rPr>
      <t>Curtido y recurtido de cueros; fabricación de calzado; fabricación de artículos de viaje, maletas, bolsos de mano y artículos similares, y fabricación de artículos de talabartería y guarnicionería; adobo y teñido de pieles</t>
    </r>
  </si>
  <si>
    <r>
      <t xml:space="preserve">040
</t>
    </r>
    <r>
      <rPr>
        <sz val="7"/>
        <color indexed="8"/>
        <rFont val="Segoe UI"/>
        <family val="2"/>
      </rPr>
      <t>Transformación de la madera y fabricación de productos de madera y de corcho, excepto muebles; fabricación de artículos de cestería y espartería</t>
    </r>
  </si>
  <si>
    <r>
      <t xml:space="preserve">041
</t>
    </r>
    <r>
      <rPr>
        <sz val="7"/>
        <color indexed="8"/>
        <rFont val="Segoe UI"/>
        <family val="2"/>
      </rPr>
      <t>Fabricación de papel, cartón y productos de papel y de cartón</t>
    </r>
  </si>
  <si>
    <r>
      <t xml:space="preserve">042
</t>
    </r>
    <r>
      <rPr>
        <sz val="7"/>
        <color indexed="8"/>
        <rFont val="Segoe UI"/>
        <family val="2"/>
      </rPr>
      <t>Actividades de impresión; producción de copias a partir de grabaciones originales (Copia a partir de un original en CD, DVD, Bluray)</t>
    </r>
  </si>
  <si>
    <r>
      <t xml:space="preserve">043 + 044
</t>
    </r>
    <r>
      <rPr>
        <sz val="7"/>
        <color indexed="8"/>
        <rFont val="Segoe UI"/>
        <family val="2"/>
      </rPr>
      <t>Coquización, fabricación de productos de la refinación del petróleo y actividades de mezcla de combustibles</t>
    </r>
  </si>
  <si>
    <r>
      <t xml:space="preserve">045 + 046 + 047
</t>
    </r>
    <r>
      <rPr>
        <sz val="7"/>
        <color indexed="8"/>
        <rFont val="Segoe UI"/>
        <family val="2"/>
      </rPr>
  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  </r>
  </si>
  <si>
    <r>
      <t xml:space="preserve">048
</t>
    </r>
    <r>
      <rPr>
        <sz val="7"/>
        <color indexed="8"/>
        <rFont val="Segoe UI"/>
        <family val="2"/>
      </rPr>
      <t>Fabricación de productos de caucho y de plástico</t>
    </r>
  </si>
  <si>
    <r>
      <t xml:space="preserve">049
</t>
    </r>
    <r>
      <rPr>
        <sz val="7"/>
        <color indexed="8"/>
        <rFont val="Segoe UI"/>
        <family val="2"/>
      </rPr>
      <t>Fabricación de otros productos minerales no metálicos</t>
    </r>
  </si>
  <si>
    <r>
      <t xml:space="preserve">050 + 051
</t>
    </r>
    <r>
      <rPr>
        <sz val="7"/>
        <color indexed="8"/>
        <rFont val="Segoe UI"/>
        <family val="2"/>
      </rPr>
      <t>Fabricación de productos metalúrgicos básicos; fabricación de productos elaborados de metal, excepto maquinaria y equipo</t>
    </r>
  </si>
  <si>
    <r>
      <t xml:space="preserve">052
</t>
    </r>
    <r>
      <rPr>
        <sz val="7"/>
        <color indexed="8"/>
        <rFont val="Segoe UI"/>
        <family val="2"/>
      </rPr>
      <t>Fabricación de aparatos y equipo eléctrico; fabricación de productos informáticos, electrónicos y ópticos</t>
    </r>
  </si>
  <si>
    <r>
      <t xml:space="preserve">053 + 057
</t>
    </r>
    <r>
      <rPr>
        <sz val="7"/>
        <color indexed="8"/>
        <rFont val="Segoe UI"/>
        <family val="2"/>
      </rPr>
      <t>Fabricación de maquinaria y equipo n.c.p.; instalación, mantenimiento y reparación especializado de maquinaria y equipo</t>
    </r>
  </si>
  <si>
    <r>
      <t xml:space="preserve">054
</t>
    </r>
    <r>
      <rPr>
        <sz val="7"/>
        <color indexed="8"/>
        <rFont val="Segoe UI"/>
        <family val="2"/>
      </rPr>
      <t>Fabricación de vehículos automotores, remolques y semirremolques; fabricación de otros tipos de equipo de transporte</t>
    </r>
  </si>
  <si>
    <r>
      <t xml:space="preserve">055
</t>
    </r>
    <r>
      <rPr>
        <sz val="7"/>
        <color indexed="8"/>
        <rFont val="Segoe UI"/>
        <family val="2"/>
      </rPr>
      <t>Fabricación de muebles, colchones y somieres</t>
    </r>
  </si>
  <si>
    <r>
      <t xml:space="preserve">056
</t>
    </r>
    <r>
      <rPr>
        <sz val="7"/>
        <color indexed="8"/>
        <rFont val="Segoe UI"/>
        <family val="2"/>
      </rPr>
      <t>Otras industrias manufactureras</t>
    </r>
  </si>
  <si>
    <r>
      <t xml:space="preserve">058 + 059 + 060
</t>
    </r>
    <r>
      <rPr>
        <sz val="7"/>
        <color indexed="8"/>
        <rFont val="Segoe UI"/>
        <family val="2"/>
      </rPr>
      <t>Generación de energía eléctrica; transmisión de energía eléctrica y distribución y comercialización de energía eléctrica</t>
    </r>
  </si>
  <si>
    <r>
      <t xml:space="preserve">061
</t>
    </r>
    <r>
      <rPr>
        <sz val="7"/>
        <color indexed="8"/>
        <rFont val="Segoe UI"/>
        <family val="2"/>
      </rPr>
      <t>Producción de gas; distribución de combustibles gaseosos por tuberías; suministro de vapor y aire acondicionado</t>
    </r>
  </si>
  <si>
    <r>
      <t xml:space="preserve">062
</t>
    </r>
    <r>
      <rPr>
        <sz val="7"/>
        <color indexed="8"/>
        <rFont val="Segoe UI"/>
        <family val="2"/>
      </rPr>
      <t>Captación, tratamiento y distribución de agua</t>
    </r>
  </si>
  <si>
    <r>
      <t xml:space="preserve">063+064+066
</t>
    </r>
    <r>
      <rPr>
        <sz val="7"/>
        <color indexed="8"/>
        <rFont val="Segoe UI"/>
        <family val="2"/>
      </rPr>
      <t>Evacuación y tratamiento de aguas residuales; recolección, tratamiento y disposición de desechos y actividades de saneamiento ambiental y otros servicios de gestión de desechos</t>
    </r>
  </si>
  <si>
    <r>
      <t xml:space="preserve">065
</t>
    </r>
    <r>
      <rPr>
        <sz val="7"/>
        <color indexed="8"/>
        <rFont val="Segoe UI"/>
        <family val="2"/>
      </rPr>
      <t>Recuperación de materiales (reciclaje)</t>
    </r>
  </si>
  <si>
    <r>
      <t xml:space="preserve">067
</t>
    </r>
    <r>
      <rPr>
        <sz val="7"/>
        <color indexed="8"/>
        <rFont val="Segoe UI"/>
        <family val="2"/>
      </rPr>
      <t>Construcción de edificaciones residenciales y no residenciales</t>
    </r>
  </si>
  <si>
    <r>
      <t xml:space="preserve">068
</t>
    </r>
    <r>
      <rPr>
        <sz val="7"/>
        <color indexed="8"/>
        <rFont val="Segoe UI"/>
        <family val="2"/>
      </rPr>
      <t>Construcción de carreteras y vías de ferrocarril, de proyectos de servicio público y de otras obras de ingeniería civil</t>
    </r>
  </si>
  <si>
    <r>
      <t xml:space="preserve">069
</t>
    </r>
    <r>
      <rPr>
        <sz val="7"/>
        <color indexed="8"/>
        <rFont val="Segoe UI"/>
        <family val="2"/>
      </rPr>
      <t>Actividades especializadas para la construcción de edificaciones y obras de ingeniería civil (Alquiler de maquinaría y equipo de construcción con operadores)</t>
    </r>
  </si>
  <si>
    <r>
      <t xml:space="preserve">070
</t>
    </r>
    <r>
      <rPr>
        <sz val="7"/>
        <color indexed="8"/>
        <rFont val="Segoe UI"/>
        <family val="2"/>
      </rPr>
      <t>Comercio al por mayor y en comisión o por contrata; comercio al por menor (incluso el comercio al por menor de combustibles); comercio de vehículos automotores y motocicletas, sus partes, piezas y accesorios</t>
    </r>
  </si>
  <si>
    <r>
      <t xml:space="preserve">071
</t>
    </r>
    <r>
      <rPr>
        <sz val="7"/>
        <color indexed="8"/>
        <rFont val="Segoe UI"/>
        <family val="2"/>
      </rPr>
      <t>Mantenimiento y reparación de vehículos automotores y motocicletas</t>
    </r>
  </si>
  <si>
    <r>
      <t xml:space="preserve">072 + 074
</t>
    </r>
    <r>
      <rPr>
        <sz val="7"/>
        <color indexed="8"/>
        <rFont val="Segoe UI"/>
        <family val="2"/>
      </rPr>
      <t>Transporte terrestre y transporte por tuberías</t>
    </r>
  </si>
  <si>
    <r>
      <t xml:space="preserve">073
</t>
    </r>
    <r>
      <rPr>
        <sz val="7"/>
        <color indexed="8"/>
        <rFont val="Segoe UI"/>
        <family val="2"/>
      </rPr>
      <t>Transporte acuático</t>
    </r>
  </si>
  <si>
    <r>
      <t xml:space="preserve">075
</t>
    </r>
    <r>
      <rPr>
        <sz val="7"/>
        <color indexed="8"/>
        <rFont val="Segoe UI"/>
        <family val="2"/>
      </rPr>
      <t>Transporte aéreo</t>
    </r>
  </si>
  <si>
    <r>
      <t xml:space="preserve">076
</t>
    </r>
    <r>
      <rPr>
        <sz val="7"/>
        <color indexed="8"/>
        <rFont val="Segoe UI"/>
        <family val="2"/>
      </rPr>
      <t>Almacenamiento y actividades complementarias al transporte</t>
    </r>
  </si>
  <si>
    <r>
      <t xml:space="preserve">077
</t>
    </r>
    <r>
      <rPr>
        <sz val="7"/>
        <color indexed="8"/>
        <rFont val="Segoe UI"/>
        <family val="2"/>
      </rPr>
      <t>Actividades de correo y de servicios de mensajería</t>
    </r>
  </si>
  <si>
    <r>
      <t xml:space="preserve">I
</t>
    </r>
    <r>
      <rPr>
        <sz val="7"/>
        <color indexed="8"/>
        <rFont val="Segoe UI"/>
        <family val="2"/>
      </rPr>
      <t>Alojamiento y servicios de comida</t>
    </r>
  </si>
  <si>
    <r>
      <t xml:space="preserve">J
</t>
    </r>
    <r>
      <rPr>
        <sz val="7"/>
        <color indexed="8"/>
        <rFont val="Segoe UI"/>
        <family val="2"/>
      </rPr>
      <t>Información y comunicaciones</t>
    </r>
  </si>
  <si>
    <r>
      <t xml:space="preserve">K
</t>
    </r>
    <r>
      <rPr>
        <sz val="7"/>
        <color indexed="8"/>
        <rFont val="Segoe UI"/>
        <family val="2"/>
      </rPr>
      <t>Actividades financieras y de seguros</t>
    </r>
  </si>
  <si>
    <r>
      <t xml:space="preserve">089
</t>
    </r>
    <r>
      <rPr>
        <sz val="7"/>
        <color indexed="8"/>
        <rFont val="Segoe UI"/>
        <family val="2"/>
      </rPr>
      <t>Actividades inmobiliarias</t>
    </r>
  </si>
  <si>
    <r>
      <t xml:space="preserve">M
</t>
    </r>
    <r>
      <rPr>
        <sz val="7"/>
        <color indexed="8"/>
        <rFont val="Segoe UI"/>
        <family val="2"/>
      </rPr>
      <t>Actividades profesionales, científicas y técnicas</t>
    </r>
  </si>
  <si>
    <r>
      <t xml:space="preserve">N
</t>
    </r>
    <r>
      <rPr>
        <sz val="7"/>
        <color indexed="8"/>
        <rFont val="Segoe UI"/>
        <family val="2"/>
      </rPr>
      <t>Actividades de servicios administrativos y de apoyo</t>
    </r>
  </si>
  <si>
    <r>
      <t xml:space="preserve">O
</t>
    </r>
    <r>
      <rPr>
        <sz val="7"/>
        <color indexed="8"/>
        <rFont val="Segoe UI"/>
        <family val="2"/>
      </rPr>
      <t>Administración pública y defensa; planes de seguridad social de afiliación obligatoria</t>
    </r>
  </si>
  <si>
    <r>
      <t xml:space="preserve">100
</t>
    </r>
    <r>
      <rPr>
        <sz val="7"/>
        <color indexed="8"/>
        <rFont val="Segoe UI"/>
        <family val="2"/>
      </rPr>
      <t>Educación de mercado</t>
    </r>
  </si>
  <si>
    <r>
      <t xml:space="preserve">101
</t>
    </r>
    <r>
      <rPr>
        <sz val="7"/>
        <color indexed="8"/>
        <rFont val="Segoe UI"/>
        <family val="2"/>
      </rPr>
      <t>Educación de no mercado</t>
    </r>
  </si>
  <si>
    <r>
      <t xml:space="preserve">Q
</t>
    </r>
    <r>
      <rPr>
        <sz val="7"/>
        <color indexed="8"/>
        <rFont val="Segoe UI"/>
        <family val="2"/>
      </rPr>
      <t>Actividades de atención de la salud humana y de servicios sociales</t>
    </r>
  </si>
  <si>
    <r>
      <t xml:space="preserve">R + S
</t>
    </r>
    <r>
      <rPr>
        <sz val="7"/>
        <color indexed="8"/>
        <rFont val="Segoe UI"/>
        <family val="2"/>
      </rPr>
      <t>Actividades artísticas, de entretenimiento y recreación y otras actividades de servicios</t>
    </r>
  </si>
  <si>
    <r>
      <t xml:space="preserve">109
</t>
    </r>
    <r>
      <rPr>
        <sz val="7"/>
        <color indexed="8"/>
        <rFont val="Segoe UI"/>
        <family val="2"/>
      </rPr>
      <t>Actividades de los hogares individuales en calidad de empleadores</t>
    </r>
  </si>
  <si>
    <t>MATRIZ DE COEFICIENTES DE PRODUCCIÓN</t>
  </si>
  <si>
    <t>Matriz de requerimientos directos</t>
  </si>
  <si>
    <t>Producción</t>
  </si>
  <si>
    <t>Cuadro oferta</t>
  </si>
  <si>
    <t>Año 2017</t>
  </si>
  <si>
    <t>Total oferta a precios comprador</t>
  </si>
  <si>
    <t>Márgenes de comercio</t>
  </si>
  <si>
    <t>Márgenes de transporte</t>
  </si>
  <si>
    <t>Impuestos y derechos a las importaciones</t>
  </si>
  <si>
    <t>IVA no deducible</t>
  </si>
  <si>
    <t>Impuestos a los productos (excepto impuestos a importaciones e IVA no deducible)</t>
  </si>
  <si>
    <t>Subvenciones a los productos</t>
  </si>
  <si>
    <t>Oferta total precios básicos</t>
  </si>
  <si>
    <t>Producción según divisiones CIIU Rev. 4 A.C. 61 agrupaciones</t>
  </si>
  <si>
    <t>Producción a precios básicos</t>
  </si>
  <si>
    <t>Importaciones</t>
  </si>
  <si>
    <t>A0101-01</t>
  </si>
  <si>
    <t>A0101-02</t>
  </si>
  <si>
    <t>017</t>
  </si>
  <si>
    <t>018 + 021</t>
  </si>
  <si>
    <t>022</t>
  </si>
  <si>
    <t>023 + 024 + 025</t>
  </si>
  <si>
    <t>028 + 032 + 035</t>
  </si>
  <si>
    <t>030 + 031</t>
  </si>
  <si>
    <t>037 + 038</t>
  </si>
  <si>
    <t>042</t>
  </si>
  <si>
    <t>043 + 044</t>
  </si>
  <si>
    <t>045 + 046 + 047</t>
  </si>
  <si>
    <t>050 + 051</t>
  </si>
  <si>
    <t>053 + 057</t>
  </si>
  <si>
    <t>058 + 059 + 060</t>
  </si>
  <si>
    <t>063+064+066</t>
  </si>
  <si>
    <t>072 + 074</t>
  </si>
  <si>
    <t>I</t>
  </si>
  <si>
    <t>J</t>
  </si>
  <si>
    <t>K</t>
  </si>
  <si>
    <t>M</t>
  </si>
  <si>
    <t xml:space="preserve">N </t>
  </si>
  <si>
    <t>O</t>
  </si>
  <si>
    <t>100</t>
  </si>
  <si>
    <t>101</t>
  </si>
  <si>
    <t>Q</t>
  </si>
  <si>
    <t>R + S</t>
  </si>
  <si>
    <t>109</t>
  </si>
  <si>
    <t>Para uso final propio</t>
  </si>
  <si>
    <t>Otra de no mercado</t>
  </si>
  <si>
    <t>De mercado</t>
  </si>
  <si>
    <t>Ajustes  CIF/FOB sobre importaciones</t>
  </si>
  <si>
    <t>Bienes</t>
  </si>
  <si>
    <t>Servicios</t>
  </si>
  <si>
    <t xml:space="preserve">Agricultura y actividades de servicios conexas </t>
  </si>
  <si>
    <t xml:space="preserve">Ganadería, caza y actividades de servicios conexas </t>
  </si>
  <si>
    <t>Extracción de petróleo crudo y gas natural y actividades de apoyo para la extracción de petróleo y de gas natural</t>
  </si>
  <si>
    <t>Actividades de apoyo para otras actividades de explotación de minas y canteras</t>
  </si>
  <si>
    <t>Preparación, hilatura, tejeduría y acabado de productos textiles; fabricación de otros productos textiles, Confección de prendas de vestir</t>
  </si>
  <si>
    <t>Fabricación de papel, cartón y productos de papel y de cartón</t>
  </si>
  <si>
    <t>Actividades de impresión; producción de copias a partir de grabaciones originales (Copia a partir de un original en CD, DVD, Bluray)</t>
  </si>
  <si>
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</si>
  <si>
    <t>Evacuación y tratamiento de aguas residuales; recolección, tratamiento y disposición de desechos y actividades de saneamiento ambiental y otros servicios de gestión de desechos</t>
  </si>
  <si>
    <t>Alojamiento y servicios de comida</t>
  </si>
  <si>
    <t>Información y comunicaciones</t>
  </si>
  <si>
    <t>Actividades financieras y de seguros</t>
  </si>
  <si>
    <t>Educación de mercado</t>
  </si>
  <si>
    <t>Educación de no mercado</t>
  </si>
  <si>
    <t>Actividades artísticas, de entretenimiento y recreación y otras actividades de servicios</t>
  </si>
  <si>
    <r>
      <t>Actualizado el</t>
    </r>
    <r>
      <rPr>
        <b/>
        <sz val="8"/>
        <color indexed="10"/>
        <rFont val="Segoe UI"/>
        <family val="2"/>
      </rPr>
      <t xml:space="preserve"> </t>
    </r>
    <r>
      <rPr>
        <b/>
        <sz val="8"/>
        <rFont val="Segoe UI"/>
        <family val="2"/>
      </rPr>
      <t>14 de febrero de 2020</t>
    </r>
  </si>
  <si>
    <t>Matriz insumo producto, actividad por actividad, basada en supuesto de estructura fija de ventas de productos - nacional e importada</t>
  </si>
  <si>
    <t>Consumo intermedio</t>
  </si>
  <si>
    <t>05</t>
  </si>
  <si>
    <t>06</t>
  </si>
  <si>
    <t>07</t>
  </si>
  <si>
    <t>08</t>
  </si>
  <si>
    <t>09</t>
  </si>
  <si>
    <t>10</t>
  </si>
  <si>
    <t>12</t>
  </si>
  <si>
    <t>13</t>
  </si>
  <si>
    <t>19</t>
  </si>
  <si>
    <t>20</t>
  </si>
  <si>
    <t>30</t>
  </si>
  <si>
    <t>40</t>
  </si>
  <si>
    <t>50</t>
  </si>
  <si>
    <t>51</t>
  </si>
  <si>
    <t>52</t>
  </si>
  <si>
    <t>55</t>
  </si>
  <si>
    <t>56</t>
  </si>
  <si>
    <t>57</t>
  </si>
  <si>
    <t>58</t>
  </si>
  <si>
    <t>59</t>
  </si>
  <si>
    <t>60</t>
  </si>
  <si>
    <t>61</t>
  </si>
  <si>
    <t>62</t>
  </si>
  <si>
    <t>64</t>
  </si>
  <si>
    <t>65</t>
  </si>
  <si>
    <t>66</t>
  </si>
  <si>
    <t>MATRIZ UNITARIA</t>
  </si>
  <si>
    <t>Matriz básica para la obtención de multiplicadores de producción ( 1 - A )</t>
  </si>
  <si>
    <t>Matriz básica para la obtención de multiplicadores de producción ( 1 - A ) a la menos 1</t>
  </si>
  <si>
    <t>Código</t>
  </si>
  <si>
    <t>Productos</t>
  </si>
  <si>
    <t>Producción  (millones$)</t>
  </si>
  <si>
    <t>Pleno empleo</t>
  </si>
  <si>
    <t>Producción anual/empleo (millones de $)</t>
  </si>
  <si>
    <t>Inverso de la productividad (millones de $)</t>
  </si>
  <si>
    <t>PRODUCTIVIDAD POR ACTIVIDAD (PRODUCCION/EMEPLEO) E INVERSO DE LA PRODUCTIVIDAD</t>
  </si>
  <si>
    <t>MATRIZ BASICA PARA LA OBTENCION DE LOS MULTIPLICADORES DE PRODUCCION ( 1 - A ) a la menos 1</t>
  </si>
  <si>
    <t>ACTIVIDADES</t>
  </si>
  <si>
    <t>Se hace diagonal el inverso en la matriz</t>
  </si>
  <si>
    <t>PASOS A SEGUIR:</t>
  </si>
  <si>
    <t>1. OBTENER LA RAZÓN PRODUCCIÓN/EMPLEO Y EL INVERSO -- 1/RAZÓN</t>
  </si>
  <si>
    <t>2. OBTENER LA MATRIZ DIAGONAL CON EL RESULTADO DEL PUNTO 1</t>
  </si>
  <si>
    <t>3. OBTENER MULTIPLICADORES DE EMPLEO (MATRIZ PUNTO 2 Y MATRIZ (1-A)^-1)</t>
  </si>
  <si>
    <t>4. DEFINIR MONTO DE INVERSIÓN Y A QUE SECTOR ECONÓMICO ESTARÁ ASOCIADO</t>
  </si>
  <si>
    <t>5. DEMANDA: PRODUCCIÓN=(CONSUMO FINAL+FBK+EXPOS)</t>
  </si>
  <si>
    <t>6. PARTIENDO DEL VALOR EN (5) SE PROYECTA LA DEMANDA (CONSTANTE), PERO SE SUMA EL VALOR DE INVERSIÓN DE ACUERDO CON EL SECTOR AL QUE PERTENECE</t>
  </si>
  <si>
    <t>7. MULTIPLICAR LA MATRIZ  (3) Y LOS VALORES EN 6</t>
  </si>
  <si>
    <t>8. LA DIFERENCIA ENTRE EL EMPLEO (MATRIZ DE EMPLEO INICIAL) Y EL RESULTADO DE (7) DARÁ EL EMPLEO GENERADO CON INVERSIÓN</t>
  </si>
  <si>
    <t>Matriz de multiplicadores del empleo</t>
  </si>
  <si>
    <t>Gasto en consumo final</t>
  </si>
  <si>
    <t>FBK</t>
  </si>
  <si>
    <t>EXPOS</t>
  </si>
  <si>
    <t>PRODUCCIÓN</t>
  </si>
  <si>
    <t>Estrategia</t>
  </si>
  <si>
    <t>bpin</t>
  </si>
  <si>
    <t>SECTOR</t>
  </si>
  <si>
    <t>CODDANE</t>
  </si>
  <si>
    <t>CODDEPTO</t>
  </si>
  <si>
    <t>SUBREG</t>
  </si>
  <si>
    <t>Vigencia</t>
  </si>
  <si>
    <t>Estado</t>
  </si>
  <si>
    <t>Monto_Municpalizado</t>
  </si>
  <si>
    <t>OCAD PAZ</t>
  </si>
  <si>
    <t>20191301010114</t>
  </si>
  <si>
    <t>ACUEDUCTO Y SANEAMIENTO BÁSICO</t>
  </si>
  <si>
    <t>23807</t>
  </si>
  <si>
    <t>SUR DE CÓRDOBA</t>
  </si>
  <si>
    <t>Ejecución</t>
  </si>
  <si>
    <t>20191301010243</t>
  </si>
  <si>
    <t>Ejecutados / Terminados</t>
  </si>
  <si>
    <t>20191301010350</t>
  </si>
  <si>
    <t>TRANSPORTE</t>
  </si>
  <si>
    <t>50330</t>
  </si>
  <si>
    <t>MACARENA - GUAVIARE</t>
  </si>
  <si>
    <t>2019507110014</t>
  </si>
  <si>
    <t>MINAS Y ENERGÍA</t>
  </si>
  <si>
    <t>50711</t>
  </si>
  <si>
    <t>20181301010550</t>
  </si>
  <si>
    <t>05250</t>
  </si>
  <si>
    <t>05000</t>
  </si>
  <si>
    <t>BAJO CAUCA Y NORDESTE ANTIOQUEÑO</t>
  </si>
  <si>
    <t>20181301010884</t>
  </si>
  <si>
    <t>54250</t>
  </si>
  <si>
    <t>CATATUMBO</t>
  </si>
  <si>
    <t>20191301010225</t>
  </si>
  <si>
    <t>05604</t>
  </si>
  <si>
    <t>20191301010229</t>
  </si>
  <si>
    <t>05665</t>
  </si>
  <si>
    <t>URABÁ ANTIOQUEÑO</t>
  </si>
  <si>
    <t>20191301010235</t>
  </si>
  <si>
    <t>54720</t>
  </si>
  <si>
    <t>20191301010259</t>
  </si>
  <si>
    <t>54344</t>
  </si>
  <si>
    <t>20191301010372</t>
  </si>
  <si>
    <t>05172</t>
  </si>
  <si>
    <t>20191301010197</t>
  </si>
  <si>
    <t>05045</t>
  </si>
  <si>
    <t>20191301010339</t>
  </si>
  <si>
    <t>05873</t>
  </si>
  <si>
    <t>CHOCÓ</t>
  </si>
  <si>
    <t>20191301010252</t>
  </si>
  <si>
    <t>27205</t>
  </si>
  <si>
    <t>20191301010321</t>
  </si>
  <si>
    <t>23580</t>
  </si>
  <si>
    <t>20191301010354</t>
  </si>
  <si>
    <t>27006</t>
  </si>
  <si>
    <t>20191301010190</t>
  </si>
  <si>
    <t>19142</t>
  </si>
  <si>
    <t>ALTO PATÍA - NORTE DEL CAUCA</t>
  </si>
  <si>
    <t>20191301010360</t>
  </si>
  <si>
    <t>44090</t>
  </si>
  <si>
    <t>SIERRA NEVADA - PERIJÁ</t>
  </si>
  <si>
    <t>20191301010248</t>
  </si>
  <si>
    <t>47053</t>
  </si>
  <si>
    <t>20191301010315</t>
  </si>
  <si>
    <t>95001</t>
  </si>
  <si>
    <t>95025</t>
  </si>
  <si>
    <t>95015</t>
  </si>
  <si>
    <t>20191301010353</t>
  </si>
  <si>
    <t>44279</t>
  </si>
  <si>
    <t>20191301010179</t>
  </si>
  <si>
    <t>18785</t>
  </si>
  <si>
    <t>CUENCA DEL CAGUÁN Y PIEDEMONTE CAQUETEÑO</t>
  </si>
  <si>
    <t>20191301010208</t>
  </si>
  <si>
    <t>18029</t>
  </si>
  <si>
    <t>20191301010140</t>
  </si>
  <si>
    <t>86757</t>
  </si>
  <si>
    <t>PUTUMAYO</t>
  </si>
  <si>
    <t>20191301010371</t>
  </si>
  <si>
    <t>50350</t>
  </si>
  <si>
    <t>20201301010125</t>
  </si>
  <si>
    <t>50450</t>
  </si>
  <si>
    <t>20181301010635</t>
  </si>
  <si>
    <t>47189</t>
  </si>
  <si>
    <t>20201301010259</t>
  </si>
  <si>
    <t>52540</t>
  </si>
  <si>
    <t>20201301010095</t>
  </si>
  <si>
    <t>23466</t>
  </si>
  <si>
    <t>20191301010291</t>
  </si>
  <si>
    <t>20013</t>
  </si>
  <si>
    <t>20201301010114</t>
  </si>
  <si>
    <t>20192401060010</t>
  </si>
  <si>
    <t>05893</t>
  </si>
  <si>
    <t>SUR DE BOLÍVAR</t>
  </si>
  <si>
    <t>20201301010093</t>
  </si>
  <si>
    <t>81300</t>
  </si>
  <si>
    <t>ARAUCA</t>
  </si>
  <si>
    <t>20201301010197</t>
  </si>
  <si>
    <t>18256</t>
  </si>
  <si>
    <t>20201301010227</t>
  </si>
  <si>
    <t>41020</t>
  </si>
  <si>
    <t>20201301010219</t>
  </si>
  <si>
    <t>20201301010296</t>
  </si>
  <si>
    <t>86573</t>
  </si>
  <si>
    <t>20201301010333</t>
  </si>
  <si>
    <t xml:space="preserve">86573 </t>
  </si>
  <si>
    <t xml:space="preserve"> 18756</t>
  </si>
  <si>
    <t>20201301010371</t>
  </si>
  <si>
    <t xml:space="preserve">86001 </t>
  </si>
  <si>
    <t xml:space="preserve"> 86320 </t>
  </si>
  <si>
    <t xml:space="preserve"> 86568 </t>
  </si>
  <si>
    <t xml:space="preserve"> 86569 </t>
  </si>
  <si>
    <t xml:space="preserve"> 86571 </t>
  </si>
  <si>
    <t xml:space="preserve"> 86757 </t>
  </si>
  <si>
    <t xml:space="preserve"> 86865 </t>
  </si>
  <si>
    <t xml:space="preserve"> 86885</t>
  </si>
  <si>
    <t>20201301010250</t>
  </si>
  <si>
    <t>18150</t>
  </si>
  <si>
    <t>20201301010369</t>
  </si>
  <si>
    <t>52390</t>
  </si>
  <si>
    <t>PACÍFICO Y FRONTERA NARIÑENSE</t>
  </si>
  <si>
    <t>20201301010527</t>
  </si>
  <si>
    <t>20201301010132</t>
  </si>
  <si>
    <t>86320</t>
  </si>
  <si>
    <t>20201301010403</t>
  </si>
  <si>
    <t>20570</t>
  </si>
  <si>
    <t>20201301010573</t>
  </si>
  <si>
    <t>86865</t>
  </si>
  <si>
    <t>20201301010171</t>
  </si>
  <si>
    <t xml:space="preserve"> 86569</t>
  </si>
  <si>
    <t>20181301010744</t>
  </si>
  <si>
    <t>20191301010275</t>
  </si>
  <si>
    <t>23855</t>
  </si>
  <si>
    <t>20191301010263</t>
  </si>
  <si>
    <t>20191301010192</t>
  </si>
  <si>
    <t>70508</t>
  </si>
  <si>
    <t>MONTES DE MARÍA</t>
  </si>
  <si>
    <t>20181301011237</t>
  </si>
  <si>
    <t>54810</t>
  </si>
  <si>
    <t>20191301010191</t>
  </si>
  <si>
    <t>54670</t>
  </si>
  <si>
    <t>20181301010955</t>
  </si>
  <si>
    <t>VIVIENDA, CIUDAD Y TERRITORIO</t>
  </si>
  <si>
    <t>54206</t>
  </si>
  <si>
    <t>20191301010230</t>
  </si>
  <si>
    <t>20191301010231</t>
  </si>
  <si>
    <t>20181301010358</t>
  </si>
  <si>
    <t>19212</t>
  </si>
  <si>
    <t>20181301010433</t>
  </si>
  <si>
    <t>19780</t>
  </si>
  <si>
    <t>20181301010741</t>
  </si>
  <si>
    <t>27450</t>
  </si>
  <si>
    <t>20181301011669</t>
  </si>
  <si>
    <t>19137</t>
  </si>
  <si>
    <t>20191301010144</t>
  </si>
  <si>
    <t>2019000030051</t>
  </si>
  <si>
    <t>27800</t>
  </si>
  <si>
    <t>20191301010082</t>
  </si>
  <si>
    <t>52612</t>
  </si>
  <si>
    <t>20191301010329</t>
  </si>
  <si>
    <t>20181301010985</t>
  </si>
  <si>
    <t>95200</t>
  </si>
  <si>
    <t>20191301010125</t>
  </si>
  <si>
    <t>81065</t>
  </si>
  <si>
    <t>2019868850088</t>
  </si>
  <si>
    <t>86885</t>
  </si>
  <si>
    <t>20191301010262</t>
  </si>
  <si>
    <t>20191301010138</t>
  </si>
  <si>
    <t>18410</t>
  </si>
  <si>
    <t>20191301010079</t>
  </si>
  <si>
    <t>18610</t>
  </si>
  <si>
    <t>20191301010101</t>
  </si>
  <si>
    <t>18479</t>
  </si>
  <si>
    <t>20181301010754</t>
  </si>
  <si>
    <t>20181301010883</t>
  </si>
  <si>
    <t>20181301010790</t>
  </si>
  <si>
    <t>52427</t>
  </si>
  <si>
    <t>20181301010904</t>
  </si>
  <si>
    <t>20181301010462</t>
  </si>
  <si>
    <t>05854</t>
  </si>
  <si>
    <t>20181301010479</t>
  </si>
  <si>
    <t>70230</t>
  </si>
  <si>
    <t>20181301011283</t>
  </si>
  <si>
    <t>47288</t>
  </si>
  <si>
    <t>20181301011767</t>
  </si>
  <si>
    <t>19050</t>
  </si>
  <si>
    <t>19256</t>
  </si>
  <si>
    <t>19455</t>
  </si>
  <si>
    <t>19473</t>
  </si>
  <si>
    <t>19532</t>
  </si>
  <si>
    <t>19548</t>
  </si>
  <si>
    <t>19809</t>
  </si>
  <si>
    <t>19821</t>
  </si>
  <si>
    <t>20181301010089</t>
  </si>
  <si>
    <t>54800</t>
  </si>
  <si>
    <t>20181301010354</t>
  </si>
  <si>
    <t>70418</t>
  </si>
  <si>
    <t>20181301010385</t>
  </si>
  <si>
    <t>20181301011416</t>
  </si>
  <si>
    <t>70473</t>
  </si>
  <si>
    <t>20181719000101</t>
  </si>
  <si>
    <t>13042</t>
  </si>
  <si>
    <t>2017000070054</t>
  </si>
  <si>
    <t>50370</t>
  </si>
  <si>
    <t>20181301011613</t>
  </si>
  <si>
    <t>50577</t>
  </si>
  <si>
    <t>20181301010252</t>
  </si>
  <si>
    <t>70204</t>
  </si>
  <si>
    <t>20191301010338</t>
  </si>
  <si>
    <t>20191301010234</t>
  </si>
  <si>
    <t>13744</t>
  </si>
  <si>
    <t>20181301010124</t>
  </si>
  <si>
    <t>20181301010436</t>
  </si>
  <si>
    <t>05147</t>
  </si>
  <si>
    <t>20181301011040</t>
  </si>
  <si>
    <t>20191301010198</t>
  </si>
  <si>
    <t>20181719000026</t>
  </si>
  <si>
    <t>54245</t>
  </si>
  <si>
    <t>20181301010889</t>
  </si>
  <si>
    <t>20191301010233</t>
  </si>
  <si>
    <t>20181301010763</t>
  </si>
  <si>
    <t>19130</t>
  </si>
  <si>
    <t>20181301011118</t>
  </si>
  <si>
    <t>27491</t>
  </si>
  <si>
    <t>20181301011315</t>
  </si>
  <si>
    <t>19110</t>
  </si>
  <si>
    <t>20191301010094</t>
  </si>
  <si>
    <t>19075</t>
  </si>
  <si>
    <t>20181301010747</t>
  </si>
  <si>
    <t>20191301010357</t>
  </si>
  <si>
    <t>52233</t>
  </si>
  <si>
    <t>20191301010108</t>
  </si>
  <si>
    <t>20191301010299</t>
  </si>
  <si>
    <t>20191301010238</t>
  </si>
  <si>
    <t>20621</t>
  </si>
  <si>
    <t>20191301010324</t>
  </si>
  <si>
    <t>20181301010437</t>
  </si>
  <si>
    <t>18860</t>
  </si>
  <si>
    <t>20181301010478</t>
  </si>
  <si>
    <t>05031</t>
  </si>
  <si>
    <t>05154</t>
  </si>
  <si>
    <t>05495</t>
  </si>
  <si>
    <t>05736</t>
  </si>
  <si>
    <t>05790</t>
  </si>
  <si>
    <t>05895</t>
  </si>
  <si>
    <t>13212</t>
  </si>
  <si>
    <t>13244</t>
  </si>
  <si>
    <t>13248</t>
  </si>
  <si>
    <t>13442</t>
  </si>
  <si>
    <t>13654</t>
  </si>
  <si>
    <t>13657</t>
  </si>
  <si>
    <t>13670</t>
  </si>
  <si>
    <t>13894</t>
  </si>
  <si>
    <t>18001</t>
  </si>
  <si>
    <t>18205</t>
  </si>
  <si>
    <t>18460</t>
  </si>
  <si>
    <t>18592</t>
  </si>
  <si>
    <t>ALTO PATÍA Y NORTE DEL CAUCA</t>
  </si>
  <si>
    <t>19450</t>
  </si>
  <si>
    <t>20001</t>
  </si>
  <si>
    <t>SIERRA NEVADA-PERIJÁ-ZONA BANANERA</t>
  </si>
  <si>
    <t>20750</t>
  </si>
  <si>
    <t>SUR DE CORDOBA</t>
  </si>
  <si>
    <t>23682</t>
  </si>
  <si>
    <t>CHOCO</t>
  </si>
  <si>
    <t>27099</t>
  </si>
  <si>
    <t>44650</t>
  </si>
  <si>
    <t>50325</t>
  </si>
  <si>
    <t>MACARENA GUAVIARE</t>
  </si>
  <si>
    <t>52256</t>
  </si>
  <si>
    <t>70523</t>
  </si>
  <si>
    <t>70713</t>
  </si>
  <si>
    <t>70823</t>
  </si>
  <si>
    <t>73067</t>
  </si>
  <si>
    <t>SUR DEL TOLIMA</t>
  </si>
  <si>
    <t>73168</t>
  </si>
  <si>
    <t>73616</t>
  </si>
  <si>
    <t>76275</t>
  </si>
  <si>
    <t>76563</t>
  </si>
  <si>
    <t>81736</t>
  </si>
  <si>
    <t>81794</t>
  </si>
  <si>
    <t>86001</t>
  </si>
  <si>
    <t>86571</t>
  </si>
  <si>
    <t>20181301010586</t>
  </si>
  <si>
    <t>20181301010752</t>
  </si>
  <si>
    <t>18247</t>
  </si>
  <si>
    <t>20191301010137</t>
  </si>
  <si>
    <t>86568</t>
  </si>
  <si>
    <t>86569</t>
  </si>
  <si>
    <t>20191301010249</t>
  </si>
  <si>
    <t>20191301010250</t>
  </si>
  <si>
    <t>73555</t>
  </si>
  <si>
    <t>2018205700001</t>
  </si>
  <si>
    <t>20181301011024</t>
  </si>
  <si>
    <t>20181301011405</t>
  </si>
  <si>
    <t>20191301010228</t>
  </si>
  <si>
    <t>20443</t>
  </si>
  <si>
    <t>20191301010287</t>
  </si>
  <si>
    <t>20181301011630</t>
  </si>
  <si>
    <t>20181301010963</t>
  </si>
  <si>
    <t>05480</t>
  </si>
  <si>
    <t>20181301010233</t>
  </si>
  <si>
    <t>20181301011206</t>
  </si>
  <si>
    <t>27150</t>
  </si>
  <si>
    <t>2018184600023</t>
  </si>
  <si>
    <t>20181301011233</t>
  </si>
  <si>
    <t>20181301010007</t>
  </si>
  <si>
    <t>20181301010402</t>
  </si>
  <si>
    <t>18094</t>
  </si>
  <si>
    <t>20191301010154</t>
  </si>
  <si>
    <t>Inversión OCAD - PAZ - obras civiles</t>
  </si>
  <si>
    <t>total</t>
  </si>
  <si>
    <t>20191301010180</t>
  </si>
  <si>
    <t>20191301010206</t>
  </si>
  <si>
    <t>20191301010325</t>
  </si>
  <si>
    <t>18753</t>
  </si>
  <si>
    <t>20191301010365</t>
  </si>
  <si>
    <t>20201301010148</t>
  </si>
  <si>
    <t>20181301010343</t>
  </si>
  <si>
    <t>20201301010257</t>
  </si>
  <si>
    <t>20201301010280</t>
  </si>
  <si>
    <t>20045</t>
  </si>
  <si>
    <t>20201301010357</t>
  </si>
  <si>
    <t>20201301010392</t>
  </si>
  <si>
    <t>20191301010271</t>
  </si>
  <si>
    <t>20191301010220</t>
  </si>
  <si>
    <t>20191301010364</t>
  </si>
  <si>
    <t>20191301010374</t>
  </si>
  <si>
    <t>20201301010267</t>
  </si>
  <si>
    <t>20201301010302</t>
  </si>
  <si>
    <t>20201301010335</t>
  </si>
  <si>
    <t>20201301010467</t>
  </si>
  <si>
    <t>20201301010235</t>
  </si>
  <si>
    <t>20201301010140</t>
  </si>
  <si>
    <t>20201301010424</t>
  </si>
  <si>
    <t>20201301010101</t>
  </si>
  <si>
    <t>20201301010397</t>
  </si>
  <si>
    <t>20191301010369</t>
  </si>
  <si>
    <t>2019817360166</t>
  </si>
  <si>
    <t>20191301010113</t>
  </si>
  <si>
    <t>2019002130005</t>
  </si>
  <si>
    <t>20201301010168</t>
  </si>
  <si>
    <t>20201301010578</t>
  </si>
  <si>
    <t>20201301010340</t>
  </si>
  <si>
    <t>20181719000162</t>
  </si>
  <si>
    <t>20181719000298</t>
  </si>
  <si>
    <t>20181719000299</t>
  </si>
  <si>
    <t>20201301010184</t>
  </si>
  <si>
    <t>18756</t>
  </si>
  <si>
    <t>20201301010543</t>
  </si>
  <si>
    <t>20201301010414</t>
  </si>
  <si>
    <t>20201301010442</t>
  </si>
  <si>
    <t>20201301010304</t>
  </si>
  <si>
    <t>20201301010560</t>
  </si>
  <si>
    <t>27425</t>
  </si>
  <si>
    <t>20181301011279</t>
  </si>
  <si>
    <t>20201301010523</t>
  </si>
  <si>
    <t>20201301010330</t>
  </si>
  <si>
    <t>20201301010312</t>
  </si>
  <si>
    <t>20201301010632</t>
  </si>
  <si>
    <t>20201301010281</t>
  </si>
  <si>
    <t>20201301010718</t>
  </si>
  <si>
    <t>20201301010360</t>
  </si>
  <si>
    <t>20201301010796</t>
  </si>
  <si>
    <t>20201301010228</t>
  </si>
  <si>
    <t>2019236820005</t>
  </si>
  <si>
    <t>2020707130014</t>
  </si>
  <si>
    <t>2020865680067</t>
  </si>
  <si>
    <t>EMPLEO</t>
  </si>
  <si>
    <t>PRODUCCIÓN (MILLONES)</t>
  </si>
  <si>
    <t>DEMANDA</t>
  </si>
  <si>
    <t>NUEVO EMPLEO</t>
  </si>
  <si>
    <t>20201301010362</t>
  </si>
  <si>
    <t>AGRICULTURA Y DESARROLLO RURAL</t>
  </si>
  <si>
    <t>20191301010119</t>
  </si>
  <si>
    <t>EDUCACIÓN</t>
  </si>
  <si>
    <t>20201301010320</t>
  </si>
  <si>
    <t>INCLUSIÓN SOCIAL</t>
  </si>
  <si>
    <t>20201301010439</t>
  </si>
  <si>
    <t>20181301011316</t>
  </si>
  <si>
    <t>20191301010015</t>
  </si>
  <si>
    <t>Inversión OCAD - PAZ - otros</t>
  </si>
  <si>
    <t>20201301010275</t>
  </si>
  <si>
    <t>DEPORTE Y RECREACIÓN</t>
  </si>
  <si>
    <t>20191301010117</t>
  </si>
  <si>
    <t>SALUD Y PROTECCION SOCIAL</t>
  </si>
  <si>
    <t>20191301010320</t>
  </si>
  <si>
    <t>OBRAS PDET</t>
  </si>
  <si>
    <t>86885-1-1191</t>
  </si>
  <si>
    <t>50330-1-1311</t>
  </si>
  <si>
    <t>44279-1-1359</t>
  </si>
  <si>
    <t>20443-1-1702</t>
  </si>
  <si>
    <t>05107-2-1724</t>
  </si>
  <si>
    <t>05107</t>
  </si>
  <si>
    <t>05361-2-1767</t>
  </si>
  <si>
    <t>05361</t>
  </si>
  <si>
    <t>05604-2-1814</t>
  </si>
  <si>
    <t>19256-2-1947</t>
  </si>
  <si>
    <t>19256-3-1961</t>
  </si>
  <si>
    <t>19455-2-1975</t>
  </si>
  <si>
    <t>19455-3-1977</t>
  </si>
  <si>
    <t>19455-3-1978</t>
  </si>
  <si>
    <t>23466-2-2000</t>
  </si>
  <si>
    <t>50330-2-2079</t>
  </si>
  <si>
    <t>50590-2-2102</t>
  </si>
  <si>
    <t>50590</t>
  </si>
  <si>
    <t>50590-2-2104</t>
  </si>
  <si>
    <t>52540-2-2187</t>
  </si>
  <si>
    <t>52540-3-2192</t>
  </si>
  <si>
    <t>52621-2-2198</t>
  </si>
  <si>
    <t>52621</t>
  </si>
  <si>
    <t>52621-2-2201</t>
  </si>
  <si>
    <t>52621-3-2203</t>
  </si>
  <si>
    <t>52621-3-2204</t>
  </si>
  <si>
    <t>86573-3-2293</t>
  </si>
  <si>
    <t>86320-2-2308</t>
  </si>
  <si>
    <t>86320-2-2309</t>
  </si>
  <si>
    <t>86320-3-2316</t>
  </si>
  <si>
    <t>52405-2-2599</t>
  </si>
  <si>
    <t>52405</t>
  </si>
  <si>
    <t>52418-3-2618</t>
  </si>
  <si>
    <t>52418</t>
  </si>
  <si>
    <t>52405-3-2624</t>
  </si>
  <si>
    <t>52405-3-2625</t>
  </si>
  <si>
    <t>52405-3-2627</t>
  </si>
  <si>
    <t>52405-3-2991</t>
  </si>
  <si>
    <t>52405-3-2993</t>
  </si>
  <si>
    <t>52405-3-2995</t>
  </si>
  <si>
    <t>73555-2-3026</t>
  </si>
  <si>
    <t>18150-3-3110</t>
  </si>
  <si>
    <t>86569-2-6314</t>
  </si>
  <si>
    <t>5361-4-2723</t>
  </si>
  <si>
    <t>18753-4-2742</t>
  </si>
  <si>
    <t>23466-4-2754</t>
  </si>
  <si>
    <t>23807-4-2761</t>
  </si>
  <si>
    <t>5604-4-2767</t>
  </si>
  <si>
    <t>5604-4-2770</t>
  </si>
  <si>
    <t>52835-4-2819</t>
  </si>
  <si>
    <t>52835</t>
  </si>
  <si>
    <t>52621-4-2826</t>
  </si>
  <si>
    <t>52079-4-2831</t>
  </si>
  <si>
    <t>52079</t>
  </si>
  <si>
    <t>95025-4-2844</t>
  </si>
  <si>
    <t>86865-4-2898</t>
  </si>
  <si>
    <t>86757-4-2902</t>
  </si>
  <si>
    <t>86757-4-2904</t>
  </si>
  <si>
    <t>86757-4-2906</t>
  </si>
  <si>
    <t>86568-4-2966</t>
  </si>
  <si>
    <t>86568-4-2968</t>
  </si>
  <si>
    <t>19256-4-2985</t>
  </si>
  <si>
    <t>52418-4-2998</t>
  </si>
  <si>
    <t>52418-4-3001</t>
  </si>
  <si>
    <t>5480-4-3038</t>
  </si>
  <si>
    <t>05234</t>
  </si>
  <si>
    <t>19455-4-3065</t>
  </si>
  <si>
    <t>52540-4-3067</t>
  </si>
  <si>
    <t>50590-4-3044</t>
  </si>
  <si>
    <t>50590-4-3045</t>
  </si>
  <si>
    <t>50590-4-3046</t>
  </si>
  <si>
    <t>18150-2-6317</t>
  </si>
  <si>
    <t>52540-4-6321</t>
  </si>
  <si>
    <t>23682-2-6346</t>
  </si>
  <si>
    <t>86571-2-6347</t>
  </si>
  <si>
    <t>23855-1-3558</t>
  </si>
  <si>
    <t>23580-1-3572</t>
  </si>
  <si>
    <t>18479-1-3782</t>
  </si>
  <si>
    <t>18247-1-3802</t>
  </si>
  <si>
    <t>18592-3-3823</t>
  </si>
  <si>
    <t>50325-1-4361</t>
  </si>
  <si>
    <t>50325-1-4364</t>
  </si>
  <si>
    <t>50325-2-4373</t>
  </si>
  <si>
    <t>50325-2-4374</t>
  </si>
  <si>
    <t>50577-2-4410</t>
  </si>
  <si>
    <t>50577-2-4411</t>
  </si>
  <si>
    <t>50577-2-4412</t>
  </si>
  <si>
    <t>50577-2-4413</t>
  </si>
  <si>
    <t>50577-2-4414</t>
  </si>
  <si>
    <t>50577-3-4432</t>
  </si>
  <si>
    <t>50450-1-4615</t>
  </si>
  <si>
    <t>50450-1-4620</t>
  </si>
  <si>
    <t>50450-2-4623</t>
  </si>
  <si>
    <t>50450-2-4625</t>
  </si>
  <si>
    <t>50450-2-4626</t>
  </si>
  <si>
    <t>50450-2-4627</t>
  </si>
  <si>
    <t>50450-3-4632</t>
  </si>
  <si>
    <t>50450-3-4635</t>
  </si>
  <si>
    <t>50450-3-4636</t>
  </si>
  <si>
    <t>50450-3-4637</t>
  </si>
  <si>
    <t>23682-1-4655</t>
  </si>
  <si>
    <t>23682-1-4659</t>
  </si>
  <si>
    <t>23682-2-4660</t>
  </si>
  <si>
    <t>23682-3-4663</t>
  </si>
  <si>
    <t>41020-2-4675</t>
  </si>
  <si>
    <t>18756-3-4748</t>
  </si>
  <si>
    <t>18029-1-4752</t>
  </si>
  <si>
    <t>18029-2-4755</t>
  </si>
  <si>
    <t>18029-2-4757</t>
  </si>
  <si>
    <t>18029-3-4760</t>
  </si>
  <si>
    <t>18592-1-4772</t>
  </si>
  <si>
    <t>18610-1-4786</t>
  </si>
  <si>
    <t>95015-2-5208</t>
  </si>
  <si>
    <t>95015-2-5209</t>
  </si>
  <si>
    <t>95015-2-5210</t>
  </si>
  <si>
    <t>95015-2-5211</t>
  </si>
  <si>
    <t>95015-3-5212</t>
  </si>
  <si>
    <t>95015-2-5213</t>
  </si>
  <si>
    <t>95015-2-5224</t>
  </si>
  <si>
    <t>47053-3-5585</t>
  </si>
  <si>
    <t>47053-2-5586</t>
  </si>
  <si>
    <t>47053-2-5587</t>
  </si>
  <si>
    <t>47053-2-5588</t>
  </si>
  <si>
    <t>47053-3-5593</t>
  </si>
  <si>
    <t>18592-3-6363</t>
  </si>
  <si>
    <t>23580-2-6364</t>
  </si>
  <si>
    <t>86001-2-6368</t>
  </si>
  <si>
    <t>18410-3-6374</t>
  </si>
  <si>
    <t>18592-1-6375</t>
  </si>
  <si>
    <t>50330-3-6373</t>
  </si>
  <si>
    <t>19137-4-6376</t>
  </si>
  <si>
    <t>19137-4-6377</t>
  </si>
  <si>
    <t>52835-4-6439</t>
  </si>
  <si>
    <t>19698-3-6434</t>
  </si>
  <si>
    <t>19698</t>
  </si>
  <si>
    <t>54670-2-6493</t>
  </si>
  <si>
    <t>54670-2-6494</t>
  </si>
  <si>
    <t>54206-2-6496</t>
  </si>
  <si>
    <t>54206-2-6497</t>
  </si>
  <si>
    <t>54245-2-6499</t>
  </si>
  <si>
    <t>54245-2-6500</t>
  </si>
  <si>
    <t>54344-2-6502</t>
  </si>
  <si>
    <t>54344-2-6503</t>
  </si>
  <si>
    <t>52079-2-6506</t>
  </si>
  <si>
    <t>52835-2-6510</t>
  </si>
  <si>
    <t>5040-2-6530</t>
  </si>
  <si>
    <t>05040</t>
  </si>
  <si>
    <t>05120-2-6531</t>
  </si>
  <si>
    <t>05120</t>
  </si>
  <si>
    <t>05154-2-6532</t>
  </si>
  <si>
    <t>05250-2-6533</t>
  </si>
  <si>
    <t>18753-2-6534</t>
  </si>
  <si>
    <t>18094-2-6535</t>
  </si>
  <si>
    <t>18592-2-6536</t>
  </si>
  <si>
    <t>18150-2-6537</t>
  </si>
  <si>
    <t>50450-2-6538</t>
  </si>
  <si>
    <t>50590-2-6539</t>
  </si>
  <si>
    <t>50350-2-6540</t>
  </si>
  <si>
    <t>52835-2-6541</t>
  </si>
  <si>
    <t>52835-2-6542</t>
  </si>
  <si>
    <t>76275-2-6529</t>
  </si>
  <si>
    <t>13688-2-6543</t>
  </si>
  <si>
    <t>13688</t>
  </si>
  <si>
    <t>52621-2-6561</t>
  </si>
  <si>
    <t>52835-2-6564</t>
  </si>
  <si>
    <t>52835-2-6565</t>
  </si>
  <si>
    <t>52621-2-6566</t>
  </si>
  <si>
    <t>54344-2-6569</t>
  </si>
  <si>
    <t>54670-2-6571</t>
  </si>
  <si>
    <t>54206-2-6572</t>
  </si>
  <si>
    <t>54670-2-6573</t>
  </si>
  <si>
    <t>5495-2-6579</t>
  </si>
  <si>
    <t>5250-2-6580</t>
  </si>
  <si>
    <t>5790-2-6583</t>
  </si>
  <si>
    <t>54720-2-6591</t>
  </si>
  <si>
    <t>54206-2-6593</t>
  </si>
  <si>
    <t>52835-2-6606</t>
  </si>
  <si>
    <t>54720-2-6610</t>
  </si>
  <si>
    <t>54250-2-6611</t>
  </si>
  <si>
    <t>54250-2-6612</t>
  </si>
  <si>
    <t>13042-1-3500</t>
  </si>
  <si>
    <t>13042-1-3501</t>
  </si>
  <si>
    <t>18479-1-3781</t>
  </si>
  <si>
    <t>73616-3-3835</t>
  </si>
  <si>
    <t>73616-2-3845</t>
  </si>
  <si>
    <t>70204-2-4060</t>
  </si>
  <si>
    <t>70204-1-4069</t>
  </si>
  <si>
    <t>05736-3-4282</t>
  </si>
  <si>
    <t>05736-3-4283</t>
  </si>
  <si>
    <t>13670-1-4437</t>
  </si>
  <si>
    <t>13670-2-4452</t>
  </si>
  <si>
    <t>13744-1-4475</t>
  </si>
  <si>
    <t>73168-3-4529</t>
  </si>
  <si>
    <t>73168-3-4530</t>
  </si>
  <si>
    <t>73168-3-4531</t>
  </si>
  <si>
    <t>73168-3-4532</t>
  </si>
  <si>
    <t>73067-3-4537</t>
  </si>
  <si>
    <t>73067-2-4542</t>
  </si>
  <si>
    <t>73067-1-4581</t>
  </si>
  <si>
    <t>18860-2-4689</t>
  </si>
  <si>
    <t>18860-2-4690</t>
  </si>
  <si>
    <t>18001-3-4768</t>
  </si>
  <si>
    <t>19212-3-4915</t>
  </si>
  <si>
    <t>81794-1-5411</t>
  </si>
  <si>
    <t>81300-3-5465</t>
  </si>
  <si>
    <t>19450-1-5693</t>
  </si>
  <si>
    <t>54206-1-6232</t>
  </si>
  <si>
    <t>52079-2-6523</t>
  </si>
  <si>
    <t>52835-2-6524</t>
  </si>
  <si>
    <t>13670-2-6521</t>
  </si>
  <si>
    <t>13670-2-6522</t>
  </si>
  <si>
    <t>5893-3-3549</t>
  </si>
  <si>
    <t>5893-3-3552</t>
  </si>
  <si>
    <t>86568-1-1122</t>
  </si>
  <si>
    <t>86320-1-1132</t>
  </si>
  <si>
    <t>86865-1-1181</t>
  </si>
  <si>
    <t>95025-1-1295</t>
  </si>
  <si>
    <t>50330-1-1313</t>
  </si>
  <si>
    <t>20443-2-1711</t>
  </si>
  <si>
    <t>05040-3-1716</t>
  </si>
  <si>
    <t>05040-3-1719</t>
  </si>
  <si>
    <t>05040-3-1720</t>
  </si>
  <si>
    <t>05040-3-1721</t>
  </si>
  <si>
    <t>05107-3-1733</t>
  </si>
  <si>
    <t>05107-3-1735</t>
  </si>
  <si>
    <t>05120-2-1738</t>
  </si>
  <si>
    <t>05120-2-1742</t>
  </si>
  <si>
    <t>05234-3-1760</t>
  </si>
  <si>
    <t>05234-3-1761</t>
  </si>
  <si>
    <t>05234-3-1763</t>
  </si>
  <si>
    <t>05604-2-1812</t>
  </si>
  <si>
    <t>05604-3-1824</t>
  </si>
  <si>
    <t>05604-3-1825</t>
  </si>
  <si>
    <t>18256-2-1876</t>
  </si>
  <si>
    <t>18753-2-1897</t>
  </si>
  <si>
    <t>18753-2-1898</t>
  </si>
  <si>
    <t>18753-2-1899</t>
  </si>
  <si>
    <t>19137-2-1927</t>
  </si>
  <si>
    <t>19256-2-1942</t>
  </si>
  <si>
    <t>19256-3-1959</t>
  </si>
  <si>
    <t>19256-3-1963</t>
  </si>
  <si>
    <t>19455-2-1972</t>
  </si>
  <si>
    <t>19455-2-1973</t>
  </si>
  <si>
    <t>19455-3-1980</t>
  </si>
  <si>
    <t>95025-2-2027</t>
  </si>
  <si>
    <t>95025-2-2029</t>
  </si>
  <si>
    <t>95025-3-2031</t>
  </si>
  <si>
    <t>95025-3-2033</t>
  </si>
  <si>
    <t>95025-3-2034</t>
  </si>
  <si>
    <t>95001-2-2035</t>
  </si>
  <si>
    <t>95001-2-2037</t>
  </si>
  <si>
    <t>95001-3-2043</t>
  </si>
  <si>
    <t>95001-3-2044</t>
  </si>
  <si>
    <t>95001-3-2046</t>
  </si>
  <si>
    <t>50590-3-2111</t>
  </si>
  <si>
    <t>50370-2-2121</t>
  </si>
  <si>
    <t>52079-2-2141</t>
  </si>
  <si>
    <t>52079-3-2146</t>
  </si>
  <si>
    <t>52079-3-2148</t>
  </si>
  <si>
    <t>52418-2-2155</t>
  </si>
  <si>
    <t>52418-2-2158</t>
  </si>
  <si>
    <t>52418-2-2161</t>
  </si>
  <si>
    <t>52418-2-2164</t>
  </si>
  <si>
    <t>52418-2-2168</t>
  </si>
  <si>
    <t>52418-2-2170</t>
  </si>
  <si>
    <t>52540-2-2188</t>
  </si>
  <si>
    <t>52540-2-2189</t>
  </si>
  <si>
    <t>52540-2-2190</t>
  </si>
  <si>
    <t>52540-2-2191</t>
  </si>
  <si>
    <t>52540-3-2193</t>
  </si>
  <si>
    <t>52540-3-2194</t>
  </si>
  <si>
    <t>52540-3-2197</t>
  </si>
  <si>
    <t>52835-2-2211</t>
  </si>
  <si>
    <t>52835-3-2213</t>
  </si>
  <si>
    <t>52835-3-2214</t>
  </si>
  <si>
    <t>86573-3-2277</t>
  </si>
  <si>
    <t>86320-3-2311</t>
  </si>
  <si>
    <t>86320-3-2317</t>
  </si>
  <si>
    <t>86320-3-2318</t>
  </si>
  <si>
    <t>86569-2-2327</t>
  </si>
  <si>
    <t>86757-2-2343</t>
  </si>
  <si>
    <t>86865-3-2386</t>
  </si>
  <si>
    <t>86865-3-2394</t>
  </si>
  <si>
    <t>86865-3-2402</t>
  </si>
  <si>
    <t>86885-2-2410</t>
  </si>
  <si>
    <t>86885-2-2426</t>
  </si>
  <si>
    <t>86885-2-2428</t>
  </si>
  <si>
    <t>86885-3-2431</t>
  </si>
  <si>
    <t>86885-3-2435</t>
  </si>
  <si>
    <t>86885-3-2441</t>
  </si>
  <si>
    <t>95200-3-2574</t>
  </si>
  <si>
    <t>52405-2-2598</t>
  </si>
  <si>
    <t>52418-3-2611</t>
  </si>
  <si>
    <t>52405-3-2626</t>
  </si>
  <si>
    <t>95200-2-2628</t>
  </si>
  <si>
    <t>95200-2-2631</t>
  </si>
  <si>
    <t>27615-2-2650</t>
  </si>
  <si>
    <t>27615</t>
  </si>
  <si>
    <t>27150-2-2659</t>
  </si>
  <si>
    <t>27150-3-2660</t>
  </si>
  <si>
    <t>27150-3-2661</t>
  </si>
  <si>
    <t>52405-2-2988</t>
  </si>
  <si>
    <t>52405-2-2989</t>
  </si>
  <si>
    <t>86757-2-3019</t>
  </si>
  <si>
    <t>86757-2-3022</t>
  </si>
  <si>
    <t>5120-3-3026</t>
  </si>
  <si>
    <t>5120-3-3099</t>
  </si>
  <si>
    <t>27150-3-6311</t>
  </si>
  <si>
    <t>54810-1-2533</t>
  </si>
  <si>
    <t>5040-4-2688</t>
  </si>
  <si>
    <t>5040-4-2691</t>
  </si>
  <si>
    <t>5107-4-2703</t>
  </si>
  <si>
    <t>5107-4-2708</t>
  </si>
  <si>
    <t>5120-4-2717</t>
  </si>
  <si>
    <t>5120-4-2719</t>
  </si>
  <si>
    <t>5120-4-2720</t>
  </si>
  <si>
    <t>5361-4-2728</t>
  </si>
  <si>
    <t>52835-4-2820</t>
  </si>
  <si>
    <t>52490-4-2821</t>
  </si>
  <si>
    <t>52490</t>
  </si>
  <si>
    <t>52490-4-2822</t>
  </si>
  <si>
    <t>52490-4-2823</t>
  </si>
  <si>
    <t>52621-4-2824</t>
  </si>
  <si>
    <t>52621-4-2825</t>
  </si>
  <si>
    <t>52079-4-2828</t>
  </si>
  <si>
    <t>52079-4-2829</t>
  </si>
  <si>
    <t>52079-4-2830</t>
  </si>
  <si>
    <t>95001-4-2834</t>
  </si>
  <si>
    <t>95001-4-2835</t>
  </si>
  <si>
    <t>95001-4-2836</t>
  </si>
  <si>
    <t>95001-4-2838</t>
  </si>
  <si>
    <t>95200-4-2852</t>
  </si>
  <si>
    <t>50370-4-2879</t>
  </si>
  <si>
    <t>27615-4-2889</t>
  </si>
  <si>
    <t>27615-4-2890</t>
  </si>
  <si>
    <t>86320-4-2908</t>
  </si>
  <si>
    <t>86569-4-2912</t>
  </si>
  <si>
    <t>86569-4-2914</t>
  </si>
  <si>
    <t>86569-4-2918</t>
  </si>
  <si>
    <t>86569-4-2919</t>
  </si>
  <si>
    <t>86569-4-2920</t>
  </si>
  <si>
    <t>86320-4-2965</t>
  </si>
  <si>
    <t>19137-4-2971</t>
  </si>
  <si>
    <t>19256-4-2981</t>
  </si>
  <si>
    <t>19256-4-2983</t>
  </si>
  <si>
    <t>19256-4-2986</t>
  </si>
  <si>
    <t>52405-4-2997</t>
  </si>
  <si>
    <t>52540-4-3066</t>
  </si>
  <si>
    <t>19455-4-3057</t>
  </si>
  <si>
    <t>19455-4-3060</t>
  </si>
  <si>
    <t>19455-4-3062</t>
  </si>
  <si>
    <t>18094-2-6342</t>
  </si>
  <si>
    <t>50577-3-6345</t>
  </si>
  <si>
    <t>86001-2-6350</t>
  </si>
  <si>
    <t>18756-2-6353</t>
  </si>
  <si>
    <t>23682-2-6356</t>
  </si>
  <si>
    <t>23682-2-6357</t>
  </si>
  <si>
    <t>23855-2-3563</t>
  </si>
  <si>
    <t>23855-3-3568</t>
  </si>
  <si>
    <t>23580-3-3584</t>
  </si>
  <si>
    <t>23580-3-3586</t>
  </si>
  <si>
    <t>23580-3-3587</t>
  </si>
  <si>
    <t>23580-3-3588</t>
  </si>
  <si>
    <t>19698-2-3644</t>
  </si>
  <si>
    <t>19473-3-3683</t>
  </si>
  <si>
    <t>19075-1-3689</t>
  </si>
  <si>
    <t>19075-2-3700</t>
  </si>
  <si>
    <t>19780-1-3719</t>
  </si>
  <si>
    <t>19780-1-3720</t>
  </si>
  <si>
    <t>18247-3-3809</t>
  </si>
  <si>
    <t>18247-2-3822</t>
  </si>
  <si>
    <t>05031-3-4185</t>
  </si>
  <si>
    <t>05031-3-4188</t>
  </si>
  <si>
    <t>05790-1-4295</t>
  </si>
  <si>
    <t>05790-1-4296</t>
  </si>
  <si>
    <t>05790-1-4297</t>
  </si>
  <si>
    <t>05790-2-4304</t>
  </si>
  <si>
    <t>05790-3-4308</t>
  </si>
  <si>
    <t>05790-3-4312</t>
  </si>
  <si>
    <t>05854-1-4316</t>
  </si>
  <si>
    <t>05854-1-4317</t>
  </si>
  <si>
    <t>05854-3-4336</t>
  </si>
  <si>
    <t>05854-3-4337</t>
  </si>
  <si>
    <t>50325-1-4362</t>
  </si>
  <si>
    <t>50325-2-4371</t>
  </si>
  <si>
    <t>50325-2-4377</t>
  </si>
  <si>
    <t>50325-3-4385</t>
  </si>
  <si>
    <t>50325-3-4390</t>
  </si>
  <si>
    <t>50325-3-4391</t>
  </si>
  <si>
    <t>50325-3-4396</t>
  </si>
  <si>
    <t>50577-1-4399</t>
  </si>
  <si>
    <t>50577-2-4418</t>
  </si>
  <si>
    <t>50577-3-4422</t>
  </si>
  <si>
    <t>50577-3-4423</t>
  </si>
  <si>
    <t>50450-1-4616</t>
  </si>
  <si>
    <t>50450-1-4619</t>
  </si>
  <si>
    <t>50450-3-4633</t>
  </si>
  <si>
    <t>50450-3-4634</t>
  </si>
  <si>
    <t>18756-1-4742</t>
  </si>
  <si>
    <t>18756-2-4746</t>
  </si>
  <si>
    <t>18610-2-4787</t>
  </si>
  <si>
    <t>95015-2-5216</t>
  </si>
  <si>
    <t>95015-2-5220</t>
  </si>
  <si>
    <t>95015-2-5221</t>
  </si>
  <si>
    <t>95015-1-5227</t>
  </si>
  <si>
    <t>95015-1-5233</t>
  </si>
  <si>
    <t>95015-1-5235</t>
  </si>
  <si>
    <t>95015-1-5236</t>
  </si>
  <si>
    <t>95015-1-5303</t>
  </si>
  <si>
    <t>50450-3-5476</t>
  </si>
  <si>
    <t>47053-3-5591</t>
  </si>
  <si>
    <t>47053-3-5592</t>
  </si>
  <si>
    <t>18610-2-6362</t>
  </si>
  <si>
    <t>23682-2-6365</t>
  </si>
  <si>
    <t>86001-2-6366</t>
  </si>
  <si>
    <t>86001-2-6367</t>
  </si>
  <si>
    <t>86573-2-6370</t>
  </si>
  <si>
    <t>19137-4-6378</t>
  </si>
  <si>
    <t>05361-2-6380</t>
  </si>
  <si>
    <t>95001-4-6381</t>
  </si>
  <si>
    <t>95001-4-6382</t>
  </si>
  <si>
    <t>95001-4-6383</t>
  </si>
  <si>
    <t>95001-4-6385</t>
  </si>
  <si>
    <t>54670-2-6491</t>
  </si>
  <si>
    <t>54670-2-6492</t>
  </si>
  <si>
    <t>54206-2-6495</t>
  </si>
  <si>
    <t>54245-2-6498</t>
  </si>
  <si>
    <t>54344-2-6501</t>
  </si>
  <si>
    <t>52079-2-6504</t>
  </si>
  <si>
    <t>52079-2-6505</t>
  </si>
  <si>
    <t>52079-2-6507</t>
  </si>
  <si>
    <t>52079-2-6508</t>
  </si>
  <si>
    <t>52079-2-6509</t>
  </si>
  <si>
    <t>52835-2-6511</t>
  </si>
  <si>
    <t>52835-2-6512</t>
  </si>
  <si>
    <t>52835-2-6513</t>
  </si>
  <si>
    <t>76275-2-6528</t>
  </si>
  <si>
    <t>5790-2-6557</t>
  </si>
  <si>
    <t>5854-2-6558</t>
  </si>
  <si>
    <t>5854-2-6559</t>
  </si>
  <si>
    <t>52621-2-6560</t>
  </si>
  <si>
    <t>52079-2-6562</t>
  </si>
  <si>
    <t>52520-2-6563</t>
  </si>
  <si>
    <t>52520</t>
  </si>
  <si>
    <t>52520-2-6567</t>
  </si>
  <si>
    <t>54245-2-6568</t>
  </si>
  <si>
    <t>54344-2-6570</t>
  </si>
  <si>
    <t>54250-2-6574</t>
  </si>
  <si>
    <t>5495-2-6575</t>
  </si>
  <si>
    <t>5790-2-6576</t>
  </si>
  <si>
    <t>5250-2-6577</t>
  </si>
  <si>
    <t>5895-2-6578</t>
  </si>
  <si>
    <t>5154-2-6581</t>
  </si>
  <si>
    <t>5895-2-6582</t>
  </si>
  <si>
    <t>DEFENSA</t>
  </si>
  <si>
    <t>5790-2-6584</t>
  </si>
  <si>
    <t>52079-2-6585</t>
  </si>
  <si>
    <t>52835-2-6586</t>
  </si>
  <si>
    <t>54720-2-6587</t>
  </si>
  <si>
    <t>54206-2-6588</t>
  </si>
  <si>
    <t>54800-2-6589</t>
  </si>
  <si>
    <t>54800-2-6590</t>
  </si>
  <si>
    <t>54344-2-6592</t>
  </si>
  <si>
    <t>52621-2-6594</t>
  </si>
  <si>
    <t>5120-2-6595</t>
  </si>
  <si>
    <t>5120-2-6596</t>
  </si>
  <si>
    <t>COMERCIO INDUSTRIA Y TURISMO</t>
  </si>
  <si>
    <t>5250-2-6597</t>
  </si>
  <si>
    <t>5250-2-6598</t>
  </si>
  <si>
    <t>5120-2-6599</t>
  </si>
  <si>
    <t>5120-2-6600</t>
  </si>
  <si>
    <t>5790-2-6601</t>
  </si>
  <si>
    <t>5250-2-6602</t>
  </si>
  <si>
    <t>5495-2-6603</t>
  </si>
  <si>
    <t>52835-2-6604</t>
  </si>
  <si>
    <t>52835-2-6605</t>
  </si>
  <si>
    <t>52835-2-6607</t>
  </si>
  <si>
    <t>54800-2-6608</t>
  </si>
  <si>
    <t>54670-2-6609</t>
  </si>
  <si>
    <t>5895-3-3079</t>
  </si>
  <si>
    <t>73616-3-3836</t>
  </si>
  <si>
    <t>73616-3-3838</t>
  </si>
  <si>
    <t>73616-1-3844</t>
  </si>
  <si>
    <t>52390-1-3871</t>
  </si>
  <si>
    <t>52390-1-3873</t>
  </si>
  <si>
    <t>70473-1-3911</t>
  </si>
  <si>
    <t>70230-1-3952</t>
  </si>
  <si>
    <t>70230-1-3953</t>
  </si>
  <si>
    <t>13248-1-3963</t>
  </si>
  <si>
    <t>70713-3-3977</t>
  </si>
  <si>
    <t>70713-3-3979</t>
  </si>
  <si>
    <t>70713-2-3989</t>
  </si>
  <si>
    <t>13654-2-4010</t>
  </si>
  <si>
    <t>13654-2-4011</t>
  </si>
  <si>
    <t>13654-1-4027</t>
  </si>
  <si>
    <t>13654-1-4029</t>
  </si>
  <si>
    <t>70204-2-4061</t>
  </si>
  <si>
    <t>70204-3-4079</t>
  </si>
  <si>
    <t>70204-3-4080</t>
  </si>
  <si>
    <t>70204-3-4081</t>
  </si>
  <si>
    <t>13657-2-4093</t>
  </si>
  <si>
    <t>13657-3-4100</t>
  </si>
  <si>
    <t>70523-1-4121</t>
  </si>
  <si>
    <t>70523-1-4123</t>
  </si>
  <si>
    <t>70418-1-4156</t>
  </si>
  <si>
    <t>05154-2-4199</t>
  </si>
  <si>
    <t>73168-2-4472</t>
  </si>
  <si>
    <t>13442-1-4500</t>
  </si>
  <si>
    <t>13442-1-4509</t>
  </si>
  <si>
    <t>73168-1-4585</t>
  </si>
  <si>
    <t>70508-1-4592</t>
  </si>
  <si>
    <t>19130-2-4644</t>
  </si>
  <si>
    <t>19130-3-4648</t>
  </si>
  <si>
    <t>18860-1-4695</t>
  </si>
  <si>
    <t>19212-2-4921</t>
  </si>
  <si>
    <t>76563-2-4985</t>
  </si>
  <si>
    <t>76563-1-4998</t>
  </si>
  <si>
    <t>52233-3-5290</t>
  </si>
  <si>
    <t>70418-2-5559</t>
  </si>
  <si>
    <t>13442-1-5567</t>
  </si>
  <si>
    <t>70523-3-5629</t>
  </si>
  <si>
    <t>70523-2-5711</t>
  </si>
  <si>
    <t>13442-1-5721</t>
  </si>
  <si>
    <t>05490-2-5931</t>
  </si>
  <si>
    <t>05490</t>
  </si>
  <si>
    <t>05490-3-5939</t>
  </si>
  <si>
    <t>5665-2-5986</t>
  </si>
  <si>
    <t>5172-1-6034</t>
  </si>
  <si>
    <t>5172-3-6048</t>
  </si>
  <si>
    <t>5480-3-6070</t>
  </si>
  <si>
    <t>27205-1-6074</t>
  </si>
  <si>
    <t>27450-1-6119</t>
  </si>
  <si>
    <t>27450-1-6125</t>
  </si>
  <si>
    <t>27450-3-6135</t>
  </si>
  <si>
    <t>27450-3-6136</t>
  </si>
  <si>
    <t>27205-3-6277</t>
  </si>
  <si>
    <t>27205-3-6278</t>
  </si>
  <si>
    <t>19780-2-6299</t>
  </si>
  <si>
    <t>27450-3-6153</t>
  </si>
  <si>
    <t>27745</t>
  </si>
  <si>
    <t>70823-2-6451</t>
  </si>
  <si>
    <t>54206-2-6452</t>
  </si>
  <si>
    <t>Inversión OBRAS PDET - otros</t>
  </si>
  <si>
    <t>Inversión OBRAS PDET - Obras civiles</t>
  </si>
  <si>
    <t>ESCENARIO 1</t>
  </si>
  <si>
    <t>OCAD PAZ - OBRAS CIVILES</t>
  </si>
  <si>
    <t>ESCENARIO 2</t>
  </si>
  <si>
    <t>OCAD PAZ - OTROS</t>
  </si>
  <si>
    <t>OBRAS PDET - OBRAS CIVILES</t>
  </si>
  <si>
    <t>OBRAS PDET - OTROS</t>
  </si>
  <si>
    <t>2020 EN EJECUCION</t>
  </si>
  <si>
    <t>OBRAS POR IMPUESTOS</t>
  </si>
  <si>
    <t>20200214000015</t>
  </si>
  <si>
    <t>20191719000033</t>
  </si>
  <si>
    <t>20181719000184</t>
  </si>
  <si>
    <t>2018542500005</t>
  </si>
  <si>
    <t>20181719000316</t>
  </si>
  <si>
    <t>20181719000358</t>
  </si>
  <si>
    <t>20181719000364</t>
  </si>
  <si>
    <t>20181719000018</t>
  </si>
  <si>
    <t>20400</t>
  </si>
  <si>
    <t>20181719000363</t>
  </si>
  <si>
    <t>20181719000014</t>
  </si>
  <si>
    <t>20181719000013</t>
  </si>
  <si>
    <t>20181719000011</t>
  </si>
  <si>
    <t>20181719000332</t>
  </si>
  <si>
    <t>20181719000327</t>
  </si>
  <si>
    <t>20181719000336</t>
  </si>
  <si>
    <t>20181719000366</t>
  </si>
  <si>
    <t>20191719000012</t>
  </si>
  <si>
    <t>13160</t>
  </si>
  <si>
    <t>20181719000371</t>
  </si>
  <si>
    <t>81001</t>
  </si>
  <si>
    <t>OBRAS X IMPUESTOS - OBRAS CIVILES</t>
  </si>
  <si>
    <t>20200214000001</t>
  </si>
  <si>
    <t>20181719000212</t>
  </si>
  <si>
    <t>TOTAL</t>
  </si>
  <si>
    <t>20181719000314</t>
  </si>
  <si>
    <t>20200214000025</t>
  </si>
  <si>
    <t>20200214000023</t>
  </si>
  <si>
    <t>20200214000024</t>
  </si>
  <si>
    <t>5895</t>
  </si>
  <si>
    <t xml:space="preserve"> 5790</t>
  </si>
  <si>
    <t xml:space="preserve"> 5736</t>
  </si>
  <si>
    <t xml:space="preserve"> 5604</t>
  </si>
  <si>
    <t xml:space="preserve"> 5495</t>
  </si>
  <si>
    <t xml:space="preserve"> 5250</t>
  </si>
  <si>
    <t xml:space="preserve"> 5154</t>
  </si>
  <si>
    <t xml:space="preserve"> 5120</t>
  </si>
  <si>
    <t xml:space="preserve"> 5107</t>
  </si>
  <si>
    <t xml:space="preserve"> 5031</t>
  </si>
  <si>
    <t>20200214000026</t>
  </si>
  <si>
    <t xml:space="preserve"> 86865</t>
  </si>
  <si>
    <t xml:space="preserve"> 86757</t>
  </si>
  <si>
    <t xml:space="preserve"> 86573</t>
  </si>
  <si>
    <t xml:space="preserve"> 86571</t>
  </si>
  <si>
    <t xml:space="preserve"> 86568</t>
  </si>
  <si>
    <t xml:space="preserve"> 86320</t>
  </si>
  <si>
    <t xml:space="preserve"> 86001</t>
  </si>
  <si>
    <t>20200214000068</t>
  </si>
  <si>
    <t>5154</t>
  </si>
  <si>
    <t xml:space="preserve"> 5895</t>
  </si>
  <si>
    <t>20200214000006</t>
  </si>
  <si>
    <t>20200214000009</t>
  </si>
  <si>
    <t>20200214000038</t>
  </si>
  <si>
    <t>20200214000051</t>
  </si>
  <si>
    <t>20201719000005</t>
  </si>
  <si>
    <t>2019004730008</t>
  </si>
  <si>
    <t>73675</t>
  </si>
  <si>
    <t>73624</t>
  </si>
  <si>
    <t>73622</t>
  </si>
  <si>
    <t>73236</t>
  </si>
  <si>
    <t>20200214000007</t>
  </si>
  <si>
    <t>20200214000041</t>
  </si>
  <si>
    <t>20181719000335</t>
  </si>
  <si>
    <t>20181719000346</t>
  </si>
  <si>
    <t>20181719000344</t>
  </si>
  <si>
    <t>20181719000351</t>
  </si>
  <si>
    <t>TRABAJO</t>
  </si>
  <si>
    <t>20181719000372</t>
  </si>
  <si>
    <t>20181719000281</t>
  </si>
  <si>
    <t>20181719000284</t>
  </si>
  <si>
    <t>20181719000367</t>
  </si>
  <si>
    <t>20181719000376</t>
  </si>
  <si>
    <t>20181719000329</t>
  </si>
  <si>
    <t>50110</t>
  </si>
  <si>
    <t>50223</t>
  </si>
  <si>
    <t>50251</t>
  </si>
  <si>
    <t>50270</t>
  </si>
  <si>
    <t>50287</t>
  </si>
  <si>
    <t>50313</t>
  </si>
  <si>
    <t>50400</t>
  </si>
  <si>
    <t>50568</t>
  </si>
  <si>
    <t>50683</t>
  </si>
  <si>
    <t>50689</t>
  </si>
  <si>
    <t>OBRAS X IMPUESTOS - OTROS</t>
  </si>
  <si>
    <t>LLAVE</t>
  </si>
  <si>
    <t>-</t>
  </si>
  <si>
    <t>EDUCACIÓN-Ejecución</t>
  </si>
  <si>
    <t>TRABAJO-Ejecución</t>
  </si>
  <si>
    <t>PGN - OBRAS DE INFRAESTRUCTURA</t>
  </si>
  <si>
    <t>2018011001145-1</t>
  </si>
  <si>
    <t>19000</t>
  </si>
  <si>
    <t>2018011001145-2</t>
  </si>
  <si>
    <t>19364</t>
  </si>
  <si>
    <t>2018011001145-3</t>
  </si>
  <si>
    <t>2018011001145-4</t>
  </si>
  <si>
    <t>2018011001145-5</t>
  </si>
  <si>
    <t>2018011001145-6</t>
  </si>
  <si>
    <t>2018011001145-7</t>
  </si>
  <si>
    <t>2018011001145-8</t>
  </si>
  <si>
    <t>2018011001145-9</t>
  </si>
  <si>
    <t>20000</t>
  </si>
  <si>
    <t>2018011001145-10</t>
  </si>
  <si>
    <t>2018011001145-11</t>
  </si>
  <si>
    <t>2018011001145-12</t>
  </si>
  <si>
    <t>2018011001145-13</t>
  </si>
  <si>
    <t>54000</t>
  </si>
  <si>
    <t>2018011001145-14</t>
  </si>
  <si>
    <t>2018011001145-15</t>
  </si>
  <si>
    <t>2018011001145-16</t>
  </si>
  <si>
    <t>2018011001145-17</t>
  </si>
  <si>
    <t>2018011001145-18</t>
  </si>
  <si>
    <t>27000</t>
  </si>
  <si>
    <t>2018011001145-19</t>
  </si>
  <si>
    <t>2018011001145-20</t>
  </si>
  <si>
    <t>2018011001145-21</t>
  </si>
  <si>
    <t>2018011001145-22</t>
  </si>
  <si>
    <t>2018011001145-23</t>
  </si>
  <si>
    <t>2018011001145-24</t>
  </si>
  <si>
    <t>2018011001145-25</t>
  </si>
  <si>
    <t>2018011001145-26</t>
  </si>
  <si>
    <t>2018011001145-27</t>
  </si>
  <si>
    <t>2018011001145-28</t>
  </si>
  <si>
    <t>2018011001145-29</t>
  </si>
  <si>
    <t>2018011001145-30</t>
  </si>
  <si>
    <t>2018011001145-31</t>
  </si>
  <si>
    <t>2018011001145-32</t>
  </si>
  <si>
    <t>2018011001145-33</t>
  </si>
  <si>
    <t>2018011001145-34</t>
  </si>
  <si>
    <t>2018011001145-35</t>
  </si>
  <si>
    <t>2018011001145-36</t>
  </si>
  <si>
    <t>2018011001145-37</t>
  </si>
  <si>
    <t>2018011001145-38</t>
  </si>
  <si>
    <t>2018011001145-39</t>
  </si>
  <si>
    <t>2018011001145-40</t>
  </si>
  <si>
    <t>2018011001145-41</t>
  </si>
  <si>
    <t>2018011001145-42</t>
  </si>
  <si>
    <t>2018011001145-43</t>
  </si>
  <si>
    <t>2018011001145-44</t>
  </si>
  <si>
    <t>2018011001145-45</t>
  </si>
  <si>
    <t>2018011001145-46</t>
  </si>
  <si>
    <t>2018011001145-47</t>
  </si>
  <si>
    <t>2018011001145-48</t>
  </si>
  <si>
    <t>2018011001145-49</t>
  </si>
  <si>
    <t>2018011001145-50</t>
  </si>
  <si>
    <t>2018011001145-51</t>
  </si>
  <si>
    <t>2018011001145-52</t>
  </si>
  <si>
    <t>2018011001145-53</t>
  </si>
  <si>
    <t>2018011001145-54</t>
  </si>
  <si>
    <t>2018011001145-55</t>
  </si>
  <si>
    <t>2018011001145-56</t>
  </si>
  <si>
    <t>2018011001145-57</t>
  </si>
  <si>
    <t>2018011001145-58</t>
  </si>
  <si>
    <t>2018011001145-59</t>
  </si>
  <si>
    <t>2018011001145-60</t>
  </si>
  <si>
    <t>2018011001145-61</t>
  </si>
  <si>
    <t>2018011001145-62</t>
  </si>
  <si>
    <t>2018011001145-63</t>
  </si>
  <si>
    <t>2018011001145-64</t>
  </si>
  <si>
    <t>2018011001145-65</t>
  </si>
  <si>
    <t>76109</t>
  </si>
  <si>
    <t>76000</t>
  </si>
  <si>
    <t>PACÍFICO MEDIO</t>
  </si>
  <si>
    <t>2018011001145-66</t>
  </si>
  <si>
    <t>2018011001145-67</t>
  </si>
  <si>
    <t>2018011001145-68</t>
  </si>
  <si>
    <t>2018011001145-69</t>
  </si>
  <si>
    <t>2018011001145-70</t>
  </si>
  <si>
    <t>2018011001145-71</t>
  </si>
  <si>
    <t>2018011001145-72</t>
  </si>
  <si>
    <t>2018011001145-73</t>
  </si>
  <si>
    <t>2018011001145-74</t>
  </si>
  <si>
    <t>2018011001145-75</t>
  </si>
  <si>
    <t>2018011001145-76</t>
  </si>
  <si>
    <t>2018011001145-77</t>
  </si>
  <si>
    <t>2018011001145-78</t>
  </si>
  <si>
    <t>2018011001145-79</t>
  </si>
  <si>
    <t>2018011001145-80</t>
  </si>
  <si>
    <t>2018011001145-81</t>
  </si>
  <si>
    <t>2018011001145-82</t>
  </si>
  <si>
    <t>2018011001145-83</t>
  </si>
  <si>
    <t>2018011001145-84</t>
  </si>
  <si>
    <t>2018011001145-85</t>
  </si>
  <si>
    <t>2018011001145-86</t>
  </si>
  <si>
    <t>2018011001145-87</t>
  </si>
  <si>
    <t>2018011001145-88</t>
  </si>
  <si>
    <t>2018011001145-89</t>
  </si>
  <si>
    <t>2018011001145-90</t>
  </si>
  <si>
    <t>2018011001145-91</t>
  </si>
  <si>
    <t>2018011001145-92</t>
  </si>
  <si>
    <t>2018011001145-93</t>
  </si>
  <si>
    <t>2018011001145-94</t>
  </si>
  <si>
    <t>2018011001145-95</t>
  </si>
  <si>
    <t>2018011001145-96</t>
  </si>
  <si>
    <t>2018011001145-97</t>
  </si>
  <si>
    <t>05837</t>
  </si>
  <si>
    <t>2018011001145-98</t>
  </si>
  <si>
    <t>2018011001145-99</t>
  </si>
  <si>
    <t>2018011001145-100</t>
  </si>
  <si>
    <t>2018011001145-101</t>
  </si>
  <si>
    <t>13000</t>
  </si>
  <si>
    <t>2018011001145-102</t>
  </si>
  <si>
    <t>2018011001145-103</t>
  </si>
  <si>
    <t>2018011001145-104</t>
  </si>
  <si>
    <t>2018011001145-105</t>
  </si>
  <si>
    <t>2018011001145-106</t>
  </si>
  <si>
    <t>2018011001145-107</t>
  </si>
  <si>
    <t>2018011001145-108</t>
  </si>
  <si>
    <t>18000</t>
  </si>
  <si>
    <t>2018011001145-109</t>
  </si>
  <si>
    <t>86000</t>
  </si>
  <si>
    <t>2018011001145-110</t>
  </si>
  <si>
    <t>2018011001145-111</t>
  </si>
  <si>
    <t>2018011001145-112</t>
  </si>
  <si>
    <t>95000</t>
  </si>
  <si>
    <t>2018011001145-113</t>
  </si>
  <si>
    <t>41000</t>
  </si>
  <si>
    <t>2018011001145-114</t>
  </si>
  <si>
    <t>2018011001145-115</t>
  </si>
  <si>
    <t>2018011001145-116</t>
  </si>
  <si>
    <t>2018011001145-117</t>
  </si>
  <si>
    <t>2018011001145-118</t>
  </si>
  <si>
    <t>2018011001145-119</t>
  </si>
  <si>
    <t>2018011001145-120</t>
  </si>
  <si>
    <t>2018011001145-121</t>
  </si>
  <si>
    <t>2018011001145-122</t>
  </si>
  <si>
    <t>2018011001145-123</t>
  </si>
  <si>
    <t>2018011001145-124</t>
  </si>
  <si>
    <t>2018011001145-125</t>
  </si>
  <si>
    <t>2018011001145-126</t>
  </si>
  <si>
    <t>2018011001145-127</t>
  </si>
  <si>
    <t>2018011001145-128</t>
  </si>
  <si>
    <t>2018011001145-129</t>
  </si>
  <si>
    <t>2018011001145-130</t>
  </si>
  <si>
    <t>2018011001145-131</t>
  </si>
  <si>
    <t>2018011001145-132</t>
  </si>
  <si>
    <t>2018011001145-133</t>
  </si>
  <si>
    <t>2018011001145-134</t>
  </si>
  <si>
    <t>2018011001145-135</t>
  </si>
  <si>
    <t>2018011001145-136</t>
  </si>
  <si>
    <t>2018011001145-137</t>
  </si>
  <si>
    <t>2018011001145-138</t>
  </si>
  <si>
    <t>2018011001145-139</t>
  </si>
  <si>
    <t>2018011001145-140</t>
  </si>
  <si>
    <t>2018011001145-141</t>
  </si>
  <si>
    <t>2018011001145-142</t>
  </si>
  <si>
    <t>2018011001145-143</t>
  </si>
  <si>
    <t>2018011001145-144</t>
  </si>
  <si>
    <t>2018011001145-145</t>
  </si>
  <si>
    <t>2018011001145-146</t>
  </si>
  <si>
    <t>2018011001145-147</t>
  </si>
  <si>
    <t>2018011001145-148</t>
  </si>
  <si>
    <t>2018011001145-149</t>
  </si>
  <si>
    <t>2018011001145-150</t>
  </si>
  <si>
    <t>2018011001145-151</t>
  </si>
  <si>
    <t>2018011001145-152</t>
  </si>
  <si>
    <t>2018011001145-153</t>
  </si>
  <si>
    <t>2018011001145-154</t>
  </si>
  <si>
    <t>2018011001145-155</t>
  </si>
  <si>
    <t>2018011001145-156</t>
  </si>
  <si>
    <t>2018011001145-157</t>
  </si>
  <si>
    <t>2018011001145-158</t>
  </si>
  <si>
    <t>2018011001145-159</t>
  </si>
  <si>
    <t>2018011001145-160</t>
  </si>
  <si>
    <t>2018011001145-161</t>
  </si>
  <si>
    <t>2018011001145-162</t>
  </si>
  <si>
    <t>23000</t>
  </si>
  <si>
    <t>2018011001145-163</t>
  </si>
  <si>
    <t>2018011001145-164</t>
  </si>
  <si>
    <t>52000</t>
  </si>
  <si>
    <t>2018011001145-165</t>
  </si>
  <si>
    <t>2018011001145-166</t>
  </si>
  <si>
    <t>27250</t>
  </si>
  <si>
    <t>2018011001145-167</t>
  </si>
  <si>
    <t>2018011001145-168</t>
  </si>
  <si>
    <t>2018011001145-169</t>
  </si>
  <si>
    <t>81000</t>
  </si>
  <si>
    <t>2018011001145-170</t>
  </si>
  <si>
    <t>2018011001145-171</t>
  </si>
  <si>
    <t>47000</t>
  </si>
  <si>
    <t>2018011001145-172</t>
  </si>
  <si>
    <t>2018011001145-173</t>
  </si>
  <si>
    <t>2018011001145-174</t>
  </si>
  <si>
    <t>2018011001145-175</t>
  </si>
  <si>
    <t>2018011001145-176</t>
  </si>
  <si>
    <t>2018011001145-177</t>
  </si>
  <si>
    <t>2018011001145-178</t>
  </si>
  <si>
    <t>2018011001145-179</t>
  </si>
  <si>
    <t>2018011001145-180</t>
  </si>
  <si>
    <t>2018011001145-181</t>
  </si>
  <si>
    <t>2018011001145-182</t>
  </si>
  <si>
    <t>2018011001145-183</t>
  </si>
  <si>
    <t>2018011001145-184</t>
  </si>
  <si>
    <t>2018011001145-185</t>
  </si>
  <si>
    <t>2018011001145-186</t>
  </si>
  <si>
    <t>2018011001145-187</t>
  </si>
  <si>
    <t>2018011001145-188</t>
  </si>
  <si>
    <t>2018011001145-189</t>
  </si>
  <si>
    <t>2018011001145-190</t>
  </si>
  <si>
    <t>2018011001145-191</t>
  </si>
  <si>
    <t>2018011001145-192</t>
  </si>
  <si>
    <t>2018011001145-193</t>
  </si>
  <si>
    <t>2018011001145-194</t>
  </si>
  <si>
    <t>2018011001145-195</t>
  </si>
  <si>
    <t>2018011001145-196</t>
  </si>
  <si>
    <t>2018011001145-197</t>
  </si>
  <si>
    <t>73000</t>
  </si>
  <si>
    <t>2018011001145-198</t>
  </si>
  <si>
    <t>2018011001145-199</t>
  </si>
  <si>
    <t>2018011001145-200</t>
  </si>
  <si>
    <t>2018011001145-201</t>
  </si>
  <si>
    <t>2018011001145-202</t>
  </si>
  <si>
    <t>2018011001145-203</t>
  </si>
  <si>
    <t>2018011001145-204</t>
  </si>
  <si>
    <t>2018011001145-205</t>
  </si>
  <si>
    <t>2018011001145-206</t>
  </si>
  <si>
    <t>2018011001145-207</t>
  </si>
  <si>
    <t>2018011001145-208</t>
  </si>
  <si>
    <t>2018011001145-209</t>
  </si>
  <si>
    <t>2018011001145-210</t>
  </si>
  <si>
    <t>2018011001145-211</t>
  </si>
  <si>
    <t>2018011001145-212</t>
  </si>
  <si>
    <t>2018011001145-213</t>
  </si>
  <si>
    <t>2018011001145-214</t>
  </si>
  <si>
    <t>2018011001145-215</t>
  </si>
  <si>
    <t>2018011001145-216</t>
  </si>
  <si>
    <t>2018011001145-217</t>
  </si>
  <si>
    <t>2018011001145-218</t>
  </si>
  <si>
    <t>2018011001145-219</t>
  </si>
  <si>
    <t>2018011001145-220</t>
  </si>
  <si>
    <t>2018011001145-221</t>
  </si>
  <si>
    <t>2018011001145-222</t>
  </si>
  <si>
    <t>2018011001145-223</t>
  </si>
  <si>
    <t>2018011001145-224</t>
  </si>
  <si>
    <t>2018011001145-225</t>
  </si>
  <si>
    <t>2018011001145-226</t>
  </si>
  <si>
    <t>2018011001145-227</t>
  </si>
  <si>
    <t>2018011001145-228</t>
  </si>
  <si>
    <t>2018011001145-229</t>
  </si>
  <si>
    <t>2018011001145-230</t>
  </si>
  <si>
    <t>54261</t>
  </si>
  <si>
    <t>2018011001145-231</t>
  </si>
  <si>
    <t>2018011001145-232</t>
  </si>
  <si>
    <t>2018011001145-233</t>
  </si>
  <si>
    <t>2018011001145-234</t>
  </si>
  <si>
    <t>2018011001145-235</t>
  </si>
  <si>
    <t>2018011001145-236</t>
  </si>
  <si>
    <t>2018011001145-237</t>
  </si>
  <si>
    <t>27361</t>
  </si>
  <si>
    <t>2018011001145-238</t>
  </si>
  <si>
    <t>2018011001145-239</t>
  </si>
  <si>
    <t>2018011001145-240</t>
  </si>
  <si>
    <t>2018011001145-241</t>
  </si>
  <si>
    <t>50000</t>
  </si>
  <si>
    <t>2018011001145-242</t>
  </si>
  <si>
    <t>2018011001145-243</t>
  </si>
  <si>
    <t>2018011001145-244</t>
  </si>
  <si>
    <t>2018011001145-245</t>
  </si>
  <si>
    <t>2018011001145-246</t>
  </si>
  <si>
    <t>2018011001145-247</t>
  </si>
  <si>
    <t>2018011001145-248</t>
  </si>
  <si>
    <t>2018011001145-249</t>
  </si>
  <si>
    <t>2018011001145-250</t>
  </si>
  <si>
    <t>2018011001145-251</t>
  </si>
  <si>
    <t>2018011001145-252</t>
  </si>
  <si>
    <t>2018011001145-253</t>
  </si>
  <si>
    <t>2018011001145-254</t>
  </si>
  <si>
    <t>2018011001145-255</t>
  </si>
  <si>
    <t>2018011001145-256</t>
  </si>
  <si>
    <t>2018011001145-257</t>
  </si>
  <si>
    <t>2018011001145-258</t>
  </si>
  <si>
    <t>2018011001145-259</t>
  </si>
  <si>
    <t>2018011001145-260</t>
  </si>
  <si>
    <t>2018011001145-261</t>
  </si>
  <si>
    <t>2018011001145-262</t>
  </si>
  <si>
    <t>2018011001145-263</t>
  </si>
  <si>
    <t>2018011001145-264</t>
  </si>
  <si>
    <t>2018011001145-265</t>
  </si>
  <si>
    <t>19318</t>
  </si>
  <si>
    <t>2018011001145-266</t>
  </si>
  <si>
    <t>2018011001145-267</t>
  </si>
  <si>
    <t>2018011001145-268</t>
  </si>
  <si>
    <t>2018011001145-269</t>
  </si>
  <si>
    <t>2018011001145-270</t>
  </si>
  <si>
    <t>2018011001145-271</t>
  </si>
  <si>
    <t>2018011001145-272</t>
  </si>
  <si>
    <t>2018011001145-273</t>
  </si>
  <si>
    <t>2018011001145-274</t>
  </si>
  <si>
    <t>70000</t>
  </si>
  <si>
    <t>2018011001145-275</t>
  </si>
  <si>
    <t>2018011001145-276</t>
  </si>
  <si>
    <t>2018011001145-277</t>
  </si>
  <si>
    <t>2018011001145-278</t>
  </si>
  <si>
    <t>2018011001145-279</t>
  </si>
  <si>
    <t>2018011001145-280</t>
  </si>
  <si>
    <t>2018011001145-281</t>
  </si>
  <si>
    <t>2018011001145-282</t>
  </si>
  <si>
    <t>2018011001145-283</t>
  </si>
  <si>
    <t>2018011001145-284</t>
  </si>
  <si>
    <t>2018011001145-285</t>
  </si>
  <si>
    <t>2018011001145-286</t>
  </si>
  <si>
    <t>2018011001145-287</t>
  </si>
  <si>
    <t>2018011001145-288</t>
  </si>
  <si>
    <t>2018011001145-289</t>
  </si>
  <si>
    <t>2018011001145-290</t>
  </si>
  <si>
    <t>2018011001145-291</t>
  </si>
  <si>
    <t>2018011001145-292</t>
  </si>
  <si>
    <t>2018011001145-293</t>
  </si>
  <si>
    <t>2018011001145-294</t>
  </si>
  <si>
    <t>2018011001145-295</t>
  </si>
  <si>
    <t>2018011001145-297</t>
  </si>
  <si>
    <t>2018011001145-298</t>
  </si>
  <si>
    <t>2018011001145-301</t>
  </si>
  <si>
    <t>2018011001145-302</t>
  </si>
  <si>
    <t>2018011001145-304</t>
  </si>
  <si>
    <t>2018011001145-306</t>
  </si>
  <si>
    <t>2018011001145-308</t>
  </si>
  <si>
    <t>2018011001145-309</t>
  </si>
  <si>
    <t>2018011001145-310</t>
  </si>
  <si>
    <t>2018011001145-311</t>
  </si>
  <si>
    <t>2018011001145-313</t>
  </si>
  <si>
    <t>52250</t>
  </si>
  <si>
    <t>2018011001145-314</t>
  </si>
  <si>
    <t>2018011001145-315</t>
  </si>
  <si>
    <t>2018011001145-316</t>
  </si>
  <si>
    <t>2018011001145-317</t>
  </si>
  <si>
    <t>2018011001145-318</t>
  </si>
  <si>
    <t>2018011001145-319</t>
  </si>
  <si>
    <t>2018011001145-320</t>
  </si>
  <si>
    <t>2018011001145-321</t>
  </si>
  <si>
    <t>2018011001145-322</t>
  </si>
  <si>
    <t>2018011001145-323</t>
  </si>
  <si>
    <t>2018011001145-324</t>
  </si>
  <si>
    <t>2018011001145-325</t>
  </si>
  <si>
    <t>2018011001145-326</t>
  </si>
  <si>
    <t>2018011001145-327</t>
  </si>
  <si>
    <t>2018011000022-1</t>
  </si>
  <si>
    <t>2018011000022-3</t>
  </si>
  <si>
    <t>2018011000022-4</t>
  </si>
  <si>
    <t>2018011000022-5</t>
  </si>
  <si>
    <t>2018011000022-7</t>
  </si>
  <si>
    <t>2018011000022-8</t>
  </si>
  <si>
    <t>2015011000087-1</t>
  </si>
  <si>
    <t>2015011000087-2</t>
  </si>
  <si>
    <t>2015011000087-3</t>
  </si>
  <si>
    <t>2015011000087-4</t>
  </si>
  <si>
    <t>2015011000087-5</t>
  </si>
  <si>
    <t>2015011000088-1</t>
  </si>
  <si>
    <t>2015011000089-1</t>
  </si>
  <si>
    <t>2015011000087-6</t>
  </si>
  <si>
    <t>2015011000087-7</t>
  </si>
  <si>
    <t>2015011000087-8</t>
  </si>
  <si>
    <t>2018011001048-1</t>
  </si>
  <si>
    <t>2018011001048-2</t>
  </si>
  <si>
    <t>2018011001048-3</t>
  </si>
  <si>
    <t>2018011001048-4</t>
  </si>
  <si>
    <t>2018011001048-5</t>
  </si>
  <si>
    <t>2011011000400-1</t>
  </si>
  <si>
    <t>2011011000400-2</t>
  </si>
  <si>
    <t>2011011000400-4</t>
  </si>
  <si>
    <t>2011011000400-5</t>
  </si>
  <si>
    <t>2017011000339-1</t>
  </si>
  <si>
    <t>2017011000330-1</t>
  </si>
  <si>
    <t>52696</t>
  </si>
  <si>
    <t>2017011000330-2</t>
  </si>
  <si>
    <t>2018011000873-1</t>
  </si>
  <si>
    <t>2018011000873-2</t>
  </si>
  <si>
    <t>2018011000387-1</t>
  </si>
  <si>
    <t>PGN - OBRAS CIVILES</t>
  </si>
  <si>
    <t>2015011000087-9</t>
  </si>
  <si>
    <t>2015011000087-10</t>
  </si>
  <si>
    <t>2015011000087-11</t>
  </si>
  <si>
    <t>2018011001048-6</t>
  </si>
  <si>
    <t>2018011001048-7</t>
  </si>
  <si>
    <t>2018011001048-8</t>
  </si>
  <si>
    <t>2018011001048-9</t>
  </si>
  <si>
    <t>2018011001048-10</t>
  </si>
  <si>
    <t>2018011001048-11</t>
  </si>
  <si>
    <t>2018011001048-12</t>
  </si>
  <si>
    <t>2018011001048-13</t>
  </si>
  <si>
    <t>2018011001048-14</t>
  </si>
  <si>
    <t>2018011001048-15</t>
  </si>
  <si>
    <t>44000</t>
  </si>
  <si>
    <t>2018011001048-16</t>
  </si>
  <si>
    <t>2018011001048-17</t>
  </si>
  <si>
    <t>2018011001048-18</t>
  </si>
  <si>
    <t>2018011001048-19</t>
  </si>
  <si>
    <t>2018011001048-20</t>
  </si>
  <si>
    <t>2018011001048-21</t>
  </si>
  <si>
    <t>2018011001048-22</t>
  </si>
  <si>
    <t>2018011001048-23</t>
  </si>
  <si>
    <t>2018011001047-1</t>
  </si>
  <si>
    <t>2018011001048-24</t>
  </si>
  <si>
    <t>2018011001048-25</t>
  </si>
  <si>
    <t>2018011001047-2</t>
  </si>
  <si>
    <t>2018011001047-3</t>
  </si>
  <si>
    <t>2018011001048-26</t>
  </si>
  <si>
    <t>2018011001048-27</t>
  </si>
  <si>
    <t>2018011001048-28</t>
  </si>
  <si>
    <t>2018011001048-29</t>
  </si>
  <si>
    <t>2018011001048-30</t>
  </si>
  <si>
    <t>2018011001047-4</t>
  </si>
  <si>
    <t>2018011001048-31</t>
  </si>
  <si>
    <t>2018011001048-32</t>
  </si>
  <si>
    <t>2018011001048-33</t>
  </si>
  <si>
    <t>2018011001047-5</t>
  </si>
  <si>
    <t>13473</t>
  </si>
  <si>
    <t>2018011001047-6</t>
  </si>
  <si>
    <t>2018011001047-7</t>
  </si>
  <si>
    <t>2018011001048-34</t>
  </si>
  <si>
    <t>2018011001048-35</t>
  </si>
  <si>
    <t>2018011001047-8</t>
  </si>
  <si>
    <t>2018011001047-9</t>
  </si>
  <si>
    <t>2018011001047-10</t>
  </si>
  <si>
    <t>2018011001047-11</t>
  </si>
  <si>
    <t>2018011001047-12</t>
  </si>
  <si>
    <t>2018011001047-13</t>
  </si>
  <si>
    <t>2011011000400-3</t>
  </si>
  <si>
    <t>2019011000005-1</t>
  </si>
  <si>
    <t>2019011000005-2</t>
  </si>
  <si>
    <t>2019011000005-3</t>
  </si>
  <si>
    <t>2019011000005-4</t>
  </si>
  <si>
    <t>2019011000005-5</t>
  </si>
  <si>
    <t>2019011000005-6</t>
  </si>
  <si>
    <t>2019011000005-7</t>
  </si>
  <si>
    <t>2019011000005-8</t>
  </si>
  <si>
    <t>2019011000005-9</t>
  </si>
  <si>
    <t>2019011000005-10</t>
  </si>
  <si>
    <t>2019011000005-11</t>
  </si>
  <si>
    <t>2019011000005-12</t>
  </si>
  <si>
    <t>2019011000005-13</t>
  </si>
  <si>
    <t>2019011000005-14</t>
  </si>
  <si>
    <t>2019011000005-15</t>
  </si>
  <si>
    <t>2019011000005-16</t>
  </si>
  <si>
    <t>2019011000005-17</t>
  </si>
  <si>
    <t>2019011000005-18</t>
  </si>
  <si>
    <t>2019011000005-19</t>
  </si>
  <si>
    <t>2019011000005-20</t>
  </si>
  <si>
    <t>2019011000005-21</t>
  </si>
  <si>
    <t>2019011000005-22</t>
  </si>
  <si>
    <t>2019011000005-23</t>
  </si>
  <si>
    <t>2019011000005-24</t>
  </si>
  <si>
    <t>2019011000005-25</t>
  </si>
  <si>
    <t>2019011000005-26</t>
  </si>
  <si>
    <t>2019011000005-27</t>
  </si>
  <si>
    <t>2019011000005-28</t>
  </si>
  <si>
    <t>2017011000330-3</t>
  </si>
  <si>
    <t>2017011000330-4</t>
  </si>
  <si>
    <t>PGN - OTROS</t>
  </si>
  <si>
    <t>DEPORTE Y RECREACIÓN-Ejecución</t>
  </si>
  <si>
    <t>INCLUSIÓN SOCIAL-Ejecución</t>
  </si>
  <si>
    <t>2018011001145-296</t>
  </si>
  <si>
    <t>2018011001145-299</t>
  </si>
  <si>
    <t>2018011001145-300</t>
  </si>
  <si>
    <t>2018011001145-303</t>
  </si>
  <si>
    <t>2018011001145-305</t>
  </si>
  <si>
    <t>2018011001145-307</t>
  </si>
  <si>
    <t>2018011001145-312</t>
  </si>
  <si>
    <t>2018011001145-328</t>
  </si>
  <si>
    <t>2018011001145-329</t>
  </si>
  <si>
    <t>2018011001145-330</t>
  </si>
  <si>
    <t>2018011001145-331</t>
  </si>
  <si>
    <t>2018011001145-332</t>
  </si>
  <si>
    <t>2018011001145-333</t>
  </si>
  <si>
    <t>2018011001145-334</t>
  </si>
  <si>
    <t>2018011001145-335</t>
  </si>
  <si>
    <t>2018011001145-336</t>
  </si>
  <si>
    <t>2018011001145-337</t>
  </si>
  <si>
    <t>2018011001145-338</t>
  </si>
  <si>
    <t>2018011001145-339</t>
  </si>
  <si>
    <t>2018011001145-340</t>
  </si>
  <si>
    <t>2018011001145-341</t>
  </si>
  <si>
    <t>2018011001145-342</t>
  </si>
  <si>
    <t>2018011001145-343</t>
  </si>
  <si>
    <t>2018011001145-344</t>
  </si>
  <si>
    <t>2018011001145-345</t>
  </si>
  <si>
    <t>2018011001145-346</t>
  </si>
  <si>
    <t>2018011001145-347</t>
  </si>
  <si>
    <t>2018011001145-348</t>
  </si>
  <si>
    <t>2018011001145-349</t>
  </si>
  <si>
    <t>2018011001145-350</t>
  </si>
  <si>
    <t>2018011001145-351</t>
  </si>
  <si>
    <t>2018011001145-352</t>
  </si>
  <si>
    <t>2018011001145-353</t>
  </si>
  <si>
    <t>2018011001145-354</t>
  </si>
  <si>
    <t>2018011001145-355</t>
  </si>
  <si>
    <t>2018011001145-356</t>
  </si>
  <si>
    <t>2018011001145-357</t>
  </si>
  <si>
    <t>2018011001145-358</t>
  </si>
  <si>
    <t>2018011001145-359</t>
  </si>
  <si>
    <t>2018011001145-360</t>
  </si>
  <si>
    <t>2018011001145-361</t>
  </si>
  <si>
    <t>2018011001145-362</t>
  </si>
  <si>
    <t>2018011001145-363</t>
  </si>
  <si>
    <t>2018011001145-364</t>
  </si>
  <si>
    <t>2018011001145-365</t>
  </si>
  <si>
    <t>2018011001145-366</t>
  </si>
  <si>
    <t>2018011001145-367</t>
  </si>
  <si>
    <t>47001</t>
  </si>
  <si>
    <t>2018011001145-368</t>
  </si>
  <si>
    <t>2018011001145-369</t>
  </si>
  <si>
    <t>2018011001145-370</t>
  </si>
  <si>
    <t>2018011001145-371</t>
  </si>
  <si>
    <t>2018011001145-372</t>
  </si>
  <si>
    <t>2018011001145-373</t>
  </si>
  <si>
    <t>2018011001145-374</t>
  </si>
  <si>
    <t>2018011001145-375</t>
  </si>
  <si>
    <t>2018011001145-376</t>
  </si>
  <si>
    <t>2018011001145-377</t>
  </si>
  <si>
    <t>2018011001145-378</t>
  </si>
  <si>
    <t>2018011001145-379</t>
  </si>
  <si>
    <t>2018011001145-380</t>
  </si>
  <si>
    <t>2018011001145-381</t>
  </si>
  <si>
    <t>2018011001145-382</t>
  </si>
  <si>
    <t>2018011001145-383</t>
  </si>
  <si>
    <t>2018011001145-384</t>
  </si>
  <si>
    <t>2018011001145-385</t>
  </si>
  <si>
    <t>2018011001145-386</t>
  </si>
  <si>
    <t>2018011001145-387</t>
  </si>
  <si>
    <t>2018011001145-388</t>
  </si>
  <si>
    <t>2018011001145-389</t>
  </si>
  <si>
    <t>2018011001145-390</t>
  </si>
  <si>
    <t>2018011001145-391</t>
  </si>
  <si>
    <t>2018011001145-392</t>
  </si>
  <si>
    <t>2018011001145-393</t>
  </si>
  <si>
    <t>2018011001145-394</t>
  </si>
  <si>
    <t>2018011001145-395</t>
  </si>
  <si>
    <t>2018011001145-396</t>
  </si>
  <si>
    <t>2018011001145-397</t>
  </si>
  <si>
    <t>2018011001145-398</t>
  </si>
  <si>
    <t>2018011001145-399</t>
  </si>
  <si>
    <t>2018011001145-400</t>
  </si>
  <si>
    <t>2018011001145-401</t>
  </si>
  <si>
    <t>2018011001145-402</t>
  </si>
  <si>
    <t>2018011001145-403</t>
  </si>
  <si>
    <t>2018011001145-404</t>
  </si>
  <si>
    <t>2018011001145-405</t>
  </si>
  <si>
    <t>2018011001145-406</t>
  </si>
  <si>
    <t>2018011001145-407</t>
  </si>
  <si>
    <t>2018011001145-408</t>
  </si>
  <si>
    <t>2018011001145-409</t>
  </si>
  <si>
    <t>2018011001145-410</t>
  </si>
  <si>
    <t>2018011001145-411</t>
  </si>
  <si>
    <t>2018011000022-2</t>
  </si>
  <si>
    <t>2018011000022-6</t>
  </si>
  <si>
    <t>2018011000022-9</t>
  </si>
  <si>
    <t>2017011000147-1</t>
  </si>
  <si>
    <t>CULTURA</t>
  </si>
  <si>
    <t>PROYECTOS PRODUCTIVOS, INTEGRADORES Y GESTIÓN ART</t>
  </si>
  <si>
    <t>Catatumbo</t>
  </si>
  <si>
    <t>99</t>
  </si>
  <si>
    <t>PIDEEP015</t>
  </si>
  <si>
    <t>EJECUCIÓN</t>
  </si>
  <si>
    <t>PIDEEP001</t>
  </si>
  <si>
    <t>PIDEEP002</t>
  </si>
  <si>
    <t>PIDEEP003</t>
  </si>
  <si>
    <t>Bajo Cauca y Nordeste Antioqueño</t>
  </si>
  <si>
    <t>PIDEEP004</t>
  </si>
  <si>
    <t>PIDEEP005</t>
  </si>
  <si>
    <t>PIDEEP006</t>
  </si>
  <si>
    <t>PIDEEP007</t>
  </si>
  <si>
    <t>PIDEEP008</t>
  </si>
  <si>
    <t>PIDEEP009</t>
  </si>
  <si>
    <t>AMBIENTE Y DESARROLLO SOSTENIBLE</t>
  </si>
  <si>
    <t>PIDEEP010</t>
  </si>
  <si>
    <t>PIDEEP011</t>
  </si>
  <si>
    <t>No aplica</t>
  </si>
  <si>
    <t>PIDEEP012</t>
  </si>
  <si>
    <t>PIDEEP013</t>
  </si>
  <si>
    <t>Putumayo</t>
  </si>
  <si>
    <t>PIDEEP014</t>
  </si>
  <si>
    <t>PIDEEP016</t>
  </si>
  <si>
    <t>Sur de Córdoba</t>
  </si>
  <si>
    <t>PIDEEP017</t>
  </si>
  <si>
    <t xml:space="preserve"> 73067</t>
  </si>
  <si>
    <t>PIDEEP018</t>
  </si>
  <si>
    <t>Urabá Antioqueño</t>
  </si>
  <si>
    <t>PIDEEP019</t>
  </si>
  <si>
    <t>VARIOS</t>
  </si>
  <si>
    <t>cof - 1</t>
  </si>
  <si>
    <t>cof - 2</t>
  </si>
  <si>
    <t>cof - 3</t>
  </si>
  <si>
    <t>cof - 4</t>
  </si>
  <si>
    <t>cof - 5</t>
  </si>
  <si>
    <t>cof - 6</t>
  </si>
  <si>
    <t>cof - 7</t>
  </si>
  <si>
    <t>cof - 8</t>
  </si>
  <si>
    <t>AGRICULTURA Y DESARROLLO RURAL-Ejecución</t>
  </si>
  <si>
    <t>2020 en ejecución</t>
  </si>
  <si>
    <t>OXI</t>
  </si>
  <si>
    <t>PGN</t>
  </si>
  <si>
    <t>PROYECTOS PRODUCTIVOS</t>
  </si>
  <si>
    <t>Fuente movilizadora</t>
  </si>
  <si>
    <t>2020*</t>
  </si>
  <si>
    <t>Empleo generado por inversiones</t>
  </si>
  <si>
    <t>OCAD Paz</t>
  </si>
  <si>
    <t>Obras PDET</t>
  </si>
  <si>
    <t>Obras por impuestos</t>
  </si>
  <si>
    <t>Proyectos productivos</t>
  </si>
  <si>
    <t>TOTAL_T</t>
  </si>
  <si>
    <t>OCAD</t>
  </si>
  <si>
    <t>OBRAS</t>
  </si>
  <si>
    <t>PROYECTOS</t>
  </si>
  <si>
    <t>Sector</t>
  </si>
  <si>
    <t>Agropecuario</t>
  </si>
  <si>
    <t>Explotación de minas y canteras</t>
  </si>
  <si>
    <t>Industria</t>
  </si>
  <si>
    <t>Suministro</t>
  </si>
  <si>
    <t>Construcción</t>
  </si>
  <si>
    <t>Comercio</t>
  </si>
  <si>
    <t>Transporte y correo</t>
  </si>
  <si>
    <t>servicios sociales, comunales y personales</t>
  </si>
  <si>
    <t>Empleo 2020</t>
  </si>
  <si>
    <t>TOTALES</t>
  </si>
  <si>
    <t>Empleo 2021</t>
  </si>
  <si>
    <t>IMPORTANCIA DE CADA FUENTE DENTRO DEL SECTOR</t>
  </si>
  <si>
    <t>PARTICIPACIÓN DE CADA SECTOR DENTRO DEL EMPLEO ANUAL</t>
  </si>
  <si>
    <t>Agricultura, ganadería, caza, silvicultura y pesca</t>
  </si>
  <si>
    <t>Industria manufacturera</t>
  </si>
  <si>
    <t>Suministro de electricidad, gas y agua</t>
  </si>
  <si>
    <t>Transporte, almacenamiento y comunicaciones</t>
  </si>
  <si>
    <t>Comercio, reparación, hoteles y restaurantes</t>
  </si>
  <si>
    <t>Establecimientos financieros, seguros, actividades inmobiliarias y servicios a las empresas</t>
  </si>
  <si>
    <t>Actividades de servicios sociales, comunales y personales</t>
  </si>
  <si>
    <t>Ramas de actividad económica</t>
  </si>
  <si>
    <t>Participación por fuente movilizadora</t>
  </si>
  <si>
    <t>Año 2018 - precios corrientes</t>
  </si>
  <si>
    <t>Total %</t>
  </si>
  <si>
    <t>Total**</t>
  </si>
  <si>
    <t>Subsector</t>
  </si>
  <si>
    <t>Empleo Generado</t>
  </si>
  <si>
    <t>Inversión en millones de pesos</t>
  </si>
  <si>
    <t>Total empleos generados</t>
  </si>
  <si>
    <t>Procesamiento y conservación de carne y productos cárnicos de bovinos, bufalinos, porcinos y otras carnes n.c.p.; procesamiento y conservación de carne y productos cárnicos …</t>
  </si>
  <si>
    <t>Procesamiento y conservación de frutas, legumbres, hortalizas y tubérculos; elaboración de otros productos alimenticios (platos preparados y conservados mediante enlatado …</t>
  </si>
  <si>
    <t>Fabricación de muebles, colchones y somieres</t>
  </si>
  <si>
    <t>Actividades de edición (libros, periódicos, otros); actividades cinematográficas, de video y producción de programas de televisión, grabación de sonido y edición de música; Actividades de programación …</t>
  </si>
  <si>
    <t>Servicios sociales, comunales y personales</t>
  </si>
  <si>
    <r>
      <t xml:space="preserve">Instrucciones
1. </t>
    </r>
    <r>
      <rPr>
        <sz val="11"/>
        <color rgb="FF002060"/>
        <rFont val="Calibri"/>
        <family val="2"/>
        <scheme val="minor"/>
      </rPr>
      <t>2020* hace referencia a las inversiones que aún se encuentran en ejecución.</t>
    </r>
    <r>
      <rPr>
        <b/>
        <sz val="11"/>
        <color rgb="FF002060"/>
        <rFont val="Calibri"/>
        <family val="2"/>
        <scheme val="minor"/>
      </rPr>
      <t xml:space="preserve">
2. </t>
    </r>
    <r>
      <rPr>
        <sz val="11"/>
        <color rgb="FF002060"/>
        <rFont val="Calibri"/>
        <family val="2"/>
        <scheme val="minor"/>
      </rPr>
      <t>Para obtener la inversión en millones de pesos debe tomar el valor de la inversión y dividirlo por 1,000,000.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</si>
</sst>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0.0"/>
    <numFmt numFmtId="165" formatCode="_-* #,##0.0_-;\-* #,##0.0_-;_-* &quot;-&quot;_-;_-@_-"/>
    <numFmt numFmtId="166" formatCode="_-* #,##0.00_-;\-* #,##0.00_-;_-* &quot;-&quot;_-;_-@_-"/>
    <numFmt numFmtId="167" formatCode="_-* #,##0.000_-;\-* #,##0.000_-;_-* &quot;-&quot;_-;_-@_-"/>
    <numFmt numFmtId="168" formatCode="_-* #,##0_-;\-* #,##0_-;_-* &quot;-&quot;??_-;_-@_-"/>
    <numFmt numFmtId="169" formatCode="0.0%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8"/>
      <name val="Segoe UI"/>
      <family val="2"/>
    </font>
    <font>
      <sz val="10"/>
      <color indexed="8"/>
      <name val="Segoe UI"/>
      <family val="2"/>
    </font>
    <font>
      <sz val="9"/>
      <name val="Segoe UI"/>
      <family val="2"/>
    </font>
    <font>
      <sz val="8"/>
      <name val="Segoe UI"/>
      <family val="2"/>
    </font>
    <font>
      <b/>
      <sz val="8"/>
      <color theme="1"/>
      <name val="Segoe UI"/>
      <family val="2"/>
    </font>
    <font>
      <sz val="8"/>
      <color theme="1"/>
      <name val="Segoe UI"/>
      <family val="2"/>
    </font>
    <font>
      <b/>
      <sz val="9"/>
      <color indexed="8"/>
      <name val="Segoe UI"/>
      <family val="2"/>
    </font>
    <font>
      <b/>
      <sz val="9"/>
      <name val="Segoe UI"/>
      <family val="2"/>
      <charset val="204"/>
    </font>
    <font>
      <b/>
      <vertAlign val="superscript"/>
      <sz val="9"/>
      <name val="Segoe UI"/>
      <family val="2"/>
    </font>
    <font>
      <sz val="7"/>
      <color indexed="8"/>
      <name val="Segoe UI"/>
      <family val="2"/>
    </font>
    <font>
      <b/>
      <sz val="11"/>
      <name val="Calibri Light"/>
      <family val="2"/>
    </font>
    <font>
      <sz val="9"/>
      <name val="Segoe UI"/>
      <family val="2"/>
      <charset val="204"/>
    </font>
    <font>
      <sz val="9"/>
      <name val="Arial"/>
      <family val="2"/>
    </font>
    <font>
      <sz val="11"/>
      <name val="Calibri"/>
      <family val="2"/>
    </font>
    <font>
      <u/>
      <sz val="11"/>
      <color indexed="12"/>
      <name val="Calibri"/>
      <family val="2"/>
    </font>
    <font>
      <b/>
      <sz val="14"/>
      <color theme="0"/>
      <name val="Segoe UI"/>
      <family val="2"/>
      <charset val="204"/>
    </font>
    <font>
      <sz val="10"/>
      <color indexed="8"/>
      <name val="Arial"/>
      <family val="2"/>
    </font>
    <font>
      <sz val="7"/>
      <color theme="1"/>
      <name val="Segoe UI"/>
      <family val="2"/>
    </font>
    <font>
      <b/>
      <sz val="10"/>
      <color indexed="8"/>
      <name val="Segoe UI"/>
      <family val="2"/>
    </font>
    <font>
      <b/>
      <sz val="8"/>
      <color indexed="10"/>
      <name val="Segoe UI"/>
      <family val="2"/>
    </font>
    <font>
      <b/>
      <sz val="10"/>
      <color theme="1"/>
      <name val="Segoe U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2"/>
      <name val="Arial"/>
      <family val="2"/>
    </font>
    <font>
      <sz val="9"/>
      <name val="Calibri Light"/>
      <family val="2"/>
    </font>
    <font>
      <b/>
      <sz val="9"/>
      <name val="Calibri Light"/>
      <family val="2"/>
    </font>
    <font>
      <b/>
      <sz val="10"/>
      <name val="Arial"/>
      <family val="2"/>
    </font>
    <font>
      <b/>
      <i/>
      <sz val="10"/>
      <color theme="1"/>
      <name val="Segoe U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59999389629810485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6" fillId="0" borderId="0"/>
    <xf numFmtId="43" fontId="1" fillId="0" borderId="0" applyFont="0" applyFill="0" applyBorder="0" applyAlignment="0" applyProtection="0"/>
  </cellStyleXfs>
  <cellXfs count="386">
    <xf numFmtId="0" fontId="0" fillId="0" borderId="0" xfId="0"/>
    <xf numFmtId="0" fontId="3" fillId="2" borderId="1" xfId="0" applyFont="1" applyFill="1" applyBorder="1" applyAlignment="1">
      <alignment horizontal="left" vertical="center"/>
    </xf>
    <xf numFmtId="0" fontId="3" fillId="2" borderId="0" xfId="0" applyFont="1" applyFill="1"/>
    <xf numFmtId="3" fontId="3" fillId="3" borderId="0" xfId="0" applyNumberFormat="1" applyFont="1" applyFill="1"/>
    <xf numFmtId="3" fontId="4" fillId="3" borderId="0" xfId="0" applyNumberFormat="1" applyFont="1" applyFill="1"/>
    <xf numFmtId="3" fontId="3" fillId="3" borderId="0" xfId="1" applyNumberFormat="1" applyFont="1" applyFill="1" applyBorder="1" applyAlignment="1"/>
    <xf numFmtId="0" fontId="3" fillId="4" borderId="1" xfId="0" quotePrefix="1" applyFont="1" applyFill="1" applyBorder="1" applyAlignment="1">
      <alignment horizontal="left" vertical="center"/>
    </xf>
    <xf numFmtId="0" fontId="3" fillId="4" borderId="0" xfId="0" applyFont="1" applyFill="1"/>
    <xf numFmtId="3" fontId="3" fillId="4" borderId="0" xfId="0" applyNumberFormat="1" applyFont="1" applyFill="1"/>
    <xf numFmtId="3" fontId="4" fillId="4" borderId="0" xfId="0" applyNumberFormat="1" applyFont="1" applyFill="1"/>
    <xf numFmtId="3" fontId="3" fillId="4" borderId="0" xfId="1" applyNumberFormat="1" applyFont="1" applyFill="1" applyBorder="1" applyAlignment="1"/>
    <xf numFmtId="3" fontId="3" fillId="2" borderId="0" xfId="0" applyNumberFormat="1" applyFont="1" applyFill="1"/>
    <xf numFmtId="3" fontId="4" fillId="2" borderId="0" xfId="0" applyNumberFormat="1" applyFont="1" applyFill="1"/>
    <xf numFmtId="3" fontId="3" fillId="2" borderId="0" xfId="1" applyNumberFormat="1" applyFont="1" applyFill="1" applyBorder="1" applyAlignment="1"/>
    <xf numFmtId="0" fontId="3" fillId="4" borderId="1" xfId="0" applyFont="1" applyFill="1" applyBorder="1" applyAlignment="1">
      <alignment horizontal="left" vertical="center"/>
    </xf>
    <xf numFmtId="0" fontId="3" fillId="2" borderId="1" xfId="0" quotePrefix="1" applyFont="1" applyFill="1" applyBorder="1" applyAlignment="1">
      <alignment horizontal="left" vertical="center"/>
    </xf>
    <xf numFmtId="0" fontId="3" fillId="4" borderId="1" xfId="0" applyFont="1" applyFill="1" applyBorder="1"/>
    <xf numFmtId="0" fontId="3" fillId="4" borderId="3" xfId="0" applyFont="1" applyFill="1" applyBorder="1" applyAlignment="1">
      <alignment horizontal="left" vertical="center"/>
    </xf>
    <xf numFmtId="0" fontId="4" fillId="4" borderId="4" xfId="0" applyFont="1" applyFill="1" applyBorder="1"/>
    <xf numFmtId="3" fontId="4" fillId="4" borderId="4" xfId="0" applyNumberFormat="1" applyFont="1" applyFill="1" applyBorder="1"/>
    <xf numFmtId="0" fontId="3" fillId="3" borderId="6" xfId="0" applyFont="1" applyFill="1" applyBorder="1" applyAlignment="1">
      <alignment horizontal="left" vertical="center"/>
    </xf>
    <xf numFmtId="0" fontId="3" fillId="3" borderId="7" xfId="0" applyFont="1" applyFill="1" applyBorder="1"/>
    <xf numFmtId="3" fontId="3" fillId="2" borderId="7" xfId="0" applyNumberFormat="1" applyFont="1" applyFill="1" applyBorder="1"/>
    <xf numFmtId="3" fontId="3" fillId="2" borderId="8" xfId="0" applyNumberFormat="1" applyFont="1" applyFill="1" applyBorder="1"/>
    <xf numFmtId="0" fontId="4" fillId="4" borderId="0" xfId="0" applyFont="1" applyFill="1"/>
    <xf numFmtId="3" fontId="3" fillId="4" borderId="2" xfId="0" applyNumberFormat="1" applyFont="1" applyFill="1" applyBorder="1"/>
    <xf numFmtId="0" fontId="3" fillId="3" borderId="1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/>
    </xf>
    <xf numFmtId="3" fontId="3" fillId="2" borderId="2" xfId="0" applyNumberFormat="1" applyFont="1" applyFill="1" applyBorder="1"/>
    <xf numFmtId="0" fontId="5" fillId="4" borderId="1" xfId="0" applyFont="1" applyFill="1" applyBorder="1"/>
    <xf numFmtId="0" fontId="3" fillId="4" borderId="0" xfId="0" applyFont="1" applyFill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3" fontId="3" fillId="0" borderId="0" xfId="0" applyNumberFormat="1" applyFont="1"/>
    <xf numFmtId="3" fontId="3" fillId="0" borderId="2" xfId="0" applyNumberFormat="1" applyFont="1" applyBorder="1"/>
    <xf numFmtId="0" fontId="3" fillId="2" borderId="1" xfId="0" applyFont="1" applyFill="1" applyBorder="1"/>
    <xf numFmtId="0" fontId="4" fillId="2" borderId="0" xfId="0" applyFont="1" applyFill="1" applyAlignment="1">
      <alignment horizontal="left"/>
    </xf>
    <xf numFmtId="0" fontId="3" fillId="2" borderId="3" xfId="0" applyFont="1" applyFill="1" applyBorder="1" applyAlignment="1">
      <alignment horizontal="left" vertical="center"/>
    </xf>
    <xf numFmtId="0" fontId="4" fillId="2" borderId="4" xfId="0" applyFont="1" applyFill="1" applyBorder="1"/>
    <xf numFmtId="3" fontId="4" fillId="2" borderId="4" xfId="0" applyNumberFormat="1" applyFont="1" applyFill="1" applyBorder="1"/>
    <xf numFmtId="3" fontId="3" fillId="2" borderId="4" xfId="0" applyNumberFormat="1" applyFont="1" applyFill="1" applyBorder="1"/>
    <xf numFmtId="0" fontId="4" fillId="0" borderId="0" xfId="0" applyFont="1"/>
    <xf numFmtId="41" fontId="6" fillId="4" borderId="0" xfId="1" applyFont="1" applyFill="1" applyAlignment="1"/>
    <xf numFmtId="41" fontId="0" fillId="4" borderId="0" xfId="1" applyFont="1" applyFill="1"/>
    <xf numFmtId="41" fontId="0" fillId="4" borderId="4" xfId="1" applyFont="1" applyFill="1" applyBorder="1"/>
    <xf numFmtId="3" fontId="3" fillId="0" borderId="4" xfId="0" applyNumberFormat="1" applyFont="1" applyBorder="1"/>
    <xf numFmtId="3" fontId="4" fillId="0" borderId="5" xfId="0" applyNumberFormat="1" applyFont="1" applyBorder="1"/>
    <xf numFmtId="0" fontId="7" fillId="4" borderId="6" xfId="0" applyFont="1" applyFill="1" applyBorder="1"/>
    <xf numFmtId="0" fontId="7" fillId="4" borderId="7" xfId="0" applyFont="1" applyFill="1" applyBorder="1"/>
    <xf numFmtId="1" fontId="6" fillId="5" borderId="7" xfId="0" applyNumberFormat="1" applyFont="1" applyFill="1" applyBorder="1"/>
    <xf numFmtId="0" fontId="6" fillId="5" borderId="0" xfId="0" applyFont="1" applyFill="1"/>
    <xf numFmtId="0" fontId="6" fillId="5" borderId="7" xfId="0" applyFont="1" applyFill="1" applyBorder="1"/>
    <xf numFmtId="0" fontId="6" fillId="5" borderId="8" xfId="0" applyFont="1" applyFill="1" applyBorder="1"/>
    <xf numFmtId="0" fontId="8" fillId="4" borderId="1" xfId="0" applyFont="1" applyFill="1" applyBorder="1" applyAlignment="1">
      <alignment vertical="center"/>
    </xf>
    <xf numFmtId="0" fontId="8" fillId="4" borderId="0" xfId="0" applyFont="1" applyFill="1" applyAlignment="1">
      <alignment vertical="center"/>
    </xf>
    <xf numFmtId="0" fontId="6" fillId="4" borderId="0" xfId="0" applyFont="1" applyFill="1"/>
    <xf numFmtId="0" fontId="0" fillId="4" borderId="0" xfId="0" applyFill="1"/>
    <xf numFmtId="0" fontId="6" fillId="4" borderId="2" xfId="0" applyFont="1" applyFill="1" applyBorder="1"/>
    <xf numFmtId="3" fontId="5" fillId="4" borderId="1" xfId="0" applyNumberFormat="1" applyFont="1" applyFill="1" applyBorder="1" applyAlignment="1">
      <alignment vertical="center"/>
    </xf>
    <xf numFmtId="3" fontId="5" fillId="4" borderId="0" xfId="0" applyNumberFormat="1" applyFont="1" applyFill="1" applyAlignment="1">
      <alignment vertical="center"/>
    </xf>
    <xf numFmtId="164" fontId="6" fillId="0" borderId="0" xfId="0" applyNumberFormat="1" applyFont="1"/>
    <xf numFmtId="0" fontId="7" fillId="4" borderId="9" xfId="0" applyFont="1" applyFill="1" applyBorder="1"/>
    <xf numFmtId="0" fontId="7" fillId="4" borderId="10" xfId="0" applyFont="1" applyFill="1" applyBorder="1"/>
    <xf numFmtId="0" fontId="6" fillId="5" borderId="10" xfId="0" applyFont="1" applyFill="1" applyBorder="1"/>
    <xf numFmtId="0" fontId="6" fillId="5" borderId="11" xfId="0" applyFont="1" applyFill="1" applyBorder="1"/>
    <xf numFmtId="0" fontId="4" fillId="6" borderId="7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vertical="center"/>
    </xf>
    <xf numFmtId="0" fontId="9" fillId="6" borderId="7" xfId="0" applyFont="1" applyFill="1" applyBorder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10" fillId="6" borderId="10" xfId="0" applyFont="1" applyFill="1" applyBorder="1" applyAlignment="1">
      <alignment horizontal="center" vertical="top" wrapText="1"/>
    </xf>
    <xf numFmtId="0" fontId="4" fillId="6" borderId="10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3" fontId="11" fillId="4" borderId="0" xfId="0" applyNumberFormat="1" applyFont="1" applyFill="1"/>
    <xf numFmtId="3" fontId="4" fillId="4" borderId="7" xfId="0" applyNumberFormat="1" applyFont="1" applyFill="1" applyBorder="1"/>
    <xf numFmtId="3" fontId="3" fillId="4" borderId="10" xfId="0" applyNumberFormat="1" applyFont="1" applyFill="1" applyBorder="1"/>
    <xf numFmtId="0" fontId="3" fillId="2" borderId="1" xfId="0" applyFont="1" applyFill="1" applyBorder="1" applyAlignment="1">
      <alignment horizontal="left" vertical="center" indent="1"/>
    </xf>
    <xf numFmtId="0" fontId="3" fillId="2" borderId="0" xfId="0" applyFont="1" applyFill="1" applyAlignment="1">
      <alignment wrapText="1"/>
    </xf>
    <xf numFmtId="0" fontId="3" fillId="4" borderId="1" xfId="0" applyFont="1" applyFill="1" applyBorder="1" applyAlignment="1">
      <alignment horizontal="left" vertical="center" indent="1"/>
    </xf>
    <xf numFmtId="0" fontId="3" fillId="4" borderId="0" xfId="0" applyFont="1" applyFill="1" applyAlignment="1">
      <alignment wrapText="1"/>
    </xf>
    <xf numFmtId="0" fontId="3" fillId="0" borderId="1" xfId="0" applyFont="1" applyBorder="1" applyAlignment="1">
      <alignment horizontal="left" vertical="center" indent="1"/>
    </xf>
    <xf numFmtId="0" fontId="3" fillId="0" borderId="0" xfId="0" applyFont="1" applyAlignment="1">
      <alignment wrapText="1"/>
    </xf>
    <xf numFmtId="0" fontId="4" fillId="4" borderId="6" xfId="0" applyFont="1" applyFill="1" applyBorder="1"/>
    <xf numFmtId="0" fontId="4" fillId="4" borderId="7" xfId="0" applyFont="1" applyFill="1" applyBorder="1"/>
    <xf numFmtId="0" fontId="3" fillId="2" borderId="0" xfId="0" applyFont="1" applyFill="1" applyAlignment="1">
      <alignment horizontal="left" wrapText="1" indent="1"/>
    </xf>
    <xf numFmtId="0" fontId="3" fillId="4" borderId="9" xfId="0" applyFont="1" applyFill="1" applyBorder="1" applyAlignment="1">
      <alignment horizontal="left" vertical="center" indent="1"/>
    </xf>
    <xf numFmtId="0" fontId="3" fillId="4" borderId="10" xfId="0" applyFont="1" applyFill="1" applyBorder="1" applyAlignment="1">
      <alignment horizontal="left" wrapText="1" indent="1"/>
    </xf>
    <xf numFmtId="0" fontId="0" fillId="0" borderId="0" xfId="0" applyAlignment="1">
      <alignment wrapText="1"/>
    </xf>
    <xf numFmtId="0" fontId="4" fillId="4" borderId="7" xfId="0" applyFont="1" applyFill="1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3" fillId="4" borderId="10" xfId="0" applyFont="1" applyFill="1" applyBorder="1" applyAlignment="1">
      <alignment horizontal="left" wrapText="1"/>
    </xf>
    <xf numFmtId="0" fontId="2" fillId="0" borderId="0" xfId="0" applyFont="1"/>
    <xf numFmtId="0" fontId="12" fillId="2" borderId="1" xfId="0" applyFont="1" applyFill="1" applyBorder="1" applyAlignment="1">
      <alignment vertical="center"/>
    </xf>
    <xf numFmtId="0" fontId="12" fillId="2" borderId="9" xfId="0" applyFont="1" applyFill="1" applyBorder="1" applyAlignment="1">
      <alignment vertical="center"/>
    </xf>
    <xf numFmtId="3" fontId="11" fillId="5" borderId="0" xfId="0" applyNumberFormat="1" applyFont="1" applyFill="1"/>
    <xf numFmtId="9" fontId="11" fillId="5" borderId="0" xfId="2" applyFont="1" applyFill="1" applyBorder="1" applyAlignment="1">
      <alignment horizontal="center" vertical="center" wrapText="1"/>
    </xf>
    <xf numFmtId="41" fontId="0" fillId="0" borderId="0" xfId="1" applyFont="1"/>
    <xf numFmtId="165" fontId="0" fillId="0" borderId="0" xfId="1" applyNumberFormat="1" applyFont="1"/>
    <xf numFmtId="0" fontId="3" fillId="2" borderId="0" xfId="0" applyFont="1" applyFill="1" applyAlignment="1"/>
    <xf numFmtId="0" fontId="3" fillId="4" borderId="0" xfId="0" applyFont="1" applyFill="1" applyAlignment="1"/>
    <xf numFmtId="0" fontId="2" fillId="7" borderId="0" xfId="0" applyFont="1" applyFill="1"/>
    <xf numFmtId="0" fontId="0" fillId="7" borderId="0" xfId="0" applyFill="1"/>
    <xf numFmtId="3" fontId="3" fillId="4" borderId="0" xfId="0" applyNumberFormat="1" applyFont="1" applyFill="1" applyBorder="1"/>
    <xf numFmtId="0" fontId="4" fillId="6" borderId="4" xfId="0" applyFont="1" applyFill="1" applyBorder="1" applyAlignment="1">
      <alignment vertical="center" wrapText="1"/>
    </xf>
    <xf numFmtId="0" fontId="4" fillId="6" borderId="4" xfId="0" applyFont="1" applyFill="1" applyBorder="1" applyAlignment="1">
      <alignment vertical="center"/>
    </xf>
    <xf numFmtId="0" fontId="3" fillId="7" borderId="1" xfId="0" applyFont="1" applyFill="1" applyBorder="1" applyAlignment="1">
      <alignment horizontal="left" vertical="center" indent="1"/>
    </xf>
    <xf numFmtId="3" fontId="3" fillId="7" borderId="0" xfId="0" applyNumberFormat="1" applyFont="1" applyFill="1"/>
    <xf numFmtId="3" fontId="3" fillId="8" borderId="0" xfId="0" applyNumberFormat="1" applyFont="1" applyFill="1"/>
    <xf numFmtId="3" fontId="3" fillId="9" borderId="0" xfId="0" applyNumberFormat="1" applyFont="1" applyFill="1"/>
    <xf numFmtId="3" fontId="3" fillId="10" borderId="0" xfId="0" applyNumberFormat="1" applyFont="1" applyFill="1"/>
    <xf numFmtId="3" fontId="3" fillId="11" borderId="0" xfId="0" applyNumberFormat="1" applyFont="1" applyFill="1"/>
    <xf numFmtId="0" fontId="17" fillId="4" borderId="0" xfId="0" applyFont="1" applyFill="1"/>
    <xf numFmtId="0" fontId="18" fillId="5" borderId="0" xfId="0" applyFont="1" applyFill="1" applyAlignment="1">
      <alignment wrapText="1"/>
    </xf>
    <xf numFmtId="0" fontId="18" fillId="4" borderId="0" xfId="0" applyFont="1" applyFill="1"/>
    <xf numFmtId="0" fontId="18" fillId="4" borderId="0" xfId="0" applyFont="1" applyFill="1" applyAlignment="1">
      <alignment wrapText="1"/>
    </xf>
    <xf numFmtId="0" fontId="19" fillId="0" borderId="0" xfId="3" applyFill="1" applyBorder="1" applyAlignment="1" applyProtection="1">
      <alignment horizontal="right"/>
    </xf>
    <xf numFmtId="0" fontId="12" fillId="2" borderId="0" xfId="0" applyFont="1" applyFill="1" applyAlignment="1">
      <alignment vertical="center" wrapText="1"/>
    </xf>
    <xf numFmtId="0" fontId="12" fillId="2" borderId="2" xfId="0" applyFont="1" applyFill="1" applyBorder="1" applyAlignment="1">
      <alignment vertical="center" wrapText="1"/>
    </xf>
    <xf numFmtId="0" fontId="12" fillId="2" borderId="10" xfId="0" applyFont="1" applyFill="1" applyBorder="1" applyAlignment="1">
      <alignment vertical="center" wrapText="1"/>
    </xf>
    <xf numFmtId="0" fontId="12" fillId="2" borderId="11" xfId="0" applyFont="1" applyFill="1" applyBorder="1" applyAlignment="1">
      <alignment vertical="center" wrapText="1"/>
    </xf>
    <xf numFmtId="0" fontId="4" fillId="6" borderId="7" xfId="0" applyFont="1" applyFill="1" applyBorder="1" applyAlignment="1">
      <alignment horizontal="left" vertical="center" wrapText="1"/>
    </xf>
    <xf numFmtId="0" fontId="21" fillId="4" borderId="0" xfId="0" applyFont="1" applyFill="1"/>
    <xf numFmtId="0" fontId="9" fillId="6" borderId="0" xfId="0" applyFont="1" applyFill="1" applyAlignment="1">
      <alignment horizontal="center" vertical="center" wrapText="1"/>
    </xf>
    <xf numFmtId="0" fontId="22" fillId="6" borderId="10" xfId="0" applyFont="1" applyFill="1" applyBorder="1" applyAlignment="1">
      <alignment horizontal="center" vertical="center" wrapText="1"/>
    </xf>
    <xf numFmtId="0" fontId="22" fillId="6" borderId="10" xfId="0" applyFont="1" applyFill="1" applyBorder="1" applyAlignment="1">
      <alignment horizontal="center" vertical="top" wrapText="1"/>
    </xf>
    <xf numFmtId="3" fontId="23" fillId="4" borderId="1" xfId="0" applyNumberFormat="1" applyFont="1" applyFill="1" applyBorder="1" applyAlignment="1">
      <alignment horizontal="center" vertical="center" wrapText="1"/>
    </xf>
    <xf numFmtId="3" fontId="23" fillId="4" borderId="0" xfId="0" applyNumberFormat="1" applyFont="1" applyFill="1" applyAlignment="1">
      <alignment horizontal="center" vertical="center" wrapText="1"/>
    </xf>
    <xf numFmtId="3" fontId="11" fillId="4" borderId="7" xfId="0" applyNumberFormat="1" applyFont="1" applyFill="1" applyBorder="1"/>
    <xf numFmtId="0" fontId="6" fillId="4" borderId="8" xfId="0" applyFont="1" applyFill="1" applyBorder="1"/>
    <xf numFmtId="3" fontId="4" fillId="4" borderId="8" xfId="0" applyNumberFormat="1" applyFont="1" applyFill="1" applyBorder="1"/>
    <xf numFmtId="0" fontId="23" fillId="4" borderId="0" xfId="0" applyFont="1" applyFill="1"/>
    <xf numFmtId="3" fontId="3" fillId="4" borderId="11" xfId="0" applyNumberFormat="1" applyFont="1" applyFill="1" applyBorder="1"/>
    <xf numFmtId="0" fontId="6" fillId="4" borderId="7" xfId="0" applyFont="1" applyFill="1" applyBorder="1"/>
    <xf numFmtId="0" fontId="6" fillId="4" borderId="10" xfId="0" applyFont="1" applyFill="1" applyBorder="1"/>
    <xf numFmtId="0" fontId="6" fillId="4" borderId="11" xfId="0" applyFont="1" applyFill="1" applyBorder="1"/>
    <xf numFmtId="0" fontId="21" fillId="5" borderId="0" xfId="0" applyFont="1" applyFill="1"/>
    <xf numFmtId="0" fontId="18" fillId="5" borderId="0" xfId="0" applyFont="1" applyFill="1"/>
    <xf numFmtId="0" fontId="16" fillId="4" borderId="0" xfId="0" applyFont="1" applyFill="1" applyAlignment="1">
      <alignment horizontal="center"/>
    </xf>
    <xf numFmtId="0" fontId="12" fillId="2" borderId="0" xfId="0" applyFont="1" applyFill="1" applyAlignment="1">
      <alignment vertical="center"/>
    </xf>
    <xf numFmtId="0" fontId="12" fillId="2" borderId="2" xfId="0" applyFont="1" applyFill="1" applyBorder="1" applyAlignment="1">
      <alignment vertical="center"/>
    </xf>
    <xf numFmtId="0" fontId="12" fillId="2" borderId="10" xfId="0" applyFont="1" applyFill="1" applyBorder="1" applyAlignment="1">
      <alignment vertical="center"/>
    </xf>
    <xf numFmtId="0" fontId="12" fillId="2" borderId="11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3" fontId="23" fillId="5" borderId="1" xfId="0" applyNumberFormat="1" applyFont="1" applyFill="1" applyBorder="1" applyAlignment="1">
      <alignment horizontal="center" vertical="center"/>
    </xf>
    <xf numFmtId="3" fontId="23" fillId="5" borderId="0" xfId="0" applyNumberFormat="1" applyFont="1" applyFill="1" applyAlignment="1">
      <alignment horizontal="center" vertical="center"/>
    </xf>
    <xf numFmtId="3" fontId="11" fillId="5" borderId="0" xfId="0" applyNumberFormat="1" applyFont="1" applyFill="1" applyAlignment="1">
      <alignment horizontal="center" vertical="center"/>
    </xf>
    <xf numFmtId="3" fontId="11" fillId="5" borderId="8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3" fontId="4" fillId="3" borderId="2" xfId="0" applyNumberFormat="1" applyFont="1" applyFill="1" applyBorder="1"/>
    <xf numFmtId="3" fontId="0" fillId="4" borderId="0" xfId="0" applyNumberFormat="1" applyFill="1"/>
    <xf numFmtId="0" fontId="0" fillId="4" borderId="0" xfId="0" applyFill="1" applyAlignment="1">
      <alignment horizontal="right" indent="1"/>
    </xf>
    <xf numFmtId="3" fontId="4" fillId="4" borderId="2" xfId="0" applyNumberFormat="1" applyFont="1" applyFill="1" applyBorder="1"/>
    <xf numFmtId="3" fontId="4" fillId="2" borderId="2" xfId="0" applyNumberFormat="1" applyFont="1" applyFill="1" applyBorder="1"/>
    <xf numFmtId="3" fontId="25" fillId="4" borderId="4" xfId="0" applyNumberFormat="1" applyFont="1" applyFill="1" applyBorder="1"/>
    <xf numFmtId="3" fontId="3" fillId="4" borderId="4" xfId="0" applyNumberFormat="1" applyFont="1" applyFill="1" applyBorder="1"/>
    <xf numFmtId="3" fontId="25" fillId="4" borderId="5" xfId="0" applyNumberFormat="1" applyFont="1" applyFill="1" applyBorder="1"/>
    <xf numFmtId="3" fontId="4" fillId="0" borderId="0" xfId="1" applyNumberFormat="1" applyFont="1"/>
    <xf numFmtId="3" fontId="3" fillId="0" borderId="0" xfId="1" applyNumberFormat="1" applyFont="1"/>
    <xf numFmtId="3" fontId="3" fillId="3" borderId="0" xfId="1" applyNumberFormat="1" applyFont="1" applyFill="1" applyBorder="1" applyAlignment="1">
      <alignment horizontal="right"/>
    </xf>
    <xf numFmtId="41" fontId="4" fillId="3" borderId="4" xfId="1" applyFont="1" applyFill="1" applyBorder="1" applyAlignment="1">
      <alignment horizontal="right"/>
    </xf>
    <xf numFmtId="3" fontId="4" fillId="2" borderId="5" xfId="0" applyNumberFormat="1" applyFont="1" applyFill="1" applyBorder="1"/>
    <xf numFmtId="1" fontId="6" fillId="4" borderId="0" xfId="0" applyNumberFormat="1" applyFont="1" applyFill="1"/>
    <xf numFmtId="1" fontId="0" fillId="0" borderId="0" xfId="1" applyNumberFormat="1" applyFont="1"/>
    <xf numFmtId="0" fontId="0" fillId="0" borderId="0" xfId="0" applyAlignment="1"/>
    <xf numFmtId="0" fontId="10" fillId="6" borderId="10" xfId="0" applyFont="1" applyFill="1" applyBorder="1" applyAlignment="1">
      <alignment horizontal="center" vertical="top"/>
    </xf>
    <xf numFmtId="166" fontId="0" fillId="0" borderId="0" xfId="0" applyNumberFormat="1"/>
    <xf numFmtId="1" fontId="26" fillId="0" borderId="12" xfId="0" applyNumberFormat="1" applyFont="1" applyBorder="1" applyAlignment="1">
      <alignment horizontal="center" vertical="center"/>
    </xf>
    <xf numFmtId="3" fontId="26" fillId="0" borderId="12" xfId="0" applyNumberFormat="1" applyFont="1" applyBorder="1" applyAlignment="1">
      <alignment horizontal="center"/>
    </xf>
    <xf numFmtId="1" fontId="26" fillId="13" borderId="12" xfId="0" applyNumberFormat="1" applyFont="1" applyFill="1" applyBorder="1" applyAlignment="1">
      <alignment horizontal="center" vertical="top" wrapText="1"/>
    </xf>
    <xf numFmtId="1" fontId="26" fillId="0" borderId="12" xfId="0" applyNumberFormat="1" applyFont="1" applyBorder="1" applyAlignment="1">
      <alignment horizontal="center" vertical="top" wrapText="1"/>
    </xf>
    <xf numFmtId="0" fontId="26" fillId="0" borderId="12" xfId="0" applyFont="1" applyBorder="1" applyAlignment="1">
      <alignment horizontal="center"/>
    </xf>
    <xf numFmtId="1" fontId="26" fillId="0" borderId="13" xfId="0" applyNumberFormat="1" applyFont="1" applyFill="1" applyBorder="1" applyAlignment="1">
      <alignment horizontal="center" vertical="top" wrapText="1"/>
    </xf>
    <xf numFmtId="0" fontId="28" fillId="4" borderId="0" xfId="0" applyFont="1" applyFill="1"/>
    <xf numFmtId="0" fontId="15" fillId="7" borderId="0" xfId="0" applyFont="1" applyFill="1" applyAlignment="1">
      <alignment horizontal="left"/>
    </xf>
    <xf numFmtId="3" fontId="29" fillId="0" borderId="14" xfId="0" applyNumberFormat="1" applyFont="1" applyBorder="1" applyAlignment="1">
      <alignment horizontal="center" vertical="center" wrapText="1"/>
    </xf>
    <xf numFmtId="3" fontId="30" fillId="7" borderId="0" xfId="4" applyNumberFormat="1" applyFont="1" applyFill="1"/>
    <xf numFmtId="0" fontId="15" fillId="0" borderId="0" xfId="0" applyFont="1"/>
    <xf numFmtId="41" fontId="4" fillId="7" borderId="4" xfId="1" applyFont="1" applyFill="1" applyBorder="1" applyAlignment="1">
      <alignment horizontal="right"/>
    </xf>
    <xf numFmtId="3" fontId="3" fillId="14" borderId="0" xfId="0" applyNumberFormat="1" applyFont="1" applyFill="1"/>
    <xf numFmtId="41" fontId="4" fillId="14" borderId="4" xfId="1" applyFont="1" applyFill="1" applyBorder="1" applyAlignment="1">
      <alignment horizontal="right"/>
    </xf>
    <xf numFmtId="3" fontId="0" fillId="0" borderId="14" xfId="0" applyNumberFormat="1" applyBorder="1" applyAlignment="1">
      <alignment horizontal="center" vertical="center"/>
    </xf>
    <xf numFmtId="2" fontId="0" fillId="0" borderId="14" xfId="0" applyNumberFormat="1" applyBorder="1"/>
    <xf numFmtId="166" fontId="0" fillId="0" borderId="14" xfId="1" applyNumberFormat="1" applyFont="1" applyBorder="1"/>
    <xf numFmtId="0" fontId="3" fillId="2" borderId="14" xfId="0" applyFont="1" applyFill="1" applyBorder="1" applyAlignment="1">
      <alignment horizontal="left" vertical="center"/>
    </xf>
    <xf numFmtId="0" fontId="3" fillId="2" borderId="14" xfId="0" applyFont="1" applyFill="1" applyBorder="1"/>
    <xf numFmtId="41" fontId="4" fillId="3" borderId="14" xfId="1" applyFont="1" applyFill="1" applyBorder="1" applyAlignment="1">
      <alignment horizontal="right"/>
    </xf>
    <xf numFmtId="0" fontId="3" fillId="4" borderId="14" xfId="0" quotePrefix="1" applyFont="1" applyFill="1" applyBorder="1" applyAlignment="1">
      <alignment horizontal="left" vertical="center"/>
    </xf>
    <xf numFmtId="0" fontId="3" fillId="4" borderId="14" xfId="0" applyFont="1" applyFill="1" applyBorder="1"/>
    <xf numFmtId="0" fontId="3" fillId="4" borderId="14" xfId="0" applyFont="1" applyFill="1" applyBorder="1" applyAlignment="1">
      <alignment horizontal="left" vertical="center"/>
    </xf>
    <xf numFmtId="0" fontId="3" fillId="2" borderId="14" xfId="0" quotePrefix="1" applyFont="1" applyFill="1" applyBorder="1" applyAlignment="1">
      <alignment horizontal="left" vertical="center"/>
    </xf>
    <xf numFmtId="167" fontId="0" fillId="0" borderId="0" xfId="1" applyNumberFormat="1" applyFont="1"/>
    <xf numFmtId="3" fontId="0" fillId="0" borderId="0" xfId="0" applyNumberFormat="1"/>
    <xf numFmtId="0" fontId="31" fillId="0" borderId="0" xfId="0" applyFont="1"/>
    <xf numFmtId="0" fontId="2" fillId="0" borderId="14" xfId="0" applyFont="1" applyBorder="1" applyAlignment="1">
      <alignment horizontal="center" vertical="top"/>
    </xf>
    <xf numFmtId="0" fontId="2" fillId="0" borderId="14" xfId="0" applyFont="1" applyBorder="1" applyAlignment="1">
      <alignment horizontal="left" vertical="center"/>
    </xf>
    <xf numFmtId="168" fontId="2" fillId="0" borderId="14" xfId="5" applyNumberFormat="1" applyFont="1" applyBorder="1" applyAlignment="1">
      <alignment horizontal="center" vertical="top"/>
    </xf>
    <xf numFmtId="0" fontId="0" fillId="0" borderId="0" xfId="0" applyAlignment="1">
      <alignment horizontal="left" vertical="center"/>
    </xf>
    <xf numFmtId="168" fontId="0" fillId="0" borderId="0" xfId="5" applyNumberFormat="1" applyFont="1"/>
    <xf numFmtId="0" fontId="2" fillId="0" borderId="1" xfId="0" applyFont="1" applyFill="1" applyBorder="1" applyAlignment="1">
      <alignment horizontal="center" vertical="top"/>
    </xf>
    <xf numFmtId="168" fontId="0" fillId="0" borderId="0" xfId="0" applyNumberFormat="1"/>
    <xf numFmtId="41" fontId="0" fillId="7" borderId="0" xfId="1" applyFont="1" applyFill="1"/>
    <xf numFmtId="3" fontId="32" fillId="7" borderId="0" xfId="0" applyNumberFormat="1" applyFont="1" applyFill="1"/>
    <xf numFmtId="41" fontId="0" fillId="0" borderId="0" xfId="0" applyNumberFormat="1"/>
    <xf numFmtId="41" fontId="0" fillId="7" borderId="0" xfId="0" applyNumberFormat="1" applyFill="1"/>
    <xf numFmtId="3" fontId="33" fillId="0" borderId="0" xfId="0" applyNumberFormat="1" applyFont="1"/>
    <xf numFmtId="0" fontId="0" fillId="15" borderId="0" xfId="0" applyFill="1"/>
    <xf numFmtId="3" fontId="29" fillId="15" borderId="0" xfId="0" applyNumberFormat="1" applyFont="1" applyFill="1" applyBorder="1" applyAlignment="1">
      <alignment horizontal="center" vertical="center" wrapText="1"/>
    </xf>
    <xf numFmtId="0" fontId="34" fillId="15" borderId="14" xfId="0" applyFont="1" applyFill="1" applyBorder="1"/>
    <xf numFmtId="0" fontId="34" fillId="15" borderId="14" xfId="0" applyFont="1" applyFill="1" applyBorder="1" applyAlignment="1">
      <alignment horizontal="right"/>
    </xf>
    <xf numFmtId="0" fontId="0" fillId="0" borderId="14" xfId="0" applyBorder="1"/>
    <xf numFmtId="3" fontId="0" fillId="0" borderId="14" xfId="0" applyNumberFormat="1" applyBorder="1"/>
    <xf numFmtId="0" fontId="2" fillId="0" borderId="14" xfId="0" applyFont="1" applyBorder="1"/>
    <xf numFmtId="3" fontId="2" fillId="0" borderId="14" xfId="0" applyNumberFormat="1" applyFont="1" applyBorder="1"/>
    <xf numFmtId="169" fontId="0" fillId="0" borderId="0" xfId="2" applyNumberFormat="1" applyFont="1"/>
    <xf numFmtId="0" fontId="3" fillId="2" borderId="3" xfId="0" applyFont="1" applyFill="1" applyBorder="1"/>
    <xf numFmtId="0" fontId="3" fillId="4" borderId="3" xfId="0" applyFont="1" applyFill="1" applyBorder="1"/>
    <xf numFmtId="3" fontId="0" fillId="0" borderId="18" xfId="0" applyNumberFormat="1" applyBorder="1"/>
    <xf numFmtId="3" fontId="0" fillId="0" borderId="0" xfId="0" applyNumberFormat="1" applyBorder="1"/>
    <xf numFmtId="3" fontId="0" fillId="0" borderId="19" xfId="0" applyNumberFormat="1" applyBorder="1"/>
    <xf numFmtId="3" fontId="0" fillId="0" borderId="20" xfId="0" applyNumberFormat="1" applyBorder="1"/>
    <xf numFmtId="3" fontId="0" fillId="0" borderId="24" xfId="0" applyNumberFormat="1" applyBorder="1"/>
    <xf numFmtId="3" fontId="0" fillId="0" borderId="25" xfId="0" applyNumberFormat="1" applyBorder="1"/>
    <xf numFmtId="3" fontId="0" fillId="16" borderId="24" xfId="0" applyNumberFormat="1" applyFill="1" applyBorder="1"/>
    <xf numFmtId="3" fontId="0" fillId="16" borderId="25" xfId="0" applyNumberFormat="1" applyFill="1" applyBorder="1"/>
    <xf numFmtId="0" fontId="0" fillId="0" borderId="2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35" fillId="7" borderId="0" xfId="0" applyFont="1" applyFill="1"/>
    <xf numFmtId="169" fontId="0" fillId="7" borderId="0" xfId="2" applyNumberFormat="1" applyFont="1" applyFill="1"/>
    <xf numFmtId="0" fontId="0" fillId="0" borderId="0" xfId="0" applyAlignment="1">
      <alignment horizontal="right"/>
    </xf>
    <xf numFmtId="41" fontId="0" fillId="0" borderId="14" xfId="1" applyFont="1" applyBorder="1"/>
    <xf numFmtId="169" fontId="0" fillId="0" borderId="14" xfId="2" applyNumberFormat="1" applyFont="1" applyBorder="1"/>
    <xf numFmtId="41" fontId="0" fillId="0" borderId="17" xfId="1" applyFont="1" applyBorder="1"/>
    <xf numFmtId="41" fontId="0" fillId="0" borderId="29" xfId="1" applyFont="1" applyBorder="1"/>
    <xf numFmtId="169" fontId="0" fillId="16" borderId="14" xfId="2" applyNumberFormat="1" applyFont="1" applyFill="1" applyBorder="1"/>
    <xf numFmtId="169" fontId="0" fillId="16" borderId="29" xfId="2" applyNumberFormat="1" applyFont="1" applyFill="1" applyBorder="1"/>
    <xf numFmtId="9" fontId="2" fillId="0" borderId="14" xfId="2" applyNumberFormat="1" applyFont="1" applyBorder="1"/>
    <xf numFmtId="9" fontId="2" fillId="0" borderId="14" xfId="2" applyFont="1" applyBorder="1"/>
    <xf numFmtId="0" fontId="34" fillId="15" borderId="33" xfId="0" applyFont="1" applyFill="1" applyBorder="1"/>
    <xf numFmtId="0" fontId="34" fillId="15" borderId="34" xfId="0" applyFont="1" applyFill="1" applyBorder="1"/>
    <xf numFmtId="0" fontId="34" fillId="15" borderId="35" xfId="0" applyFont="1" applyFill="1" applyBorder="1" applyAlignment="1">
      <alignment horizontal="right"/>
    </xf>
    <xf numFmtId="0" fontId="34" fillId="15" borderId="36" xfId="0" applyFont="1" applyFill="1" applyBorder="1"/>
    <xf numFmtId="169" fontId="0" fillId="0" borderId="29" xfId="2" applyNumberFormat="1" applyFont="1" applyFill="1" applyBorder="1"/>
    <xf numFmtId="0" fontId="34" fillId="15" borderId="37" xfId="0" applyFont="1" applyFill="1" applyBorder="1"/>
    <xf numFmtId="0" fontId="2" fillId="0" borderId="27" xfId="0" applyFont="1" applyBorder="1" applyAlignment="1">
      <alignment wrapText="1"/>
    </xf>
    <xf numFmtId="0" fontId="2" fillId="0" borderId="38" xfId="0" applyFont="1" applyFill="1" applyBorder="1" applyAlignment="1">
      <alignment wrapText="1"/>
    </xf>
    <xf numFmtId="0" fontId="34" fillId="15" borderId="39" xfId="0" applyFont="1" applyFill="1" applyBorder="1"/>
    <xf numFmtId="169" fontId="0" fillId="16" borderId="5" xfId="2" applyNumberFormat="1" applyFont="1" applyFill="1" applyBorder="1"/>
    <xf numFmtId="169" fontId="0" fillId="0" borderId="5" xfId="2" applyNumberFormat="1" applyFont="1" applyBorder="1"/>
    <xf numFmtId="41" fontId="2" fillId="0" borderId="30" xfId="0" applyNumberFormat="1" applyFont="1" applyBorder="1"/>
    <xf numFmtId="41" fontId="2" fillId="0" borderId="31" xfId="0" applyNumberFormat="1" applyFont="1" applyBorder="1"/>
    <xf numFmtId="41" fontId="2" fillId="0" borderId="32" xfId="0" applyNumberFormat="1" applyFont="1" applyBorder="1"/>
    <xf numFmtId="9" fontId="2" fillId="0" borderId="40" xfId="2" applyFont="1" applyBorder="1"/>
    <xf numFmtId="9" fontId="2" fillId="0" borderId="31" xfId="2" applyFont="1" applyBorder="1"/>
    <xf numFmtId="9" fontId="2" fillId="0" borderId="32" xfId="2" applyFont="1" applyBorder="1"/>
    <xf numFmtId="0" fontId="36" fillId="4" borderId="0" xfId="0" applyFont="1" applyFill="1"/>
    <xf numFmtId="0" fontId="34" fillId="17" borderId="44" xfId="0" applyFont="1" applyFill="1" applyBorder="1" applyAlignment="1">
      <alignment horizontal="center" vertical="center"/>
    </xf>
    <xf numFmtId="0" fontId="34" fillId="17" borderId="45" xfId="0" applyFont="1" applyFill="1" applyBorder="1" applyAlignment="1">
      <alignment horizontal="center" vertical="center"/>
    </xf>
    <xf numFmtId="0" fontId="34" fillId="17" borderId="46" xfId="0" applyFont="1" applyFill="1" applyBorder="1" applyAlignment="1">
      <alignment horizontal="center" vertical="center"/>
    </xf>
    <xf numFmtId="0" fontId="0" fillId="17" borderId="37" xfId="0" applyFill="1" applyBorder="1"/>
    <xf numFmtId="0" fontId="0" fillId="17" borderId="50" xfId="0" applyFill="1" applyBorder="1"/>
    <xf numFmtId="0" fontId="0" fillId="18" borderId="51" xfId="0" applyFill="1" applyBorder="1"/>
    <xf numFmtId="0" fontId="0" fillId="17" borderId="18" xfId="0" applyFill="1" applyBorder="1"/>
    <xf numFmtId="0" fontId="0" fillId="17" borderId="53" xfId="0" applyFill="1" applyBorder="1"/>
    <xf numFmtId="0" fontId="0" fillId="0" borderId="29" xfId="0" applyBorder="1"/>
    <xf numFmtId="0" fontId="0" fillId="18" borderId="29" xfId="0" applyFill="1" applyBorder="1"/>
    <xf numFmtId="0" fontId="0" fillId="18" borderId="32" xfId="0" applyFill="1" applyBorder="1"/>
    <xf numFmtId="0" fontId="0" fillId="17" borderId="19" xfId="0" applyFill="1" applyBorder="1"/>
    <xf numFmtId="0" fontId="0" fillId="17" borderId="54" xfId="0" applyFill="1" applyBorder="1"/>
    <xf numFmtId="0" fontId="0" fillId="0" borderId="51" xfId="0" applyBorder="1"/>
    <xf numFmtId="0" fontId="0" fillId="0" borderId="32" xfId="0" applyBorder="1"/>
    <xf numFmtId="3" fontId="0" fillId="18" borderId="52" xfId="0" applyNumberFormat="1" applyFill="1" applyBorder="1" applyAlignment="1" applyProtection="1">
      <alignment horizontal="center"/>
      <protection hidden="1"/>
    </xf>
    <xf numFmtId="3" fontId="0" fillId="18" borderId="16" xfId="0" applyNumberFormat="1" applyFill="1" applyBorder="1" applyAlignment="1" applyProtection="1">
      <alignment horizontal="center"/>
      <protection hidden="1"/>
    </xf>
    <xf numFmtId="3" fontId="0" fillId="18" borderId="51" xfId="0" applyNumberFormat="1" applyFill="1" applyBorder="1" applyAlignment="1" applyProtection="1">
      <alignment horizontal="center"/>
      <protection hidden="1"/>
    </xf>
    <xf numFmtId="3" fontId="0" fillId="0" borderId="5" xfId="0" applyNumberFormat="1" applyBorder="1" applyAlignment="1" applyProtection="1">
      <alignment horizontal="center"/>
      <protection hidden="1"/>
    </xf>
    <xf numFmtId="3" fontId="0" fillId="0" borderId="14" xfId="0" applyNumberFormat="1" applyBorder="1" applyAlignment="1" applyProtection="1">
      <alignment horizontal="center"/>
      <protection hidden="1"/>
    </xf>
    <xf numFmtId="3" fontId="0" fillId="0" borderId="29" xfId="0" applyNumberFormat="1" applyBorder="1" applyAlignment="1" applyProtection="1">
      <alignment horizontal="center"/>
      <protection hidden="1"/>
    </xf>
    <xf numFmtId="3" fontId="0" fillId="18" borderId="5" xfId="0" applyNumberFormat="1" applyFill="1" applyBorder="1" applyAlignment="1" applyProtection="1">
      <alignment horizontal="center"/>
      <protection hidden="1"/>
    </xf>
    <xf numFmtId="3" fontId="0" fillId="18" borderId="14" xfId="0" applyNumberFormat="1" applyFill="1" applyBorder="1" applyAlignment="1" applyProtection="1">
      <alignment horizontal="center"/>
      <protection hidden="1"/>
    </xf>
    <xf numFmtId="3" fontId="0" fillId="18" borderId="29" xfId="0" applyNumberFormat="1" applyFill="1" applyBorder="1" applyAlignment="1" applyProtection="1">
      <alignment horizontal="center"/>
      <protection hidden="1"/>
    </xf>
    <xf numFmtId="3" fontId="0" fillId="18" borderId="40" xfId="0" applyNumberFormat="1" applyFill="1" applyBorder="1" applyAlignment="1" applyProtection="1">
      <alignment horizontal="center"/>
      <protection hidden="1"/>
    </xf>
    <xf numFmtId="3" fontId="0" fillId="18" borderId="31" xfId="0" applyNumberFormat="1" applyFill="1" applyBorder="1" applyAlignment="1" applyProtection="1">
      <alignment horizontal="center"/>
      <protection hidden="1"/>
    </xf>
    <xf numFmtId="3" fontId="0" fillId="18" borderId="32" xfId="0" applyNumberFormat="1" applyFill="1" applyBorder="1" applyAlignment="1" applyProtection="1">
      <alignment horizontal="center"/>
      <protection hidden="1"/>
    </xf>
    <xf numFmtId="3" fontId="0" fillId="0" borderId="52" xfId="0" applyNumberFormat="1" applyBorder="1" applyAlignment="1" applyProtection="1">
      <alignment horizontal="center"/>
      <protection hidden="1"/>
    </xf>
    <xf numFmtId="3" fontId="0" fillId="0" borderId="16" xfId="0" applyNumberFormat="1" applyBorder="1" applyAlignment="1" applyProtection="1">
      <alignment horizontal="center"/>
      <protection hidden="1"/>
    </xf>
    <xf numFmtId="3" fontId="0" fillId="0" borderId="51" xfId="0" applyNumberFormat="1" applyBorder="1" applyAlignment="1" applyProtection="1">
      <alignment horizontal="center"/>
      <protection hidden="1"/>
    </xf>
    <xf numFmtId="3" fontId="0" fillId="0" borderId="40" xfId="0" applyNumberFormat="1" applyBorder="1" applyAlignment="1" applyProtection="1">
      <alignment horizontal="center"/>
      <protection hidden="1"/>
    </xf>
    <xf numFmtId="3" fontId="0" fillId="0" borderId="31" xfId="0" applyNumberFormat="1" applyBorder="1" applyAlignment="1" applyProtection="1">
      <alignment horizontal="center"/>
      <protection hidden="1"/>
    </xf>
    <xf numFmtId="3" fontId="0" fillId="0" borderId="32" xfId="0" applyNumberFormat="1" applyBorder="1" applyAlignment="1" applyProtection="1">
      <alignment horizontal="center"/>
      <protection hidden="1"/>
    </xf>
    <xf numFmtId="3" fontId="0" fillId="18" borderId="15" xfId="0" applyNumberFormat="1" applyFill="1" applyBorder="1" applyAlignment="1" applyProtection="1">
      <alignment horizontal="center"/>
      <protection locked="0"/>
    </xf>
    <xf numFmtId="3" fontId="0" fillId="18" borderId="16" xfId="0" applyNumberFormat="1" applyFill="1" applyBorder="1" applyAlignment="1" applyProtection="1">
      <alignment horizontal="center"/>
      <protection locked="0"/>
    </xf>
    <xf numFmtId="3" fontId="0" fillId="18" borderId="51" xfId="0" applyNumberFormat="1" applyFill="1" applyBorder="1" applyAlignment="1" applyProtection="1">
      <alignment horizontal="center"/>
      <protection locked="0"/>
    </xf>
    <xf numFmtId="3" fontId="0" fillId="0" borderId="17" xfId="0" applyNumberFormat="1" applyBorder="1" applyAlignment="1" applyProtection="1">
      <alignment horizontal="center"/>
      <protection locked="0"/>
    </xf>
    <xf numFmtId="3" fontId="0" fillId="0" borderId="14" xfId="0" applyNumberFormat="1" applyBorder="1" applyAlignment="1" applyProtection="1">
      <alignment horizontal="center"/>
      <protection locked="0"/>
    </xf>
    <xf numFmtId="3" fontId="0" fillId="0" borderId="29" xfId="0" applyNumberFormat="1" applyBorder="1" applyAlignment="1" applyProtection="1">
      <alignment horizontal="center"/>
      <protection locked="0"/>
    </xf>
    <xf numFmtId="3" fontId="0" fillId="18" borderId="17" xfId="0" applyNumberFormat="1" applyFill="1" applyBorder="1" applyAlignment="1" applyProtection="1">
      <alignment horizontal="center"/>
      <protection locked="0"/>
    </xf>
    <xf numFmtId="3" fontId="0" fillId="18" borderId="14" xfId="0" applyNumberFormat="1" applyFill="1" applyBorder="1" applyAlignment="1" applyProtection="1">
      <alignment horizontal="center"/>
      <protection locked="0"/>
    </xf>
    <xf numFmtId="3" fontId="0" fillId="18" borderId="29" xfId="0" applyNumberFormat="1" applyFill="1" applyBorder="1" applyAlignment="1" applyProtection="1">
      <alignment horizontal="center"/>
      <protection locked="0"/>
    </xf>
    <xf numFmtId="3" fontId="0" fillId="18" borderId="30" xfId="0" applyNumberFormat="1" applyFill="1" applyBorder="1" applyAlignment="1" applyProtection="1">
      <alignment horizontal="center"/>
      <protection locked="0"/>
    </xf>
    <xf numFmtId="3" fontId="0" fillId="18" borderId="31" xfId="0" applyNumberFormat="1" applyFill="1" applyBorder="1" applyAlignment="1" applyProtection="1">
      <alignment horizontal="center"/>
      <protection locked="0"/>
    </xf>
    <xf numFmtId="3" fontId="0" fillId="18" borderId="32" xfId="0" applyNumberFormat="1" applyFill="1" applyBorder="1" applyAlignment="1" applyProtection="1">
      <alignment horizontal="center"/>
      <protection locked="0"/>
    </xf>
    <xf numFmtId="3" fontId="0" fillId="0" borderId="15" xfId="0" applyNumberFormat="1" applyBorder="1" applyAlignment="1" applyProtection="1">
      <alignment horizontal="center"/>
      <protection locked="0"/>
    </xf>
    <xf numFmtId="3" fontId="0" fillId="0" borderId="16" xfId="0" applyNumberFormat="1" applyBorder="1" applyAlignment="1" applyProtection="1">
      <alignment horizontal="center"/>
      <protection locked="0"/>
    </xf>
    <xf numFmtId="3" fontId="0" fillId="0" borderId="51" xfId="0" applyNumberFormat="1" applyBorder="1" applyAlignment="1" applyProtection="1">
      <alignment horizontal="center"/>
      <protection locked="0"/>
    </xf>
    <xf numFmtId="3" fontId="0" fillId="0" borderId="30" xfId="0" applyNumberFormat="1" applyBorder="1" applyAlignment="1" applyProtection="1">
      <alignment horizontal="center"/>
      <protection locked="0"/>
    </xf>
    <xf numFmtId="3" fontId="0" fillId="0" borderId="31" xfId="0" applyNumberFormat="1" applyBorder="1" applyAlignment="1" applyProtection="1">
      <alignment horizontal="center"/>
      <protection locked="0"/>
    </xf>
    <xf numFmtId="3" fontId="0" fillId="0" borderId="32" xfId="0" applyNumberFormat="1" applyBorder="1" applyAlignment="1" applyProtection="1">
      <alignment horizontal="center"/>
      <protection locked="0"/>
    </xf>
    <xf numFmtId="3" fontId="2" fillId="0" borderId="39" xfId="0" applyNumberFormat="1" applyFont="1" applyBorder="1" applyAlignment="1" applyProtection="1">
      <alignment horizontal="center" vertical="center"/>
      <protection hidden="1"/>
    </xf>
    <xf numFmtId="3" fontId="2" fillId="0" borderId="35" xfId="0" applyNumberFormat="1" applyFont="1" applyBorder="1" applyAlignment="1" applyProtection="1">
      <alignment horizontal="center" vertical="center"/>
      <protection hidden="1"/>
    </xf>
    <xf numFmtId="3" fontId="2" fillId="0" borderId="36" xfId="0" applyNumberFormat="1" applyFont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20" fillId="12" borderId="0" xfId="0" applyFont="1" applyFill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top" wrapText="1"/>
    </xf>
    <xf numFmtId="0" fontId="9" fillId="6" borderId="0" xfId="0" applyFont="1" applyFill="1" applyAlignment="1">
      <alignment horizontal="center" vertical="top" wrapText="1"/>
    </xf>
    <xf numFmtId="0" fontId="9" fillId="6" borderId="10" xfId="0" applyFont="1" applyFill="1" applyBorder="1" applyAlignment="1">
      <alignment horizontal="center" vertical="top" wrapText="1"/>
    </xf>
    <xf numFmtId="0" fontId="9" fillId="6" borderId="7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left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4" fillId="6" borderId="0" xfId="0" applyFont="1" applyFill="1" applyBorder="1" applyAlignment="1">
      <alignment horizontal="center" vertical="center" wrapText="1"/>
    </xf>
    <xf numFmtId="3" fontId="26" fillId="0" borderId="12" xfId="0" applyNumberFormat="1" applyFont="1" applyBorder="1" applyAlignment="1">
      <alignment horizontal="center" vertical="center" wrapText="1"/>
    </xf>
    <xf numFmtId="1" fontId="26" fillId="4" borderId="12" xfId="0" applyNumberFormat="1" applyFont="1" applyFill="1" applyBorder="1" applyAlignment="1">
      <alignment horizontal="center" vertical="center"/>
    </xf>
    <xf numFmtId="3" fontId="29" fillId="0" borderId="14" xfId="0" applyNumberFormat="1" applyFont="1" applyBorder="1" applyAlignment="1">
      <alignment horizontal="center" vertical="center" wrapText="1"/>
    </xf>
    <xf numFmtId="0" fontId="34" fillId="15" borderId="14" xfId="0" applyFont="1" applyFill="1" applyBorder="1" applyAlignment="1">
      <alignment horizontal="center" vertical="center"/>
    </xf>
    <xf numFmtId="0" fontId="34" fillId="15" borderId="9" xfId="0" applyFont="1" applyFill="1" applyBorder="1" applyAlignment="1">
      <alignment horizontal="center"/>
    </xf>
    <xf numFmtId="0" fontId="34" fillId="15" borderId="10" xfId="0" applyFont="1" applyFill="1" applyBorder="1" applyAlignment="1">
      <alignment horizontal="center"/>
    </xf>
    <xf numFmtId="0" fontId="34" fillId="15" borderId="3" xfId="0" applyFont="1" applyFill="1" applyBorder="1" applyAlignment="1">
      <alignment horizontal="center"/>
    </xf>
    <xf numFmtId="0" fontId="34" fillId="15" borderId="4" xfId="0" applyFont="1" applyFill="1" applyBorder="1" applyAlignment="1">
      <alignment horizontal="center"/>
    </xf>
    <xf numFmtId="0" fontId="34" fillId="15" borderId="5" xfId="0" applyFont="1" applyFill="1" applyBorder="1" applyAlignment="1">
      <alignment horizontal="center"/>
    </xf>
    <xf numFmtId="0" fontId="0" fillId="0" borderId="15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37" fillId="4" borderId="37" xfId="0" applyFont="1" applyFill="1" applyBorder="1" applyAlignment="1">
      <alignment horizontal="left" vertical="top" wrapText="1"/>
    </xf>
    <xf numFmtId="0" fontId="37" fillId="4" borderId="50" xfId="0" applyFont="1" applyFill="1" applyBorder="1" applyAlignment="1">
      <alignment horizontal="left" vertical="top" wrapText="1"/>
    </xf>
    <xf numFmtId="0" fontId="37" fillId="4" borderId="18" xfId="0" applyFont="1" applyFill="1" applyBorder="1" applyAlignment="1">
      <alignment horizontal="left" vertical="top" wrapText="1"/>
    </xf>
    <xf numFmtId="0" fontId="37" fillId="4" borderId="53" xfId="0" applyFont="1" applyFill="1" applyBorder="1" applyAlignment="1">
      <alignment horizontal="left" vertical="top" wrapText="1"/>
    </xf>
    <xf numFmtId="0" fontId="37" fillId="4" borderId="19" xfId="0" applyFont="1" applyFill="1" applyBorder="1" applyAlignment="1">
      <alignment horizontal="left" vertical="top" wrapText="1"/>
    </xf>
    <xf numFmtId="0" fontId="37" fillId="4" borderId="54" xfId="0" applyFont="1" applyFill="1" applyBorder="1" applyAlignment="1">
      <alignment horizontal="left" vertical="top" wrapText="1"/>
    </xf>
    <xf numFmtId="0" fontId="34" fillId="17" borderId="33" xfId="0" applyFont="1" applyFill="1" applyBorder="1" applyAlignment="1">
      <alignment horizontal="center" vertical="center" wrapText="1"/>
    </xf>
    <xf numFmtId="0" fontId="34" fillId="17" borderId="25" xfId="0" applyFont="1" applyFill="1" applyBorder="1" applyAlignment="1">
      <alignment horizontal="center" vertical="center" wrapText="1"/>
    </xf>
    <xf numFmtId="0" fontId="34" fillId="17" borderId="43" xfId="0" applyFont="1" applyFill="1" applyBorder="1" applyAlignment="1">
      <alignment horizontal="center"/>
    </xf>
    <xf numFmtId="0" fontId="34" fillId="17" borderId="42" xfId="0" applyFont="1" applyFill="1" applyBorder="1" applyAlignment="1">
      <alignment horizontal="center"/>
    </xf>
    <xf numFmtId="0" fontId="34" fillId="17" borderId="41" xfId="0" applyFont="1" applyFill="1" applyBorder="1" applyAlignment="1">
      <alignment horizontal="center"/>
    </xf>
    <xf numFmtId="0" fontId="34" fillId="17" borderId="34" xfId="0" applyFont="1" applyFill="1" applyBorder="1" applyAlignment="1">
      <alignment horizontal="center" vertical="center"/>
    </xf>
    <xf numFmtId="0" fontId="34" fillId="17" borderId="47" xfId="0" applyFont="1" applyFill="1" applyBorder="1" applyAlignment="1">
      <alignment horizontal="center" vertical="center"/>
    </xf>
    <xf numFmtId="0" fontId="34" fillId="17" borderId="35" xfId="0" applyFont="1" applyFill="1" applyBorder="1" applyAlignment="1">
      <alignment horizontal="center" vertical="center"/>
    </xf>
    <xf numFmtId="0" fontId="34" fillId="17" borderId="48" xfId="0" applyFont="1" applyFill="1" applyBorder="1" applyAlignment="1">
      <alignment horizontal="center" vertical="center"/>
    </xf>
    <xf numFmtId="0" fontId="34" fillId="17" borderId="36" xfId="0" applyFont="1" applyFill="1" applyBorder="1" applyAlignment="1">
      <alignment horizontal="center" vertical="center"/>
    </xf>
    <xf numFmtId="0" fontId="34" fillId="17" borderId="49" xfId="0" applyFont="1" applyFill="1" applyBorder="1" applyAlignment="1">
      <alignment horizontal="center" vertical="center"/>
    </xf>
    <xf numFmtId="0" fontId="2" fillId="0" borderId="4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3" fontId="29" fillId="0" borderId="21" xfId="0" applyNumberFormat="1" applyFont="1" applyBorder="1" applyAlignment="1">
      <alignment horizontal="center" vertical="center" wrapText="1"/>
    </xf>
    <xf numFmtId="3" fontId="29" fillId="0" borderId="3" xfId="0" applyNumberFormat="1" applyFont="1" applyBorder="1" applyAlignment="1">
      <alignment horizontal="center" vertical="center" wrapText="1"/>
    </xf>
    <xf numFmtId="3" fontId="29" fillId="0" borderId="15" xfId="0" applyNumberFormat="1" applyFont="1" applyBorder="1" applyAlignment="1">
      <alignment horizontal="center" vertical="center" wrapText="1"/>
    </xf>
    <xf numFmtId="3" fontId="29" fillId="0" borderId="17" xfId="0" applyNumberFormat="1" applyFont="1" applyBorder="1" applyAlignment="1">
      <alignment horizontal="center" vertical="center" wrapText="1"/>
    </xf>
    <xf numFmtId="3" fontId="29" fillId="0" borderId="16" xfId="0" applyNumberFormat="1" applyFont="1" applyBorder="1" applyAlignment="1">
      <alignment horizontal="center" vertical="center" wrapText="1"/>
    </xf>
    <xf numFmtId="3" fontId="30" fillId="0" borderId="22" xfId="0" applyNumberFormat="1" applyFont="1" applyBorder="1" applyAlignment="1">
      <alignment horizontal="center" vertical="center" wrapText="1"/>
    </xf>
    <xf numFmtId="3" fontId="30" fillId="0" borderId="23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30" fillId="0" borderId="26" xfId="0" applyNumberFormat="1" applyFont="1" applyBorder="1" applyAlignment="1">
      <alignment horizontal="center" vertical="center" wrapText="1"/>
    </xf>
    <xf numFmtId="3" fontId="30" fillId="0" borderId="27" xfId="0" applyNumberFormat="1" applyFont="1" applyBorder="1" applyAlignment="1">
      <alignment horizontal="center" vertical="center" wrapText="1"/>
    </xf>
    <xf numFmtId="3" fontId="30" fillId="7" borderId="14" xfId="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3" fontId="30" fillId="16" borderId="22" xfId="0" applyNumberFormat="1" applyFont="1" applyFill="1" applyBorder="1" applyAlignment="1">
      <alignment horizontal="center" vertical="center" wrapText="1"/>
    </xf>
    <xf numFmtId="3" fontId="30" fillId="16" borderId="23" xfId="0" applyNumberFormat="1" applyFont="1" applyFill="1" applyBorder="1" applyAlignment="1">
      <alignment horizontal="center" vertical="center" wrapText="1"/>
    </xf>
    <xf numFmtId="3" fontId="30" fillId="0" borderId="28" xfId="0" applyNumberFormat="1" applyFont="1" applyBorder="1" applyAlignment="1">
      <alignment horizontal="center" vertical="center" wrapText="1"/>
    </xf>
  </cellXfs>
  <cellStyles count="6">
    <cellStyle name="Hipervínculo" xfId="3" builtinId="8"/>
    <cellStyle name="Millares" xfId="5" builtinId="3"/>
    <cellStyle name="Millares [0]" xfId="1" builtinId="6"/>
    <cellStyle name="Normal" xfId="0" builtinId="0"/>
    <cellStyle name="Normal 2 2" xfId="4" xr:uid="{DF7F4E93-AD65-436D-A4F6-45DB5DA38833}"/>
    <cellStyle name="Porcentaje" xfId="2" builtinId="5"/>
  </cellStyles>
  <dxfs count="4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28573</xdr:colOff>
      <xdr:row>1</xdr:row>
      <xdr:rowOff>11431</xdr:rowOff>
    </xdr:from>
    <xdr:to>
      <xdr:col>7</xdr:col>
      <xdr:colOff>9524</xdr:colOff>
      <xdr:row>1</xdr:row>
      <xdr:rowOff>57150</xdr:rowOff>
    </xdr:to>
    <xdr:pic>
      <xdr:nvPicPr>
        <xdr:cNvPr id="2" name="Imagen 3" descr="linea">
          <a:extLst>
            <a:ext uri="{FF2B5EF4-FFF2-40B4-BE49-F238E27FC236}">
              <a16:creationId xmlns:a16="http://schemas.microsoft.com/office/drawing/2014/main" id="{278EC1DB-3017-40D4-96B4-72A4CDB09C4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3" y="773431"/>
          <a:ext cx="1145857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133350</xdr:rowOff>
    </xdr:from>
    <xdr:to>
      <xdr:col>1</xdr:col>
      <xdr:colOff>600903</xdr:colOff>
      <xdr:row>0</xdr:row>
      <xdr:rowOff>561975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2288CC-9D19-44E2-9DEC-6258C0F14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3350"/>
          <a:ext cx="111525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300568</xdr:colOff>
      <xdr:row>0</xdr:row>
      <xdr:rowOff>159808</xdr:rowOff>
    </xdr:from>
    <xdr:to>
      <xdr:col>6</xdr:col>
      <xdr:colOff>748401</xdr:colOff>
      <xdr:row>0</xdr:row>
      <xdr:rowOff>554889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A204C1-0723-468A-B379-E7EE3B2BB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2193" y="159808"/>
          <a:ext cx="1971833" cy="395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695325</xdr:rowOff>
    </xdr:from>
    <xdr:to>
      <xdr:col>7</xdr:col>
      <xdr:colOff>19050</xdr:colOff>
      <xdr:row>0</xdr:row>
      <xdr:rowOff>733425</xdr:rowOff>
    </xdr:to>
    <xdr:pic>
      <xdr:nvPicPr>
        <xdr:cNvPr id="2" name="Imagen 1" descr="linea">
          <a:extLst>
            <a:ext uri="{FF2B5EF4-FFF2-40B4-BE49-F238E27FC236}">
              <a16:creationId xmlns:a16="http://schemas.microsoft.com/office/drawing/2014/main" id="{C711FA0A-712E-489A-9351-06383A2EF7C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103917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104775</xdr:rowOff>
    </xdr:from>
    <xdr:to>
      <xdr:col>1</xdr:col>
      <xdr:colOff>562803</xdr:colOff>
      <xdr:row>0</xdr:row>
      <xdr:rowOff>533400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A073B054-64AE-428E-864B-D4267738E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4775"/>
          <a:ext cx="111525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590550</xdr:colOff>
      <xdr:row>0</xdr:row>
      <xdr:rowOff>114300</xdr:rowOff>
    </xdr:from>
    <xdr:to>
      <xdr:col>7</xdr:col>
      <xdr:colOff>19208</xdr:colOff>
      <xdr:row>0</xdr:row>
      <xdr:rowOff>509381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79CF85-950F-4718-A201-93C194C92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1971833" cy="395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104775</xdr:rowOff>
    </xdr:from>
    <xdr:to>
      <xdr:col>2</xdr:col>
      <xdr:colOff>1095560</xdr:colOff>
      <xdr:row>8</xdr:row>
      <xdr:rowOff>16114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90B1EA-CFB2-4B47-8138-FA03DC1DB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171450"/>
          <a:ext cx="2133785" cy="12924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andes-my.sharepoint.com/personal/jo_salgado2368_uniandes_edu_co/Documents/ART/16.%20Simulaci&#243;n%20Empleo/Visor%20Empleo%201.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CruzZ/Configuraci&#243;n%20local/Archivos%20temporales%20de%20Internet/Content.Outlook/06CYJ63W/cuentas%2010%20de%20agosto%2010%20y%2045%20a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MCruzZ\Configuraci&#243;n%20local\Archivos%20temporales%20de%20Internet\Content.Outlook\06CYJ63W\cuentas%2010%20de%20agosto%2010%20y%2045%20a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%20up/cuentas%2014%20de%20agosto-9%20a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%20up\cuentas%2014%20de%20agosto-9%20a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AValdeblanquezP/Configuraci&#243;n%20local/Archivos%20temporales%20de%20Internet/OLKC2/CUENTAS_SINTESIS_AGREGADO1%20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1%20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sor_Empleo"/>
      <sheetName val="empleo"/>
      <sheetName val="DDA"/>
      <sheetName val="Cambios"/>
      <sheetName val="Listas"/>
      <sheetName val="inversión"/>
      <sheetName val="Visor"/>
      <sheetName val="Inversión_2"/>
      <sheetName val="Cuadro 7_ANX_IP"/>
      <sheetName val="Cuadro 7_ANX_BOU"/>
      <sheetName val="b1"/>
      <sheetName val="INFO"/>
      <sheetName val="MCP"/>
      <sheetName val="MRD"/>
      <sheetName val="MU"/>
      <sheetName val="(1-A)"/>
      <sheetName val="(1-A)^-1"/>
      <sheetName val="PRODUC"/>
      <sheetName val="DIAG_PRODUC"/>
      <sheetName val="MULT_EMPL"/>
      <sheetName val="Hoja1"/>
    </sheetNames>
    <sheetDataSet>
      <sheetData sheetId="0"/>
      <sheetData sheetId="1"/>
      <sheetData sheetId="2"/>
      <sheetData sheetId="3"/>
      <sheetData sheetId="4">
        <row r="3">
          <cell r="E3" t="str">
            <v>Ocad Paz</v>
          </cell>
        </row>
        <row r="4">
          <cell r="E4" t="str">
            <v>Obras PDET</v>
          </cell>
        </row>
        <row r="5">
          <cell r="E5" t="str">
            <v>OXI</v>
          </cell>
        </row>
        <row r="6">
          <cell r="E6" t="str">
            <v>PGN</v>
          </cell>
        </row>
        <row r="7">
          <cell r="E7" t="str">
            <v>Proyectos Productivos</v>
          </cell>
        </row>
        <row r="8">
          <cell r="E8" t="str">
            <v>Todas las fuentes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A4" t="str">
            <v>SI</v>
          </cell>
        </row>
        <row r="5">
          <cell r="A5" t="str">
            <v>NO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A4" t="str">
            <v>SI</v>
          </cell>
        </row>
        <row r="5">
          <cell r="A5" t="str">
            <v>NO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/>
      <sheetData sheetId="3" refreshError="1">
        <row r="1">
          <cell r="K1" t="str">
            <v>LLAVE2</v>
          </cell>
        </row>
        <row r="2">
          <cell r="K2" t="str">
            <v>00201148D.121</v>
          </cell>
        </row>
        <row r="3">
          <cell r="K3" t="str">
            <v>00201143D.111</v>
          </cell>
        </row>
        <row r="4">
          <cell r="K4" t="str">
            <v>00201143D.121</v>
          </cell>
        </row>
        <row r="5">
          <cell r="K5" t="str">
            <v>00201143D.121</v>
          </cell>
        </row>
        <row r="6">
          <cell r="K6" t="str">
            <v>00201138D.111</v>
          </cell>
        </row>
        <row r="7">
          <cell r="K7" t="str">
            <v>00201140D.121</v>
          </cell>
        </row>
        <row r="8">
          <cell r="K8" t="str">
            <v>00201158D.122</v>
          </cell>
        </row>
        <row r="9">
          <cell r="K9" t="str">
            <v>00201102D.112</v>
          </cell>
        </row>
        <row r="10">
          <cell r="K10" t="str">
            <v>00201102D.112</v>
          </cell>
        </row>
        <row r="11">
          <cell r="K11" t="str">
            <v>00201102D.112</v>
          </cell>
        </row>
        <row r="12">
          <cell r="K12" t="str">
            <v>00201145D.121</v>
          </cell>
        </row>
        <row r="13">
          <cell r="K13" t="str">
            <v>00201159D.111</v>
          </cell>
        </row>
        <row r="14">
          <cell r="K14" t="str">
            <v>00201159D.121</v>
          </cell>
        </row>
        <row r="15">
          <cell r="K15" t="str">
            <v>00201159D.122</v>
          </cell>
        </row>
        <row r="16">
          <cell r="K16" t="str">
            <v>00201144D.111</v>
          </cell>
        </row>
        <row r="17">
          <cell r="K17" t="str">
            <v>00201126D.112</v>
          </cell>
        </row>
        <row r="18">
          <cell r="K18" t="str">
            <v>00201160D.111</v>
          </cell>
        </row>
        <row r="19">
          <cell r="K19" t="str">
            <v>00201159D.122</v>
          </cell>
        </row>
        <row r="20">
          <cell r="K20" t="str">
            <v>00201118D.121</v>
          </cell>
        </row>
        <row r="21">
          <cell r="K21" t="str">
            <v>00201120D.121</v>
          </cell>
        </row>
        <row r="22">
          <cell r="K22" t="str">
            <v>00201110D.121</v>
          </cell>
        </row>
        <row r="23">
          <cell r="K23" t="str">
            <v>00201130D.111</v>
          </cell>
        </row>
        <row r="24">
          <cell r="K24" t="str">
            <v>00201110D.121</v>
          </cell>
        </row>
        <row r="25">
          <cell r="K25" t="str">
            <v>00201128D.121</v>
          </cell>
        </row>
        <row r="26">
          <cell r="K26" t="str">
            <v>00201116D.111</v>
          </cell>
        </row>
        <row r="27">
          <cell r="K27" t="str">
            <v>00201131D.121</v>
          </cell>
        </row>
        <row r="28">
          <cell r="K28" t="str">
            <v>00201111D.121</v>
          </cell>
        </row>
        <row r="29">
          <cell r="K29" t="str">
            <v>00201118D.121</v>
          </cell>
        </row>
        <row r="30">
          <cell r="K30" t="str">
            <v>00201132D.121</v>
          </cell>
        </row>
        <row r="31">
          <cell r="K31" t="str">
            <v>00201112D.121</v>
          </cell>
        </row>
        <row r="32">
          <cell r="K32" t="str">
            <v>00201113D.121</v>
          </cell>
        </row>
        <row r="33">
          <cell r="K33" t="str">
            <v>00201131D.111</v>
          </cell>
        </row>
        <row r="34">
          <cell r="K34" t="str">
            <v>00201114D.111</v>
          </cell>
        </row>
        <row r="35">
          <cell r="K35" t="str">
            <v>00201128D.121</v>
          </cell>
        </row>
        <row r="36">
          <cell r="K36" t="str">
            <v>00201111D.121</v>
          </cell>
        </row>
        <row r="37">
          <cell r="K37" t="str">
            <v>00201117D.121</v>
          </cell>
        </row>
        <row r="38">
          <cell r="K38" t="str">
            <v>00201114D.111</v>
          </cell>
        </row>
        <row r="39">
          <cell r="K39" t="str">
            <v>00201131D.121</v>
          </cell>
        </row>
        <row r="40">
          <cell r="K40" t="str">
            <v>00201127D.121</v>
          </cell>
        </row>
        <row r="41">
          <cell r="K41" t="str">
            <v>00201128D.111</v>
          </cell>
        </row>
        <row r="42">
          <cell r="K42" t="str">
            <v>00201134D.111</v>
          </cell>
        </row>
        <row r="43">
          <cell r="K43" t="str">
            <v>00201130D.111</v>
          </cell>
        </row>
        <row r="44">
          <cell r="K44" t="str">
            <v>00201133D.112</v>
          </cell>
        </row>
        <row r="45">
          <cell r="K45" t="str">
            <v>00201151D.121</v>
          </cell>
        </row>
        <row r="46">
          <cell r="K46" t="str">
            <v>00201151D.111</v>
          </cell>
        </row>
        <row r="47">
          <cell r="K47" t="str">
            <v>00201151D.122</v>
          </cell>
        </row>
        <row r="48">
          <cell r="K48" t="str">
            <v>00201108D.111</v>
          </cell>
        </row>
        <row r="49">
          <cell r="K49" t="str">
            <v>00201108D.111</v>
          </cell>
        </row>
        <row r="50">
          <cell r="K50" t="str">
            <v>00201108D.121</v>
          </cell>
        </row>
        <row r="51">
          <cell r="K51" t="str">
            <v>00201110D.121</v>
          </cell>
        </row>
        <row r="52">
          <cell r="K52" t="str">
            <v>00201121D.111</v>
          </cell>
        </row>
        <row r="53">
          <cell r="K53" t="str">
            <v>00201123D.111</v>
          </cell>
        </row>
        <row r="54">
          <cell r="K54" t="str">
            <v>00201128D.111</v>
          </cell>
        </row>
        <row r="55">
          <cell r="K55" t="str">
            <v>00201143D.111</v>
          </cell>
        </row>
        <row r="56">
          <cell r="K56" t="str">
            <v>00201115D.111</v>
          </cell>
        </row>
        <row r="57">
          <cell r="K57" t="str">
            <v>00201129D.111</v>
          </cell>
        </row>
        <row r="58">
          <cell r="K58" t="str">
            <v>00201131D.111</v>
          </cell>
        </row>
        <row r="59">
          <cell r="K59" t="str">
            <v>00201135D.111</v>
          </cell>
        </row>
        <row r="60">
          <cell r="K60" t="str">
            <v>00201118D.121</v>
          </cell>
        </row>
        <row r="61">
          <cell r="K61" t="str">
            <v>00201122D.121</v>
          </cell>
        </row>
        <row r="62">
          <cell r="K62" t="str">
            <v>00201131D.121</v>
          </cell>
        </row>
        <row r="63">
          <cell r="K63" t="str">
            <v>00201111D.111</v>
          </cell>
        </row>
        <row r="64">
          <cell r="K64" t="str">
            <v>00201112D.111</v>
          </cell>
        </row>
        <row r="65">
          <cell r="K65" t="str">
            <v>00201118D.111</v>
          </cell>
        </row>
        <row r="66">
          <cell r="K66" t="str">
            <v>00201123D.111</v>
          </cell>
        </row>
        <row r="67">
          <cell r="K67" t="str">
            <v>00201126D.111</v>
          </cell>
        </row>
        <row r="68">
          <cell r="K68" t="str">
            <v>00201107D.111</v>
          </cell>
        </row>
        <row r="69">
          <cell r="K69" t="str">
            <v>00201128D.121</v>
          </cell>
        </row>
        <row r="70">
          <cell r="K70" t="str">
            <v>00201130D.121</v>
          </cell>
        </row>
        <row r="71">
          <cell r="K71" t="str">
            <v>00201149D.111</v>
          </cell>
        </row>
        <row r="72">
          <cell r="K72" t="str">
            <v>00201149D.121</v>
          </cell>
        </row>
        <row r="73">
          <cell r="K73" t="str">
            <v>00201125D.111</v>
          </cell>
        </row>
        <row r="74">
          <cell r="K74" t="str">
            <v>00201135D.111</v>
          </cell>
        </row>
        <row r="75">
          <cell r="K75" t="str">
            <v>00201153D.111</v>
          </cell>
        </row>
        <row r="76">
          <cell r="K76" t="str">
            <v>00201159D.111</v>
          </cell>
        </row>
        <row r="77">
          <cell r="K77" t="str">
            <v>00201110D.111</v>
          </cell>
        </row>
        <row r="78">
          <cell r="K78" t="str">
            <v>00201119D.121</v>
          </cell>
        </row>
        <row r="79">
          <cell r="K79" t="str">
            <v>00201151D.121</v>
          </cell>
        </row>
        <row r="80">
          <cell r="K80" t="str">
            <v>00201124D.121</v>
          </cell>
        </row>
        <row r="81">
          <cell r="K81" t="str">
            <v>00201135D.121</v>
          </cell>
        </row>
        <row r="82">
          <cell r="K82" t="str">
            <v>00201136D.121</v>
          </cell>
        </row>
        <row r="83">
          <cell r="K83" t="str">
            <v>00201118D.121</v>
          </cell>
        </row>
        <row r="84">
          <cell r="K84" t="str">
            <v>00201130D.121</v>
          </cell>
        </row>
        <row r="85">
          <cell r="K85" t="str">
            <v>00201143D.111</v>
          </cell>
        </row>
        <row r="86">
          <cell r="K86" t="str">
            <v>00201143D.122</v>
          </cell>
        </row>
        <row r="87">
          <cell r="K87" t="str">
            <v>00201150D.121</v>
          </cell>
        </row>
        <row r="88">
          <cell r="K88" t="str">
            <v>00201109D.121</v>
          </cell>
        </row>
        <row r="89">
          <cell r="K89" t="str">
            <v>00201109D.111</v>
          </cell>
        </row>
        <row r="90">
          <cell r="K90" t="str">
            <v>00201106D.111</v>
          </cell>
        </row>
        <row r="91">
          <cell r="K91" t="str">
            <v>00201113D.111</v>
          </cell>
        </row>
        <row r="92">
          <cell r="K92" t="str">
            <v>00201116D.111</v>
          </cell>
        </row>
        <row r="93">
          <cell r="K93" t="str">
            <v>00201125D.111</v>
          </cell>
        </row>
        <row r="94">
          <cell r="K94" t="str">
            <v>00201128D.111</v>
          </cell>
        </row>
        <row r="95">
          <cell r="K95" t="str">
            <v>00201135D.111</v>
          </cell>
        </row>
        <row r="96">
          <cell r="K96" t="str">
            <v>00201138D.111</v>
          </cell>
        </row>
        <row r="97">
          <cell r="K97" t="str">
            <v>00201140D.111</v>
          </cell>
        </row>
        <row r="98">
          <cell r="K98" t="str">
            <v>00201143D.111</v>
          </cell>
        </row>
        <row r="99">
          <cell r="K99" t="str">
            <v>00201115D.121</v>
          </cell>
        </row>
        <row r="100">
          <cell r="K100" t="str">
            <v>00201117D.121</v>
          </cell>
        </row>
        <row r="101">
          <cell r="K101" t="str">
            <v>00201121D.121</v>
          </cell>
        </row>
        <row r="102">
          <cell r="K102" t="str">
            <v>00201123D.121</v>
          </cell>
        </row>
        <row r="103">
          <cell r="K103" t="str">
            <v>00201124D.121</v>
          </cell>
        </row>
        <row r="104">
          <cell r="K104" t="str">
            <v>00201125D.121</v>
          </cell>
        </row>
        <row r="105">
          <cell r="K105" t="str">
            <v>00201145D.121</v>
          </cell>
        </row>
        <row r="106">
          <cell r="K106" t="str">
            <v>00201149D.121</v>
          </cell>
        </row>
        <row r="107">
          <cell r="K107" t="str">
            <v>00201153D.121</v>
          </cell>
        </row>
        <row r="108">
          <cell r="K108" t="str">
            <v>00201143D.111</v>
          </cell>
        </row>
        <row r="109">
          <cell r="K109" t="str">
            <v>00201143D.121</v>
          </cell>
        </row>
        <row r="110">
          <cell r="K110" t="str">
            <v>00201110D.112</v>
          </cell>
        </row>
        <row r="111">
          <cell r="K111" t="str">
            <v>00201110D.112</v>
          </cell>
        </row>
        <row r="112">
          <cell r="K112" t="str">
            <v>00201151D.111</v>
          </cell>
        </row>
        <row r="113">
          <cell r="K113" t="str">
            <v>00201151D.111</v>
          </cell>
        </row>
        <row r="114">
          <cell r="K114" t="str">
            <v>00201151D.121</v>
          </cell>
        </row>
        <row r="115">
          <cell r="K115" t="str">
            <v>00201151D.121</v>
          </cell>
        </row>
        <row r="116">
          <cell r="K116" t="str">
            <v>00201154D.121</v>
          </cell>
        </row>
        <row r="117">
          <cell r="K117" t="str">
            <v>00201153D.111</v>
          </cell>
        </row>
        <row r="118">
          <cell r="K118" t="str">
            <v>00201154D.121</v>
          </cell>
        </row>
        <row r="119">
          <cell r="K119" t="str">
            <v>00201156D.121</v>
          </cell>
        </row>
        <row r="120">
          <cell r="K120" t="str">
            <v>00201156D.122</v>
          </cell>
        </row>
        <row r="121">
          <cell r="K121" t="str">
            <v>00201146D.121</v>
          </cell>
        </row>
        <row r="122">
          <cell r="K122" t="str">
            <v>00201140D.121</v>
          </cell>
        </row>
        <row r="123">
          <cell r="K123" t="str">
            <v>00201158D.111</v>
          </cell>
        </row>
        <row r="124">
          <cell r="K124" t="str">
            <v>00201110D.111</v>
          </cell>
        </row>
        <row r="125">
          <cell r="K125" t="str">
            <v>00201118D.111</v>
          </cell>
        </row>
        <row r="126">
          <cell r="K126" t="str">
            <v>00201119D.111</v>
          </cell>
        </row>
        <row r="127">
          <cell r="K127" t="str">
            <v>00201125D.111</v>
          </cell>
        </row>
        <row r="128">
          <cell r="K128" t="str">
            <v>00201132D.111</v>
          </cell>
        </row>
        <row r="129">
          <cell r="K129" t="str">
            <v>00201116D.121</v>
          </cell>
        </row>
        <row r="130">
          <cell r="K130" t="str">
            <v>00201117D.121</v>
          </cell>
        </row>
        <row r="131">
          <cell r="K131" t="str">
            <v>00201130D.121</v>
          </cell>
        </row>
        <row r="132">
          <cell r="K132" t="str">
            <v>00201131D.121</v>
          </cell>
        </row>
        <row r="133">
          <cell r="K133" t="str">
            <v>00201143D.121</v>
          </cell>
        </row>
        <row r="134">
          <cell r="K134" t="str">
            <v>00201146D.111</v>
          </cell>
        </row>
        <row r="135">
          <cell r="K135" t="str">
            <v>00201145D.121</v>
          </cell>
        </row>
        <row r="136">
          <cell r="K136" t="str">
            <v>00201153D.111</v>
          </cell>
        </row>
        <row r="137">
          <cell r="K137" t="str">
            <v>00201145D.121</v>
          </cell>
        </row>
        <row r="138">
          <cell r="K138" t="str">
            <v>00201149D.121</v>
          </cell>
        </row>
        <row r="139">
          <cell r="K139" t="str">
            <v>00201149D.121</v>
          </cell>
        </row>
        <row r="140">
          <cell r="K140" t="str">
            <v>00201138D.29</v>
          </cell>
        </row>
        <row r="141">
          <cell r="K141" t="str">
            <v>00201140D.29</v>
          </cell>
        </row>
        <row r="142">
          <cell r="K142" t="str">
            <v>00201140D.29</v>
          </cell>
        </row>
        <row r="143">
          <cell r="K143" t="str">
            <v>00201126D.29</v>
          </cell>
        </row>
        <row r="144">
          <cell r="K144" t="str">
            <v>00201149D.29</v>
          </cell>
        </row>
        <row r="145">
          <cell r="K145" t="str">
            <v>00201123D.29</v>
          </cell>
        </row>
        <row r="146">
          <cell r="K146" t="str">
            <v>00201125D.29</v>
          </cell>
        </row>
        <row r="147">
          <cell r="K147" t="str">
            <v>00201132D.29</v>
          </cell>
        </row>
        <row r="148">
          <cell r="K148" t="str">
            <v>00201118D.29</v>
          </cell>
        </row>
        <row r="149">
          <cell r="K149" t="str">
            <v>00201121D.29</v>
          </cell>
        </row>
        <row r="150">
          <cell r="K150" t="str">
            <v>00201129D.29</v>
          </cell>
        </row>
        <row r="151">
          <cell r="K151" t="str">
            <v>00201135D.29</v>
          </cell>
        </row>
        <row r="152">
          <cell r="K152" t="str">
            <v>00201123D.29</v>
          </cell>
        </row>
        <row r="153">
          <cell r="K153" t="str">
            <v>00201111D.29</v>
          </cell>
        </row>
        <row r="154">
          <cell r="K154" t="str">
            <v>00201108D.29</v>
          </cell>
        </row>
        <row r="155">
          <cell r="K155" t="str">
            <v>00201114D.29</v>
          </cell>
        </row>
        <row r="156">
          <cell r="K156" t="str">
            <v>00201143D.29</v>
          </cell>
        </row>
        <row r="157">
          <cell r="K157" t="str">
            <v>00201120D.29</v>
          </cell>
        </row>
        <row r="158">
          <cell r="K158" t="str">
            <v>00201159D.29</v>
          </cell>
        </row>
        <row r="159">
          <cell r="K159" t="str">
            <v>00201127D.29</v>
          </cell>
        </row>
        <row r="160">
          <cell r="K160" t="str">
            <v>00201131D.29</v>
          </cell>
        </row>
        <row r="161">
          <cell r="K161" t="str">
            <v>00201111D.29</v>
          </cell>
        </row>
        <row r="162">
          <cell r="K162" t="str">
            <v>00201122D.29</v>
          </cell>
        </row>
        <row r="163">
          <cell r="K163" t="str">
            <v>00201123D.29</v>
          </cell>
        </row>
        <row r="164">
          <cell r="K164" t="str">
            <v>00201135D.29</v>
          </cell>
        </row>
        <row r="165">
          <cell r="K165" t="str">
            <v>00201150D.29</v>
          </cell>
        </row>
        <row r="166">
          <cell r="K166" t="str">
            <v>00201153D.29</v>
          </cell>
        </row>
        <row r="167">
          <cell r="K167" t="str">
            <v>00201158D.29</v>
          </cell>
        </row>
        <row r="168">
          <cell r="K168" t="str">
            <v>00201117D.29</v>
          </cell>
        </row>
        <row r="169">
          <cell r="K169" t="str">
            <v>00201145D.29</v>
          </cell>
        </row>
        <row r="170">
          <cell r="K170" t="str">
            <v>00201123D.29</v>
          </cell>
        </row>
        <row r="171">
          <cell r="K171" t="str">
            <v>00201158D.29</v>
          </cell>
        </row>
        <row r="172">
          <cell r="K172" t="str">
            <v>00201148D.29</v>
          </cell>
        </row>
        <row r="173">
          <cell r="K173" t="str">
            <v>00201122D.29</v>
          </cell>
        </row>
        <row r="174">
          <cell r="K174" t="str">
            <v>00201151D.29</v>
          </cell>
        </row>
        <row r="175">
          <cell r="K175" t="str">
            <v>00201156D.29</v>
          </cell>
        </row>
        <row r="176">
          <cell r="K176" t="str">
            <v>00201153D.29</v>
          </cell>
        </row>
        <row r="177">
          <cell r="K177" t="str">
            <v>00201156D.29</v>
          </cell>
        </row>
        <row r="178">
          <cell r="K178" t="str">
            <v>00201254D.29</v>
          </cell>
        </row>
        <row r="179">
          <cell r="K179" t="str">
            <v>00201140D.29</v>
          </cell>
        </row>
        <row r="180">
          <cell r="K180" t="str">
            <v>00201138D.29</v>
          </cell>
        </row>
        <row r="181">
          <cell r="K181" t="str">
            <v>00201117D.29</v>
          </cell>
        </row>
        <row r="182">
          <cell r="K182" t="str">
            <v>00201119D.29</v>
          </cell>
        </row>
        <row r="183">
          <cell r="K183" t="str">
            <v>00201143D.29</v>
          </cell>
        </row>
        <row r="184">
          <cell r="K184" t="str">
            <v>00201146D.29</v>
          </cell>
        </row>
        <row r="185">
          <cell r="K185" t="str">
            <v>00201146D.29</v>
          </cell>
        </row>
        <row r="186">
          <cell r="K186" t="str">
            <v>00201145D.29</v>
          </cell>
        </row>
        <row r="187">
          <cell r="K187" t="str">
            <v>00201156K.1</v>
          </cell>
        </row>
        <row r="188">
          <cell r="K188" t="str">
            <v>00021248P.11</v>
          </cell>
        </row>
        <row r="189">
          <cell r="K189" t="str">
            <v>00021248P.11</v>
          </cell>
        </row>
        <row r="190">
          <cell r="K190" t="str">
            <v>00021243P.11</v>
          </cell>
        </row>
        <row r="191">
          <cell r="K191" t="str">
            <v>00021243P.11</v>
          </cell>
        </row>
        <row r="192">
          <cell r="K192" t="str">
            <v>00021203P.11</v>
          </cell>
        </row>
        <row r="193">
          <cell r="K193" t="str">
            <v>00021203P.12</v>
          </cell>
        </row>
        <row r="194">
          <cell r="K194" t="str">
            <v>00021204P.11</v>
          </cell>
        </row>
        <row r="195">
          <cell r="K195" t="str">
            <v>00021205P.11</v>
          </cell>
        </row>
        <row r="196">
          <cell r="K196" t="str">
            <v>00021238P.11</v>
          </cell>
        </row>
        <row r="197">
          <cell r="K197" t="str">
            <v>00021239P.11</v>
          </cell>
        </row>
        <row r="198">
          <cell r="K198" t="str">
            <v>00021240P.11</v>
          </cell>
        </row>
        <row r="199">
          <cell r="K199" t="str">
            <v>00021240P.11</v>
          </cell>
        </row>
        <row r="200">
          <cell r="K200" t="str">
            <v>00021240P.11</v>
          </cell>
        </row>
        <row r="201">
          <cell r="K201" t="str">
            <v>00021240P.11</v>
          </cell>
        </row>
        <row r="202">
          <cell r="K202" t="str">
            <v>00021258P.11</v>
          </cell>
        </row>
        <row r="203">
          <cell r="K203" t="str">
            <v>00021258P.11</v>
          </cell>
        </row>
        <row r="204">
          <cell r="K204" t="str">
            <v>00021202P.11</v>
          </cell>
        </row>
        <row r="205">
          <cell r="K205" t="str">
            <v>00021202P.11</v>
          </cell>
        </row>
        <row r="206">
          <cell r="K206" t="str">
            <v>00021202P.11</v>
          </cell>
        </row>
        <row r="207">
          <cell r="K207" t="str">
            <v>00021202P.12</v>
          </cell>
        </row>
        <row r="208">
          <cell r="K208" t="str">
            <v>00021202P.11</v>
          </cell>
        </row>
        <row r="209">
          <cell r="K209" t="str">
            <v>00021202P.11</v>
          </cell>
        </row>
        <row r="210">
          <cell r="K210" t="str">
            <v>00021202P.12</v>
          </cell>
        </row>
        <row r="211">
          <cell r="K211" t="str">
            <v>00021252P.11</v>
          </cell>
        </row>
        <row r="212">
          <cell r="K212" t="str">
            <v>00021236P.11</v>
          </cell>
        </row>
        <row r="213">
          <cell r="K213" t="str">
            <v>00021210P.11</v>
          </cell>
        </row>
        <row r="214">
          <cell r="K214" t="str">
            <v>00021210P.11</v>
          </cell>
        </row>
        <row r="215">
          <cell r="K215" t="str">
            <v>00021210P.11</v>
          </cell>
        </row>
        <row r="216">
          <cell r="K216" t="str">
            <v>00021218P.11</v>
          </cell>
        </row>
        <row r="217">
          <cell r="K217" t="str">
            <v>00021218P.11</v>
          </cell>
        </row>
        <row r="218">
          <cell r="K218" t="str">
            <v>00021218P.11</v>
          </cell>
        </row>
        <row r="219">
          <cell r="K219" t="str">
            <v>00021226P.11</v>
          </cell>
        </row>
        <row r="220">
          <cell r="K220" t="str">
            <v>00021226P.11</v>
          </cell>
        </row>
        <row r="221">
          <cell r="K221" t="str">
            <v>00021226P.11</v>
          </cell>
        </row>
        <row r="222">
          <cell r="K222" t="str">
            <v>00021226P.11</v>
          </cell>
        </row>
        <row r="223">
          <cell r="K223" t="str">
            <v>00021226P.11</v>
          </cell>
        </row>
        <row r="224">
          <cell r="K224" t="str">
            <v>00021234P.11</v>
          </cell>
        </row>
        <row r="225">
          <cell r="K225" t="str">
            <v>00021234P.11</v>
          </cell>
        </row>
        <row r="226">
          <cell r="K226" t="str">
            <v>00021234P.11</v>
          </cell>
        </row>
        <row r="227">
          <cell r="K227" t="str">
            <v>00021234P.11</v>
          </cell>
        </row>
        <row r="228">
          <cell r="K228" t="str">
            <v>00021234P.11</v>
          </cell>
        </row>
        <row r="229">
          <cell r="K229" t="str">
            <v>00021234P.11</v>
          </cell>
        </row>
        <row r="230">
          <cell r="K230" t="str">
            <v>00021245P.11</v>
          </cell>
        </row>
        <row r="231">
          <cell r="K231" t="str">
            <v>00021245P.11</v>
          </cell>
        </row>
        <row r="232">
          <cell r="K232" t="str">
            <v>00021245P.11</v>
          </cell>
        </row>
        <row r="233">
          <cell r="K233" t="str">
            <v>00021245P.11</v>
          </cell>
        </row>
        <row r="234">
          <cell r="K234" t="str">
            <v>00021257P.11</v>
          </cell>
        </row>
        <row r="235">
          <cell r="K235" t="str">
            <v>00021257P.11</v>
          </cell>
        </row>
        <row r="236">
          <cell r="K236" t="str">
            <v>00021257P.11</v>
          </cell>
        </row>
        <row r="237">
          <cell r="K237" t="str">
            <v>00021260P.11</v>
          </cell>
        </row>
        <row r="238">
          <cell r="K238" t="str">
            <v>00021260P.11</v>
          </cell>
        </row>
        <row r="239">
          <cell r="K239" t="str">
            <v>00021260P.11</v>
          </cell>
        </row>
        <row r="240">
          <cell r="K240" t="str">
            <v>00021259P.11</v>
          </cell>
        </row>
        <row r="241">
          <cell r="K241" t="str">
            <v>00021259P.11</v>
          </cell>
        </row>
        <row r="242">
          <cell r="K242" t="str">
            <v>00021259P.11</v>
          </cell>
        </row>
        <row r="243">
          <cell r="K243" t="str">
            <v>00021236P.11</v>
          </cell>
        </row>
        <row r="244">
          <cell r="K244" t="str">
            <v>00021226P.11</v>
          </cell>
        </row>
        <row r="245">
          <cell r="K245" t="str">
            <v>00021212P.11</v>
          </cell>
        </row>
        <row r="246">
          <cell r="K246" t="str">
            <v>00021232P.11</v>
          </cell>
        </row>
        <row r="247">
          <cell r="K247" t="str">
            <v>00021226P.11</v>
          </cell>
        </row>
        <row r="248">
          <cell r="K248" t="str">
            <v>00021232P.11</v>
          </cell>
        </row>
        <row r="249">
          <cell r="K249" t="str">
            <v>00021228P.11</v>
          </cell>
        </row>
        <row r="250">
          <cell r="K250" t="str">
            <v>00021218P.11</v>
          </cell>
        </row>
        <row r="251">
          <cell r="K251" t="str">
            <v>00021212P.11</v>
          </cell>
        </row>
        <row r="252">
          <cell r="K252" t="str">
            <v>00021224P.11</v>
          </cell>
        </row>
        <row r="253">
          <cell r="K253" t="str">
            <v>00021232P.11</v>
          </cell>
        </row>
        <row r="254">
          <cell r="K254" t="str">
            <v>00021232P.11</v>
          </cell>
        </row>
        <row r="255">
          <cell r="K255" t="str">
            <v>00021220P.11</v>
          </cell>
        </row>
        <row r="256">
          <cell r="K256" t="str">
            <v>00021232P.11</v>
          </cell>
        </row>
        <row r="257">
          <cell r="K257" t="str">
            <v>00021211P.11</v>
          </cell>
        </row>
        <row r="258">
          <cell r="K258" t="str">
            <v>00021216P.11</v>
          </cell>
        </row>
        <row r="259">
          <cell r="K259" t="str">
            <v>00021220P.11</v>
          </cell>
        </row>
        <row r="260">
          <cell r="K260" t="str">
            <v>00021236P.11</v>
          </cell>
        </row>
        <row r="261">
          <cell r="K261" t="str">
            <v>00021216P.11</v>
          </cell>
        </row>
        <row r="262">
          <cell r="K262" t="str">
            <v>00021226P.11</v>
          </cell>
        </row>
        <row r="263">
          <cell r="K263" t="str">
            <v>00021213P.11</v>
          </cell>
        </row>
        <row r="264">
          <cell r="K264" t="str">
            <v>00021232P.11</v>
          </cell>
        </row>
        <row r="265">
          <cell r="K265" t="str">
            <v>00021216P.11</v>
          </cell>
        </row>
        <row r="266">
          <cell r="K266" t="str">
            <v>00021223P.11</v>
          </cell>
        </row>
        <row r="267">
          <cell r="K267" t="str">
            <v>00021223P.11</v>
          </cell>
        </row>
        <row r="268">
          <cell r="K268" t="str">
            <v>00021232P.11</v>
          </cell>
        </row>
        <row r="269">
          <cell r="K269" t="str">
            <v>00021216P.11</v>
          </cell>
        </row>
        <row r="270">
          <cell r="K270" t="str">
            <v>00021226P.11</v>
          </cell>
        </row>
        <row r="271">
          <cell r="K271" t="str">
            <v>00021211P.11</v>
          </cell>
        </row>
        <row r="272">
          <cell r="K272" t="str">
            <v>00021216P.11</v>
          </cell>
        </row>
        <row r="273">
          <cell r="K273" t="str">
            <v>00021225P.11</v>
          </cell>
        </row>
        <row r="274">
          <cell r="K274" t="str">
            <v>00021226P.11</v>
          </cell>
        </row>
        <row r="275">
          <cell r="K275" t="str">
            <v>00021236P.11</v>
          </cell>
        </row>
        <row r="276">
          <cell r="K276" t="str">
            <v>00021210P.11</v>
          </cell>
        </row>
        <row r="277">
          <cell r="K277" t="str">
            <v>00021223P.11</v>
          </cell>
        </row>
        <row r="278">
          <cell r="K278" t="str">
            <v>00021210P.11</v>
          </cell>
        </row>
        <row r="279">
          <cell r="K279" t="str">
            <v>00021218P.11</v>
          </cell>
        </row>
        <row r="280">
          <cell r="K280" t="str">
            <v>00021222P.11</v>
          </cell>
        </row>
        <row r="281">
          <cell r="K281" t="str">
            <v>00021228P.11</v>
          </cell>
        </row>
        <row r="282">
          <cell r="K282" t="str">
            <v>00021228P.11</v>
          </cell>
        </row>
        <row r="283">
          <cell r="K283" t="str">
            <v>00021229P.11</v>
          </cell>
        </row>
        <row r="284">
          <cell r="K284" t="str">
            <v>00021229P.11</v>
          </cell>
        </row>
        <row r="285">
          <cell r="K285" t="str">
            <v>00021231P.11</v>
          </cell>
        </row>
        <row r="286">
          <cell r="K286" t="str">
            <v>00021231P.11</v>
          </cell>
        </row>
        <row r="287">
          <cell r="K287" t="str">
            <v>00021217P.11</v>
          </cell>
        </row>
        <row r="288">
          <cell r="K288" t="str">
            <v>00021221P.11</v>
          </cell>
        </row>
        <row r="289">
          <cell r="K289" t="str">
            <v>00021221P.11</v>
          </cell>
        </row>
        <row r="290">
          <cell r="K290" t="str">
            <v>00021225P.11</v>
          </cell>
        </row>
        <row r="291">
          <cell r="K291" t="str">
            <v>00021225P.11</v>
          </cell>
        </row>
        <row r="292">
          <cell r="K292" t="str">
            <v>00021225P.11</v>
          </cell>
        </row>
        <row r="293">
          <cell r="K293" t="str">
            <v>00021227P.11</v>
          </cell>
        </row>
        <row r="294">
          <cell r="K294" t="str">
            <v>00021229P.11</v>
          </cell>
        </row>
        <row r="295">
          <cell r="K295" t="str">
            <v>00021230P.11</v>
          </cell>
        </row>
        <row r="296">
          <cell r="K296" t="str">
            <v>00021234P.11</v>
          </cell>
        </row>
        <row r="297">
          <cell r="K297" t="str">
            <v>00021236P.11</v>
          </cell>
        </row>
        <row r="298">
          <cell r="K298" t="str">
            <v>00021236P.11</v>
          </cell>
        </row>
        <row r="299">
          <cell r="K299" t="str">
            <v>00021213P.11</v>
          </cell>
        </row>
        <row r="300">
          <cell r="K300" t="str">
            <v>00021213P.11</v>
          </cell>
        </row>
        <row r="301">
          <cell r="K301" t="str">
            <v>00021228P.11</v>
          </cell>
        </row>
        <row r="302">
          <cell r="K302" t="str">
            <v>00021231P.11</v>
          </cell>
        </row>
        <row r="303">
          <cell r="K303" t="str">
            <v>00021231P.11</v>
          </cell>
        </row>
        <row r="304">
          <cell r="K304" t="str">
            <v>00021234P.11</v>
          </cell>
        </row>
        <row r="305">
          <cell r="K305" t="str">
            <v>00021229P.11</v>
          </cell>
        </row>
        <row r="306">
          <cell r="K306" t="str">
            <v>00021230P.11</v>
          </cell>
        </row>
        <row r="307">
          <cell r="K307" t="str">
            <v>00021231P.11</v>
          </cell>
        </row>
        <row r="308">
          <cell r="K308" t="str">
            <v>00021233P.11</v>
          </cell>
        </row>
        <row r="309">
          <cell r="K309" t="str">
            <v>00021233P.11</v>
          </cell>
        </row>
        <row r="310">
          <cell r="K310" t="str">
            <v>00021234P.11</v>
          </cell>
        </row>
        <row r="311">
          <cell r="K311" t="str">
            <v>00021235P.11</v>
          </cell>
        </row>
        <row r="312">
          <cell r="K312" t="str">
            <v>00021236P.11</v>
          </cell>
        </row>
        <row r="313">
          <cell r="K313" t="str">
            <v>00021228P.11</v>
          </cell>
        </row>
        <row r="314">
          <cell r="K314" t="str">
            <v>00021221P.11</v>
          </cell>
        </row>
        <row r="315">
          <cell r="K315" t="str">
            <v>00021222P.11</v>
          </cell>
        </row>
        <row r="316">
          <cell r="K316" t="str">
            <v>00021226P.11</v>
          </cell>
        </row>
        <row r="317">
          <cell r="K317" t="str">
            <v>00021229P.11</v>
          </cell>
        </row>
        <row r="318">
          <cell r="K318" t="str">
            <v>00021230P.11</v>
          </cell>
        </row>
        <row r="319">
          <cell r="K319" t="str">
            <v>00021233P.11</v>
          </cell>
        </row>
        <row r="320">
          <cell r="K320" t="str">
            <v>00021235P.11</v>
          </cell>
        </row>
        <row r="321">
          <cell r="K321" t="str">
            <v>00021221P.11</v>
          </cell>
        </row>
        <row r="322">
          <cell r="K322" t="str">
            <v>00021228P.11</v>
          </cell>
        </row>
        <row r="323">
          <cell r="K323" t="str">
            <v>00021229P.11</v>
          </cell>
        </row>
        <row r="324">
          <cell r="K324" t="str">
            <v>00021231P.11</v>
          </cell>
        </row>
        <row r="325">
          <cell r="K325" t="str">
            <v>00021233P.11</v>
          </cell>
        </row>
        <row r="326">
          <cell r="K326" t="str">
            <v>00021213P.11</v>
          </cell>
        </row>
        <row r="327">
          <cell r="K327" t="str">
            <v>00021216P.11</v>
          </cell>
        </row>
        <row r="328">
          <cell r="K328" t="str">
            <v>00021217P.11</v>
          </cell>
        </row>
        <row r="329">
          <cell r="K329" t="str">
            <v>00021231P.11</v>
          </cell>
        </row>
        <row r="330">
          <cell r="K330" t="str">
            <v>00021233P.11</v>
          </cell>
        </row>
        <row r="331">
          <cell r="K331" t="str">
            <v>00021234P.11</v>
          </cell>
        </row>
        <row r="332">
          <cell r="K332" t="str">
            <v>00021229P.11</v>
          </cell>
        </row>
        <row r="333">
          <cell r="K333" t="str">
            <v>00021226P.11</v>
          </cell>
        </row>
        <row r="334">
          <cell r="K334" t="str">
            <v>00021226P.11</v>
          </cell>
        </row>
        <row r="335">
          <cell r="K335" t="str">
            <v>00021217P.11</v>
          </cell>
        </row>
        <row r="336">
          <cell r="K336" t="str">
            <v>00021228P.11</v>
          </cell>
        </row>
        <row r="337">
          <cell r="K337" t="str">
            <v>00021210P.11</v>
          </cell>
        </row>
        <row r="338">
          <cell r="K338" t="str">
            <v>00021213P.11</v>
          </cell>
        </row>
        <row r="339">
          <cell r="K339" t="str">
            <v>00021221P.11</v>
          </cell>
        </row>
        <row r="340">
          <cell r="K340" t="str">
            <v>00021231P.11</v>
          </cell>
        </row>
        <row r="341">
          <cell r="K341" t="str">
            <v>00021232P.11</v>
          </cell>
        </row>
        <row r="342">
          <cell r="K342" t="str">
            <v>00021234P.11</v>
          </cell>
        </row>
        <row r="343">
          <cell r="K343" t="str">
            <v>00021236P.11</v>
          </cell>
        </row>
        <row r="344">
          <cell r="K344" t="str">
            <v>00021228P.11</v>
          </cell>
        </row>
        <row r="345">
          <cell r="K345" t="str">
            <v>00021235P.11</v>
          </cell>
        </row>
        <row r="346">
          <cell r="K346" t="str">
            <v>00021229P.11</v>
          </cell>
        </row>
        <row r="347">
          <cell r="K347" t="str">
            <v>00021210P.11</v>
          </cell>
        </row>
        <row r="348">
          <cell r="K348" t="str">
            <v>00021210P.11</v>
          </cell>
        </row>
        <row r="349">
          <cell r="K349" t="str">
            <v>00021217P.11</v>
          </cell>
        </row>
        <row r="350">
          <cell r="K350" t="str">
            <v>00021217P.11</v>
          </cell>
        </row>
        <row r="351">
          <cell r="K351" t="str">
            <v>00021232P.11</v>
          </cell>
        </row>
        <row r="352">
          <cell r="K352" t="str">
            <v>00021210P.11</v>
          </cell>
        </row>
        <row r="353">
          <cell r="K353" t="str">
            <v>00021213P.11</v>
          </cell>
        </row>
        <row r="354">
          <cell r="K354" t="str">
            <v>00021229P.11</v>
          </cell>
        </row>
        <row r="355">
          <cell r="K355" t="str">
            <v>00021235P.11</v>
          </cell>
        </row>
        <row r="356">
          <cell r="K356" t="str">
            <v>00021233P.11</v>
          </cell>
        </row>
        <row r="357">
          <cell r="K357" t="str">
            <v>00021235P.11</v>
          </cell>
        </row>
        <row r="358">
          <cell r="K358" t="str">
            <v>00021229P.11</v>
          </cell>
        </row>
        <row r="359">
          <cell r="K359" t="str">
            <v>00021233P.11</v>
          </cell>
        </row>
        <row r="360">
          <cell r="K360" t="str">
            <v>00021236P.11</v>
          </cell>
        </row>
        <row r="361">
          <cell r="K361" t="str">
            <v>00021214P.11</v>
          </cell>
        </row>
        <row r="362">
          <cell r="K362" t="str">
            <v>00021231P.11</v>
          </cell>
        </row>
        <row r="363">
          <cell r="K363" t="str">
            <v>00021217P.11</v>
          </cell>
        </row>
        <row r="364">
          <cell r="K364" t="str">
            <v>00021228P.11</v>
          </cell>
        </row>
        <row r="365">
          <cell r="K365" t="str">
            <v>00021233P.11</v>
          </cell>
        </row>
        <row r="366">
          <cell r="K366" t="str">
            <v>00021232P.11</v>
          </cell>
        </row>
        <row r="367">
          <cell r="K367" t="str">
            <v>00021236P.11</v>
          </cell>
        </row>
        <row r="368">
          <cell r="K368" t="str">
            <v>00021216P.11</v>
          </cell>
        </row>
        <row r="369">
          <cell r="K369" t="str">
            <v>00021230P.11</v>
          </cell>
        </row>
        <row r="370">
          <cell r="K370" t="str">
            <v>00021235P.11</v>
          </cell>
        </row>
        <row r="371">
          <cell r="K371" t="str">
            <v>00021234P.11</v>
          </cell>
        </row>
        <row r="372">
          <cell r="K372" t="str">
            <v>00021232P.11</v>
          </cell>
        </row>
        <row r="373">
          <cell r="K373" t="str">
            <v>00021224P.11</v>
          </cell>
        </row>
        <row r="374">
          <cell r="K374" t="str">
            <v>00021225P.11</v>
          </cell>
        </row>
        <row r="375">
          <cell r="K375" t="str">
            <v>00021229P.11</v>
          </cell>
        </row>
        <row r="376">
          <cell r="K376" t="str">
            <v>00021231P.11</v>
          </cell>
        </row>
        <row r="377">
          <cell r="K377" t="str">
            <v>00021235P.11</v>
          </cell>
        </row>
        <row r="378">
          <cell r="K378" t="str">
            <v>00021210P.11</v>
          </cell>
        </row>
        <row r="379">
          <cell r="K379" t="str">
            <v>00021222P.11</v>
          </cell>
        </row>
        <row r="380">
          <cell r="K380" t="str">
            <v>00021222P.11</v>
          </cell>
        </row>
        <row r="381">
          <cell r="K381" t="str">
            <v>00021225P.11</v>
          </cell>
        </row>
        <row r="382">
          <cell r="K382" t="str">
            <v>00021234P.11</v>
          </cell>
        </row>
        <row r="383">
          <cell r="K383" t="str">
            <v>00021214P.11</v>
          </cell>
        </row>
        <row r="384">
          <cell r="K384" t="str">
            <v>00021233P.11</v>
          </cell>
        </row>
        <row r="385">
          <cell r="K385" t="str">
            <v>00021230P.11</v>
          </cell>
        </row>
        <row r="386">
          <cell r="K386" t="str">
            <v>00021222P.11</v>
          </cell>
        </row>
        <row r="387">
          <cell r="K387" t="str">
            <v>00021229P.11</v>
          </cell>
        </row>
        <row r="388">
          <cell r="K388" t="str">
            <v>00021225P.11</v>
          </cell>
        </row>
        <row r="389">
          <cell r="K389" t="str">
            <v>00021228P.11</v>
          </cell>
        </row>
        <row r="390">
          <cell r="K390" t="str">
            <v>00021236P.11</v>
          </cell>
        </row>
        <row r="391">
          <cell r="K391" t="str">
            <v>00021223P.11</v>
          </cell>
        </row>
        <row r="392">
          <cell r="K392" t="str">
            <v>00021213P.11</v>
          </cell>
        </row>
        <row r="393">
          <cell r="K393" t="str">
            <v>00021228P.11</v>
          </cell>
        </row>
        <row r="394">
          <cell r="K394" t="str">
            <v>00021214P.11</v>
          </cell>
        </row>
        <row r="395">
          <cell r="K395" t="str">
            <v>00021235P.11</v>
          </cell>
        </row>
        <row r="396">
          <cell r="K396" t="str">
            <v>00021218P.11</v>
          </cell>
        </row>
        <row r="397">
          <cell r="K397" t="str">
            <v>00021235P.11</v>
          </cell>
        </row>
        <row r="398">
          <cell r="K398" t="str">
            <v>00021212P.11</v>
          </cell>
        </row>
        <row r="399">
          <cell r="K399" t="str">
            <v>00021225P.11</v>
          </cell>
        </row>
        <row r="400">
          <cell r="K400" t="str">
            <v>00021229P.11</v>
          </cell>
        </row>
        <row r="401">
          <cell r="K401" t="str">
            <v>00021230P.11</v>
          </cell>
        </row>
        <row r="402">
          <cell r="K402" t="str">
            <v>00021231P.11</v>
          </cell>
        </row>
        <row r="403">
          <cell r="K403" t="str">
            <v>00021210P.11</v>
          </cell>
        </row>
        <row r="404">
          <cell r="K404" t="str">
            <v>00021236P.11</v>
          </cell>
        </row>
        <row r="405">
          <cell r="K405" t="str">
            <v>00021227P.11</v>
          </cell>
        </row>
        <row r="406">
          <cell r="K406" t="str">
            <v>00021229P.11</v>
          </cell>
        </row>
        <row r="407">
          <cell r="K407" t="str">
            <v>00021231P.11</v>
          </cell>
        </row>
        <row r="408">
          <cell r="K408" t="str">
            <v>00021232P.11</v>
          </cell>
        </row>
        <row r="409">
          <cell r="K409" t="str">
            <v>00021228P.11</v>
          </cell>
        </row>
        <row r="410">
          <cell r="K410" t="str">
            <v>00021232P.11</v>
          </cell>
        </row>
        <row r="411">
          <cell r="K411" t="str">
            <v>00021232P.11</v>
          </cell>
        </row>
        <row r="412">
          <cell r="K412" t="str">
            <v>00021231P.11</v>
          </cell>
        </row>
        <row r="413">
          <cell r="K413" t="str">
            <v>00021234P.11</v>
          </cell>
        </row>
        <row r="414">
          <cell r="K414" t="str">
            <v>00021210P.11</v>
          </cell>
        </row>
        <row r="415">
          <cell r="K415" t="str">
            <v>00021226P.11</v>
          </cell>
        </row>
        <row r="416">
          <cell r="K416" t="str">
            <v>00021231P.11</v>
          </cell>
        </row>
        <row r="417">
          <cell r="K417" t="str">
            <v>00021233P.11</v>
          </cell>
        </row>
        <row r="418">
          <cell r="K418" t="str">
            <v>00021217P.11</v>
          </cell>
        </row>
        <row r="419">
          <cell r="K419" t="str">
            <v>00021210P.11</v>
          </cell>
        </row>
        <row r="420">
          <cell r="K420" t="str">
            <v>00021210P.11</v>
          </cell>
        </row>
        <row r="421">
          <cell r="K421" t="str">
            <v>00021212P.11</v>
          </cell>
        </row>
        <row r="422">
          <cell r="K422" t="str">
            <v>00021236P.11</v>
          </cell>
        </row>
        <row r="423">
          <cell r="K423" t="str">
            <v>00021231P.11</v>
          </cell>
        </row>
        <row r="424">
          <cell r="K424" t="str">
            <v>00021231P.11</v>
          </cell>
        </row>
        <row r="425">
          <cell r="K425" t="str">
            <v>00021212P.11</v>
          </cell>
        </row>
        <row r="426">
          <cell r="K426" t="str">
            <v>00021228P.11</v>
          </cell>
        </row>
        <row r="427">
          <cell r="K427" t="str">
            <v>00021223P.11</v>
          </cell>
        </row>
        <row r="428">
          <cell r="K428" t="str">
            <v>00021235P.11</v>
          </cell>
        </row>
        <row r="429">
          <cell r="K429" t="str">
            <v>00021221P.11</v>
          </cell>
        </row>
        <row r="430">
          <cell r="K430" t="str">
            <v>00021228P.11</v>
          </cell>
        </row>
        <row r="431">
          <cell r="K431" t="str">
            <v>00021226P.11</v>
          </cell>
        </row>
        <row r="432">
          <cell r="K432" t="str">
            <v>00021235P.11</v>
          </cell>
        </row>
        <row r="433">
          <cell r="K433" t="str">
            <v>00021213P.11</v>
          </cell>
        </row>
        <row r="434">
          <cell r="K434" t="str">
            <v>00021217P.11</v>
          </cell>
        </row>
        <row r="435">
          <cell r="K435" t="str">
            <v>00021235P.11</v>
          </cell>
        </row>
        <row r="436">
          <cell r="K436" t="str">
            <v>00021229P.11</v>
          </cell>
        </row>
        <row r="437">
          <cell r="K437" t="str">
            <v>00021213P.11</v>
          </cell>
        </row>
        <row r="438">
          <cell r="K438" t="str">
            <v>00021212P.11</v>
          </cell>
        </row>
        <row r="439">
          <cell r="K439" t="str">
            <v>00021232P.11</v>
          </cell>
        </row>
        <row r="440">
          <cell r="K440" t="str">
            <v>00021217P.11</v>
          </cell>
        </row>
        <row r="441">
          <cell r="K441" t="str">
            <v>00021232P.11</v>
          </cell>
        </row>
        <row r="442">
          <cell r="K442" t="str">
            <v>00021226P.11</v>
          </cell>
        </row>
        <row r="443">
          <cell r="K443" t="str">
            <v>00021235P.11</v>
          </cell>
        </row>
        <row r="444">
          <cell r="K444" t="str">
            <v>00021234P.11</v>
          </cell>
        </row>
        <row r="445">
          <cell r="K445" t="str">
            <v>00021232P.11</v>
          </cell>
        </row>
        <row r="446">
          <cell r="K446" t="str">
            <v>00021234P.11</v>
          </cell>
        </row>
        <row r="447">
          <cell r="K447" t="str">
            <v>00021228P.11</v>
          </cell>
        </row>
        <row r="448">
          <cell r="K448" t="str">
            <v>00021227P.11</v>
          </cell>
        </row>
        <row r="449">
          <cell r="K449" t="str">
            <v>00021234P.11</v>
          </cell>
        </row>
        <row r="450">
          <cell r="K450" t="str">
            <v>00021229P.11</v>
          </cell>
        </row>
        <row r="451">
          <cell r="K451" t="str">
            <v>00021229P.11</v>
          </cell>
        </row>
        <row r="452">
          <cell r="K452" t="str">
            <v>00021213P.11</v>
          </cell>
        </row>
        <row r="453">
          <cell r="K453" t="str">
            <v>00021234P.11</v>
          </cell>
        </row>
        <row r="454">
          <cell r="K454" t="str">
            <v>00021228P.11</v>
          </cell>
        </row>
        <row r="455">
          <cell r="K455" t="str">
            <v>00021222P.11</v>
          </cell>
        </row>
        <row r="456">
          <cell r="K456" t="str">
            <v>00021228P.11</v>
          </cell>
        </row>
        <row r="457">
          <cell r="K457" t="str">
            <v>00021232P.11</v>
          </cell>
        </row>
        <row r="458">
          <cell r="K458" t="str">
            <v>00021226P.11</v>
          </cell>
        </row>
        <row r="459">
          <cell r="K459" t="str">
            <v>00021236P.11</v>
          </cell>
        </row>
        <row r="460">
          <cell r="K460" t="str">
            <v>00021210P.11</v>
          </cell>
        </row>
        <row r="461">
          <cell r="K461" t="str">
            <v>00021221P.11</v>
          </cell>
        </row>
        <row r="462">
          <cell r="K462" t="str">
            <v>00021236P.11</v>
          </cell>
        </row>
        <row r="463">
          <cell r="K463" t="str">
            <v>00021235P.11</v>
          </cell>
        </row>
        <row r="464">
          <cell r="K464" t="str">
            <v>00021227P.11</v>
          </cell>
        </row>
        <row r="465">
          <cell r="K465" t="str">
            <v>00021213P.11</v>
          </cell>
        </row>
        <row r="466">
          <cell r="K466" t="str">
            <v>00021215P.11</v>
          </cell>
        </row>
        <row r="467">
          <cell r="K467" t="str">
            <v>00021226P.11</v>
          </cell>
        </row>
        <row r="468">
          <cell r="K468" t="str">
            <v>00021233P.11</v>
          </cell>
        </row>
        <row r="469">
          <cell r="K469" t="str">
            <v>00021223P.11</v>
          </cell>
        </row>
        <row r="470">
          <cell r="K470" t="str">
            <v>00021228P.11</v>
          </cell>
        </row>
        <row r="471">
          <cell r="K471" t="str">
            <v>00021222P.11</v>
          </cell>
        </row>
        <row r="472">
          <cell r="K472" t="str">
            <v>00021234P.11</v>
          </cell>
        </row>
        <row r="473">
          <cell r="K473" t="str">
            <v>00021211P.11</v>
          </cell>
        </row>
        <row r="474">
          <cell r="K474" t="str">
            <v>00021220P.11</v>
          </cell>
        </row>
        <row r="475">
          <cell r="K475" t="str">
            <v>00021232P.11</v>
          </cell>
        </row>
        <row r="476">
          <cell r="K476" t="str">
            <v>00021233P.11</v>
          </cell>
        </row>
        <row r="477">
          <cell r="K477" t="str">
            <v>00021231P.11</v>
          </cell>
        </row>
        <row r="478">
          <cell r="K478" t="str">
            <v>00021221P.11</v>
          </cell>
        </row>
        <row r="479">
          <cell r="K479" t="str">
            <v>00021232P.11</v>
          </cell>
        </row>
        <row r="480">
          <cell r="K480" t="str">
            <v>00021222P.11</v>
          </cell>
        </row>
        <row r="481">
          <cell r="K481" t="str">
            <v>00021231P.11</v>
          </cell>
        </row>
        <row r="482">
          <cell r="K482" t="str">
            <v>00021229P.11</v>
          </cell>
        </row>
        <row r="483">
          <cell r="K483" t="str">
            <v>00021222P.11</v>
          </cell>
        </row>
        <row r="484">
          <cell r="K484" t="str">
            <v>00021222P.11</v>
          </cell>
        </row>
        <row r="485">
          <cell r="K485" t="str">
            <v>00021217P.11</v>
          </cell>
        </row>
        <row r="486">
          <cell r="K486" t="str">
            <v>00021232P.11</v>
          </cell>
        </row>
        <row r="487">
          <cell r="K487" t="str">
            <v>00021229P.11</v>
          </cell>
        </row>
        <row r="488">
          <cell r="K488" t="str">
            <v>00021216P.11</v>
          </cell>
        </row>
        <row r="489">
          <cell r="K489" t="str">
            <v>00021222P.11</v>
          </cell>
        </row>
        <row r="490">
          <cell r="K490" t="str">
            <v>00021214P.11</v>
          </cell>
        </row>
        <row r="491">
          <cell r="K491" t="str">
            <v>00021231P.11</v>
          </cell>
        </row>
        <row r="492">
          <cell r="K492" t="str">
            <v>00021223P.11</v>
          </cell>
        </row>
        <row r="493">
          <cell r="K493" t="str">
            <v>00021229P.11</v>
          </cell>
        </row>
        <row r="494">
          <cell r="K494" t="str">
            <v>00021215P.11</v>
          </cell>
        </row>
        <row r="495">
          <cell r="K495" t="str">
            <v>00021213P.11</v>
          </cell>
        </row>
        <row r="496">
          <cell r="K496" t="str">
            <v>00021230P.11</v>
          </cell>
        </row>
        <row r="497">
          <cell r="K497" t="str">
            <v>00021228P.11</v>
          </cell>
        </row>
        <row r="498">
          <cell r="K498" t="str">
            <v>00021213P.11</v>
          </cell>
        </row>
        <row r="499">
          <cell r="K499" t="str">
            <v>00021217P.11</v>
          </cell>
        </row>
        <row r="500">
          <cell r="K500" t="str">
            <v>00021233P.11</v>
          </cell>
        </row>
        <row r="501">
          <cell r="K501" t="str">
            <v>00021212P.11</v>
          </cell>
        </row>
        <row r="502">
          <cell r="K502" t="str">
            <v>00021232P.11</v>
          </cell>
        </row>
        <row r="503">
          <cell r="K503" t="str">
            <v>00021210P.11</v>
          </cell>
        </row>
        <row r="504">
          <cell r="K504" t="str">
            <v>00021218P.11</v>
          </cell>
        </row>
        <row r="505">
          <cell r="K505" t="str">
            <v>00021222P.11</v>
          </cell>
        </row>
        <row r="506">
          <cell r="K506" t="str">
            <v>00021225P.11</v>
          </cell>
        </row>
        <row r="507">
          <cell r="K507" t="str">
            <v>00021220P.11</v>
          </cell>
        </row>
        <row r="508">
          <cell r="K508" t="str">
            <v>00021233P.11</v>
          </cell>
        </row>
        <row r="509">
          <cell r="K509" t="str">
            <v>00021213P.11</v>
          </cell>
        </row>
        <row r="510">
          <cell r="K510" t="str">
            <v>00021217P.11</v>
          </cell>
        </row>
        <row r="511">
          <cell r="K511" t="str">
            <v>00021210P.11</v>
          </cell>
        </row>
        <row r="512">
          <cell r="K512" t="str">
            <v>00021228P.11</v>
          </cell>
        </row>
        <row r="513">
          <cell r="K513" t="str">
            <v>00021232P.11</v>
          </cell>
        </row>
        <row r="514">
          <cell r="K514" t="str">
            <v>00021228P.11</v>
          </cell>
        </row>
        <row r="515">
          <cell r="K515" t="str">
            <v>00021212P.11</v>
          </cell>
        </row>
        <row r="516">
          <cell r="K516" t="str">
            <v>00021218P.11</v>
          </cell>
        </row>
        <row r="517">
          <cell r="K517" t="str">
            <v>00021234P.11</v>
          </cell>
        </row>
        <row r="518">
          <cell r="K518" t="str">
            <v>00021210P.11</v>
          </cell>
        </row>
        <row r="519">
          <cell r="K519" t="str">
            <v>00021234P.11</v>
          </cell>
        </row>
        <row r="520">
          <cell r="K520" t="str">
            <v>00021229P.11</v>
          </cell>
        </row>
        <row r="521">
          <cell r="K521" t="str">
            <v>00021231P.11</v>
          </cell>
        </row>
        <row r="522">
          <cell r="K522" t="str">
            <v>00021213P.11</v>
          </cell>
        </row>
        <row r="523">
          <cell r="K523" t="str">
            <v>00021230P.11</v>
          </cell>
        </row>
        <row r="524">
          <cell r="K524" t="str">
            <v>00021236P.11</v>
          </cell>
        </row>
        <row r="525">
          <cell r="K525" t="str">
            <v>00021210P.11</v>
          </cell>
        </row>
        <row r="526">
          <cell r="K526" t="str">
            <v>00021212P.11</v>
          </cell>
        </row>
        <row r="527">
          <cell r="K527" t="str">
            <v>00021210P.11</v>
          </cell>
        </row>
        <row r="528">
          <cell r="K528" t="str">
            <v>00021226P.11</v>
          </cell>
        </row>
        <row r="529">
          <cell r="K529" t="str">
            <v>00021236P.11</v>
          </cell>
        </row>
        <row r="530">
          <cell r="K530" t="str">
            <v>00021232P.11</v>
          </cell>
        </row>
        <row r="531">
          <cell r="K531" t="str">
            <v>00021220P.11</v>
          </cell>
        </row>
        <row r="532">
          <cell r="K532" t="str">
            <v>00021212P.11</v>
          </cell>
        </row>
        <row r="533">
          <cell r="K533" t="str">
            <v>00021232P.11</v>
          </cell>
        </row>
        <row r="534">
          <cell r="K534" t="str">
            <v>00021236P.11</v>
          </cell>
        </row>
        <row r="535">
          <cell r="K535" t="str">
            <v>00021235P.11</v>
          </cell>
        </row>
        <row r="536">
          <cell r="K536" t="str">
            <v>00021235P.11</v>
          </cell>
        </row>
        <row r="537">
          <cell r="K537" t="str">
            <v>00021229P.11</v>
          </cell>
        </row>
        <row r="538">
          <cell r="K538" t="str">
            <v>00021221P.11</v>
          </cell>
        </row>
        <row r="539">
          <cell r="K539" t="str">
            <v>00021228P.11</v>
          </cell>
        </row>
        <row r="540">
          <cell r="K540" t="str">
            <v>00021229P.11</v>
          </cell>
        </row>
        <row r="541">
          <cell r="K541" t="str">
            <v>00021217P.11</v>
          </cell>
        </row>
        <row r="542">
          <cell r="K542" t="str">
            <v>00021233P.11</v>
          </cell>
        </row>
        <row r="543">
          <cell r="K543" t="str">
            <v>00021229P.11</v>
          </cell>
        </row>
        <row r="544">
          <cell r="K544" t="str">
            <v>00021217P.11</v>
          </cell>
        </row>
        <row r="545">
          <cell r="K545" t="str">
            <v>00021223P.11</v>
          </cell>
        </row>
        <row r="546">
          <cell r="K546" t="str">
            <v>00021236P.11</v>
          </cell>
        </row>
        <row r="547">
          <cell r="K547" t="str">
            <v>00021234P.11</v>
          </cell>
        </row>
        <row r="548">
          <cell r="K548" t="str">
            <v>00021232P.11</v>
          </cell>
        </row>
        <row r="549">
          <cell r="K549" t="str">
            <v>00021232P.11</v>
          </cell>
        </row>
        <row r="550">
          <cell r="K550" t="str">
            <v>00021236P.11</v>
          </cell>
        </row>
        <row r="551">
          <cell r="K551" t="str">
            <v>00021213P.11</v>
          </cell>
        </row>
        <row r="552">
          <cell r="K552" t="str">
            <v>00021213P.11</v>
          </cell>
        </row>
        <row r="553">
          <cell r="K553" t="str">
            <v>00021232P.11</v>
          </cell>
        </row>
        <row r="554">
          <cell r="K554" t="str">
            <v>00021221P.11</v>
          </cell>
        </row>
        <row r="555">
          <cell r="K555" t="str">
            <v>00021235P.11</v>
          </cell>
        </row>
        <row r="556">
          <cell r="K556" t="str">
            <v>00021222P.11</v>
          </cell>
        </row>
        <row r="557">
          <cell r="K557" t="str">
            <v>00021211P.11</v>
          </cell>
        </row>
        <row r="558">
          <cell r="K558" t="str">
            <v>00021235P.11</v>
          </cell>
        </row>
        <row r="559">
          <cell r="K559" t="str">
            <v>00021236P.11</v>
          </cell>
        </row>
        <row r="560">
          <cell r="K560" t="str">
            <v>00021233P.11</v>
          </cell>
        </row>
        <row r="561">
          <cell r="K561" t="str">
            <v>00021232P.11</v>
          </cell>
        </row>
        <row r="562">
          <cell r="K562" t="str">
            <v>00021224P.11</v>
          </cell>
        </row>
        <row r="563">
          <cell r="K563" t="str">
            <v>00021228P.11</v>
          </cell>
        </row>
        <row r="564">
          <cell r="K564" t="str">
            <v>00021228P.11</v>
          </cell>
        </row>
        <row r="565">
          <cell r="K565" t="str">
            <v>00021234P.11</v>
          </cell>
        </row>
        <row r="566">
          <cell r="K566" t="str">
            <v>00021210P.11</v>
          </cell>
        </row>
        <row r="567">
          <cell r="K567" t="str">
            <v>00021233P.11</v>
          </cell>
        </row>
        <row r="568">
          <cell r="K568" t="str">
            <v>00021226P.11</v>
          </cell>
        </row>
        <row r="569">
          <cell r="K569" t="str">
            <v>00021214P.11</v>
          </cell>
        </row>
        <row r="570">
          <cell r="K570" t="str">
            <v>00021221P.11</v>
          </cell>
        </row>
        <row r="571">
          <cell r="K571" t="str">
            <v>00021232P.11</v>
          </cell>
        </row>
        <row r="572">
          <cell r="K572" t="str">
            <v>00021210P.11</v>
          </cell>
        </row>
        <row r="573">
          <cell r="K573" t="str">
            <v>00021221P.11</v>
          </cell>
        </row>
        <row r="574">
          <cell r="K574" t="str">
            <v>00021225P.11</v>
          </cell>
        </row>
        <row r="575">
          <cell r="K575" t="str">
            <v>00021228P.11</v>
          </cell>
        </row>
        <row r="576">
          <cell r="K576" t="str">
            <v>00021225P.11</v>
          </cell>
        </row>
        <row r="577">
          <cell r="K577" t="str">
            <v>00021216P.11</v>
          </cell>
        </row>
        <row r="578">
          <cell r="K578" t="str">
            <v>00021229P.11</v>
          </cell>
        </row>
        <row r="579">
          <cell r="K579" t="str">
            <v>00021228P.11</v>
          </cell>
        </row>
        <row r="580">
          <cell r="K580" t="str">
            <v>00021232P.11</v>
          </cell>
        </row>
        <row r="581">
          <cell r="K581" t="str">
            <v>00021225P.11</v>
          </cell>
        </row>
        <row r="582">
          <cell r="K582" t="str">
            <v>00021235P.11</v>
          </cell>
        </row>
        <row r="583">
          <cell r="K583" t="str">
            <v>00021222P.11</v>
          </cell>
        </row>
        <row r="584">
          <cell r="K584" t="str">
            <v>00021211P.11</v>
          </cell>
        </row>
        <row r="585">
          <cell r="K585" t="str">
            <v>00021232P.11</v>
          </cell>
        </row>
        <row r="586">
          <cell r="K586" t="str">
            <v>00021233P.11</v>
          </cell>
        </row>
        <row r="587">
          <cell r="K587" t="str">
            <v>00021226P.11</v>
          </cell>
        </row>
        <row r="588">
          <cell r="K588" t="str">
            <v>00021217P.11</v>
          </cell>
        </row>
        <row r="589">
          <cell r="K589" t="str">
            <v>00021233P.11</v>
          </cell>
        </row>
        <row r="590">
          <cell r="K590" t="str">
            <v>00021213P.11</v>
          </cell>
        </row>
        <row r="591">
          <cell r="K591" t="str">
            <v>00021231P.11</v>
          </cell>
        </row>
        <row r="592">
          <cell r="K592" t="str">
            <v>00021210P.11</v>
          </cell>
        </row>
        <row r="593">
          <cell r="K593" t="str">
            <v>00021229P.11</v>
          </cell>
        </row>
        <row r="594">
          <cell r="K594" t="str">
            <v>00021211P.11</v>
          </cell>
        </row>
        <row r="595">
          <cell r="K595" t="str">
            <v>00021236P.11</v>
          </cell>
        </row>
        <row r="596">
          <cell r="K596" t="str">
            <v>00021228P.11</v>
          </cell>
        </row>
        <row r="597">
          <cell r="K597" t="str">
            <v>00021223P.11</v>
          </cell>
        </row>
        <row r="598">
          <cell r="K598" t="str">
            <v>00021221P.11</v>
          </cell>
        </row>
        <row r="599">
          <cell r="K599" t="str">
            <v>00021231P.11</v>
          </cell>
        </row>
        <row r="600">
          <cell r="K600" t="str">
            <v>00021226P.11</v>
          </cell>
        </row>
        <row r="601">
          <cell r="K601" t="str">
            <v>00021229P.11</v>
          </cell>
        </row>
        <row r="602">
          <cell r="K602" t="str">
            <v>00021228P.11</v>
          </cell>
        </row>
        <row r="603">
          <cell r="K603" t="str">
            <v>00021234P.11</v>
          </cell>
        </row>
        <row r="604">
          <cell r="K604" t="str">
            <v>00021230P.11</v>
          </cell>
        </row>
        <row r="605">
          <cell r="K605" t="str">
            <v>00021218P.11</v>
          </cell>
        </row>
        <row r="606">
          <cell r="K606" t="str">
            <v>00021214P.11</v>
          </cell>
        </row>
        <row r="607">
          <cell r="K607" t="str">
            <v>00021227P.11</v>
          </cell>
        </row>
        <row r="608">
          <cell r="K608" t="str">
            <v>00021228P.11</v>
          </cell>
        </row>
        <row r="609">
          <cell r="K609" t="str">
            <v>00021232P.11</v>
          </cell>
        </row>
        <row r="610">
          <cell r="K610" t="str">
            <v>00021228P.11</v>
          </cell>
        </row>
        <row r="611">
          <cell r="K611" t="str">
            <v>00021222P.11</v>
          </cell>
        </row>
        <row r="612">
          <cell r="K612" t="str">
            <v>00021230P.11</v>
          </cell>
        </row>
        <row r="613">
          <cell r="K613" t="str">
            <v>00021231P.11</v>
          </cell>
        </row>
        <row r="614">
          <cell r="K614" t="str">
            <v>00021210P.11</v>
          </cell>
        </row>
        <row r="615">
          <cell r="K615" t="str">
            <v>00021229P.11</v>
          </cell>
        </row>
        <row r="616">
          <cell r="K616" t="str">
            <v>00021227P.11</v>
          </cell>
        </row>
        <row r="617">
          <cell r="K617" t="str">
            <v>00021251P.11</v>
          </cell>
        </row>
        <row r="618">
          <cell r="K618" t="str">
            <v>00021208P.11</v>
          </cell>
        </row>
        <row r="619">
          <cell r="K619" t="str">
            <v>00021210P.11</v>
          </cell>
        </row>
        <row r="620">
          <cell r="K620" t="str">
            <v>00021210P.11</v>
          </cell>
        </row>
        <row r="621">
          <cell r="K621" t="str">
            <v>00021210P.11</v>
          </cell>
        </row>
        <row r="622">
          <cell r="K622" t="str">
            <v>00021210P.11</v>
          </cell>
        </row>
        <row r="623">
          <cell r="K623" t="str">
            <v>00021210P.11</v>
          </cell>
        </row>
        <row r="624">
          <cell r="K624" t="str">
            <v>00021212P.11</v>
          </cell>
        </row>
        <row r="625">
          <cell r="K625" t="str">
            <v>00021212P.11</v>
          </cell>
        </row>
        <row r="626">
          <cell r="K626" t="str">
            <v>00021212P.11</v>
          </cell>
        </row>
        <row r="627">
          <cell r="K627" t="str">
            <v>00021212P.11</v>
          </cell>
        </row>
        <row r="628">
          <cell r="K628" t="str">
            <v>00021212P.11</v>
          </cell>
        </row>
        <row r="629">
          <cell r="K629" t="str">
            <v>00021213P.11</v>
          </cell>
        </row>
        <row r="630">
          <cell r="K630" t="str">
            <v>00021213P.11</v>
          </cell>
        </row>
        <row r="631">
          <cell r="K631" t="str">
            <v>00021213P.11</v>
          </cell>
        </row>
        <row r="632">
          <cell r="K632" t="str">
            <v>00021213P.11</v>
          </cell>
        </row>
        <row r="633">
          <cell r="K633" t="str">
            <v>00021213P.11</v>
          </cell>
        </row>
        <row r="634">
          <cell r="K634" t="str">
            <v>00021214P.11</v>
          </cell>
        </row>
        <row r="635">
          <cell r="K635" t="str">
            <v>00021214P.11</v>
          </cell>
        </row>
        <row r="636">
          <cell r="K636" t="str">
            <v>00021222P.11</v>
          </cell>
        </row>
        <row r="637">
          <cell r="K637" t="str">
            <v>00021222P.11</v>
          </cell>
        </row>
        <row r="638">
          <cell r="K638" t="str">
            <v>00021222P.11</v>
          </cell>
        </row>
        <row r="639">
          <cell r="K639" t="str">
            <v>00021222P.11</v>
          </cell>
        </row>
        <row r="640">
          <cell r="K640" t="str">
            <v>00021223P.11</v>
          </cell>
        </row>
        <row r="641">
          <cell r="K641" t="str">
            <v>00021224P.11</v>
          </cell>
        </row>
        <row r="642">
          <cell r="K642" t="str">
            <v>00021226P.11</v>
          </cell>
        </row>
        <row r="643">
          <cell r="K643" t="str">
            <v>00021228P.11</v>
          </cell>
        </row>
        <row r="644">
          <cell r="K644" t="str">
            <v>00021228P.11</v>
          </cell>
        </row>
        <row r="645">
          <cell r="K645" t="str">
            <v>00021228P.11</v>
          </cell>
        </row>
        <row r="646">
          <cell r="K646" t="str">
            <v>00021228P.11</v>
          </cell>
        </row>
        <row r="647">
          <cell r="K647" t="str">
            <v>00021233P.11</v>
          </cell>
        </row>
        <row r="648">
          <cell r="K648" t="str">
            <v>00021233P.11</v>
          </cell>
        </row>
        <row r="649">
          <cell r="K649" t="str">
            <v>00021243P.11</v>
          </cell>
        </row>
        <row r="650">
          <cell r="K650" t="str">
            <v>00021221P.11</v>
          </cell>
        </row>
        <row r="651">
          <cell r="K651" t="str">
            <v>00021211P.11</v>
          </cell>
        </row>
        <row r="652">
          <cell r="K652" t="str">
            <v>00021215P.11</v>
          </cell>
        </row>
        <row r="653">
          <cell r="K653" t="str">
            <v>00021215P.11</v>
          </cell>
        </row>
        <row r="654">
          <cell r="K654" t="str">
            <v>00021215P.11</v>
          </cell>
        </row>
        <row r="655">
          <cell r="K655" t="str">
            <v>00021216P.11</v>
          </cell>
        </row>
        <row r="656">
          <cell r="K656" t="str">
            <v>00021216P.11</v>
          </cell>
        </row>
        <row r="657">
          <cell r="K657" t="str">
            <v>00021216P.11</v>
          </cell>
        </row>
        <row r="658">
          <cell r="K658" t="str">
            <v>00021217P.11</v>
          </cell>
        </row>
        <row r="659">
          <cell r="K659" t="str">
            <v>00021217P.11</v>
          </cell>
        </row>
        <row r="660">
          <cell r="K660" t="str">
            <v>00021217P.11</v>
          </cell>
        </row>
        <row r="661">
          <cell r="K661" t="str">
            <v>00021217P.11</v>
          </cell>
        </row>
        <row r="662">
          <cell r="K662" t="str">
            <v>00021219P.11</v>
          </cell>
        </row>
        <row r="663">
          <cell r="K663" t="str">
            <v>00021220P.11</v>
          </cell>
        </row>
        <row r="664">
          <cell r="K664" t="str">
            <v>00021220P.11</v>
          </cell>
        </row>
        <row r="665">
          <cell r="K665" t="str">
            <v>00021220P.11</v>
          </cell>
        </row>
        <row r="666">
          <cell r="K666" t="str">
            <v>00021220P.11</v>
          </cell>
        </row>
        <row r="667">
          <cell r="K667" t="str">
            <v>00021222P.11</v>
          </cell>
        </row>
        <row r="668">
          <cell r="K668" t="str">
            <v>00021222P.11</v>
          </cell>
        </row>
        <row r="669">
          <cell r="K669" t="str">
            <v>00021226P.11</v>
          </cell>
        </row>
        <row r="670">
          <cell r="K670" t="str">
            <v>00021228P.11</v>
          </cell>
        </row>
        <row r="671">
          <cell r="K671" t="str">
            <v>00021228P.11</v>
          </cell>
        </row>
        <row r="672">
          <cell r="K672" t="str">
            <v>00021228P.11</v>
          </cell>
        </row>
        <row r="673">
          <cell r="K673" t="str">
            <v>00021228P.11</v>
          </cell>
        </row>
        <row r="674">
          <cell r="K674" t="str">
            <v>00021228P.11</v>
          </cell>
        </row>
        <row r="675">
          <cell r="K675" t="str">
            <v>00021228P.11</v>
          </cell>
        </row>
        <row r="676">
          <cell r="K676" t="str">
            <v>00021229P.11</v>
          </cell>
        </row>
        <row r="677">
          <cell r="K677" t="str">
            <v>00021229P.11</v>
          </cell>
        </row>
        <row r="678">
          <cell r="K678" t="str">
            <v>00021229P.11</v>
          </cell>
        </row>
        <row r="679">
          <cell r="K679" t="str">
            <v>00021229P.11</v>
          </cell>
        </row>
        <row r="680">
          <cell r="K680" t="str">
            <v>00021229P.11</v>
          </cell>
        </row>
        <row r="681">
          <cell r="K681" t="str">
            <v>00021230P.11</v>
          </cell>
        </row>
        <row r="682">
          <cell r="K682" t="str">
            <v>00021230P.11</v>
          </cell>
        </row>
        <row r="683">
          <cell r="K683" t="str">
            <v>00021230P.11</v>
          </cell>
        </row>
        <row r="684">
          <cell r="K684" t="str">
            <v>00021231P.11</v>
          </cell>
        </row>
        <row r="685">
          <cell r="K685" t="str">
            <v>00021231P.11</v>
          </cell>
        </row>
        <row r="686">
          <cell r="K686" t="str">
            <v>00021231P.11</v>
          </cell>
        </row>
        <row r="687">
          <cell r="K687" t="str">
            <v>00021231P.11</v>
          </cell>
        </row>
        <row r="688">
          <cell r="K688" t="str">
            <v>00021231P.11</v>
          </cell>
        </row>
        <row r="689">
          <cell r="K689" t="str">
            <v>00021231P.11</v>
          </cell>
        </row>
        <row r="690">
          <cell r="K690" t="str">
            <v>00021231P.11</v>
          </cell>
        </row>
        <row r="691">
          <cell r="K691" t="str">
            <v>00021231P.11</v>
          </cell>
        </row>
        <row r="692">
          <cell r="K692" t="str">
            <v>00021235P.11</v>
          </cell>
        </row>
        <row r="693">
          <cell r="K693" t="str">
            <v>00021235P.11</v>
          </cell>
        </row>
        <row r="694">
          <cell r="K694" t="str">
            <v>00021243P.11</v>
          </cell>
        </row>
        <row r="695">
          <cell r="K695" t="str">
            <v>00021210P.11</v>
          </cell>
        </row>
        <row r="696">
          <cell r="K696" t="str">
            <v>00021210P.11</v>
          </cell>
        </row>
        <row r="697">
          <cell r="K697" t="str">
            <v>00021210P.11</v>
          </cell>
        </row>
        <row r="698">
          <cell r="K698" t="str">
            <v>00021210P.11</v>
          </cell>
        </row>
        <row r="699">
          <cell r="K699" t="str">
            <v>00021212P.11</v>
          </cell>
        </row>
        <row r="700">
          <cell r="K700" t="str">
            <v>00021212P.11</v>
          </cell>
        </row>
        <row r="701">
          <cell r="K701" t="str">
            <v>00021213P.11</v>
          </cell>
        </row>
        <row r="702">
          <cell r="K702" t="str">
            <v>00021213P.11</v>
          </cell>
        </row>
        <row r="703">
          <cell r="K703" t="str">
            <v>00021213P.11</v>
          </cell>
        </row>
        <row r="704">
          <cell r="K704" t="str">
            <v>00021213P.11</v>
          </cell>
        </row>
        <row r="705">
          <cell r="K705" t="str">
            <v>00021215P.11</v>
          </cell>
        </row>
        <row r="706">
          <cell r="K706" t="str">
            <v>00021215P.11</v>
          </cell>
        </row>
        <row r="707">
          <cell r="K707" t="str">
            <v>00021215P.11</v>
          </cell>
        </row>
        <row r="708">
          <cell r="K708" t="str">
            <v>00021216P.11</v>
          </cell>
        </row>
        <row r="709">
          <cell r="K709" t="str">
            <v>00021216P.11</v>
          </cell>
        </row>
        <row r="710">
          <cell r="K710" t="str">
            <v>00021217P.11</v>
          </cell>
        </row>
        <row r="711">
          <cell r="K711" t="str">
            <v>00021217P.11</v>
          </cell>
        </row>
        <row r="712">
          <cell r="K712" t="str">
            <v>00021217P.11</v>
          </cell>
        </row>
        <row r="713">
          <cell r="K713" t="str">
            <v>00021217P.11</v>
          </cell>
        </row>
        <row r="714">
          <cell r="K714" t="str">
            <v>00021217P.11</v>
          </cell>
        </row>
        <row r="715">
          <cell r="K715" t="str">
            <v>00021220P.11</v>
          </cell>
        </row>
        <row r="716">
          <cell r="K716" t="str">
            <v>00021221P.11</v>
          </cell>
        </row>
        <row r="717">
          <cell r="K717" t="str">
            <v>00021221P.11</v>
          </cell>
        </row>
        <row r="718">
          <cell r="K718" t="str">
            <v>00021221P.11</v>
          </cell>
        </row>
        <row r="719">
          <cell r="K719" t="str">
            <v>00021221P.11</v>
          </cell>
        </row>
        <row r="720">
          <cell r="K720" t="str">
            <v>00021221P.11</v>
          </cell>
        </row>
        <row r="721">
          <cell r="K721" t="str">
            <v>00021222P.11</v>
          </cell>
        </row>
        <row r="722">
          <cell r="K722" t="str">
            <v>00021222P.11</v>
          </cell>
        </row>
        <row r="723">
          <cell r="K723" t="str">
            <v>00021222P.11</v>
          </cell>
        </row>
        <row r="724">
          <cell r="K724" t="str">
            <v>00021222P.11</v>
          </cell>
        </row>
        <row r="725">
          <cell r="K725" t="str">
            <v>00021222P.11</v>
          </cell>
        </row>
        <row r="726">
          <cell r="K726" t="str">
            <v>00021222P.11</v>
          </cell>
        </row>
        <row r="727">
          <cell r="K727" t="str">
            <v>00021223P.11</v>
          </cell>
        </row>
        <row r="728">
          <cell r="K728" t="str">
            <v>00021223P.11</v>
          </cell>
        </row>
        <row r="729">
          <cell r="K729" t="str">
            <v>00021224P.11</v>
          </cell>
        </row>
        <row r="730">
          <cell r="K730" t="str">
            <v>00021224P.11</v>
          </cell>
        </row>
        <row r="731">
          <cell r="K731" t="str">
            <v>00021225P.11</v>
          </cell>
        </row>
        <row r="732">
          <cell r="K732" t="str">
            <v>00021225P.11</v>
          </cell>
        </row>
        <row r="733">
          <cell r="K733" t="str">
            <v>00021225P.11</v>
          </cell>
        </row>
        <row r="734">
          <cell r="K734" t="str">
            <v>00021227P.11</v>
          </cell>
        </row>
        <row r="735">
          <cell r="K735" t="str">
            <v>00021227P.11</v>
          </cell>
        </row>
        <row r="736">
          <cell r="K736" t="str">
            <v>00021227P.11</v>
          </cell>
        </row>
        <row r="737">
          <cell r="K737" t="str">
            <v>00021228P.11</v>
          </cell>
        </row>
        <row r="738">
          <cell r="K738" t="str">
            <v>00021228P.11</v>
          </cell>
        </row>
        <row r="739">
          <cell r="K739" t="str">
            <v>00021228P.11</v>
          </cell>
        </row>
        <row r="740">
          <cell r="K740" t="str">
            <v>00021228P.11</v>
          </cell>
        </row>
        <row r="741">
          <cell r="K741" t="str">
            <v>00021228P.11</v>
          </cell>
        </row>
        <row r="742">
          <cell r="K742" t="str">
            <v>00021228P.11</v>
          </cell>
        </row>
        <row r="743">
          <cell r="K743" t="str">
            <v>00021228P.11</v>
          </cell>
        </row>
        <row r="744">
          <cell r="K744" t="str">
            <v>00021228P.11</v>
          </cell>
        </row>
        <row r="745">
          <cell r="K745" t="str">
            <v>00021228P.11</v>
          </cell>
        </row>
        <row r="746">
          <cell r="K746" t="str">
            <v>00021228P.11</v>
          </cell>
        </row>
        <row r="747">
          <cell r="K747" t="str">
            <v>00021228P.11</v>
          </cell>
        </row>
        <row r="748">
          <cell r="K748" t="str">
            <v>00021228P.11</v>
          </cell>
        </row>
        <row r="749">
          <cell r="K749" t="str">
            <v>00021228P.11</v>
          </cell>
        </row>
        <row r="750">
          <cell r="K750" t="str">
            <v>00021228P.11</v>
          </cell>
        </row>
        <row r="751">
          <cell r="K751" t="str">
            <v>00021228P.11</v>
          </cell>
        </row>
        <row r="752">
          <cell r="K752" t="str">
            <v>00021229P.11</v>
          </cell>
        </row>
        <row r="753">
          <cell r="K753" t="str">
            <v>00021229P.11</v>
          </cell>
        </row>
        <row r="754">
          <cell r="K754" t="str">
            <v>00021229P.11</v>
          </cell>
        </row>
        <row r="755">
          <cell r="K755" t="str">
            <v>00021229P.11</v>
          </cell>
        </row>
        <row r="756">
          <cell r="K756" t="str">
            <v>00021229P.11</v>
          </cell>
        </row>
        <row r="757">
          <cell r="K757" t="str">
            <v>00021229P.11</v>
          </cell>
        </row>
        <row r="758">
          <cell r="K758" t="str">
            <v>00021230P.11</v>
          </cell>
        </row>
        <row r="759">
          <cell r="K759" t="str">
            <v>00021230P.11</v>
          </cell>
        </row>
        <row r="760">
          <cell r="K760" t="str">
            <v>00021230P.11</v>
          </cell>
        </row>
        <row r="761">
          <cell r="K761" t="str">
            <v>00021230P.11</v>
          </cell>
        </row>
        <row r="762">
          <cell r="K762" t="str">
            <v>00021230P.11</v>
          </cell>
        </row>
        <row r="763">
          <cell r="K763" t="str">
            <v>00021231P.11</v>
          </cell>
        </row>
        <row r="764">
          <cell r="K764" t="str">
            <v>00021231P.11</v>
          </cell>
        </row>
        <row r="765">
          <cell r="K765" t="str">
            <v>00021231P.11</v>
          </cell>
        </row>
        <row r="766">
          <cell r="K766" t="str">
            <v>00021231P.11</v>
          </cell>
        </row>
        <row r="767">
          <cell r="K767" t="str">
            <v>00021231P.11</v>
          </cell>
        </row>
        <row r="768">
          <cell r="K768" t="str">
            <v>00021231P.11</v>
          </cell>
        </row>
        <row r="769">
          <cell r="K769" t="str">
            <v>00021231P.11</v>
          </cell>
        </row>
        <row r="770">
          <cell r="K770" t="str">
            <v>00021231P.11</v>
          </cell>
        </row>
        <row r="771">
          <cell r="K771" t="str">
            <v>00021231P.11</v>
          </cell>
        </row>
        <row r="772">
          <cell r="K772" t="str">
            <v>00021231P.11</v>
          </cell>
        </row>
        <row r="773">
          <cell r="K773" t="str">
            <v>00021231P.11</v>
          </cell>
        </row>
        <row r="774">
          <cell r="K774" t="str">
            <v>00021232P.11</v>
          </cell>
        </row>
        <row r="775">
          <cell r="K775" t="str">
            <v>00021232P.11</v>
          </cell>
        </row>
        <row r="776">
          <cell r="K776" t="str">
            <v>00021232P.11</v>
          </cell>
        </row>
        <row r="777">
          <cell r="K777" t="str">
            <v>00021232P.11</v>
          </cell>
        </row>
        <row r="778">
          <cell r="K778" t="str">
            <v>00021232P.11</v>
          </cell>
        </row>
        <row r="779">
          <cell r="K779" t="str">
            <v>00021232P.11</v>
          </cell>
        </row>
        <row r="780">
          <cell r="K780" t="str">
            <v>00021232P.11</v>
          </cell>
        </row>
        <row r="781">
          <cell r="K781" t="str">
            <v>00021232P.11</v>
          </cell>
        </row>
        <row r="782">
          <cell r="K782" t="str">
            <v>00021232P.11</v>
          </cell>
        </row>
        <row r="783">
          <cell r="K783" t="str">
            <v>00021233P.11</v>
          </cell>
        </row>
        <row r="784">
          <cell r="K784" t="str">
            <v>00021233P.11</v>
          </cell>
        </row>
        <row r="785">
          <cell r="K785" t="str">
            <v>00021233P.11</v>
          </cell>
        </row>
        <row r="786">
          <cell r="K786" t="str">
            <v>00021233P.11</v>
          </cell>
        </row>
        <row r="787">
          <cell r="K787" t="str">
            <v>00021233P.11</v>
          </cell>
        </row>
        <row r="788">
          <cell r="K788" t="str">
            <v>00021234P.11</v>
          </cell>
        </row>
        <row r="789">
          <cell r="K789" t="str">
            <v>00021234P.11</v>
          </cell>
        </row>
        <row r="790">
          <cell r="K790" t="str">
            <v>00021234P.11</v>
          </cell>
        </row>
        <row r="791">
          <cell r="K791" t="str">
            <v>00021234P.11</v>
          </cell>
        </row>
        <row r="792">
          <cell r="K792" t="str">
            <v>00021234P.11</v>
          </cell>
        </row>
        <row r="793">
          <cell r="K793" t="str">
            <v>00021234P.11</v>
          </cell>
        </row>
        <row r="794">
          <cell r="K794" t="str">
            <v>00021234P.11</v>
          </cell>
        </row>
        <row r="795">
          <cell r="K795" t="str">
            <v>00021234P.11</v>
          </cell>
        </row>
        <row r="796">
          <cell r="K796" t="str">
            <v>00021234P.11</v>
          </cell>
        </row>
        <row r="797">
          <cell r="K797" t="str">
            <v>00021235P.11</v>
          </cell>
        </row>
        <row r="798">
          <cell r="K798" t="str">
            <v>00021235P.11</v>
          </cell>
        </row>
        <row r="799">
          <cell r="K799" t="str">
            <v>00021235P.11</v>
          </cell>
        </row>
        <row r="800">
          <cell r="K800" t="str">
            <v>00021235P.11</v>
          </cell>
        </row>
        <row r="801">
          <cell r="K801" t="str">
            <v>00021236P.11</v>
          </cell>
        </row>
        <row r="802">
          <cell r="K802" t="str">
            <v>00021236P.11</v>
          </cell>
        </row>
        <row r="803">
          <cell r="K803" t="str">
            <v>00021236P.11</v>
          </cell>
        </row>
        <row r="804">
          <cell r="K804" t="str">
            <v>00021236P.11</v>
          </cell>
        </row>
        <row r="805">
          <cell r="K805" t="str">
            <v>00021236P.11</v>
          </cell>
        </row>
        <row r="806">
          <cell r="K806" t="str">
            <v>00021236P.11</v>
          </cell>
        </row>
        <row r="807">
          <cell r="K807" t="str">
            <v>00021253P.11</v>
          </cell>
        </row>
        <row r="808">
          <cell r="K808" t="str">
            <v>00021253P.11</v>
          </cell>
        </row>
        <row r="809">
          <cell r="K809" t="str">
            <v>00021224P.11</v>
          </cell>
        </row>
        <row r="810">
          <cell r="K810" t="str">
            <v>00021206P.11</v>
          </cell>
        </row>
        <row r="811">
          <cell r="K811" t="str">
            <v>00021206P.11</v>
          </cell>
        </row>
        <row r="812">
          <cell r="K812" t="str">
            <v>00021214P.11</v>
          </cell>
        </row>
        <row r="813">
          <cell r="K813" t="str">
            <v>00021228P.11</v>
          </cell>
        </row>
        <row r="814">
          <cell r="K814" t="str">
            <v>00021228P.11</v>
          </cell>
        </row>
        <row r="815">
          <cell r="K815" t="str">
            <v>00021228P.11</v>
          </cell>
        </row>
        <row r="816">
          <cell r="K816" t="str">
            <v>00021228P.11</v>
          </cell>
        </row>
        <row r="817">
          <cell r="K817" t="str">
            <v>00021230P.11</v>
          </cell>
        </row>
        <row r="818">
          <cell r="K818" t="str">
            <v>00021230P.11</v>
          </cell>
        </row>
        <row r="819">
          <cell r="K819" t="str">
            <v>00021230P.11</v>
          </cell>
        </row>
        <row r="820">
          <cell r="K820" t="str">
            <v>00021257P.11</v>
          </cell>
        </row>
        <row r="821">
          <cell r="K821" t="str">
            <v>00021258P.11</v>
          </cell>
        </row>
        <row r="822">
          <cell r="K822" t="str">
            <v>00021217P.11</v>
          </cell>
        </row>
        <row r="823">
          <cell r="K823" t="str">
            <v>00021249P.11</v>
          </cell>
        </row>
        <row r="824">
          <cell r="K824" t="str">
            <v>00021215P.11</v>
          </cell>
        </row>
        <row r="825">
          <cell r="K825" t="str">
            <v>00021221P.11</v>
          </cell>
        </row>
        <row r="826">
          <cell r="K826" t="str">
            <v>00021222P.11</v>
          </cell>
        </row>
        <row r="827">
          <cell r="K827" t="str">
            <v>00021225P.11</v>
          </cell>
        </row>
        <row r="828">
          <cell r="K828" t="str">
            <v>00021228P.11</v>
          </cell>
        </row>
        <row r="829">
          <cell r="K829" t="str">
            <v>00021228P.11</v>
          </cell>
        </row>
        <row r="830">
          <cell r="K830" t="str">
            <v>00021231P.11</v>
          </cell>
        </row>
        <row r="831">
          <cell r="K831" t="str">
            <v>00021231P.11</v>
          </cell>
        </row>
        <row r="832">
          <cell r="K832" t="str">
            <v>00021232P.11</v>
          </cell>
        </row>
        <row r="833">
          <cell r="K833" t="str">
            <v>00021253P.11</v>
          </cell>
        </row>
        <row r="834">
          <cell r="K834" t="str">
            <v>00021213P.11</v>
          </cell>
        </row>
        <row r="835">
          <cell r="K835" t="str">
            <v>00021220P.11</v>
          </cell>
        </row>
        <row r="836">
          <cell r="K836" t="str">
            <v>00021221P.11</v>
          </cell>
        </row>
        <row r="837">
          <cell r="K837" t="str">
            <v>00021221P.11</v>
          </cell>
        </row>
        <row r="838">
          <cell r="K838" t="str">
            <v>00021222P.11</v>
          </cell>
        </row>
        <row r="839">
          <cell r="K839" t="str">
            <v>00021222P.11</v>
          </cell>
        </row>
        <row r="840">
          <cell r="K840" t="str">
            <v>00021222P.11</v>
          </cell>
        </row>
        <row r="841">
          <cell r="K841" t="str">
            <v>00021224P.11</v>
          </cell>
        </row>
        <row r="842">
          <cell r="K842" t="str">
            <v>00021231P.11</v>
          </cell>
        </row>
        <row r="843">
          <cell r="K843" t="str">
            <v>00021233P.11</v>
          </cell>
        </row>
        <row r="844">
          <cell r="K844" t="str">
            <v>00021234P.11</v>
          </cell>
        </row>
        <row r="845">
          <cell r="K845" t="str">
            <v>00021258P.11</v>
          </cell>
        </row>
        <row r="846">
          <cell r="K846" t="str">
            <v>00021253P.11</v>
          </cell>
        </row>
        <row r="847">
          <cell r="K847" t="str">
            <v>00021253P.11</v>
          </cell>
        </row>
        <row r="848">
          <cell r="K848" t="str">
            <v>00021210P.11</v>
          </cell>
        </row>
        <row r="849">
          <cell r="K849" t="str">
            <v>00021210P.11</v>
          </cell>
        </row>
        <row r="850">
          <cell r="K850" t="str">
            <v>00021210P.11</v>
          </cell>
        </row>
        <row r="851">
          <cell r="K851" t="str">
            <v>00021212P.11</v>
          </cell>
        </row>
        <row r="852">
          <cell r="K852" t="str">
            <v>00021212P.11</v>
          </cell>
        </row>
        <row r="853">
          <cell r="K853" t="str">
            <v>00021212P.11</v>
          </cell>
        </row>
        <row r="854">
          <cell r="K854" t="str">
            <v>00021212P.11</v>
          </cell>
        </row>
        <row r="855">
          <cell r="K855" t="str">
            <v>00021213P.11</v>
          </cell>
        </row>
        <row r="856">
          <cell r="K856" t="str">
            <v>00021213P.11</v>
          </cell>
        </row>
        <row r="857">
          <cell r="K857" t="str">
            <v>00021213P.11</v>
          </cell>
        </row>
        <row r="858">
          <cell r="K858" t="str">
            <v>00021213P.11</v>
          </cell>
        </row>
        <row r="859">
          <cell r="K859" t="str">
            <v>00021217P.11</v>
          </cell>
        </row>
        <row r="860">
          <cell r="K860" t="str">
            <v>00021217P.11</v>
          </cell>
        </row>
        <row r="861">
          <cell r="K861" t="str">
            <v>00021217P.11</v>
          </cell>
        </row>
        <row r="862">
          <cell r="K862" t="str">
            <v>00021217P.11</v>
          </cell>
        </row>
        <row r="863">
          <cell r="K863" t="str">
            <v>00021217P.11</v>
          </cell>
        </row>
        <row r="864">
          <cell r="K864" t="str">
            <v>00021220P.11</v>
          </cell>
        </row>
        <row r="865">
          <cell r="K865" t="str">
            <v>00021220P.11</v>
          </cell>
        </row>
        <row r="866">
          <cell r="K866" t="str">
            <v>00021221P.11</v>
          </cell>
        </row>
        <row r="867">
          <cell r="K867" t="str">
            <v>00021221P.11</v>
          </cell>
        </row>
        <row r="868">
          <cell r="K868" t="str">
            <v>00021226P.11</v>
          </cell>
        </row>
        <row r="869">
          <cell r="K869" t="str">
            <v>00021226P.11</v>
          </cell>
        </row>
        <row r="870">
          <cell r="K870" t="str">
            <v>00021226P.11</v>
          </cell>
        </row>
        <row r="871">
          <cell r="K871" t="str">
            <v>00021228P.11</v>
          </cell>
        </row>
        <row r="872">
          <cell r="K872" t="str">
            <v>00021228P.11</v>
          </cell>
        </row>
        <row r="873">
          <cell r="K873" t="str">
            <v>00021228P.11</v>
          </cell>
        </row>
        <row r="874">
          <cell r="K874" t="str">
            <v>00021228P.11</v>
          </cell>
        </row>
        <row r="875">
          <cell r="K875" t="str">
            <v>00021230P.11</v>
          </cell>
        </row>
        <row r="876">
          <cell r="K876" t="str">
            <v>00021230P.11</v>
          </cell>
        </row>
        <row r="877">
          <cell r="K877" t="str">
            <v>00021230P.11</v>
          </cell>
        </row>
        <row r="878">
          <cell r="K878" t="str">
            <v>00021231P.11</v>
          </cell>
        </row>
        <row r="879">
          <cell r="K879" t="str">
            <v>00021231P.11</v>
          </cell>
        </row>
        <row r="880">
          <cell r="K880" t="str">
            <v>00021231P.11</v>
          </cell>
        </row>
        <row r="881">
          <cell r="K881" t="str">
            <v>00021231P.11</v>
          </cell>
        </row>
        <row r="882">
          <cell r="K882" t="str">
            <v>00021231P.11</v>
          </cell>
        </row>
        <row r="883">
          <cell r="K883" t="str">
            <v>00021231P.11</v>
          </cell>
        </row>
        <row r="884">
          <cell r="K884" t="str">
            <v>00021236P.11</v>
          </cell>
        </row>
        <row r="885">
          <cell r="K885" t="str">
            <v>00021236P.11</v>
          </cell>
        </row>
        <row r="886">
          <cell r="K886" t="str">
            <v>00021236P.11</v>
          </cell>
        </row>
        <row r="887">
          <cell r="K887" t="str">
            <v>00021236P.11</v>
          </cell>
        </row>
        <row r="888">
          <cell r="K888" t="str">
            <v>00021236P.11</v>
          </cell>
        </row>
        <row r="889">
          <cell r="K889" t="str">
            <v>00021236P.11</v>
          </cell>
        </row>
        <row r="890">
          <cell r="K890" t="str">
            <v>00021236P.11</v>
          </cell>
        </row>
        <row r="891">
          <cell r="K891" t="str">
            <v>00021236P.11</v>
          </cell>
        </row>
        <row r="892">
          <cell r="K892" t="str">
            <v>00021236P.11</v>
          </cell>
        </row>
        <row r="893">
          <cell r="K893" t="str">
            <v>00021240P.11</v>
          </cell>
        </row>
        <row r="894">
          <cell r="K894" t="str">
            <v>00021240P.11</v>
          </cell>
        </row>
        <row r="895">
          <cell r="K895" t="str">
            <v>00021245P.11</v>
          </cell>
        </row>
        <row r="896">
          <cell r="K896" t="str">
            <v>00021249P.11</v>
          </cell>
        </row>
        <row r="897">
          <cell r="K897" t="str">
            <v>00021243P.11</v>
          </cell>
        </row>
        <row r="898">
          <cell r="K898" t="str">
            <v>00021243P.11</v>
          </cell>
        </row>
        <row r="899">
          <cell r="K899" t="str">
            <v>00021243P.11</v>
          </cell>
        </row>
        <row r="900">
          <cell r="K900" t="str">
            <v>00021248P.11</v>
          </cell>
        </row>
        <row r="901">
          <cell r="K901" t="str">
            <v>00021248P.11</v>
          </cell>
        </row>
        <row r="902">
          <cell r="K902" t="str">
            <v>00021248P.11</v>
          </cell>
        </row>
        <row r="903">
          <cell r="K903" t="str">
            <v>00021257P.11</v>
          </cell>
        </row>
        <row r="904">
          <cell r="K904" t="str">
            <v>00021209P.11</v>
          </cell>
        </row>
        <row r="905">
          <cell r="K905" t="str">
            <v>00021206P.11</v>
          </cell>
        </row>
        <row r="906">
          <cell r="K906" t="str">
            <v>00021206P.11</v>
          </cell>
        </row>
        <row r="907">
          <cell r="K907" t="str">
            <v>00021206P.11</v>
          </cell>
        </row>
        <row r="908">
          <cell r="K908" t="str">
            <v>00021206P.11</v>
          </cell>
        </row>
        <row r="909">
          <cell r="K909" t="str">
            <v>00021207P.11</v>
          </cell>
        </row>
        <row r="910">
          <cell r="K910" t="str">
            <v>00021207P.11</v>
          </cell>
        </row>
        <row r="911">
          <cell r="K911" t="str">
            <v>00021207P.11</v>
          </cell>
        </row>
        <row r="912">
          <cell r="K912" t="str">
            <v>00021210P.11</v>
          </cell>
        </row>
        <row r="913">
          <cell r="K913" t="str">
            <v>00021210P.11</v>
          </cell>
        </row>
        <row r="914">
          <cell r="K914" t="str">
            <v>00021210P.11</v>
          </cell>
        </row>
        <row r="915">
          <cell r="K915" t="str">
            <v>00021211P.11</v>
          </cell>
        </row>
        <row r="916">
          <cell r="K916" t="str">
            <v>00021211P.11</v>
          </cell>
        </row>
        <row r="917">
          <cell r="K917" t="str">
            <v>00021213P.11</v>
          </cell>
        </row>
        <row r="918">
          <cell r="K918" t="str">
            <v>00021213P.11</v>
          </cell>
        </row>
        <row r="919">
          <cell r="K919" t="str">
            <v>00021213P.11</v>
          </cell>
        </row>
        <row r="920">
          <cell r="K920" t="str">
            <v>00021213P.11</v>
          </cell>
        </row>
        <row r="921">
          <cell r="K921" t="str">
            <v>00021213P.11</v>
          </cell>
        </row>
        <row r="922">
          <cell r="K922" t="str">
            <v>00021213P.11</v>
          </cell>
        </row>
        <row r="923">
          <cell r="K923" t="str">
            <v>00021213P.11</v>
          </cell>
        </row>
        <row r="924">
          <cell r="K924" t="str">
            <v>00021216P.11</v>
          </cell>
        </row>
        <row r="925">
          <cell r="K925" t="str">
            <v>00021217P.11</v>
          </cell>
        </row>
        <row r="926">
          <cell r="K926" t="str">
            <v>00021217P.11</v>
          </cell>
        </row>
        <row r="927">
          <cell r="K927" t="str">
            <v>00021217P.11</v>
          </cell>
        </row>
        <row r="928">
          <cell r="K928" t="str">
            <v>00021217P.11</v>
          </cell>
        </row>
        <row r="929">
          <cell r="K929" t="str">
            <v>00021217P.11</v>
          </cell>
        </row>
        <row r="930">
          <cell r="K930" t="str">
            <v>00021218P.11</v>
          </cell>
        </row>
        <row r="931">
          <cell r="K931" t="str">
            <v>00021218P.11</v>
          </cell>
        </row>
        <row r="932">
          <cell r="K932" t="str">
            <v>00021220P.11</v>
          </cell>
        </row>
        <row r="933">
          <cell r="K933" t="str">
            <v>00021221P.11</v>
          </cell>
        </row>
        <row r="934">
          <cell r="K934" t="str">
            <v>00021221P.11</v>
          </cell>
        </row>
        <row r="935">
          <cell r="K935" t="str">
            <v>00021221P.11</v>
          </cell>
        </row>
        <row r="936">
          <cell r="K936" t="str">
            <v>00021221P.11</v>
          </cell>
        </row>
        <row r="937">
          <cell r="K937" t="str">
            <v>00021222P.11</v>
          </cell>
        </row>
        <row r="938">
          <cell r="K938" t="str">
            <v>00021222P.11</v>
          </cell>
        </row>
        <row r="939">
          <cell r="K939" t="str">
            <v>00021222P.11</v>
          </cell>
        </row>
        <row r="940">
          <cell r="K940" t="str">
            <v>00021222P.11</v>
          </cell>
        </row>
        <row r="941">
          <cell r="K941" t="str">
            <v>00021222P.11</v>
          </cell>
        </row>
        <row r="942">
          <cell r="K942" t="str">
            <v>00021223P.11</v>
          </cell>
        </row>
        <row r="943">
          <cell r="K943" t="str">
            <v>00021223P.11</v>
          </cell>
        </row>
        <row r="944">
          <cell r="K944" t="str">
            <v>00021223P.11</v>
          </cell>
        </row>
        <row r="945">
          <cell r="K945" t="str">
            <v>00021223P.11</v>
          </cell>
        </row>
        <row r="946">
          <cell r="K946" t="str">
            <v>00021224P.11</v>
          </cell>
        </row>
        <row r="947">
          <cell r="K947" t="str">
            <v>00021225P.11</v>
          </cell>
        </row>
        <row r="948">
          <cell r="K948" t="str">
            <v>00021225P.11</v>
          </cell>
        </row>
        <row r="949">
          <cell r="K949" t="str">
            <v>00021225P.11</v>
          </cell>
        </row>
        <row r="950">
          <cell r="K950" t="str">
            <v>00021226P.11</v>
          </cell>
        </row>
        <row r="951">
          <cell r="K951" t="str">
            <v>00021226P.11</v>
          </cell>
        </row>
        <row r="952">
          <cell r="K952" t="str">
            <v>00021227P.11</v>
          </cell>
        </row>
        <row r="953">
          <cell r="K953" t="str">
            <v>00021227P.11</v>
          </cell>
        </row>
        <row r="954">
          <cell r="K954" t="str">
            <v>00021228P.11</v>
          </cell>
        </row>
        <row r="955">
          <cell r="K955" t="str">
            <v>00021228P.11</v>
          </cell>
        </row>
        <row r="956">
          <cell r="K956" t="str">
            <v>00021228P.11</v>
          </cell>
        </row>
        <row r="957">
          <cell r="K957" t="str">
            <v>00021228P.11</v>
          </cell>
        </row>
        <row r="958">
          <cell r="K958" t="str">
            <v>00021228P.11</v>
          </cell>
        </row>
        <row r="959">
          <cell r="K959" t="str">
            <v>00021228P.11</v>
          </cell>
        </row>
        <row r="960">
          <cell r="K960" t="str">
            <v>00021228P.11</v>
          </cell>
        </row>
        <row r="961">
          <cell r="K961" t="str">
            <v>00021228P.11</v>
          </cell>
        </row>
        <row r="962">
          <cell r="K962" t="str">
            <v>00021228P.11</v>
          </cell>
        </row>
        <row r="963">
          <cell r="K963" t="str">
            <v>00021228P.11</v>
          </cell>
        </row>
        <row r="964">
          <cell r="K964" t="str">
            <v>00021228P.11</v>
          </cell>
        </row>
        <row r="965">
          <cell r="K965" t="str">
            <v>00021228P.11</v>
          </cell>
        </row>
        <row r="966">
          <cell r="K966" t="str">
            <v>00021228P.11</v>
          </cell>
        </row>
        <row r="967">
          <cell r="K967" t="str">
            <v>00021228P.11</v>
          </cell>
        </row>
        <row r="968">
          <cell r="K968" t="str">
            <v>00021228P.11</v>
          </cell>
        </row>
        <row r="969">
          <cell r="K969" t="str">
            <v>00021228P.11</v>
          </cell>
        </row>
        <row r="970">
          <cell r="K970" t="str">
            <v>00021229P.11</v>
          </cell>
        </row>
        <row r="971">
          <cell r="K971" t="str">
            <v>00021229P.11</v>
          </cell>
        </row>
        <row r="972">
          <cell r="K972" t="str">
            <v>00021229P.11</v>
          </cell>
        </row>
        <row r="973">
          <cell r="K973" t="str">
            <v>00021229P.11</v>
          </cell>
        </row>
        <row r="974">
          <cell r="K974" t="str">
            <v>00021230P.11</v>
          </cell>
        </row>
        <row r="975">
          <cell r="K975" t="str">
            <v>00021230P.11</v>
          </cell>
        </row>
        <row r="976">
          <cell r="K976" t="str">
            <v>00021231P.11</v>
          </cell>
        </row>
        <row r="977">
          <cell r="K977" t="str">
            <v>00021231P.11</v>
          </cell>
        </row>
        <row r="978">
          <cell r="K978" t="str">
            <v>00021231P.11</v>
          </cell>
        </row>
        <row r="979">
          <cell r="K979" t="str">
            <v>00021231P.11</v>
          </cell>
        </row>
        <row r="980">
          <cell r="K980" t="str">
            <v>00021231P.11</v>
          </cell>
        </row>
        <row r="981">
          <cell r="K981" t="str">
            <v>00021231P.11</v>
          </cell>
        </row>
        <row r="982">
          <cell r="K982" t="str">
            <v>00021232P.11</v>
          </cell>
        </row>
        <row r="983">
          <cell r="K983" t="str">
            <v>00021232P.11</v>
          </cell>
        </row>
        <row r="984">
          <cell r="K984" t="str">
            <v>00021232P.11</v>
          </cell>
        </row>
        <row r="985">
          <cell r="K985" t="str">
            <v>00021232P.11</v>
          </cell>
        </row>
        <row r="986">
          <cell r="K986" t="str">
            <v>00021232P.11</v>
          </cell>
        </row>
        <row r="987">
          <cell r="K987" t="str">
            <v>00021232P.11</v>
          </cell>
        </row>
        <row r="988">
          <cell r="K988" t="str">
            <v>00021232P.11</v>
          </cell>
        </row>
        <row r="989">
          <cell r="K989" t="str">
            <v>00021232P.11</v>
          </cell>
        </row>
        <row r="990">
          <cell r="K990" t="str">
            <v>00021233P.11</v>
          </cell>
        </row>
        <row r="991">
          <cell r="K991" t="str">
            <v>00021233P.11</v>
          </cell>
        </row>
        <row r="992">
          <cell r="K992" t="str">
            <v>00021233P.11</v>
          </cell>
        </row>
        <row r="993">
          <cell r="K993" t="str">
            <v>00021233P.11</v>
          </cell>
        </row>
        <row r="994">
          <cell r="K994" t="str">
            <v>00021233P.11</v>
          </cell>
        </row>
        <row r="995">
          <cell r="K995" t="str">
            <v>00021233P.11</v>
          </cell>
        </row>
        <row r="996">
          <cell r="K996" t="str">
            <v>00021233P.11</v>
          </cell>
        </row>
        <row r="997">
          <cell r="K997" t="str">
            <v>00021234P.11</v>
          </cell>
        </row>
        <row r="998">
          <cell r="K998" t="str">
            <v>00021234P.11</v>
          </cell>
        </row>
        <row r="999">
          <cell r="K999" t="str">
            <v>00021234P.11</v>
          </cell>
        </row>
        <row r="1000">
          <cell r="K1000" t="str">
            <v>00021234P.11</v>
          </cell>
        </row>
        <row r="1001">
          <cell r="K1001" t="str">
            <v>00021234P.11</v>
          </cell>
        </row>
        <row r="1002">
          <cell r="K1002" t="str">
            <v>00021235P.11</v>
          </cell>
        </row>
        <row r="1003">
          <cell r="K1003" t="str">
            <v>00021235P.11</v>
          </cell>
        </row>
        <row r="1004">
          <cell r="K1004" t="str">
            <v>00021235P.11</v>
          </cell>
        </row>
        <row r="1005">
          <cell r="K1005" t="str">
            <v>00021235P.11</v>
          </cell>
        </row>
        <row r="1006">
          <cell r="K1006" t="str">
            <v>00021235P.11</v>
          </cell>
        </row>
        <row r="1007">
          <cell r="K1007" t="str">
            <v>00021236P.11</v>
          </cell>
        </row>
        <row r="1008">
          <cell r="K1008" t="str">
            <v>00021236P.11</v>
          </cell>
        </row>
        <row r="1009">
          <cell r="K1009" t="str">
            <v>00021239P.11</v>
          </cell>
        </row>
        <row r="1010">
          <cell r="K1010" t="str">
            <v>00021240P.11</v>
          </cell>
        </row>
        <row r="1011">
          <cell r="K1011" t="str">
            <v>00021245P.11</v>
          </cell>
        </row>
        <row r="1012">
          <cell r="K1012" t="str">
            <v>00021245P.11</v>
          </cell>
        </row>
        <row r="1013">
          <cell r="K1013" t="str">
            <v>00021253P.11</v>
          </cell>
        </row>
        <row r="1014">
          <cell r="K1014" t="str">
            <v>00021253P.11</v>
          </cell>
        </row>
        <row r="1015">
          <cell r="K1015" t="str">
            <v>00021257P.11</v>
          </cell>
        </row>
        <row r="1016">
          <cell r="K1016" t="str">
            <v>00021259P.11</v>
          </cell>
        </row>
        <row r="1017">
          <cell r="K1017" t="str">
            <v>00021259P.11</v>
          </cell>
        </row>
        <row r="1018">
          <cell r="K1018" t="str">
            <v>00021259P.11</v>
          </cell>
        </row>
        <row r="1019">
          <cell r="K1019" t="str">
            <v>00021228P.11</v>
          </cell>
        </row>
        <row r="1020">
          <cell r="K1020" t="str">
            <v>00021235P.11</v>
          </cell>
        </row>
        <row r="1021">
          <cell r="K1021" t="str">
            <v>00021222P.11</v>
          </cell>
        </row>
        <row r="1022">
          <cell r="K1022" t="str">
            <v>00021231P.11</v>
          </cell>
        </row>
        <row r="1023">
          <cell r="K1023" t="str">
            <v>00021232P.11</v>
          </cell>
        </row>
        <row r="1024">
          <cell r="K1024" t="str">
            <v>00021243P.11</v>
          </cell>
        </row>
        <row r="1025">
          <cell r="K1025" t="str">
            <v>00021257P.13</v>
          </cell>
        </row>
        <row r="1026">
          <cell r="K1026" t="str">
            <v>00021254P.11</v>
          </cell>
        </row>
        <row r="1027">
          <cell r="K1027" t="str">
            <v>00021210P.11</v>
          </cell>
        </row>
        <row r="1028">
          <cell r="K1028" t="str">
            <v>00021210P.11</v>
          </cell>
        </row>
        <row r="1029">
          <cell r="K1029" t="str">
            <v>00021202P.12</v>
          </cell>
        </row>
        <row r="1030">
          <cell r="K1030" t="str">
            <v>00021210P.11</v>
          </cell>
        </row>
        <row r="1031">
          <cell r="K1031" t="str">
            <v>00021231P.11</v>
          </cell>
        </row>
        <row r="1032">
          <cell r="K1032" t="str">
            <v>00021211P.11</v>
          </cell>
        </row>
        <row r="1033">
          <cell r="K1033" t="str">
            <v>00021213P.11</v>
          </cell>
        </row>
        <row r="1034">
          <cell r="K1034" t="str">
            <v>00021251P.11</v>
          </cell>
        </row>
        <row r="1035">
          <cell r="K1035" t="str">
            <v>00021251P.11</v>
          </cell>
        </row>
        <row r="1036">
          <cell r="K1036" t="str">
            <v>00021251P.11</v>
          </cell>
        </row>
        <row r="1037">
          <cell r="K1037" t="str">
            <v>00021251P.11</v>
          </cell>
        </row>
        <row r="1038">
          <cell r="K1038" t="str">
            <v>00021254P.11</v>
          </cell>
        </row>
        <row r="1039">
          <cell r="K1039" t="str">
            <v>00021243P.11</v>
          </cell>
        </row>
        <row r="1040">
          <cell r="K1040" t="str">
            <v>00021249P.11</v>
          </cell>
        </row>
        <row r="1041">
          <cell r="K1041" t="str">
            <v>00021249P.11</v>
          </cell>
        </row>
        <row r="1042">
          <cell r="K1042" t="str">
            <v>00021253P.11</v>
          </cell>
        </row>
        <row r="1043">
          <cell r="K1043" t="str">
            <v>00021253P.11</v>
          </cell>
        </row>
        <row r="1044">
          <cell r="K1044" t="str">
            <v>00021257P.11</v>
          </cell>
        </row>
        <row r="1045">
          <cell r="K1045" t="str">
            <v>00021256P.13</v>
          </cell>
        </row>
        <row r="1046">
          <cell r="K1046" t="str">
            <v>00021254P.11</v>
          </cell>
        </row>
        <row r="1047">
          <cell r="K1047" t="str">
            <v>00021256P.11</v>
          </cell>
        </row>
        <row r="1048">
          <cell r="K1048" t="str">
            <v>00021256P.11</v>
          </cell>
        </row>
        <row r="1049">
          <cell r="K1049" t="str">
            <v>00021256P.11</v>
          </cell>
        </row>
        <row r="1050">
          <cell r="K1050" t="str">
            <v>00021256P.13</v>
          </cell>
        </row>
        <row r="1051">
          <cell r="K1051" t="str">
            <v>00021257P.11</v>
          </cell>
        </row>
        <row r="1052">
          <cell r="K1052" t="str">
            <v>00021238P.11</v>
          </cell>
        </row>
        <row r="1053">
          <cell r="K1053" t="str">
            <v>00021240P.11</v>
          </cell>
        </row>
        <row r="1054">
          <cell r="K1054" t="str">
            <v>00021210P.11</v>
          </cell>
        </row>
        <row r="1055">
          <cell r="K1055" t="str">
            <v>00021210P.11</v>
          </cell>
        </row>
        <row r="1056">
          <cell r="K1056" t="str">
            <v>00021210P.11</v>
          </cell>
        </row>
        <row r="1057">
          <cell r="K1057" t="str">
            <v>00021212P.11</v>
          </cell>
        </row>
        <row r="1058">
          <cell r="K1058" t="str">
            <v>00021217P.11</v>
          </cell>
        </row>
        <row r="1059">
          <cell r="K1059" t="str">
            <v>00021217P.11</v>
          </cell>
        </row>
        <row r="1060">
          <cell r="K1060" t="str">
            <v>00021217P.11</v>
          </cell>
        </row>
        <row r="1061">
          <cell r="K1061" t="str">
            <v>00021218P.11</v>
          </cell>
        </row>
        <row r="1062">
          <cell r="K1062" t="str">
            <v>00021220P.11</v>
          </cell>
        </row>
        <row r="1063">
          <cell r="K1063" t="str">
            <v>00021222P.11</v>
          </cell>
        </row>
        <row r="1064">
          <cell r="K1064" t="str">
            <v>00021223P.11</v>
          </cell>
        </row>
        <row r="1065">
          <cell r="K1065" t="str">
            <v>00021223P.11</v>
          </cell>
        </row>
        <row r="1066">
          <cell r="K1066" t="str">
            <v>00021224P.11</v>
          </cell>
        </row>
        <row r="1067">
          <cell r="K1067" t="str">
            <v>00021228P.11</v>
          </cell>
        </row>
        <row r="1068">
          <cell r="K1068" t="str">
            <v>00021228P.11</v>
          </cell>
        </row>
        <row r="1069">
          <cell r="K1069" t="str">
            <v>00021228P.11</v>
          </cell>
        </row>
        <row r="1070">
          <cell r="K1070" t="str">
            <v>00021229P.11</v>
          </cell>
        </row>
        <row r="1071">
          <cell r="K1071" t="str">
            <v>00021230P.11</v>
          </cell>
        </row>
        <row r="1072">
          <cell r="K1072" t="str">
            <v>00021230P.11</v>
          </cell>
        </row>
        <row r="1073">
          <cell r="K1073" t="str">
            <v>00021231P.11</v>
          </cell>
        </row>
        <row r="1074">
          <cell r="K1074" t="str">
            <v>00021232P.11</v>
          </cell>
        </row>
        <row r="1075">
          <cell r="K1075" t="str">
            <v>00021233P.11</v>
          </cell>
        </row>
        <row r="1076">
          <cell r="K1076" t="str">
            <v>00021234P.11</v>
          </cell>
        </row>
        <row r="1077">
          <cell r="K1077" t="str">
            <v>00021234P.11</v>
          </cell>
        </row>
        <row r="1078">
          <cell r="K1078" t="str">
            <v>00021236P.11</v>
          </cell>
        </row>
        <row r="1079">
          <cell r="K1079" t="str">
            <v>00021258P.11</v>
          </cell>
        </row>
        <row r="1080">
          <cell r="K1080" t="str">
            <v>00021253P.11</v>
          </cell>
        </row>
        <row r="1081">
          <cell r="K1081" t="str">
            <v>00021253P.11</v>
          </cell>
        </row>
        <row r="1082">
          <cell r="K1082" t="str">
            <v>00021259P.11</v>
          </cell>
        </row>
        <row r="1083">
          <cell r="K1083" t="str">
            <v>00021211P.11</v>
          </cell>
        </row>
        <row r="1084">
          <cell r="K1084" t="str">
            <v>00021229P.11</v>
          </cell>
        </row>
        <row r="1085">
          <cell r="K1085" t="str">
            <v>00021202P.11</v>
          </cell>
        </row>
        <row r="1086">
          <cell r="K1086" t="str">
            <v>00021202P.11</v>
          </cell>
        </row>
        <row r="1087">
          <cell r="K1087" t="str">
            <v>00021201P.11</v>
          </cell>
        </row>
        <row r="1088">
          <cell r="K1088" t="str">
            <v>00021217P.11</v>
          </cell>
        </row>
        <row r="1089">
          <cell r="K1089" t="str">
            <v>00021217P.11</v>
          </cell>
        </row>
        <row r="1090">
          <cell r="K1090" t="str">
            <v>00021246P.11</v>
          </cell>
        </row>
        <row r="1091">
          <cell r="K1091" t="str">
            <v>00021222P.11</v>
          </cell>
        </row>
        <row r="1092">
          <cell r="K1092" t="str">
            <v>00021245P.11</v>
          </cell>
        </row>
        <row r="1093">
          <cell r="K1093" t="str">
            <v>00021245P.11</v>
          </cell>
        </row>
        <row r="1094">
          <cell r="K1094" t="str">
            <v>00021245P.11</v>
          </cell>
        </row>
        <row r="1095">
          <cell r="K1095" t="str">
            <v>00021245P.11</v>
          </cell>
        </row>
        <row r="1096">
          <cell r="K1096" t="str">
            <v>00021245P.11</v>
          </cell>
        </row>
        <row r="1097">
          <cell r="K1097" t="str">
            <v>00021245P.11</v>
          </cell>
        </row>
        <row r="1098">
          <cell r="K1098" t="str">
            <v>00021250P.11</v>
          </cell>
        </row>
        <row r="1099">
          <cell r="K1099" t="str">
            <v>00021253P.11</v>
          </cell>
        </row>
        <row r="1100">
          <cell r="K1100" t="str">
            <v>00021253P.11</v>
          </cell>
        </row>
        <row r="1101">
          <cell r="K1101" t="str">
            <v>00021245P.11</v>
          </cell>
        </row>
        <row r="1102">
          <cell r="K1102" t="str">
            <v>00021245P.11</v>
          </cell>
        </row>
        <row r="1103">
          <cell r="K1103" t="str">
            <v>00021245P.11</v>
          </cell>
        </row>
        <row r="1104">
          <cell r="K1104" t="str">
            <v>00021245P.11</v>
          </cell>
        </row>
        <row r="1105">
          <cell r="K1105" t="str">
            <v>00021245P.11</v>
          </cell>
        </row>
        <row r="1106">
          <cell r="K1106" t="str">
            <v>00021245P.11</v>
          </cell>
        </row>
        <row r="1107">
          <cell r="K1107" t="str">
            <v>00021245P.11</v>
          </cell>
        </row>
        <row r="1108">
          <cell r="K1108" t="str">
            <v>00021250P.11</v>
          </cell>
        </row>
        <row r="1109">
          <cell r="K1109" t="str">
            <v>00111148P.2</v>
          </cell>
        </row>
        <row r="1110">
          <cell r="K1110" t="str">
            <v>00111148P.2</v>
          </cell>
        </row>
        <row r="1111">
          <cell r="K1111" t="str">
            <v>00111148P.2</v>
          </cell>
        </row>
        <row r="1112">
          <cell r="K1112" t="str">
            <v>00111148P.2</v>
          </cell>
        </row>
        <row r="1113">
          <cell r="K1113" t="str">
            <v>00111148P.2</v>
          </cell>
        </row>
        <row r="1114">
          <cell r="K1114" t="str">
            <v>00111148P.2</v>
          </cell>
        </row>
        <row r="1115">
          <cell r="K1115" t="str">
            <v>00111148P.2</v>
          </cell>
        </row>
        <row r="1116">
          <cell r="K1116" t="str">
            <v>00111148P.2</v>
          </cell>
        </row>
        <row r="1117">
          <cell r="K1117" t="str">
            <v>00111148P.2</v>
          </cell>
        </row>
        <row r="1118">
          <cell r="K1118" t="str">
            <v>00111148P.2</v>
          </cell>
        </row>
        <row r="1119">
          <cell r="K1119" t="str">
            <v>00111148P.2</v>
          </cell>
        </row>
        <row r="1120">
          <cell r="K1120" t="str">
            <v>00111143P.2</v>
          </cell>
        </row>
        <row r="1121">
          <cell r="K1121" t="str">
            <v>00111143P.2</v>
          </cell>
        </row>
        <row r="1122">
          <cell r="K1122" t="str">
            <v>00111143P.2</v>
          </cell>
        </row>
        <row r="1123">
          <cell r="K1123" t="str">
            <v>00111143P.2</v>
          </cell>
        </row>
        <row r="1124">
          <cell r="K1124" t="str">
            <v>00111143P.2</v>
          </cell>
        </row>
        <row r="1125">
          <cell r="K1125" t="str">
            <v>00111143P.2</v>
          </cell>
        </row>
        <row r="1126">
          <cell r="K1126" t="str">
            <v>00111143P.2</v>
          </cell>
        </row>
        <row r="1127">
          <cell r="K1127" t="str">
            <v>00111143P.2</v>
          </cell>
        </row>
        <row r="1128">
          <cell r="K1128" t="str">
            <v>00111143P.2</v>
          </cell>
        </row>
        <row r="1129">
          <cell r="K1129" t="str">
            <v>00111143P.2</v>
          </cell>
        </row>
        <row r="1130">
          <cell r="K1130" t="str">
            <v>00111143P.2</v>
          </cell>
        </row>
        <row r="1131">
          <cell r="K1131" t="str">
            <v>00111143P.2</v>
          </cell>
        </row>
        <row r="1132">
          <cell r="K1132" t="str">
            <v>00111143P.2</v>
          </cell>
        </row>
        <row r="1133">
          <cell r="K1133" t="str">
            <v>00111143P.2</v>
          </cell>
        </row>
        <row r="1134">
          <cell r="K1134" t="str">
            <v>00111143P.2</v>
          </cell>
        </row>
        <row r="1135">
          <cell r="K1135" t="str">
            <v>00111143P.2</v>
          </cell>
        </row>
        <row r="1136">
          <cell r="K1136" t="str">
            <v>00111143P.2</v>
          </cell>
        </row>
        <row r="1137">
          <cell r="K1137" t="str">
            <v>00111143P.2</v>
          </cell>
        </row>
        <row r="1138">
          <cell r="K1138" t="str">
            <v>00111143P.2</v>
          </cell>
        </row>
        <row r="1139">
          <cell r="K1139" t="str">
            <v>00111103P.2</v>
          </cell>
        </row>
        <row r="1140">
          <cell r="K1140" t="str">
            <v>00111103P.2</v>
          </cell>
        </row>
        <row r="1141">
          <cell r="K1141" t="str">
            <v>00111103P.2</v>
          </cell>
        </row>
        <row r="1142">
          <cell r="K1142" t="str">
            <v>00111103P.2</v>
          </cell>
        </row>
        <row r="1143">
          <cell r="K1143" t="str">
            <v>00111103P.2</v>
          </cell>
        </row>
        <row r="1144">
          <cell r="K1144" t="str">
            <v>00111103P.2</v>
          </cell>
        </row>
        <row r="1145">
          <cell r="K1145" t="str">
            <v>00111104P.2</v>
          </cell>
        </row>
        <row r="1146">
          <cell r="K1146" t="str">
            <v>00111104P.2</v>
          </cell>
        </row>
        <row r="1147">
          <cell r="K1147" t="str">
            <v>00111104P.2</v>
          </cell>
        </row>
        <row r="1148">
          <cell r="K1148" t="str">
            <v>00111105P.2</v>
          </cell>
        </row>
        <row r="1149">
          <cell r="K1149" t="str">
            <v>00111105P.2</v>
          </cell>
        </row>
        <row r="1150">
          <cell r="K1150" t="str">
            <v>00111138P.2</v>
          </cell>
        </row>
        <row r="1151">
          <cell r="K1151" t="str">
            <v>00111138P.2</v>
          </cell>
        </row>
        <row r="1152">
          <cell r="K1152" t="str">
            <v>00111138P.2</v>
          </cell>
        </row>
        <row r="1153">
          <cell r="K1153" t="str">
            <v>00111138P.2</v>
          </cell>
        </row>
        <row r="1154">
          <cell r="K1154" t="str">
            <v>00111138P.2</v>
          </cell>
        </row>
        <row r="1155">
          <cell r="K1155" t="str">
            <v>00111138P.2</v>
          </cell>
        </row>
        <row r="1156">
          <cell r="K1156" t="str">
            <v>00111138P.2</v>
          </cell>
        </row>
        <row r="1157">
          <cell r="K1157" t="str">
            <v>00111138P.2</v>
          </cell>
        </row>
        <row r="1158">
          <cell r="K1158" t="str">
            <v>00111138P.2</v>
          </cell>
        </row>
        <row r="1159">
          <cell r="K1159" t="str">
            <v>00111138P.2</v>
          </cell>
        </row>
        <row r="1160">
          <cell r="K1160" t="str">
            <v>00111138P.2</v>
          </cell>
        </row>
        <row r="1161">
          <cell r="K1161" t="str">
            <v>00111138P.2</v>
          </cell>
        </row>
        <row r="1162">
          <cell r="K1162" t="str">
            <v>00111138P.2</v>
          </cell>
        </row>
        <row r="1163">
          <cell r="K1163" t="str">
            <v>00111138P.2</v>
          </cell>
        </row>
        <row r="1164">
          <cell r="K1164" t="str">
            <v>00111138P.2</v>
          </cell>
        </row>
        <row r="1165">
          <cell r="K1165" t="str">
            <v>00111138P.2</v>
          </cell>
        </row>
        <row r="1166">
          <cell r="K1166" t="str">
            <v>00111138P.2</v>
          </cell>
        </row>
        <row r="1167">
          <cell r="K1167" t="str">
            <v>00111139P.2</v>
          </cell>
        </row>
        <row r="1168">
          <cell r="K1168" t="str">
            <v>00111139P.2</v>
          </cell>
        </row>
        <row r="1169">
          <cell r="K1169" t="str">
            <v>00111139P.2</v>
          </cell>
        </row>
        <row r="1170">
          <cell r="K1170" t="str">
            <v>00111158P.2</v>
          </cell>
        </row>
        <row r="1171">
          <cell r="K1171" t="str">
            <v>00111139P.2</v>
          </cell>
        </row>
        <row r="1172">
          <cell r="K1172" t="str">
            <v>00111139P.2</v>
          </cell>
        </row>
        <row r="1173">
          <cell r="K1173" t="str">
            <v>00111139P.2</v>
          </cell>
        </row>
        <row r="1174">
          <cell r="K1174" t="str">
            <v>00111139P.2</v>
          </cell>
        </row>
        <row r="1175">
          <cell r="K1175" t="str">
            <v>00111140P.2</v>
          </cell>
        </row>
        <row r="1176">
          <cell r="K1176" t="str">
            <v>00111140P.2</v>
          </cell>
        </row>
        <row r="1177">
          <cell r="K1177" t="str">
            <v>00111140P.2</v>
          </cell>
        </row>
        <row r="1178">
          <cell r="K1178" t="str">
            <v>00111140P.2</v>
          </cell>
        </row>
        <row r="1179">
          <cell r="K1179" t="str">
            <v>00111140P.2</v>
          </cell>
        </row>
        <row r="1180">
          <cell r="K1180" t="str">
            <v>00111140P.2</v>
          </cell>
        </row>
        <row r="1181">
          <cell r="K1181" t="str">
            <v>00111140P.2</v>
          </cell>
        </row>
        <row r="1182">
          <cell r="K1182" t="str">
            <v>00111140P.2</v>
          </cell>
        </row>
        <row r="1183">
          <cell r="K1183" t="str">
            <v>00111140P.2</v>
          </cell>
        </row>
        <row r="1184">
          <cell r="K1184" t="str">
            <v>00111140P.2</v>
          </cell>
        </row>
        <row r="1185">
          <cell r="K1185" t="str">
            <v>00111140P.2</v>
          </cell>
        </row>
        <row r="1186">
          <cell r="K1186" t="str">
            <v>00111140P.2</v>
          </cell>
        </row>
        <row r="1187">
          <cell r="K1187" t="str">
            <v>00111140P.2</v>
          </cell>
        </row>
        <row r="1188">
          <cell r="K1188" t="str">
            <v>00111140P.2</v>
          </cell>
        </row>
        <row r="1189">
          <cell r="K1189" t="str">
            <v>00111140P.2</v>
          </cell>
        </row>
        <row r="1190">
          <cell r="K1190" t="str">
            <v>00111140P.2</v>
          </cell>
        </row>
        <row r="1191">
          <cell r="K1191" t="str">
            <v>00111140P.2</v>
          </cell>
        </row>
        <row r="1192">
          <cell r="K1192" t="str">
            <v>00111158P.2</v>
          </cell>
        </row>
        <row r="1193">
          <cell r="K1193" t="str">
            <v>00111158P.2</v>
          </cell>
        </row>
        <row r="1194">
          <cell r="K1194" t="str">
            <v>00111158P.2</v>
          </cell>
        </row>
        <row r="1195">
          <cell r="K1195" t="str">
            <v>00111158P.2</v>
          </cell>
        </row>
        <row r="1196">
          <cell r="K1196" t="str">
            <v>00111158P.2</v>
          </cell>
        </row>
        <row r="1197">
          <cell r="K1197" t="str">
            <v>00111158P.2</v>
          </cell>
        </row>
        <row r="1198">
          <cell r="K1198" t="str">
            <v>00111158P.2</v>
          </cell>
        </row>
        <row r="1199">
          <cell r="K1199" t="str">
            <v>00111158P.2</v>
          </cell>
        </row>
        <row r="1200">
          <cell r="K1200" t="str">
            <v>00111158P.2</v>
          </cell>
        </row>
        <row r="1201">
          <cell r="K1201" t="str">
            <v>00111158P.2</v>
          </cell>
        </row>
        <row r="1202">
          <cell r="K1202" t="str">
            <v>00111158P.2</v>
          </cell>
        </row>
        <row r="1203">
          <cell r="K1203" t="str">
            <v>00111150P.2</v>
          </cell>
        </row>
        <row r="1204">
          <cell r="K1204" t="str">
            <v>00111150P.2</v>
          </cell>
        </row>
        <row r="1205">
          <cell r="K1205" t="str">
            <v>00111150P.2</v>
          </cell>
        </row>
        <row r="1206">
          <cell r="K1206" t="str">
            <v>00111150P.2</v>
          </cell>
        </row>
        <row r="1207">
          <cell r="K1207" t="str">
            <v>00111150P.2</v>
          </cell>
        </row>
        <row r="1208">
          <cell r="K1208" t="str">
            <v>00111150P.2</v>
          </cell>
        </row>
        <row r="1209">
          <cell r="K1209" t="str">
            <v>00111150P.2</v>
          </cell>
        </row>
        <row r="1210">
          <cell r="K1210" t="str">
            <v>00111150P.2</v>
          </cell>
        </row>
        <row r="1211">
          <cell r="K1211" t="str">
            <v>00111102P.2</v>
          </cell>
        </row>
        <row r="1212">
          <cell r="K1212" t="str">
            <v>00111102P.2</v>
          </cell>
        </row>
        <row r="1213">
          <cell r="K1213" t="str">
            <v>00111102P.2</v>
          </cell>
        </row>
        <row r="1214">
          <cell r="K1214" t="str">
            <v>00111102P.2</v>
          </cell>
        </row>
        <row r="1215">
          <cell r="K1215" t="str">
            <v>00111102P.2</v>
          </cell>
        </row>
        <row r="1216">
          <cell r="K1216" t="str">
            <v>00111102P.2</v>
          </cell>
        </row>
        <row r="1217">
          <cell r="K1217" t="str">
            <v>00111102P.2</v>
          </cell>
        </row>
        <row r="1218">
          <cell r="K1218" t="str">
            <v>00111102P.2</v>
          </cell>
        </row>
        <row r="1219">
          <cell r="K1219" t="str">
            <v>00111102P.2</v>
          </cell>
        </row>
        <row r="1220">
          <cell r="K1220" t="str">
            <v>00111102P.2</v>
          </cell>
        </row>
        <row r="1221">
          <cell r="K1221" t="str">
            <v>00111102P.2</v>
          </cell>
        </row>
        <row r="1222">
          <cell r="K1222" t="str">
            <v>00111102P.2</v>
          </cell>
        </row>
        <row r="1223">
          <cell r="K1223" t="str">
            <v>00111102P.2</v>
          </cell>
        </row>
        <row r="1224">
          <cell r="K1224" t="str">
            <v>00111102P.2</v>
          </cell>
        </row>
        <row r="1225">
          <cell r="K1225" t="str">
            <v>00111102P.2</v>
          </cell>
        </row>
        <row r="1226">
          <cell r="K1226" t="str">
            <v>00111102P.2</v>
          </cell>
        </row>
        <row r="1227">
          <cell r="K1227" t="str">
            <v>00111102P.2</v>
          </cell>
        </row>
        <row r="1228">
          <cell r="K1228" t="str">
            <v>00111102P.2</v>
          </cell>
        </row>
        <row r="1229">
          <cell r="K1229" t="str">
            <v>00111102P.2</v>
          </cell>
        </row>
        <row r="1230">
          <cell r="K1230" t="str">
            <v>00111102P.2</v>
          </cell>
        </row>
        <row r="1231">
          <cell r="K1231" t="str">
            <v>00111102P.2</v>
          </cell>
        </row>
        <row r="1232">
          <cell r="K1232" t="str">
            <v>00111102P.2</v>
          </cell>
        </row>
        <row r="1233">
          <cell r="K1233" t="str">
            <v>00111102P.2</v>
          </cell>
        </row>
        <row r="1234">
          <cell r="K1234" t="str">
            <v>00111102P.2</v>
          </cell>
        </row>
        <row r="1235">
          <cell r="K1235" t="str">
            <v>00111102P.2</v>
          </cell>
        </row>
        <row r="1236">
          <cell r="K1236" t="str">
            <v>00111102P.2</v>
          </cell>
        </row>
        <row r="1237">
          <cell r="K1237" t="str">
            <v>00111102P.2</v>
          </cell>
        </row>
        <row r="1238">
          <cell r="K1238" t="str">
            <v>00111102P.2</v>
          </cell>
        </row>
        <row r="1239">
          <cell r="K1239" t="str">
            <v>00111102P.2</v>
          </cell>
        </row>
        <row r="1240">
          <cell r="K1240" t="str">
            <v>00111152P.2</v>
          </cell>
        </row>
        <row r="1241">
          <cell r="K1241" t="str">
            <v>00111152P.2</v>
          </cell>
        </row>
        <row r="1242">
          <cell r="K1242" t="str">
            <v>00111152P.2</v>
          </cell>
        </row>
        <row r="1243">
          <cell r="K1243" t="str">
            <v>00111143P.2</v>
          </cell>
        </row>
        <row r="1244">
          <cell r="K1244" t="str">
            <v>00111143P.2</v>
          </cell>
        </row>
        <row r="1245">
          <cell r="K1245" t="str">
            <v>00111123P.2</v>
          </cell>
        </row>
        <row r="1246">
          <cell r="K1246" t="str">
            <v>00111123P.2</v>
          </cell>
        </row>
        <row r="1247">
          <cell r="K1247" t="str">
            <v>00111123P.2</v>
          </cell>
        </row>
        <row r="1248">
          <cell r="K1248" t="str">
            <v>00111123P.2</v>
          </cell>
        </row>
        <row r="1249">
          <cell r="K1249" t="str">
            <v>00111135P.2</v>
          </cell>
        </row>
        <row r="1250">
          <cell r="K1250" t="str">
            <v>00111135P.2</v>
          </cell>
        </row>
        <row r="1251">
          <cell r="K1251" t="str">
            <v>00111135P.2</v>
          </cell>
        </row>
        <row r="1252">
          <cell r="K1252" t="str">
            <v>00111135P.2</v>
          </cell>
        </row>
        <row r="1253">
          <cell r="K1253" t="str">
            <v>00111135P.2</v>
          </cell>
        </row>
        <row r="1254">
          <cell r="K1254" t="str">
            <v>00111136P.2</v>
          </cell>
        </row>
        <row r="1255">
          <cell r="K1255" t="str">
            <v>00111136P.2</v>
          </cell>
        </row>
        <row r="1256">
          <cell r="K1256" t="str">
            <v>00111136P.2</v>
          </cell>
        </row>
        <row r="1257">
          <cell r="K1257" t="str">
            <v>00111128P.2</v>
          </cell>
        </row>
        <row r="1258">
          <cell r="K1258" t="str">
            <v>00111153P.2</v>
          </cell>
        </row>
        <row r="1259">
          <cell r="K1259" t="str">
            <v>00111153P.2</v>
          </cell>
        </row>
        <row r="1260">
          <cell r="K1260" t="str">
            <v>00111153P.2</v>
          </cell>
        </row>
        <row r="1261">
          <cell r="K1261" t="str">
            <v>00111153P.2</v>
          </cell>
        </row>
        <row r="1262">
          <cell r="K1262" t="str">
            <v>00111153P.2</v>
          </cell>
        </row>
        <row r="1263">
          <cell r="K1263" t="str">
            <v>00111153P.2</v>
          </cell>
        </row>
        <row r="1264">
          <cell r="K1264" t="str">
            <v>00111153P.2</v>
          </cell>
        </row>
        <row r="1265">
          <cell r="K1265" t="str">
            <v>00111123P.2</v>
          </cell>
        </row>
        <row r="1266">
          <cell r="K1266" t="str">
            <v>00111110P.2</v>
          </cell>
        </row>
        <row r="1267">
          <cell r="K1267" t="str">
            <v>00111110P.2</v>
          </cell>
        </row>
        <row r="1268">
          <cell r="K1268" t="str">
            <v>00111110P.2</v>
          </cell>
        </row>
        <row r="1269">
          <cell r="K1269" t="str">
            <v>00111110P.2</v>
          </cell>
        </row>
        <row r="1270">
          <cell r="K1270" t="str">
            <v>00111110P.2</v>
          </cell>
        </row>
        <row r="1271">
          <cell r="K1271" t="str">
            <v>00111110P.2</v>
          </cell>
        </row>
        <row r="1272">
          <cell r="K1272" t="str">
            <v>00111110P.2</v>
          </cell>
        </row>
        <row r="1273">
          <cell r="K1273" t="str">
            <v>00111110P.2</v>
          </cell>
        </row>
        <row r="1274">
          <cell r="K1274" t="str">
            <v>00111118P.2</v>
          </cell>
        </row>
        <row r="1275">
          <cell r="K1275" t="str">
            <v>00111118P.2</v>
          </cell>
        </row>
        <row r="1276">
          <cell r="K1276" t="str">
            <v>00111126P.2</v>
          </cell>
        </row>
        <row r="1277">
          <cell r="K1277" t="str">
            <v>00111126P.2</v>
          </cell>
        </row>
        <row r="1278">
          <cell r="K1278" t="str">
            <v>00111126P.2</v>
          </cell>
        </row>
        <row r="1279">
          <cell r="K1279" t="str">
            <v>00111126P.2</v>
          </cell>
        </row>
        <row r="1280">
          <cell r="K1280" t="str">
            <v>00111126P.2</v>
          </cell>
        </row>
        <row r="1281">
          <cell r="K1281" t="str">
            <v>00111126P.2</v>
          </cell>
        </row>
        <row r="1282">
          <cell r="K1282" t="str">
            <v>00111126P.2</v>
          </cell>
        </row>
        <row r="1283">
          <cell r="K1283" t="str">
            <v>00111126P.2</v>
          </cell>
        </row>
        <row r="1284">
          <cell r="K1284" t="str">
            <v>00111134P.2</v>
          </cell>
        </row>
        <row r="1285">
          <cell r="K1285" t="str">
            <v>00111134P.2</v>
          </cell>
        </row>
        <row r="1286">
          <cell r="K1286" t="str">
            <v>00111134P.2</v>
          </cell>
        </row>
        <row r="1287">
          <cell r="K1287" t="str">
            <v>00111134P.2</v>
          </cell>
        </row>
        <row r="1288">
          <cell r="K1288" t="str">
            <v>00111134P.2</v>
          </cell>
        </row>
        <row r="1289">
          <cell r="K1289" t="str">
            <v>00111134P.2</v>
          </cell>
        </row>
        <row r="1290">
          <cell r="K1290" t="str">
            <v>00111134P.2</v>
          </cell>
        </row>
        <row r="1291">
          <cell r="K1291" t="str">
            <v>00111134P.2</v>
          </cell>
        </row>
        <row r="1292">
          <cell r="K1292" t="str">
            <v>00111134P.2</v>
          </cell>
        </row>
        <row r="1293">
          <cell r="K1293" t="str">
            <v>00111134P.2</v>
          </cell>
        </row>
        <row r="1294">
          <cell r="K1294" t="str">
            <v>00111143P.2</v>
          </cell>
        </row>
        <row r="1295">
          <cell r="K1295" t="str">
            <v>00111143P.2</v>
          </cell>
        </row>
        <row r="1296">
          <cell r="K1296" t="str">
            <v>00111143P.2</v>
          </cell>
        </row>
        <row r="1297">
          <cell r="K1297" t="str">
            <v>00111145P.2</v>
          </cell>
        </row>
        <row r="1298">
          <cell r="K1298" t="str">
            <v>00111145P.2</v>
          </cell>
        </row>
        <row r="1299">
          <cell r="K1299" t="str">
            <v>00111145P.2</v>
          </cell>
        </row>
        <row r="1300">
          <cell r="K1300" t="str">
            <v>00111145P.2</v>
          </cell>
        </row>
        <row r="1301">
          <cell r="K1301" t="str">
            <v>00111145P.2</v>
          </cell>
        </row>
        <row r="1302">
          <cell r="K1302" t="str">
            <v>00111145P.2</v>
          </cell>
        </row>
        <row r="1303">
          <cell r="K1303" t="str">
            <v>00111145P.2</v>
          </cell>
        </row>
        <row r="1304">
          <cell r="K1304" t="str">
            <v>00111145P.2</v>
          </cell>
        </row>
        <row r="1305">
          <cell r="K1305" t="str">
            <v>00111145P.2</v>
          </cell>
        </row>
        <row r="1306">
          <cell r="K1306" t="str">
            <v>00111145P.2</v>
          </cell>
        </row>
        <row r="1307">
          <cell r="K1307" t="str">
            <v>00111145P.2</v>
          </cell>
        </row>
        <row r="1308">
          <cell r="K1308" t="str">
            <v>00111145P.2</v>
          </cell>
        </row>
        <row r="1309">
          <cell r="K1309" t="str">
            <v>00111145P.2</v>
          </cell>
        </row>
        <row r="1310">
          <cell r="K1310" t="str">
            <v>00111145P.2</v>
          </cell>
        </row>
        <row r="1311">
          <cell r="K1311" t="str">
            <v>00111145P.2</v>
          </cell>
        </row>
        <row r="1312">
          <cell r="K1312" t="str">
            <v>00111145P.2</v>
          </cell>
        </row>
        <row r="1313">
          <cell r="K1313" t="str">
            <v>00111145P.2</v>
          </cell>
        </row>
        <row r="1314">
          <cell r="K1314" t="str">
            <v>00111145P.2</v>
          </cell>
        </row>
        <row r="1315">
          <cell r="K1315" t="str">
            <v>00111145P.2</v>
          </cell>
        </row>
        <row r="1316">
          <cell r="K1316" t="str">
            <v>00111148P.2</v>
          </cell>
        </row>
        <row r="1317">
          <cell r="K1317" t="str">
            <v>00111148P.2</v>
          </cell>
        </row>
        <row r="1318">
          <cell r="K1318" t="str">
            <v>00111148P.2</v>
          </cell>
        </row>
        <row r="1319">
          <cell r="K1319" t="str">
            <v>00111148P.2</v>
          </cell>
        </row>
        <row r="1320">
          <cell r="K1320" t="str">
            <v>00111149P.2</v>
          </cell>
        </row>
        <row r="1321">
          <cell r="K1321" t="str">
            <v>00111149P.2</v>
          </cell>
        </row>
        <row r="1322">
          <cell r="K1322" t="str">
            <v>00111149P.2</v>
          </cell>
        </row>
        <row r="1323">
          <cell r="K1323" t="str">
            <v>00111150P.2</v>
          </cell>
        </row>
        <row r="1324">
          <cell r="K1324" t="str">
            <v>00111150P.2</v>
          </cell>
        </row>
        <row r="1325">
          <cell r="K1325" t="str">
            <v>00111150P.2</v>
          </cell>
        </row>
        <row r="1326">
          <cell r="K1326" t="str">
            <v>00111150P.2</v>
          </cell>
        </row>
        <row r="1327">
          <cell r="K1327" t="str">
            <v>00111150P.2</v>
          </cell>
        </row>
        <row r="1328">
          <cell r="K1328" t="str">
            <v>00111150P.2</v>
          </cell>
        </row>
        <row r="1329">
          <cell r="K1329" t="str">
            <v>00111150P.2</v>
          </cell>
        </row>
        <row r="1330">
          <cell r="K1330" t="str">
            <v>00111150P.2</v>
          </cell>
        </row>
        <row r="1331">
          <cell r="K1331" t="str">
            <v>00111150P.2</v>
          </cell>
        </row>
        <row r="1332">
          <cell r="K1332" t="str">
            <v>00111150P.2</v>
          </cell>
        </row>
        <row r="1333">
          <cell r="K1333" t="str">
            <v>00111150P.2</v>
          </cell>
        </row>
        <row r="1334">
          <cell r="K1334" t="str">
            <v>00111150P.2</v>
          </cell>
        </row>
        <row r="1335">
          <cell r="K1335" t="str">
            <v>00111157P.2</v>
          </cell>
        </row>
        <row r="1336">
          <cell r="K1336" t="str">
            <v>00111157P.2</v>
          </cell>
        </row>
        <row r="1337">
          <cell r="K1337" t="str">
            <v>00111157P.2</v>
          </cell>
        </row>
        <row r="1338">
          <cell r="K1338" t="str">
            <v>00111157P.2</v>
          </cell>
        </row>
        <row r="1339">
          <cell r="K1339" t="str">
            <v>00111157P.2</v>
          </cell>
        </row>
        <row r="1340">
          <cell r="K1340" t="str">
            <v>00111157P.2</v>
          </cell>
        </row>
        <row r="1341">
          <cell r="K1341" t="str">
            <v>00111157P.2</v>
          </cell>
        </row>
        <row r="1342">
          <cell r="K1342" t="str">
            <v>00111157P.2</v>
          </cell>
        </row>
        <row r="1343">
          <cell r="K1343" t="str">
            <v>00111157P.2</v>
          </cell>
        </row>
        <row r="1344">
          <cell r="K1344" t="str">
            <v>00111157P.2</v>
          </cell>
        </row>
        <row r="1345">
          <cell r="K1345" t="str">
            <v>00111159P.2</v>
          </cell>
        </row>
        <row r="1346">
          <cell r="K1346" t="str">
            <v>00111159P.2</v>
          </cell>
        </row>
        <row r="1347">
          <cell r="K1347" t="str">
            <v>00111159P.2</v>
          </cell>
        </row>
        <row r="1348">
          <cell r="K1348" t="str">
            <v>00111159P.2</v>
          </cell>
        </row>
        <row r="1349">
          <cell r="K1349" t="str">
            <v>00111159P.2</v>
          </cell>
        </row>
        <row r="1350">
          <cell r="K1350" t="str">
            <v>00111159P.2</v>
          </cell>
        </row>
        <row r="1351">
          <cell r="K1351" t="str">
            <v>00111159P.2</v>
          </cell>
        </row>
        <row r="1352">
          <cell r="K1352" t="str">
            <v>00111159P.2</v>
          </cell>
        </row>
        <row r="1353">
          <cell r="K1353" t="str">
            <v>00111159P.2</v>
          </cell>
        </row>
        <row r="1354">
          <cell r="K1354" t="str">
            <v>00111159P.2</v>
          </cell>
        </row>
        <row r="1355">
          <cell r="K1355" t="str">
            <v>00111159P.2</v>
          </cell>
        </row>
        <row r="1356">
          <cell r="K1356" t="str">
            <v>00111159P.2</v>
          </cell>
        </row>
        <row r="1357">
          <cell r="K1357" t="str">
            <v>00111107P.2</v>
          </cell>
        </row>
        <row r="1358">
          <cell r="K1358" t="str">
            <v>00111107P.2</v>
          </cell>
        </row>
        <row r="1359">
          <cell r="K1359" t="str">
            <v>00111107P.2</v>
          </cell>
        </row>
        <row r="1360">
          <cell r="K1360" t="str">
            <v>00111144P.2</v>
          </cell>
        </row>
        <row r="1361">
          <cell r="K1361" t="str">
            <v>00111144P.2</v>
          </cell>
        </row>
        <row r="1362">
          <cell r="K1362" t="str">
            <v>00111144P.2</v>
          </cell>
        </row>
        <row r="1363">
          <cell r="K1363" t="str">
            <v>00111144P.2</v>
          </cell>
        </row>
        <row r="1364">
          <cell r="K1364" t="str">
            <v>00111144P.2</v>
          </cell>
        </row>
        <row r="1365">
          <cell r="K1365" t="str">
            <v>00111144P.2</v>
          </cell>
        </row>
        <row r="1366">
          <cell r="K1366" t="str">
            <v>00111144P.2</v>
          </cell>
        </row>
        <row r="1367">
          <cell r="K1367" t="str">
            <v>00111144P.2</v>
          </cell>
        </row>
        <row r="1368">
          <cell r="K1368" t="str">
            <v>00111126P.2</v>
          </cell>
        </row>
        <row r="1369">
          <cell r="K1369" t="str">
            <v>00111126P.2</v>
          </cell>
        </row>
        <row r="1370">
          <cell r="K1370" t="str">
            <v>00111126P.2</v>
          </cell>
        </row>
        <row r="1371">
          <cell r="K1371" t="str">
            <v>00111126P.2</v>
          </cell>
        </row>
        <row r="1372">
          <cell r="K1372" t="str">
            <v>00111126P.2</v>
          </cell>
        </row>
        <row r="1373">
          <cell r="K1373" t="str">
            <v>00111126P.2</v>
          </cell>
        </row>
        <row r="1374">
          <cell r="K1374" t="str">
            <v>00111160P.2</v>
          </cell>
        </row>
        <row r="1375">
          <cell r="K1375" t="str">
            <v>00111160P.2</v>
          </cell>
        </row>
        <row r="1376">
          <cell r="K1376" t="str">
            <v>00111160P.2</v>
          </cell>
        </row>
        <row r="1377">
          <cell r="K1377" t="str">
            <v>00111160P.2</v>
          </cell>
        </row>
        <row r="1378">
          <cell r="K1378" t="str">
            <v>00111160P.2</v>
          </cell>
        </row>
        <row r="1379">
          <cell r="K1379" t="str">
            <v>00111160P.2</v>
          </cell>
        </row>
        <row r="1380">
          <cell r="K1380" t="str">
            <v>00111160P.2</v>
          </cell>
        </row>
        <row r="1381">
          <cell r="K1381" t="str">
            <v>00111160P.2</v>
          </cell>
        </row>
        <row r="1382">
          <cell r="K1382" t="str">
            <v>00111160P.2</v>
          </cell>
        </row>
        <row r="1383">
          <cell r="K1383" t="str">
            <v>00111160P.2</v>
          </cell>
        </row>
        <row r="1384">
          <cell r="K1384" t="str">
            <v>00111160P.2</v>
          </cell>
        </row>
        <row r="1385">
          <cell r="K1385" t="str">
            <v>00111160P.2</v>
          </cell>
        </row>
        <row r="1386">
          <cell r="K1386" t="str">
            <v>00111160P.2</v>
          </cell>
        </row>
        <row r="1387">
          <cell r="K1387" t="str">
            <v>00111160P.2</v>
          </cell>
        </row>
        <row r="1388">
          <cell r="K1388" t="str">
            <v>00111160P.2</v>
          </cell>
        </row>
        <row r="1389">
          <cell r="K1389" t="str">
            <v>00111160P.2</v>
          </cell>
        </row>
        <row r="1390">
          <cell r="K1390" t="str">
            <v>00111159P.2</v>
          </cell>
        </row>
        <row r="1391">
          <cell r="K1391" t="str">
            <v>00111159P.2</v>
          </cell>
        </row>
        <row r="1392">
          <cell r="K1392" t="str">
            <v>00111159P.2</v>
          </cell>
        </row>
        <row r="1393">
          <cell r="K1393" t="str">
            <v>00111159P.2</v>
          </cell>
        </row>
        <row r="1394">
          <cell r="K1394" t="str">
            <v>00111159P.2</v>
          </cell>
        </row>
        <row r="1395">
          <cell r="K1395" t="str">
            <v>00111111P.2</v>
          </cell>
        </row>
        <row r="1396">
          <cell r="K1396" t="str">
            <v>00111120P.2</v>
          </cell>
        </row>
        <row r="1397">
          <cell r="K1397" t="str">
            <v>00111123P.2</v>
          </cell>
        </row>
        <row r="1398">
          <cell r="K1398" t="str">
            <v>00111125P.2</v>
          </cell>
        </row>
        <row r="1399">
          <cell r="K1399" t="str">
            <v>00111111P.2</v>
          </cell>
        </row>
        <row r="1400">
          <cell r="K1400" t="str">
            <v>00111111P.2</v>
          </cell>
        </row>
        <row r="1401">
          <cell r="K1401" t="str">
            <v>00111111P.2</v>
          </cell>
        </row>
        <row r="1402">
          <cell r="K1402" t="str">
            <v>00111113P.2</v>
          </cell>
        </row>
        <row r="1403">
          <cell r="K1403" t="str">
            <v>00111114P.2</v>
          </cell>
        </row>
        <row r="1404">
          <cell r="K1404" t="str">
            <v>00111116P.2</v>
          </cell>
        </row>
        <row r="1405">
          <cell r="K1405" t="str">
            <v>00111118P.2</v>
          </cell>
        </row>
        <row r="1406">
          <cell r="K1406" t="str">
            <v>00111118P.2</v>
          </cell>
        </row>
        <row r="1407">
          <cell r="K1407" t="str">
            <v>00111118P.2</v>
          </cell>
        </row>
        <row r="1408">
          <cell r="K1408" t="str">
            <v>00111119P.2</v>
          </cell>
        </row>
        <row r="1409">
          <cell r="K1409" t="str">
            <v>00111119P.2</v>
          </cell>
        </row>
        <row r="1410">
          <cell r="K1410" t="str">
            <v>00111119P.2</v>
          </cell>
        </row>
        <row r="1411">
          <cell r="K1411" t="str">
            <v>00111119P.2</v>
          </cell>
        </row>
        <row r="1412">
          <cell r="K1412" t="str">
            <v>00111129P.2</v>
          </cell>
        </row>
        <row r="1413">
          <cell r="K1413" t="str">
            <v>00111130P.2</v>
          </cell>
        </row>
        <row r="1414">
          <cell r="K1414" t="str">
            <v>00111134P.2</v>
          </cell>
        </row>
        <row r="1415">
          <cell r="K1415" t="str">
            <v>00111136P.2</v>
          </cell>
        </row>
        <row r="1416">
          <cell r="K1416" t="str">
            <v>00111110P.2</v>
          </cell>
        </row>
        <row r="1417">
          <cell r="K1417" t="str">
            <v>00111110P.2</v>
          </cell>
        </row>
        <row r="1418">
          <cell r="K1418" t="str">
            <v>00111113P.2</v>
          </cell>
        </row>
        <row r="1419">
          <cell r="K1419" t="str">
            <v>00111118P.2</v>
          </cell>
        </row>
        <row r="1420">
          <cell r="K1420" t="str">
            <v>00111124P.2</v>
          </cell>
        </row>
        <row r="1421">
          <cell r="K1421" t="str">
            <v>00111127P.2</v>
          </cell>
        </row>
        <row r="1422">
          <cell r="K1422" t="str">
            <v>00111110P.2</v>
          </cell>
        </row>
        <row r="1423">
          <cell r="K1423" t="str">
            <v>00111111P.2</v>
          </cell>
        </row>
        <row r="1424">
          <cell r="K1424" t="str">
            <v>00111115P.2</v>
          </cell>
        </row>
        <row r="1425">
          <cell r="K1425" t="str">
            <v>00111116P.2</v>
          </cell>
        </row>
        <row r="1426">
          <cell r="K1426" t="str">
            <v>00111116P.2</v>
          </cell>
        </row>
        <row r="1427">
          <cell r="K1427" t="str">
            <v>00111116P.2</v>
          </cell>
        </row>
        <row r="1428">
          <cell r="K1428" t="str">
            <v>00111119P.2</v>
          </cell>
        </row>
        <row r="1429">
          <cell r="K1429" t="str">
            <v>00111120P.2</v>
          </cell>
        </row>
        <row r="1430">
          <cell r="K1430" t="str">
            <v>00111120P.2</v>
          </cell>
        </row>
        <row r="1431">
          <cell r="K1431" t="str">
            <v>00111124P.2</v>
          </cell>
        </row>
        <row r="1432">
          <cell r="K1432" t="str">
            <v>00111125P.2</v>
          </cell>
        </row>
        <row r="1433">
          <cell r="K1433" t="str">
            <v>00111126P.2</v>
          </cell>
        </row>
        <row r="1434">
          <cell r="K1434" t="str">
            <v>00111126P.2</v>
          </cell>
        </row>
        <row r="1435">
          <cell r="K1435" t="str">
            <v>00111127P.2</v>
          </cell>
        </row>
        <row r="1436">
          <cell r="K1436" t="str">
            <v>00111127P.2</v>
          </cell>
        </row>
        <row r="1437">
          <cell r="K1437" t="str">
            <v>00111129P.2</v>
          </cell>
        </row>
        <row r="1438">
          <cell r="K1438" t="str">
            <v>00111129P.2</v>
          </cell>
        </row>
        <row r="1439">
          <cell r="K1439" t="str">
            <v>00111129P.2</v>
          </cell>
        </row>
        <row r="1440">
          <cell r="K1440" t="str">
            <v>00111131P.2</v>
          </cell>
        </row>
        <row r="1441">
          <cell r="K1441" t="str">
            <v>00111132P.2</v>
          </cell>
        </row>
        <row r="1442">
          <cell r="K1442" t="str">
            <v>00111133P.2</v>
          </cell>
        </row>
        <row r="1443">
          <cell r="K1443" t="str">
            <v>00111136P.2</v>
          </cell>
        </row>
        <row r="1444">
          <cell r="K1444" t="str">
            <v>00111121P.2</v>
          </cell>
        </row>
        <row r="1445">
          <cell r="K1445" t="str">
            <v>00111121P.2</v>
          </cell>
        </row>
        <row r="1446">
          <cell r="K1446" t="str">
            <v>00111133P.2</v>
          </cell>
        </row>
        <row r="1447">
          <cell r="K1447" t="str">
            <v>00111133P.2</v>
          </cell>
        </row>
        <row r="1448">
          <cell r="K1448" t="str">
            <v>00111110P.2</v>
          </cell>
        </row>
        <row r="1449">
          <cell r="K1449" t="str">
            <v>00111112P.2</v>
          </cell>
        </row>
        <row r="1450">
          <cell r="K1450" t="str">
            <v>00111113P.2</v>
          </cell>
        </row>
        <row r="1451">
          <cell r="K1451" t="str">
            <v>00111115P.2</v>
          </cell>
        </row>
        <row r="1452">
          <cell r="K1452" t="str">
            <v>00111115P.2</v>
          </cell>
        </row>
        <row r="1453">
          <cell r="K1453" t="str">
            <v>00111119P.2</v>
          </cell>
        </row>
        <row r="1454">
          <cell r="K1454" t="str">
            <v>00111122P.2</v>
          </cell>
        </row>
        <row r="1455">
          <cell r="K1455" t="str">
            <v>00111122P.2</v>
          </cell>
        </row>
        <row r="1456">
          <cell r="K1456" t="str">
            <v>00111128P.2</v>
          </cell>
        </row>
        <row r="1457">
          <cell r="K1457" t="str">
            <v>00111136P.2</v>
          </cell>
        </row>
        <row r="1458">
          <cell r="K1458" t="str">
            <v>00111130P.2</v>
          </cell>
        </row>
        <row r="1459">
          <cell r="K1459" t="str">
            <v>00111131P.2</v>
          </cell>
        </row>
        <row r="1460">
          <cell r="K1460" t="str">
            <v>00111135P.2</v>
          </cell>
        </row>
        <row r="1461">
          <cell r="K1461" t="str">
            <v>00111111P.2</v>
          </cell>
        </row>
        <row r="1462">
          <cell r="K1462" t="str">
            <v>00111112P.2</v>
          </cell>
        </row>
        <row r="1463">
          <cell r="K1463" t="str">
            <v>00111112P.2</v>
          </cell>
        </row>
        <row r="1464">
          <cell r="K1464" t="str">
            <v>00111115P.2</v>
          </cell>
        </row>
        <row r="1465">
          <cell r="K1465" t="str">
            <v>00111119P.2</v>
          </cell>
        </row>
        <row r="1466">
          <cell r="K1466" t="str">
            <v>00111120P.2</v>
          </cell>
        </row>
        <row r="1467">
          <cell r="K1467" t="str">
            <v>00111124P.2</v>
          </cell>
        </row>
        <row r="1468">
          <cell r="K1468" t="str">
            <v>00111124P.2</v>
          </cell>
        </row>
        <row r="1469">
          <cell r="K1469" t="str">
            <v>00111124P.2</v>
          </cell>
        </row>
        <row r="1470">
          <cell r="K1470" t="str">
            <v>00111129P.2</v>
          </cell>
        </row>
        <row r="1471">
          <cell r="K1471" t="str">
            <v>00111133P.2</v>
          </cell>
        </row>
        <row r="1472">
          <cell r="K1472" t="str">
            <v>00111134P.2</v>
          </cell>
        </row>
        <row r="1473">
          <cell r="K1473" t="str">
            <v>00111134P.2</v>
          </cell>
        </row>
        <row r="1474">
          <cell r="K1474" t="str">
            <v>00111121P.2</v>
          </cell>
        </row>
        <row r="1475">
          <cell r="K1475" t="str">
            <v>00111123P.2</v>
          </cell>
        </row>
        <row r="1476">
          <cell r="K1476" t="str">
            <v>00111123P.2</v>
          </cell>
        </row>
        <row r="1477">
          <cell r="K1477" t="str">
            <v>00111128P.2</v>
          </cell>
        </row>
        <row r="1478">
          <cell r="K1478" t="str">
            <v>00111131P.2</v>
          </cell>
        </row>
        <row r="1479">
          <cell r="K1479" t="str">
            <v>00111120P.2</v>
          </cell>
        </row>
        <row r="1480">
          <cell r="K1480" t="str">
            <v>00111120P.2</v>
          </cell>
        </row>
        <row r="1481">
          <cell r="K1481" t="str">
            <v>00111121P.2</v>
          </cell>
        </row>
        <row r="1482">
          <cell r="K1482" t="str">
            <v>00111124P.2</v>
          </cell>
        </row>
        <row r="1483">
          <cell r="K1483" t="str">
            <v>00111125P.2</v>
          </cell>
        </row>
        <row r="1484">
          <cell r="K1484" t="str">
            <v>00111128P.2</v>
          </cell>
        </row>
        <row r="1485">
          <cell r="K1485" t="str">
            <v>00111128P.2</v>
          </cell>
        </row>
        <row r="1486">
          <cell r="K1486" t="str">
            <v>00111129P.2</v>
          </cell>
        </row>
        <row r="1487">
          <cell r="K1487" t="str">
            <v>00111129P.2</v>
          </cell>
        </row>
        <row r="1488">
          <cell r="K1488" t="str">
            <v>00111134P.2</v>
          </cell>
        </row>
        <row r="1489">
          <cell r="K1489" t="str">
            <v>00111111P.2</v>
          </cell>
        </row>
        <row r="1490">
          <cell r="K1490" t="str">
            <v>00111113P.2</v>
          </cell>
        </row>
        <row r="1491">
          <cell r="K1491" t="str">
            <v>00111113P.2</v>
          </cell>
        </row>
        <row r="1492">
          <cell r="K1492" t="str">
            <v>00111120P.2</v>
          </cell>
        </row>
        <row r="1493">
          <cell r="K1493" t="str">
            <v>00111122P.2</v>
          </cell>
        </row>
        <row r="1494">
          <cell r="K1494" t="str">
            <v>00111128P.2</v>
          </cell>
        </row>
        <row r="1495">
          <cell r="K1495" t="str">
            <v>00111129P.2</v>
          </cell>
        </row>
        <row r="1496">
          <cell r="K1496" t="str">
            <v>00111130P.2</v>
          </cell>
        </row>
        <row r="1497">
          <cell r="K1497" t="str">
            <v>00111136P.2</v>
          </cell>
        </row>
        <row r="1498">
          <cell r="K1498" t="str">
            <v>00111118P.2</v>
          </cell>
        </row>
        <row r="1499">
          <cell r="K1499" t="str">
            <v>00111114P.2</v>
          </cell>
        </row>
        <row r="1500">
          <cell r="K1500" t="str">
            <v>00111115P.2</v>
          </cell>
        </row>
        <row r="1501">
          <cell r="K1501" t="str">
            <v>00111124P.2</v>
          </cell>
        </row>
        <row r="1502">
          <cell r="K1502" t="str">
            <v>00111126P.2</v>
          </cell>
        </row>
        <row r="1503">
          <cell r="K1503" t="str">
            <v>00111131P.2</v>
          </cell>
        </row>
        <row r="1504">
          <cell r="K1504" t="str">
            <v>00111110P.2</v>
          </cell>
        </row>
        <row r="1505">
          <cell r="K1505" t="str">
            <v>00111114P.2</v>
          </cell>
        </row>
        <row r="1506">
          <cell r="K1506" t="str">
            <v>00111115P.2</v>
          </cell>
        </row>
        <row r="1507">
          <cell r="K1507" t="str">
            <v>00111118P.2</v>
          </cell>
        </row>
        <row r="1508">
          <cell r="K1508" t="str">
            <v>00111119P.2</v>
          </cell>
        </row>
        <row r="1509">
          <cell r="K1509" t="str">
            <v>00111125P.2</v>
          </cell>
        </row>
        <row r="1510">
          <cell r="K1510" t="str">
            <v>00111126P.2</v>
          </cell>
        </row>
        <row r="1511">
          <cell r="K1511" t="str">
            <v>00111133P.2</v>
          </cell>
        </row>
        <row r="1512">
          <cell r="K1512" t="str">
            <v>00111135P.2</v>
          </cell>
        </row>
        <row r="1513">
          <cell r="K1513" t="str">
            <v>00111114P.2</v>
          </cell>
        </row>
        <row r="1514">
          <cell r="K1514" t="str">
            <v>00111116P.2</v>
          </cell>
        </row>
        <row r="1515">
          <cell r="K1515" t="str">
            <v>00111117P.2</v>
          </cell>
        </row>
        <row r="1516">
          <cell r="K1516" t="str">
            <v>00111123P.2</v>
          </cell>
        </row>
        <row r="1517">
          <cell r="K1517" t="str">
            <v>00111129P.2</v>
          </cell>
        </row>
        <row r="1518">
          <cell r="K1518" t="str">
            <v>00111110P.2</v>
          </cell>
        </row>
        <row r="1519">
          <cell r="K1519" t="str">
            <v>00111110P.2</v>
          </cell>
        </row>
        <row r="1520">
          <cell r="K1520" t="str">
            <v>00111116P.2</v>
          </cell>
        </row>
        <row r="1521">
          <cell r="K1521" t="str">
            <v>00111127P.2</v>
          </cell>
        </row>
        <row r="1522">
          <cell r="K1522" t="str">
            <v>00111121P.2</v>
          </cell>
        </row>
        <row r="1523">
          <cell r="K1523" t="str">
            <v>00111128P.2</v>
          </cell>
        </row>
        <row r="1524">
          <cell r="K1524" t="str">
            <v>00111129P.2</v>
          </cell>
        </row>
        <row r="1525">
          <cell r="K1525" t="str">
            <v>00111132P.2</v>
          </cell>
        </row>
        <row r="1526">
          <cell r="K1526" t="str">
            <v>00111136P.2</v>
          </cell>
        </row>
        <row r="1527">
          <cell r="K1527" t="str">
            <v>00111114P.2</v>
          </cell>
        </row>
        <row r="1528">
          <cell r="K1528" t="str">
            <v>00111121P.2</v>
          </cell>
        </row>
        <row r="1529">
          <cell r="K1529" t="str">
            <v>00111124P.2</v>
          </cell>
        </row>
        <row r="1530">
          <cell r="K1530" t="str">
            <v>00111126P.2</v>
          </cell>
        </row>
        <row r="1531">
          <cell r="K1531" t="str">
            <v>00111126P.2</v>
          </cell>
        </row>
        <row r="1532">
          <cell r="K1532" t="str">
            <v>00111129P.2</v>
          </cell>
        </row>
        <row r="1533">
          <cell r="K1533" t="str">
            <v>00111131P.2</v>
          </cell>
        </row>
        <row r="1534">
          <cell r="K1534" t="str">
            <v>00111134P.2</v>
          </cell>
        </row>
        <row r="1535">
          <cell r="K1535" t="str">
            <v>00111130P.2</v>
          </cell>
        </row>
        <row r="1536">
          <cell r="K1536" t="str">
            <v>00111114P.2</v>
          </cell>
        </row>
        <row r="1537">
          <cell r="K1537" t="str">
            <v>00111115P.2</v>
          </cell>
        </row>
        <row r="1538">
          <cell r="K1538" t="str">
            <v>00111119P.2</v>
          </cell>
        </row>
        <row r="1539">
          <cell r="K1539" t="str">
            <v>00111130P.2</v>
          </cell>
        </row>
        <row r="1540">
          <cell r="K1540" t="str">
            <v>00111134P.2</v>
          </cell>
        </row>
        <row r="1541">
          <cell r="K1541" t="str">
            <v>00111120P.2</v>
          </cell>
        </row>
        <row r="1542">
          <cell r="K1542" t="str">
            <v>00111126P.2</v>
          </cell>
        </row>
        <row r="1543">
          <cell r="K1543" t="str">
            <v>00111131P.2</v>
          </cell>
        </row>
        <row r="1544">
          <cell r="K1544" t="str">
            <v>00111117P.2</v>
          </cell>
        </row>
        <row r="1545">
          <cell r="K1545" t="str">
            <v>00111117P.2</v>
          </cell>
        </row>
        <row r="1546">
          <cell r="K1546" t="str">
            <v>00111124P.2</v>
          </cell>
        </row>
        <row r="1547">
          <cell r="K1547" t="str">
            <v>00111126P.2</v>
          </cell>
        </row>
        <row r="1548">
          <cell r="K1548" t="str">
            <v>00111128P.2</v>
          </cell>
        </row>
        <row r="1549">
          <cell r="K1549" t="str">
            <v>00111133P.2</v>
          </cell>
        </row>
        <row r="1550">
          <cell r="K1550" t="str">
            <v>00111114P.2</v>
          </cell>
        </row>
        <row r="1551">
          <cell r="K1551" t="str">
            <v>00111117P.2</v>
          </cell>
        </row>
        <row r="1552">
          <cell r="K1552" t="str">
            <v>00111126P.2</v>
          </cell>
        </row>
        <row r="1553">
          <cell r="K1553" t="str">
            <v>00111128P.2</v>
          </cell>
        </row>
        <row r="1554">
          <cell r="K1554" t="str">
            <v>00111131P.2</v>
          </cell>
        </row>
        <row r="1555">
          <cell r="K1555" t="str">
            <v>00111133P.2</v>
          </cell>
        </row>
        <row r="1556">
          <cell r="K1556" t="str">
            <v>00111118P.2</v>
          </cell>
        </row>
        <row r="1557">
          <cell r="K1557" t="str">
            <v>00111125P.2</v>
          </cell>
        </row>
        <row r="1558">
          <cell r="K1558" t="str">
            <v>00111127P.2</v>
          </cell>
        </row>
        <row r="1559">
          <cell r="K1559" t="str">
            <v>00111128P.2</v>
          </cell>
        </row>
        <row r="1560">
          <cell r="K1560" t="str">
            <v>00111134P.2</v>
          </cell>
        </row>
        <row r="1561">
          <cell r="K1561" t="str">
            <v>00111112P.2</v>
          </cell>
        </row>
        <row r="1562">
          <cell r="K1562" t="str">
            <v>00111125P.2</v>
          </cell>
        </row>
        <row r="1563">
          <cell r="K1563" t="str">
            <v>00111126P.2</v>
          </cell>
        </row>
        <row r="1564">
          <cell r="K1564" t="str">
            <v>00111126P.2</v>
          </cell>
        </row>
        <row r="1565">
          <cell r="K1565" t="str">
            <v>00111110P.2</v>
          </cell>
        </row>
        <row r="1566">
          <cell r="K1566" t="str">
            <v>00111133P.2</v>
          </cell>
        </row>
        <row r="1567">
          <cell r="K1567" t="str">
            <v>00111115P.2</v>
          </cell>
        </row>
        <row r="1568">
          <cell r="K1568" t="str">
            <v>00111116P.2</v>
          </cell>
        </row>
        <row r="1569">
          <cell r="K1569" t="str">
            <v>00111126P.2</v>
          </cell>
        </row>
        <row r="1570">
          <cell r="K1570" t="str">
            <v>00111129P.2</v>
          </cell>
        </row>
        <row r="1571">
          <cell r="K1571" t="str">
            <v>00111134P.2</v>
          </cell>
        </row>
        <row r="1572">
          <cell r="K1572" t="str">
            <v>00111123P.2</v>
          </cell>
        </row>
        <row r="1573">
          <cell r="K1573" t="str">
            <v>00111115P.2</v>
          </cell>
        </row>
        <row r="1574">
          <cell r="K1574" t="str">
            <v>00111124P.2</v>
          </cell>
        </row>
        <row r="1575">
          <cell r="K1575" t="str">
            <v>00111127P.2</v>
          </cell>
        </row>
        <row r="1576">
          <cell r="K1576" t="str">
            <v>00111134P.2</v>
          </cell>
        </row>
        <row r="1577">
          <cell r="K1577" t="str">
            <v>00111125P.2</v>
          </cell>
        </row>
        <row r="1578">
          <cell r="K1578" t="str">
            <v>00111115P.2</v>
          </cell>
        </row>
        <row r="1579">
          <cell r="K1579" t="str">
            <v>00111128P.2</v>
          </cell>
        </row>
        <row r="1580">
          <cell r="K1580" t="str">
            <v>00111114P.2</v>
          </cell>
        </row>
        <row r="1581">
          <cell r="K1581" t="str">
            <v>00111127P.2</v>
          </cell>
        </row>
        <row r="1582">
          <cell r="K1582" t="str">
            <v>00111129P.2</v>
          </cell>
        </row>
        <row r="1583">
          <cell r="K1583" t="str">
            <v>00111134P.2</v>
          </cell>
        </row>
        <row r="1584">
          <cell r="K1584" t="str">
            <v>00111126P.2</v>
          </cell>
        </row>
        <row r="1585">
          <cell r="K1585" t="str">
            <v>00111116P.2</v>
          </cell>
        </row>
        <row r="1586">
          <cell r="K1586" t="str">
            <v>00111126P.2</v>
          </cell>
        </row>
        <row r="1587">
          <cell r="K1587" t="str">
            <v>00111127P.2</v>
          </cell>
        </row>
        <row r="1588">
          <cell r="K1588" t="str">
            <v>00111133P.2</v>
          </cell>
        </row>
        <row r="1589">
          <cell r="K1589" t="str">
            <v>00111113P.2</v>
          </cell>
        </row>
        <row r="1590">
          <cell r="K1590" t="str">
            <v>00111110P.2</v>
          </cell>
        </row>
        <row r="1591">
          <cell r="K1591" t="str">
            <v>00111111P.2</v>
          </cell>
        </row>
        <row r="1592">
          <cell r="K1592" t="str">
            <v>00111116P.2</v>
          </cell>
        </row>
        <row r="1593">
          <cell r="K1593" t="str">
            <v>00111121P.2</v>
          </cell>
        </row>
        <row r="1594">
          <cell r="K1594" t="str">
            <v>00111131P.2</v>
          </cell>
        </row>
        <row r="1595">
          <cell r="K1595" t="str">
            <v>00111114P.2</v>
          </cell>
        </row>
        <row r="1596">
          <cell r="K1596" t="str">
            <v>00111110P.2</v>
          </cell>
        </row>
        <row r="1597">
          <cell r="K1597" t="str">
            <v>00111117P.2</v>
          </cell>
        </row>
        <row r="1598">
          <cell r="K1598" t="str">
            <v>00111110P.2</v>
          </cell>
        </row>
        <row r="1599">
          <cell r="K1599" t="str">
            <v>00111114P.2</v>
          </cell>
        </row>
        <row r="1600">
          <cell r="K1600" t="str">
            <v>00111115P.2</v>
          </cell>
        </row>
        <row r="1601">
          <cell r="K1601" t="str">
            <v>00111130P.2</v>
          </cell>
        </row>
        <row r="1602">
          <cell r="K1602" t="str">
            <v>00111122P.2</v>
          </cell>
        </row>
        <row r="1603">
          <cell r="K1603" t="str">
            <v>00111130P.2</v>
          </cell>
        </row>
        <row r="1604">
          <cell r="K1604" t="str">
            <v>00111131P.2</v>
          </cell>
        </row>
        <row r="1605">
          <cell r="K1605" t="str">
            <v>00111113P.2</v>
          </cell>
        </row>
        <row r="1606">
          <cell r="K1606" t="str">
            <v>00111120P.2</v>
          </cell>
        </row>
        <row r="1607">
          <cell r="K1607" t="str">
            <v>00111124P.2</v>
          </cell>
        </row>
        <row r="1608">
          <cell r="K1608" t="str">
            <v>00111126P.2</v>
          </cell>
        </row>
        <row r="1609">
          <cell r="K1609" t="str">
            <v>00111130P.2</v>
          </cell>
        </row>
        <row r="1610">
          <cell r="K1610" t="str">
            <v>00111133P.2</v>
          </cell>
        </row>
        <row r="1611">
          <cell r="K1611" t="str">
            <v>00111135P.2</v>
          </cell>
        </row>
        <row r="1612">
          <cell r="K1612" t="str">
            <v>00111126P.2</v>
          </cell>
        </row>
        <row r="1613">
          <cell r="K1613" t="str">
            <v>00111132P.2</v>
          </cell>
        </row>
        <row r="1614">
          <cell r="K1614" t="str">
            <v>00111116P.2</v>
          </cell>
        </row>
        <row r="1615">
          <cell r="K1615" t="str">
            <v>00111114P.2</v>
          </cell>
        </row>
        <row r="1616">
          <cell r="K1616" t="str">
            <v>00111130P.2</v>
          </cell>
        </row>
        <row r="1617">
          <cell r="K1617" t="str">
            <v>00111133P.2</v>
          </cell>
        </row>
        <row r="1618">
          <cell r="K1618" t="str">
            <v>00111136P.2</v>
          </cell>
        </row>
        <row r="1619">
          <cell r="K1619" t="str">
            <v>00111117P.2</v>
          </cell>
        </row>
        <row r="1620">
          <cell r="K1620" t="str">
            <v>00111123P.2</v>
          </cell>
        </row>
        <row r="1621">
          <cell r="K1621" t="str">
            <v>00111126P.2</v>
          </cell>
        </row>
        <row r="1622">
          <cell r="K1622" t="str">
            <v>00111131P.2</v>
          </cell>
        </row>
        <row r="1623">
          <cell r="K1623" t="str">
            <v>00111115P.2</v>
          </cell>
        </row>
        <row r="1624">
          <cell r="K1624" t="str">
            <v>00111110P.2</v>
          </cell>
        </row>
        <row r="1625">
          <cell r="K1625" t="str">
            <v>00111125P.2</v>
          </cell>
        </row>
        <row r="1626">
          <cell r="K1626" t="str">
            <v>00111132P.2</v>
          </cell>
        </row>
        <row r="1627">
          <cell r="K1627" t="str">
            <v>00111129P.2</v>
          </cell>
        </row>
        <row r="1628">
          <cell r="K1628" t="str">
            <v>00111133P.2</v>
          </cell>
        </row>
        <row r="1629">
          <cell r="K1629" t="str">
            <v>00111131P.2</v>
          </cell>
        </row>
        <row r="1630">
          <cell r="K1630" t="str">
            <v>00111125P.2</v>
          </cell>
        </row>
        <row r="1631">
          <cell r="K1631" t="str">
            <v>00111112P.2</v>
          </cell>
        </row>
        <row r="1632">
          <cell r="K1632" t="str">
            <v>00111123P.2</v>
          </cell>
        </row>
        <row r="1633">
          <cell r="K1633" t="str">
            <v>00111131P.2</v>
          </cell>
        </row>
        <row r="1634">
          <cell r="K1634" t="str">
            <v>00111135P.2</v>
          </cell>
        </row>
        <row r="1635">
          <cell r="K1635" t="str">
            <v>00111118P.2</v>
          </cell>
        </row>
        <row r="1636">
          <cell r="K1636" t="str">
            <v>00111136P.2</v>
          </cell>
        </row>
        <row r="1637">
          <cell r="K1637" t="str">
            <v>00111135P.2</v>
          </cell>
        </row>
        <row r="1638">
          <cell r="K1638" t="str">
            <v>00111127P.2</v>
          </cell>
        </row>
        <row r="1639">
          <cell r="K1639" t="str">
            <v>00111128P.2</v>
          </cell>
        </row>
        <row r="1640">
          <cell r="K1640" t="str">
            <v>00111117P.2</v>
          </cell>
        </row>
        <row r="1641">
          <cell r="K1641" t="str">
            <v>00111124P.2</v>
          </cell>
        </row>
        <row r="1642">
          <cell r="K1642" t="str">
            <v>00111128P.2</v>
          </cell>
        </row>
        <row r="1643">
          <cell r="K1643" t="str">
            <v>00111121P.2</v>
          </cell>
        </row>
        <row r="1644">
          <cell r="K1644" t="str">
            <v>00111135P.2</v>
          </cell>
        </row>
        <row r="1645">
          <cell r="K1645" t="str">
            <v>00111126P.2</v>
          </cell>
        </row>
        <row r="1646">
          <cell r="K1646" t="str">
            <v>00111135P.2</v>
          </cell>
        </row>
        <row r="1647">
          <cell r="K1647" t="str">
            <v>00111128P.2</v>
          </cell>
        </row>
        <row r="1648">
          <cell r="K1648" t="str">
            <v>00111113P.2</v>
          </cell>
        </row>
        <row r="1649">
          <cell r="K1649" t="str">
            <v>00111123P.2</v>
          </cell>
        </row>
        <row r="1650">
          <cell r="K1650" t="str">
            <v>00111127P.2</v>
          </cell>
        </row>
        <row r="1651">
          <cell r="K1651" t="str">
            <v>00111128P.2</v>
          </cell>
        </row>
        <row r="1652">
          <cell r="K1652" t="str">
            <v>00111132P.2</v>
          </cell>
        </row>
        <row r="1653">
          <cell r="K1653" t="str">
            <v>00111136P.2</v>
          </cell>
        </row>
        <row r="1654">
          <cell r="K1654" t="str">
            <v>00111112P.2</v>
          </cell>
        </row>
        <row r="1655">
          <cell r="K1655" t="str">
            <v>00111134P.2</v>
          </cell>
        </row>
        <row r="1656">
          <cell r="K1656" t="str">
            <v>00111135P.2</v>
          </cell>
        </row>
        <row r="1657">
          <cell r="K1657" t="str">
            <v>00111114P.2</v>
          </cell>
        </row>
        <row r="1658">
          <cell r="K1658" t="str">
            <v>00111114P.2</v>
          </cell>
        </row>
        <row r="1659">
          <cell r="K1659" t="str">
            <v>00111119P.2</v>
          </cell>
        </row>
        <row r="1660">
          <cell r="K1660" t="str">
            <v>00111110P.2</v>
          </cell>
        </row>
        <row r="1661">
          <cell r="K1661" t="str">
            <v>00111121P.2</v>
          </cell>
        </row>
        <row r="1662">
          <cell r="K1662" t="str">
            <v>00111110P.2</v>
          </cell>
        </row>
        <row r="1663">
          <cell r="K1663" t="str">
            <v>00111123P.2</v>
          </cell>
        </row>
        <row r="1664">
          <cell r="K1664" t="str">
            <v>00111127P.2</v>
          </cell>
        </row>
        <row r="1665">
          <cell r="K1665" t="str">
            <v>00111124P.2</v>
          </cell>
        </row>
        <row r="1666">
          <cell r="K1666" t="str">
            <v>00111128P.2</v>
          </cell>
        </row>
        <row r="1667">
          <cell r="K1667" t="str">
            <v>00111114P.2</v>
          </cell>
        </row>
        <row r="1668">
          <cell r="K1668" t="str">
            <v>00111122P.2</v>
          </cell>
        </row>
        <row r="1669">
          <cell r="K1669" t="str">
            <v>00111129P.2</v>
          </cell>
        </row>
        <row r="1670">
          <cell r="K1670" t="str">
            <v>00111134P.2</v>
          </cell>
        </row>
        <row r="1671">
          <cell r="K1671" t="str">
            <v>00111136P.2</v>
          </cell>
        </row>
        <row r="1672">
          <cell r="K1672" t="str">
            <v>00111112P.2</v>
          </cell>
        </row>
        <row r="1673">
          <cell r="K1673" t="str">
            <v>00111117P.2</v>
          </cell>
        </row>
        <row r="1674">
          <cell r="K1674" t="str">
            <v>00111115P.2</v>
          </cell>
        </row>
        <row r="1675">
          <cell r="K1675" t="str">
            <v>00111130P.2</v>
          </cell>
        </row>
        <row r="1676">
          <cell r="K1676" t="str">
            <v>00111123P.2</v>
          </cell>
        </row>
        <row r="1677">
          <cell r="K1677" t="str">
            <v>00111117P.2</v>
          </cell>
        </row>
        <row r="1678">
          <cell r="K1678" t="str">
            <v>00111122P.2</v>
          </cell>
        </row>
        <row r="1679">
          <cell r="K1679" t="str">
            <v>00111117P.2</v>
          </cell>
        </row>
        <row r="1680">
          <cell r="K1680" t="str">
            <v>00111130P.2</v>
          </cell>
        </row>
        <row r="1681">
          <cell r="K1681" t="str">
            <v>00111110P.2</v>
          </cell>
        </row>
        <row r="1682">
          <cell r="K1682" t="str">
            <v>00111136P.2</v>
          </cell>
        </row>
        <row r="1683">
          <cell r="K1683" t="str">
            <v>00111113P.2</v>
          </cell>
        </row>
        <row r="1684">
          <cell r="K1684" t="str">
            <v>00111110P.2</v>
          </cell>
        </row>
        <row r="1685">
          <cell r="K1685" t="str">
            <v>00111110P.2</v>
          </cell>
        </row>
        <row r="1686">
          <cell r="K1686" t="str">
            <v>00111111P.2</v>
          </cell>
        </row>
        <row r="1687">
          <cell r="K1687" t="str">
            <v>00111111P.2</v>
          </cell>
        </row>
        <row r="1688">
          <cell r="K1688" t="str">
            <v>00111113P.2</v>
          </cell>
        </row>
        <row r="1689">
          <cell r="K1689" t="str">
            <v>00111125P.2</v>
          </cell>
        </row>
        <row r="1690">
          <cell r="K1690" t="str">
            <v>00111115P.2</v>
          </cell>
        </row>
        <row r="1691">
          <cell r="K1691" t="str">
            <v>00111122P.2</v>
          </cell>
        </row>
        <row r="1692">
          <cell r="K1692" t="str">
            <v>00111125P.2</v>
          </cell>
        </row>
        <row r="1693">
          <cell r="K1693" t="str">
            <v>00111129P.2</v>
          </cell>
        </row>
        <row r="1694">
          <cell r="K1694" t="str">
            <v>00111136P.2</v>
          </cell>
        </row>
        <row r="1695">
          <cell r="K1695" t="str">
            <v>00111133P.2</v>
          </cell>
        </row>
        <row r="1696">
          <cell r="K1696" t="str">
            <v>00111118P.2</v>
          </cell>
        </row>
        <row r="1697">
          <cell r="K1697" t="str">
            <v>00111110P.2</v>
          </cell>
        </row>
        <row r="1698">
          <cell r="K1698" t="str">
            <v>00111131P.2</v>
          </cell>
        </row>
        <row r="1699">
          <cell r="K1699" t="str">
            <v>00111113P.2</v>
          </cell>
        </row>
        <row r="1700">
          <cell r="K1700" t="str">
            <v>00111122P.2</v>
          </cell>
        </row>
        <row r="1701">
          <cell r="K1701" t="str">
            <v>00111132P.2</v>
          </cell>
        </row>
        <row r="1702">
          <cell r="K1702" t="str">
            <v>00111131P.2</v>
          </cell>
        </row>
        <row r="1703">
          <cell r="K1703" t="str">
            <v>00111127P.2</v>
          </cell>
        </row>
        <row r="1704">
          <cell r="K1704" t="str">
            <v>00111127P.2</v>
          </cell>
        </row>
        <row r="1705">
          <cell r="K1705" t="str">
            <v>00111129P.2</v>
          </cell>
        </row>
        <row r="1706">
          <cell r="K1706" t="str">
            <v>00111112P.2</v>
          </cell>
        </row>
        <row r="1707">
          <cell r="K1707" t="str">
            <v>00111115P.2</v>
          </cell>
        </row>
        <row r="1708">
          <cell r="K1708" t="str">
            <v>00111133P.2</v>
          </cell>
        </row>
        <row r="1709">
          <cell r="K1709" t="str">
            <v>00111134P.2</v>
          </cell>
        </row>
        <row r="1710">
          <cell r="K1710" t="str">
            <v>00111110P.2</v>
          </cell>
        </row>
        <row r="1711">
          <cell r="K1711" t="str">
            <v>00111110P.2</v>
          </cell>
        </row>
        <row r="1712">
          <cell r="K1712" t="str">
            <v>00111118P.2</v>
          </cell>
        </row>
        <row r="1713">
          <cell r="K1713" t="str">
            <v>00111134P.2</v>
          </cell>
        </row>
        <row r="1714">
          <cell r="K1714" t="str">
            <v>00111134P.2</v>
          </cell>
        </row>
        <row r="1715">
          <cell r="K1715" t="str">
            <v>00111116P.2</v>
          </cell>
        </row>
        <row r="1716">
          <cell r="K1716" t="str">
            <v>00111111P.2</v>
          </cell>
        </row>
        <row r="1717">
          <cell r="K1717" t="str">
            <v>00111115P.2</v>
          </cell>
        </row>
        <row r="1718">
          <cell r="K1718" t="str">
            <v>00111129P.2</v>
          </cell>
        </row>
        <row r="1719">
          <cell r="K1719" t="str">
            <v>00111136P.2</v>
          </cell>
        </row>
        <row r="1720">
          <cell r="K1720" t="str">
            <v>00111133P.2</v>
          </cell>
        </row>
        <row r="1721">
          <cell r="K1721" t="str">
            <v>00111136P.2</v>
          </cell>
        </row>
        <row r="1722">
          <cell r="K1722" t="str">
            <v>00111123P.2</v>
          </cell>
        </row>
        <row r="1723">
          <cell r="K1723" t="str">
            <v>00111120P.2</v>
          </cell>
        </row>
        <row r="1724">
          <cell r="K1724" t="str">
            <v>00111134P.2</v>
          </cell>
        </row>
        <row r="1725">
          <cell r="K1725" t="str">
            <v>00111124P.2</v>
          </cell>
        </row>
        <row r="1726">
          <cell r="K1726" t="str">
            <v>00111129P.2</v>
          </cell>
        </row>
        <row r="1727">
          <cell r="K1727" t="str">
            <v>00111123P.2</v>
          </cell>
        </row>
        <row r="1728">
          <cell r="K1728" t="str">
            <v>00111130P.2</v>
          </cell>
        </row>
        <row r="1729">
          <cell r="K1729" t="str">
            <v>00111133P.2</v>
          </cell>
        </row>
        <row r="1730">
          <cell r="K1730" t="str">
            <v>00111125P.2</v>
          </cell>
        </row>
        <row r="1731">
          <cell r="K1731" t="str">
            <v>00111114P.2</v>
          </cell>
        </row>
        <row r="1732">
          <cell r="K1732" t="str">
            <v>00111128P.2</v>
          </cell>
        </row>
        <row r="1733">
          <cell r="K1733" t="str">
            <v>00111129P.2</v>
          </cell>
        </row>
        <row r="1734">
          <cell r="K1734" t="str">
            <v>00111129P.2</v>
          </cell>
        </row>
        <row r="1735">
          <cell r="K1735" t="str">
            <v>00111126P.2</v>
          </cell>
        </row>
        <row r="1736">
          <cell r="K1736" t="str">
            <v>00111131P.2</v>
          </cell>
        </row>
        <row r="1737">
          <cell r="K1737" t="str">
            <v>00111132P.2</v>
          </cell>
        </row>
        <row r="1738">
          <cell r="K1738" t="str">
            <v>00111110P.2</v>
          </cell>
        </row>
        <row r="1739">
          <cell r="K1739" t="str">
            <v>00111124P.2</v>
          </cell>
        </row>
        <row r="1740">
          <cell r="K1740" t="str">
            <v>00111132P.2</v>
          </cell>
        </row>
        <row r="1741">
          <cell r="K1741" t="str">
            <v>00111111P.2</v>
          </cell>
        </row>
        <row r="1742">
          <cell r="K1742" t="str">
            <v>00111119P.2</v>
          </cell>
        </row>
        <row r="1743">
          <cell r="K1743" t="str">
            <v>00111114P.2</v>
          </cell>
        </row>
        <row r="1744">
          <cell r="K1744" t="str">
            <v>00111136P.2</v>
          </cell>
        </row>
        <row r="1745">
          <cell r="K1745" t="str">
            <v>00111113P.2</v>
          </cell>
        </row>
        <row r="1746">
          <cell r="K1746" t="str">
            <v>00111123P.2</v>
          </cell>
        </row>
        <row r="1747">
          <cell r="K1747" t="str">
            <v>00111132P.2</v>
          </cell>
        </row>
        <row r="1748">
          <cell r="K1748" t="str">
            <v>00111134P.2</v>
          </cell>
        </row>
        <row r="1749">
          <cell r="K1749" t="str">
            <v>00111118P.2</v>
          </cell>
        </row>
        <row r="1750">
          <cell r="K1750" t="str">
            <v>00111110P.2</v>
          </cell>
        </row>
        <row r="1751">
          <cell r="K1751" t="str">
            <v>00111118P.2</v>
          </cell>
        </row>
        <row r="1752">
          <cell r="K1752" t="str">
            <v>00111128P.2</v>
          </cell>
        </row>
        <row r="1753">
          <cell r="K1753" t="str">
            <v>00111110P.2</v>
          </cell>
        </row>
        <row r="1754">
          <cell r="K1754" t="str">
            <v>00111117P.2</v>
          </cell>
        </row>
        <row r="1755">
          <cell r="K1755" t="str">
            <v>00111125P.2</v>
          </cell>
        </row>
        <row r="1756">
          <cell r="K1756" t="str">
            <v>00111112P.2</v>
          </cell>
        </row>
        <row r="1757">
          <cell r="K1757" t="str">
            <v>00111115P.2</v>
          </cell>
        </row>
        <row r="1758">
          <cell r="K1758" t="str">
            <v>00111117P.2</v>
          </cell>
        </row>
        <row r="1759">
          <cell r="K1759" t="str">
            <v>00111110P.2</v>
          </cell>
        </row>
        <row r="1760">
          <cell r="K1760" t="str">
            <v>00111122P.2</v>
          </cell>
        </row>
        <row r="1761">
          <cell r="K1761" t="str">
            <v>00111133P.2</v>
          </cell>
        </row>
        <row r="1762">
          <cell r="K1762" t="str">
            <v>00111114P.2</v>
          </cell>
        </row>
        <row r="1763">
          <cell r="K1763" t="str">
            <v>00111123P.2</v>
          </cell>
        </row>
        <row r="1764">
          <cell r="K1764" t="str">
            <v>00111136P.2</v>
          </cell>
        </row>
        <row r="1765">
          <cell r="K1765" t="str">
            <v>00111121P.2</v>
          </cell>
        </row>
        <row r="1766">
          <cell r="K1766" t="str">
            <v>00111122P.2</v>
          </cell>
        </row>
        <row r="1767">
          <cell r="K1767" t="str">
            <v>00111123P.2</v>
          </cell>
        </row>
        <row r="1768">
          <cell r="K1768" t="str">
            <v>00111112P.2</v>
          </cell>
        </row>
        <row r="1769">
          <cell r="K1769" t="str">
            <v>00111110P.2</v>
          </cell>
        </row>
        <row r="1770">
          <cell r="K1770" t="str">
            <v>00111116P.2</v>
          </cell>
        </row>
        <row r="1771">
          <cell r="K1771" t="str">
            <v>00111110P.2</v>
          </cell>
        </row>
        <row r="1772">
          <cell r="K1772" t="str">
            <v>00111125P.2</v>
          </cell>
        </row>
        <row r="1773">
          <cell r="K1773" t="str">
            <v>00111124P.2</v>
          </cell>
        </row>
        <row r="1774">
          <cell r="K1774" t="str">
            <v>00111122P.2</v>
          </cell>
        </row>
        <row r="1775">
          <cell r="K1775" t="str">
            <v>00111112P.2</v>
          </cell>
        </row>
        <row r="1776">
          <cell r="K1776" t="str">
            <v>00111136P.2</v>
          </cell>
        </row>
        <row r="1777">
          <cell r="K1777" t="str">
            <v>00111110P.2</v>
          </cell>
        </row>
        <row r="1778">
          <cell r="K1778" t="str">
            <v>00111118P.2</v>
          </cell>
        </row>
        <row r="1779">
          <cell r="K1779" t="str">
            <v>00111118P.2</v>
          </cell>
        </row>
        <row r="1780">
          <cell r="K1780" t="str">
            <v>00111131P.2</v>
          </cell>
        </row>
        <row r="1781">
          <cell r="K1781" t="str">
            <v>00111113P.2</v>
          </cell>
        </row>
        <row r="1782">
          <cell r="K1782" t="str">
            <v>00111117P.2</v>
          </cell>
        </row>
        <row r="1783">
          <cell r="K1783" t="str">
            <v>00111124P.2</v>
          </cell>
        </row>
        <row r="1784">
          <cell r="K1784" t="str">
            <v>00111116P.2</v>
          </cell>
        </row>
        <row r="1785">
          <cell r="K1785" t="str">
            <v>00111111P.2</v>
          </cell>
        </row>
        <row r="1786">
          <cell r="K1786" t="str">
            <v>00111133P.2</v>
          </cell>
        </row>
        <row r="1787">
          <cell r="K1787" t="str">
            <v>00111129P.2</v>
          </cell>
        </row>
        <row r="1788">
          <cell r="K1788" t="str">
            <v>00111113P.2</v>
          </cell>
        </row>
        <row r="1789">
          <cell r="K1789" t="str">
            <v>00111123P.2</v>
          </cell>
        </row>
        <row r="1790">
          <cell r="K1790" t="str">
            <v>00111127P.2</v>
          </cell>
        </row>
        <row r="1791">
          <cell r="K1791" t="str">
            <v>00111126P.2</v>
          </cell>
        </row>
        <row r="1792">
          <cell r="K1792" t="str">
            <v>00111132P.2</v>
          </cell>
        </row>
        <row r="1793">
          <cell r="K1793" t="str">
            <v>00111128P.2</v>
          </cell>
        </row>
        <row r="1794">
          <cell r="K1794" t="str">
            <v>00111128P.2</v>
          </cell>
        </row>
        <row r="1795">
          <cell r="K1795" t="str">
            <v>00111130P.2</v>
          </cell>
        </row>
        <row r="1796">
          <cell r="K1796" t="str">
            <v>00111133P.2</v>
          </cell>
        </row>
        <row r="1797">
          <cell r="K1797" t="str">
            <v>00111123P.2</v>
          </cell>
        </row>
        <row r="1798">
          <cell r="K1798" t="str">
            <v>00111114P.2</v>
          </cell>
        </row>
        <row r="1799">
          <cell r="K1799" t="str">
            <v>00111128P.2</v>
          </cell>
        </row>
        <row r="1800">
          <cell r="K1800" t="str">
            <v>00111123P.2</v>
          </cell>
        </row>
        <row r="1801">
          <cell r="K1801" t="str">
            <v>00111113P.2</v>
          </cell>
        </row>
        <row r="1802">
          <cell r="K1802" t="str">
            <v>00111121P.2</v>
          </cell>
        </row>
        <row r="1803">
          <cell r="K1803" t="str">
            <v>00111112P.2</v>
          </cell>
        </row>
        <row r="1804">
          <cell r="K1804" t="str">
            <v>00111134P.2</v>
          </cell>
        </row>
        <row r="1805">
          <cell r="K1805" t="str">
            <v>00111117P.2</v>
          </cell>
        </row>
        <row r="1806">
          <cell r="K1806" t="str">
            <v>00111133P.2</v>
          </cell>
        </row>
        <row r="1807">
          <cell r="K1807" t="str">
            <v>00111132P.2</v>
          </cell>
        </row>
        <row r="1808">
          <cell r="K1808" t="str">
            <v>00111122P.2</v>
          </cell>
        </row>
        <row r="1809">
          <cell r="K1809" t="str">
            <v>00111136P.2</v>
          </cell>
        </row>
        <row r="1810">
          <cell r="K1810" t="str">
            <v>00111128P.2</v>
          </cell>
        </row>
        <row r="1811">
          <cell r="K1811" t="str">
            <v>00111129P.2</v>
          </cell>
        </row>
        <row r="1812">
          <cell r="K1812" t="str">
            <v>00111130P.2</v>
          </cell>
        </row>
        <row r="1813">
          <cell r="K1813" t="str">
            <v>00111112P.2</v>
          </cell>
        </row>
        <row r="1814">
          <cell r="K1814" t="str">
            <v>00111110P.2</v>
          </cell>
        </row>
        <row r="1815">
          <cell r="K1815" t="str">
            <v>00111113P.2</v>
          </cell>
        </row>
        <row r="1816">
          <cell r="K1816" t="str">
            <v>00111117P.2</v>
          </cell>
        </row>
        <row r="1817">
          <cell r="K1817" t="str">
            <v>00111129P.2</v>
          </cell>
        </row>
        <row r="1818">
          <cell r="K1818" t="str">
            <v>00111130P.2</v>
          </cell>
        </row>
        <row r="1819">
          <cell r="K1819" t="str">
            <v>00111118P.2</v>
          </cell>
        </row>
        <row r="1820">
          <cell r="K1820" t="str">
            <v>00111133P.2</v>
          </cell>
        </row>
        <row r="1821">
          <cell r="K1821" t="str">
            <v>00111118P.2</v>
          </cell>
        </row>
        <row r="1822">
          <cell r="K1822" t="str">
            <v>00111112P.2</v>
          </cell>
        </row>
        <row r="1823">
          <cell r="K1823" t="str">
            <v>00111120P.2</v>
          </cell>
        </row>
        <row r="1824">
          <cell r="K1824" t="str">
            <v>00111136P.2</v>
          </cell>
        </row>
        <row r="1825">
          <cell r="K1825" t="str">
            <v>00111134P.2</v>
          </cell>
        </row>
        <row r="1826">
          <cell r="K1826" t="str">
            <v>00111131P.2</v>
          </cell>
        </row>
        <row r="1827">
          <cell r="K1827" t="str">
            <v>00111111P.2</v>
          </cell>
        </row>
        <row r="1828">
          <cell r="K1828" t="str">
            <v>00111136P.2</v>
          </cell>
        </row>
        <row r="1829">
          <cell r="K1829" t="str">
            <v>00111110P.2</v>
          </cell>
        </row>
        <row r="1830">
          <cell r="K1830" t="str">
            <v>00111112P.2</v>
          </cell>
        </row>
        <row r="1831">
          <cell r="K1831" t="str">
            <v>00111136P.2</v>
          </cell>
        </row>
        <row r="1832">
          <cell r="K1832" t="str">
            <v>00111110P.2</v>
          </cell>
        </row>
        <row r="1833">
          <cell r="K1833" t="str">
            <v>00111131P.2</v>
          </cell>
        </row>
        <row r="1834">
          <cell r="K1834" t="str">
            <v>00111128P.2</v>
          </cell>
        </row>
        <row r="1835">
          <cell r="K1835" t="str">
            <v>00111129P.2</v>
          </cell>
        </row>
        <row r="1836">
          <cell r="K1836" t="str">
            <v>00111136P.2</v>
          </cell>
        </row>
        <row r="1837">
          <cell r="K1837" t="str">
            <v>00111121P.2</v>
          </cell>
        </row>
        <row r="1838">
          <cell r="K1838" t="str">
            <v>00111114P.2</v>
          </cell>
        </row>
        <row r="1839">
          <cell r="K1839" t="str">
            <v>00111116P.2</v>
          </cell>
        </row>
        <row r="1840">
          <cell r="K1840" t="str">
            <v>00111118P.2</v>
          </cell>
        </row>
        <row r="1841">
          <cell r="K1841" t="str">
            <v>00111134P.2</v>
          </cell>
        </row>
        <row r="1842">
          <cell r="K1842" t="str">
            <v>00111134P.2</v>
          </cell>
        </row>
        <row r="1843">
          <cell r="K1843" t="str">
            <v>00111122P.2</v>
          </cell>
        </row>
        <row r="1844">
          <cell r="K1844" t="str">
            <v>00111116P.2</v>
          </cell>
        </row>
        <row r="1845">
          <cell r="K1845" t="str">
            <v>00111134P.2</v>
          </cell>
        </row>
        <row r="1846">
          <cell r="K1846" t="str">
            <v>00111110P.2</v>
          </cell>
        </row>
        <row r="1847">
          <cell r="K1847" t="str">
            <v>00111113P.2</v>
          </cell>
        </row>
        <row r="1848">
          <cell r="K1848" t="str">
            <v>00111115P.2</v>
          </cell>
        </row>
        <row r="1849">
          <cell r="K1849" t="str">
            <v>00111133P.2</v>
          </cell>
        </row>
        <row r="1850">
          <cell r="K1850" t="str">
            <v>00111135P.2</v>
          </cell>
        </row>
        <row r="1851">
          <cell r="K1851" t="str">
            <v>00111117P.2</v>
          </cell>
        </row>
        <row r="1852">
          <cell r="K1852" t="str">
            <v>00111123P.2</v>
          </cell>
        </row>
        <row r="1853">
          <cell r="K1853" t="str">
            <v>00111120P.2</v>
          </cell>
        </row>
        <row r="1854">
          <cell r="K1854" t="str">
            <v>00111129P.2</v>
          </cell>
        </row>
        <row r="1855">
          <cell r="K1855" t="str">
            <v>00111136P.2</v>
          </cell>
        </row>
        <row r="1856">
          <cell r="K1856" t="str">
            <v>00111113P.2</v>
          </cell>
        </row>
        <row r="1857">
          <cell r="K1857" t="str">
            <v>00111114P.2</v>
          </cell>
        </row>
        <row r="1858">
          <cell r="K1858" t="str">
            <v>00111131P.2</v>
          </cell>
        </row>
        <row r="1859">
          <cell r="K1859" t="str">
            <v>00111131P.2</v>
          </cell>
        </row>
        <row r="1860">
          <cell r="K1860" t="str">
            <v>00111122P.2</v>
          </cell>
        </row>
        <row r="1861">
          <cell r="K1861" t="str">
            <v>00111123P.2</v>
          </cell>
        </row>
        <row r="1862">
          <cell r="K1862" t="str">
            <v>00111133P.2</v>
          </cell>
        </row>
        <row r="1863">
          <cell r="K1863" t="str">
            <v>00111121P.2</v>
          </cell>
        </row>
        <row r="1864">
          <cell r="K1864" t="str">
            <v>00111111P.2</v>
          </cell>
        </row>
        <row r="1865">
          <cell r="K1865" t="str">
            <v>00111114P.2</v>
          </cell>
        </row>
        <row r="1866">
          <cell r="K1866" t="str">
            <v>00111131P.2</v>
          </cell>
        </row>
        <row r="1867">
          <cell r="K1867" t="str">
            <v>00111129P.2</v>
          </cell>
        </row>
        <row r="1868">
          <cell r="K1868" t="str">
            <v>00111131P.2</v>
          </cell>
        </row>
        <row r="1869">
          <cell r="K1869" t="str">
            <v>00111124P.2</v>
          </cell>
        </row>
        <row r="1870">
          <cell r="K1870" t="str">
            <v>00111125P.2</v>
          </cell>
        </row>
        <row r="1871">
          <cell r="K1871" t="str">
            <v>00111120P.2</v>
          </cell>
        </row>
        <row r="1872">
          <cell r="K1872" t="str">
            <v>00111117P.2</v>
          </cell>
        </row>
        <row r="1873">
          <cell r="K1873" t="str">
            <v>00111114P.2</v>
          </cell>
        </row>
        <row r="1874">
          <cell r="K1874" t="str">
            <v>00111123P.2</v>
          </cell>
        </row>
        <row r="1875">
          <cell r="K1875" t="str">
            <v>00111127P.2</v>
          </cell>
        </row>
        <row r="1876">
          <cell r="K1876" t="str">
            <v>00111136P.2</v>
          </cell>
        </row>
        <row r="1877">
          <cell r="K1877" t="str">
            <v>00111135P.2</v>
          </cell>
        </row>
        <row r="1878">
          <cell r="K1878" t="str">
            <v>00111110P.2</v>
          </cell>
        </row>
        <row r="1879">
          <cell r="K1879" t="str">
            <v>00111114P.2</v>
          </cell>
        </row>
        <row r="1880">
          <cell r="K1880" t="str">
            <v>00111127P.2</v>
          </cell>
        </row>
        <row r="1881">
          <cell r="K1881" t="str">
            <v>00111120P.2</v>
          </cell>
        </row>
        <row r="1882">
          <cell r="K1882" t="str">
            <v>00111129P.2</v>
          </cell>
        </row>
        <row r="1883">
          <cell r="K1883" t="str">
            <v>00111136P.2</v>
          </cell>
        </row>
        <row r="1884">
          <cell r="K1884" t="str">
            <v>00111110P.2</v>
          </cell>
        </row>
        <row r="1885">
          <cell r="K1885" t="str">
            <v>00111136P.2</v>
          </cell>
        </row>
        <row r="1886">
          <cell r="K1886" t="str">
            <v>00111110P.2</v>
          </cell>
        </row>
        <row r="1887">
          <cell r="K1887" t="str">
            <v>00111125P.2</v>
          </cell>
        </row>
        <row r="1888">
          <cell r="K1888" t="str">
            <v>00111127P.2</v>
          </cell>
        </row>
        <row r="1889">
          <cell r="K1889" t="str">
            <v>00111127P.2</v>
          </cell>
        </row>
        <row r="1890">
          <cell r="K1890" t="str">
            <v>00111135P.2</v>
          </cell>
        </row>
        <row r="1891">
          <cell r="K1891" t="str">
            <v>00111135P.2</v>
          </cell>
        </row>
        <row r="1892">
          <cell r="K1892" t="str">
            <v>00111134P.2</v>
          </cell>
        </row>
        <row r="1893">
          <cell r="K1893" t="str">
            <v>00111120P.2</v>
          </cell>
        </row>
        <row r="1894">
          <cell r="K1894" t="str">
            <v>00111121P.2</v>
          </cell>
        </row>
        <row r="1895">
          <cell r="K1895" t="str">
            <v>00111116P.2</v>
          </cell>
        </row>
        <row r="1896">
          <cell r="K1896" t="str">
            <v>00111124P.2</v>
          </cell>
        </row>
        <row r="1897">
          <cell r="K1897" t="str">
            <v>00111133P.2</v>
          </cell>
        </row>
        <row r="1898">
          <cell r="K1898" t="str">
            <v>00111127P.2</v>
          </cell>
        </row>
        <row r="1899">
          <cell r="K1899" t="str">
            <v>00111115P.2</v>
          </cell>
        </row>
        <row r="1900">
          <cell r="K1900" t="str">
            <v>00111117P.2</v>
          </cell>
        </row>
        <row r="1901">
          <cell r="K1901" t="str">
            <v>00111113P.2</v>
          </cell>
        </row>
        <row r="1902">
          <cell r="K1902" t="str">
            <v>00111122P.2</v>
          </cell>
        </row>
        <row r="1903">
          <cell r="K1903" t="str">
            <v>00111117P.2</v>
          </cell>
        </row>
        <row r="1904">
          <cell r="K1904" t="str">
            <v>00111127P.2</v>
          </cell>
        </row>
        <row r="1905">
          <cell r="K1905" t="str">
            <v>00111129P.2</v>
          </cell>
        </row>
        <row r="1906">
          <cell r="K1906" t="str">
            <v>00111130P.2</v>
          </cell>
        </row>
        <row r="1907">
          <cell r="K1907" t="str">
            <v>00111132P.2</v>
          </cell>
        </row>
        <row r="1908">
          <cell r="K1908" t="str">
            <v>00111136P.2</v>
          </cell>
        </row>
        <row r="1909">
          <cell r="K1909" t="str">
            <v>00111129P.2</v>
          </cell>
        </row>
        <row r="1910">
          <cell r="K1910" t="str">
            <v>00111133P.2</v>
          </cell>
        </row>
        <row r="1911">
          <cell r="K1911" t="str">
            <v>00111135P.2</v>
          </cell>
        </row>
        <row r="1912">
          <cell r="K1912" t="str">
            <v>00111128P.2</v>
          </cell>
        </row>
        <row r="1913">
          <cell r="K1913" t="str">
            <v>00111123P.2</v>
          </cell>
        </row>
        <row r="1914">
          <cell r="K1914" t="str">
            <v>00111135P.2</v>
          </cell>
        </row>
        <row r="1915">
          <cell r="K1915" t="str">
            <v>00111113P.2</v>
          </cell>
        </row>
        <row r="1916">
          <cell r="K1916" t="str">
            <v>00111125P.2</v>
          </cell>
        </row>
        <row r="1917">
          <cell r="K1917" t="str">
            <v>00111135P.2</v>
          </cell>
        </row>
        <row r="1918">
          <cell r="K1918" t="str">
            <v>00111113P.2</v>
          </cell>
        </row>
        <row r="1919">
          <cell r="K1919" t="str">
            <v>00111126P.2</v>
          </cell>
        </row>
        <row r="1920">
          <cell r="K1920" t="str">
            <v>00111136P.2</v>
          </cell>
        </row>
        <row r="1921">
          <cell r="K1921" t="str">
            <v>00111115P.2</v>
          </cell>
        </row>
        <row r="1922">
          <cell r="K1922" t="str">
            <v>00111110P.2</v>
          </cell>
        </row>
        <row r="1923">
          <cell r="K1923" t="str">
            <v>00111132P.2</v>
          </cell>
        </row>
        <row r="1924">
          <cell r="K1924" t="str">
            <v>00111136P.2</v>
          </cell>
        </row>
        <row r="1925">
          <cell r="K1925" t="str">
            <v>00111136P.2</v>
          </cell>
        </row>
        <row r="1926">
          <cell r="K1926" t="str">
            <v>00111118P.2</v>
          </cell>
        </row>
        <row r="1927">
          <cell r="K1927" t="str">
            <v>00111131P.2</v>
          </cell>
        </row>
        <row r="1928">
          <cell r="K1928" t="str">
            <v>00111130P.2</v>
          </cell>
        </row>
        <row r="1929">
          <cell r="K1929" t="str">
            <v>00111123P.2</v>
          </cell>
        </row>
        <row r="1930">
          <cell r="K1930" t="str">
            <v>00111122P.2</v>
          </cell>
        </row>
        <row r="1931">
          <cell r="K1931" t="str">
            <v>00111121P.2</v>
          </cell>
        </row>
        <row r="1932">
          <cell r="K1932" t="str">
            <v>00111121P.2</v>
          </cell>
        </row>
        <row r="1933">
          <cell r="K1933" t="str">
            <v>00111122P.2</v>
          </cell>
        </row>
        <row r="1934">
          <cell r="K1934" t="str">
            <v>00111129P.2</v>
          </cell>
        </row>
        <row r="1935">
          <cell r="K1935" t="str">
            <v>00111110P.2</v>
          </cell>
        </row>
        <row r="1936">
          <cell r="K1936" t="str">
            <v>00111121P.2</v>
          </cell>
        </row>
        <row r="1937">
          <cell r="K1937" t="str">
            <v>00111114P.2</v>
          </cell>
        </row>
        <row r="1938">
          <cell r="K1938" t="str">
            <v>00111134P.2</v>
          </cell>
        </row>
        <row r="1939">
          <cell r="K1939" t="str">
            <v>00111136P.2</v>
          </cell>
        </row>
        <row r="1940">
          <cell r="K1940" t="str">
            <v>00111115P.2</v>
          </cell>
        </row>
        <row r="1941">
          <cell r="K1941" t="str">
            <v>00111132P.2</v>
          </cell>
        </row>
        <row r="1942">
          <cell r="K1942" t="str">
            <v>00111128P.2</v>
          </cell>
        </row>
        <row r="1943">
          <cell r="K1943" t="str">
            <v>00111125P.2</v>
          </cell>
        </row>
        <row r="1944">
          <cell r="K1944" t="str">
            <v>00111135P.2</v>
          </cell>
        </row>
        <row r="1945">
          <cell r="K1945" t="str">
            <v>00111120P.2</v>
          </cell>
        </row>
        <row r="1946">
          <cell r="K1946" t="str">
            <v>00111117P.2</v>
          </cell>
        </row>
        <row r="1947">
          <cell r="K1947" t="str">
            <v>00111124P.2</v>
          </cell>
        </row>
        <row r="1948">
          <cell r="K1948" t="str">
            <v>00111135P.2</v>
          </cell>
        </row>
        <row r="1949">
          <cell r="K1949" t="str">
            <v>00111128P.2</v>
          </cell>
        </row>
        <row r="1950">
          <cell r="K1950" t="str">
            <v>00111112P.2</v>
          </cell>
        </row>
        <row r="1951">
          <cell r="K1951" t="str">
            <v>00111113P.2</v>
          </cell>
        </row>
        <row r="1952">
          <cell r="K1952" t="str">
            <v>00111134P.2</v>
          </cell>
        </row>
        <row r="1953">
          <cell r="K1953" t="str">
            <v>00111134P.2</v>
          </cell>
        </row>
        <row r="1954">
          <cell r="K1954" t="str">
            <v>00111118P.2</v>
          </cell>
        </row>
        <row r="1955">
          <cell r="K1955" t="str">
            <v>00111126P.2</v>
          </cell>
        </row>
        <row r="1956">
          <cell r="K1956" t="str">
            <v>00111112P.2</v>
          </cell>
        </row>
        <row r="1957">
          <cell r="K1957" t="str">
            <v>00111114P.2</v>
          </cell>
        </row>
        <row r="1958">
          <cell r="K1958" t="str">
            <v>00111135P.2</v>
          </cell>
        </row>
        <row r="1959">
          <cell r="K1959" t="str">
            <v>00111133P.2</v>
          </cell>
        </row>
        <row r="1960">
          <cell r="K1960" t="str">
            <v>00111133P.2</v>
          </cell>
        </row>
        <row r="1961">
          <cell r="K1961" t="str">
            <v>00111114P.2</v>
          </cell>
        </row>
        <row r="1962">
          <cell r="K1962" t="str">
            <v>00111129P.2</v>
          </cell>
        </row>
        <row r="1963">
          <cell r="K1963" t="str">
            <v>00111127P.2</v>
          </cell>
        </row>
        <row r="1964">
          <cell r="K1964" t="str">
            <v>00111122P.2</v>
          </cell>
        </row>
        <row r="1965">
          <cell r="K1965" t="str">
            <v>00111132P.2</v>
          </cell>
        </row>
        <row r="1966">
          <cell r="K1966" t="str">
            <v>00111121P.2</v>
          </cell>
        </row>
        <row r="1967">
          <cell r="K1967" t="str">
            <v>00111113P.2</v>
          </cell>
        </row>
        <row r="1968">
          <cell r="K1968" t="str">
            <v>00111135P.2</v>
          </cell>
        </row>
        <row r="1969">
          <cell r="K1969" t="str">
            <v>00111121P.2</v>
          </cell>
        </row>
        <row r="1970">
          <cell r="K1970" t="str">
            <v>00111121P.2</v>
          </cell>
        </row>
        <row r="1971">
          <cell r="K1971" t="str">
            <v>00111123P.2</v>
          </cell>
        </row>
        <row r="1972">
          <cell r="K1972" t="str">
            <v>00111136P.2</v>
          </cell>
        </row>
        <row r="1973">
          <cell r="K1973" t="str">
            <v>00111129P.2</v>
          </cell>
        </row>
        <row r="1974">
          <cell r="K1974" t="str">
            <v>00111113P.2</v>
          </cell>
        </row>
        <row r="1975">
          <cell r="K1975" t="str">
            <v>00111117P.2</v>
          </cell>
        </row>
        <row r="1976">
          <cell r="K1976" t="str">
            <v>00111113P.2</v>
          </cell>
        </row>
        <row r="1977">
          <cell r="K1977" t="str">
            <v>00111123P.2</v>
          </cell>
        </row>
        <row r="1978">
          <cell r="K1978" t="str">
            <v>00111118P.2</v>
          </cell>
        </row>
        <row r="1979">
          <cell r="K1979" t="str">
            <v>00111132P.2</v>
          </cell>
        </row>
        <row r="1980">
          <cell r="K1980" t="str">
            <v>00111124P.2</v>
          </cell>
        </row>
        <row r="1981">
          <cell r="K1981" t="str">
            <v>00111131P.2</v>
          </cell>
        </row>
        <row r="1982">
          <cell r="K1982" t="str">
            <v>00111120P.2</v>
          </cell>
        </row>
        <row r="1983">
          <cell r="K1983" t="str">
            <v>00111119P.2</v>
          </cell>
        </row>
        <row r="1984">
          <cell r="K1984" t="str">
            <v>00111114P.2</v>
          </cell>
        </row>
        <row r="1985">
          <cell r="K1985" t="str">
            <v>00111113P.2</v>
          </cell>
        </row>
        <row r="1986">
          <cell r="K1986" t="str">
            <v>00111118P.2</v>
          </cell>
        </row>
        <row r="1987">
          <cell r="K1987" t="str">
            <v>00111135P.2</v>
          </cell>
        </row>
        <row r="1988">
          <cell r="K1988" t="str">
            <v>00111123P.2</v>
          </cell>
        </row>
        <row r="1989">
          <cell r="K1989" t="str">
            <v>00111117P.2</v>
          </cell>
        </row>
        <row r="1990">
          <cell r="K1990" t="str">
            <v>00111129P.2</v>
          </cell>
        </row>
        <row r="1991">
          <cell r="K1991" t="str">
            <v>00111116P.2</v>
          </cell>
        </row>
        <row r="1992">
          <cell r="K1992" t="str">
            <v>00111117P.2</v>
          </cell>
        </row>
        <row r="1993">
          <cell r="K1993" t="str">
            <v>00111136P.2</v>
          </cell>
        </row>
        <row r="1994">
          <cell r="K1994" t="str">
            <v>00111112P.2</v>
          </cell>
        </row>
        <row r="1995">
          <cell r="K1995" t="str">
            <v>00111112P.2</v>
          </cell>
        </row>
        <row r="1996">
          <cell r="K1996" t="str">
            <v>00111131P.2</v>
          </cell>
        </row>
        <row r="1997">
          <cell r="K1997" t="str">
            <v>00111126P.2</v>
          </cell>
        </row>
        <row r="1998">
          <cell r="K1998" t="str">
            <v>00111117P.2</v>
          </cell>
        </row>
        <row r="1999">
          <cell r="K1999" t="str">
            <v>00111126P.2</v>
          </cell>
        </row>
        <row r="2000">
          <cell r="K2000" t="str">
            <v>00111133P.2</v>
          </cell>
        </row>
        <row r="2001">
          <cell r="K2001" t="str">
            <v>00111123P.2</v>
          </cell>
        </row>
        <row r="2002">
          <cell r="K2002" t="str">
            <v>00111120P.2</v>
          </cell>
        </row>
        <row r="2003">
          <cell r="K2003" t="str">
            <v>00111135P.2</v>
          </cell>
        </row>
        <row r="2004">
          <cell r="K2004" t="str">
            <v>00111136P.2</v>
          </cell>
        </row>
        <row r="2005">
          <cell r="K2005" t="str">
            <v>00111121P.2</v>
          </cell>
        </row>
        <row r="2006">
          <cell r="K2006" t="str">
            <v>00111132P.2</v>
          </cell>
        </row>
        <row r="2007">
          <cell r="K2007" t="str">
            <v>00111111P.2</v>
          </cell>
        </row>
        <row r="2008">
          <cell r="K2008" t="str">
            <v>00111132P.2</v>
          </cell>
        </row>
        <row r="2009">
          <cell r="K2009" t="str">
            <v>00111126P.2</v>
          </cell>
        </row>
        <row r="2010">
          <cell r="K2010" t="str">
            <v>00111136P.2</v>
          </cell>
        </row>
        <row r="2011">
          <cell r="K2011" t="str">
            <v>00111136P.2</v>
          </cell>
        </row>
        <row r="2012">
          <cell r="K2012" t="str">
            <v>00111131P.2</v>
          </cell>
        </row>
        <row r="2013">
          <cell r="K2013" t="str">
            <v>00111125P.2</v>
          </cell>
        </row>
        <row r="2014">
          <cell r="K2014" t="str">
            <v>00111112P.2</v>
          </cell>
        </row>
        <row r="2015">
          <cell r="K2015" t="str">
            <v>00111125P.2</v>
          </cell>
        </row>
        <row r="2016">
          <cell r="K2016" t="str">
            <v>00111118P.2</v>
          </cell>
        </row>
        <row r="2017">
          <cell r="K2017" t="str">
            <v>00111116P.2</v>
          </cell>
        </row>
        <row r="2018">
          <cell r="K2018" t="str">
            <v>00111132P.2</v>
          </cell>
        </row>
        <row r="2019">
          <cell r="K2019" t="str">
            <v>00111136P.2</v>
          </cell>
        </row>
        <row r="2020">
          <cell r="K2020" t="str">
            <v>00111122P.2</v>
          </cell>
        </row>
        <row r="2021">
          <cell r="K2021" t="str">
            <v>00111128P.2</v>
          </cell>
        </row>
        <row r="2022">
          <cell r="K2022" t="str">
            <v>00111117P.2</v>
          </cell>
        </row>
        <row r="2023">
          <cell r="K2023" t="str">
            <v>00111113P.2</v>
          </cell>
        </row>
        <row r="2024">
          <cell r="K2024" t="str">
            <v>00111124P.2</v>
          </cell>
        </row>
        <row r="2025">
          <cell r="K2025" t="str">
            <v>00111126P.2</v>
          </cell>
        </row>
        <row r="2026">
          <cell r="K2026" t="str">
            <v>00111115P.2</v>
          </cell>
        </row>
        <row r="2027">
          <cell r="K2027" t="str">
            <v>00111119P.2</v>
          </cell>
        </row>
        <row r="2028">
          <cell r="K2028" t="str">
            <v>00111125P.2</v>
          </cell>
        </row>
        <row r="2029">
          <cell r="K2029" t="str">
            <v>00111129P.2</v>
          </cell>
        </row>
        <row r="2030">
          <cell r="K2030" t="str">
            <v>00111132P.2</v>
          </cell>
        </row>
        <row r="2031">
          <cell r="K2031" t="str">
            <v>00111113P.2</v>
          </cell>
        </row>
        <row r="2032">
          <cell r="K2032" t="str">
            <v>00111114P.2</v>
          </cell>
        </row>
        <row r="2033">
          <cell r="K2033" t="str">
            <v>00111110P.2</v>
          </cell>
        </row>
        <row r="2034">
          <cell r="K2034" t="str">
            <v>00111117P.2</v>
          </cell>
        </row>
        <row r="2035">
          <cell r="K2035" t="str">
            <v>00111130P.2</v>
          </cell>
        </row>
        <row r="2036">
          <cell r="K2036" t="str">
            <v>00111136P.2</v>
          </cell>
        </row>
        <row r="2037">
          <cell r="K2037" t="str">
            <v>00111134P.2</v>
          </cell>
        </row>
        <row r="2038">
          <cell r="K2038" t="str">
            <v>00111135P.2</v>
          </cell>
        </row>
        <row r="2039">
          <cell r="K2039" t="str">
            <v>00111121P.2</v>
          </cell>
        </row>
        <row r="2040">
          <cell r="K2040" t="str">
            <v>00111116P.2</v>
          </cell>
        </row>
        <row r="2041">
          <cell r="K2041" t="str">
            <v>00111134P.2</v>
          </cell>
        </row>
        <row r="2042">
          <cell r="K2042" t="str">
            <v>00111113P.2</v>
          </cell>
        </row>
        <row r="2043">
          <cell r="K2043" t="str">
            <v>00111132P.2</v>
          </cell>
        </row>
        <row r="2044">
          <cell r="K2044" t="str">
            <v>00111121P.2</v>
          </cell>
        </row>
        <row r="2045">
          <cell r="K2045" t="str">
            <v>00111113P.2</v>
          </cell>
        </row>
        <row r="2046">
          <cell r="K2046" t="str">
            <v>00111118P.2</v>
          </cell>
        </row>
        <row r="2047">
          <cell r="K2047" t="str">
            <v>00111133P.2</v>
          </cell>
        </row>
        <row r="2048">
          <cell r="K2048" t="str">
            <v>00111132P.2</v>
          </cell>
        </row>
        <row r="2049">
          <cell r="K2049" t="str">
            <v>00111131P.2</v>
          </cell>
        </row>
        <row r="2050">
          <cell r="K2050" t="str">
            <v>00111113P.2</v>
          </cell>
        </row>
        <row r="2051">
          <cell r="K2051" t="str">
            <v>00111112P.2</v>
          </cell>
        </row>
        <row r="2052">
          <cell r="K2052" t="str">
            <v>00111130P.2</v>
          </cell>
        </row>
        <row r="2053">
          <cell r="K2053" t="str">
            <v>00111119P.2</v>
          </cell>
        </row>
        <row r="2054">
          <cell r="K2054" t="str">
            <v>00111119P.2</v>
          </cell>
        </row>
        <row r="2055">
          <cell r="K2055" t="str">
            <v>00111113P.2</v>
          </cell>
        </row>
        <row r="2056">
          <cell r="K2056" t="str">
            <v>00111130P.2</v>
          </cell>
        </row>
        <row r="2057">
          <cell r="K2057" t="str">
            <v>00111111P.2</v>
          </cell>
        </row>
        <row r="2058">
          <cell r="K2058" t="str">
            <v>00111135P.2</v>
          </cell>
        </row>
        <row r="2059">
          <cell r="K2059" t="str">
            <v>00111123P.2</v>
          </cell>
        </row>
        <row r="2060">
          <cell r="K2060" t="str">
            <v>00111120P.2</v>
          </cell>
        </row>
        <row r="2061">
          <cell r="K2061" t="str">
            <v>00111132P.2</v>
          </cell>
        </row>
        <row r="2062">
          <cell r="K2062" t="str">
            <v>00111132P.2</v>
          </cell>
        </row>
        <row r="2063">
          <cell r="K2063" t="str">
            <v>00111121P.2</v>
          </cell>
        </row>
        <row r="2064">
          <cell r="K2064" t="str">
            <v>00111128P.2</v>
          </cell>
        </row>
        <row r="2065">
          <cell r="K2065" t="str">
            <v>00111131P.2</v>
          </cell>
        </row>
        <row r="2066">
          <cell r="K2066" t="str">
            <v>00111120P.2</v>
          </cell>
        </row>
        <row r="2067">
          <cell r="K2067" t="str">
            <v>00111110P.2</v>
          </cell>
        </row>
        <row r="2068">
          <cell r="K2068" t="str">
            <v>00111133P.2</v>
          </cell>
        </row>
        <row r="2069">
          <cell r="K2069" t="str">
            <v>00111133P.2</v>
          </cell>
        </row>
        <row r="2070">
          <cell r="K2070" t="str">
            <v>00111134P.2</v>
          </cell>
        </row>
        <row r="2071">
          <cell r="K2071" t="str">
            <v>00111119P.2</v>
          </cell>
        </row>
        <row r="2072">
          <cell r="K2072" t="str">
            <v>00111112P.2</v>
          </cell>
        </row>
        <row r="2073">
          <cell r="K2073" t="str">
            <v>00111113P.2</v>
          </cell>
        </row>
        <row r="2074">
          <cell r="K2074" t="str">
            <v>00111134P.2</v>
          </cell>
        </row>
        <row r="2075">
          <cell r="K2075" t="str">
            <v>00111117P.2</v>
          </cell>
        </row>
        <row r="2076">
          <cell r="K2076" t="str">
            <v>00111127P.2</v>
          </cell>
        </row>
        <row r="2077">
          <cell r="K2077" t="str">
            <v>00111136P.2</v>
          </cell>
        </row>
        <row r="2078">
          <cell r="K2078" t="str">
            <v>00111113P.2</v>
          </cell>
        </row>
        <row r="2079">
          <cell r="K2079" t="str">
            <v>00111120P.2</v>
          </cell>
        </row>
        <row r="2080">
          <cell r="K2080" t="str">
            <v>00111122P.2</v>
          </cell>
        </row>
        <row r="2081">
          <cell r="K2081" t="str">
            <v>00111128P.2</v>
          </cell>
        </row>
        <row r="2082">
          <cell r="K2082" t="str">
            <v>00111128P.2</v>
          </cell>
        </row>
        <row r="2083">
          <cell r="K2083" t="str">
            <v>00111128P.2</v>
          </cell>
        </row>
        <row r="2084">
          <cell r="K2084" t="str">
            <v>00111114P.2</v>
          </cell>
        </row>
        <row r="2085">
          <cell r="K2085" t="str">
            <v>00111117P.2</v>
          </cell>
        </row>
        <row r="2086">
          <cell r="K2086" t="str">
            <v>00111132P.2</v>
          </cell>
        </row>
        <row r="2087">
          <cell r="K2087" t="str">
            <v>00111129P.2</v>
          </cell>
        </row>
        <row r="2088">
          <cell r="K2088" t="str">
            <v>00111130P.2</v>
          </cell>
        </row>
        <row r="2089">
          <cell r="K2089" t="str">
            <v>00111128P.2</v>
          </cell>
        </row>
        <row r="2090">
          <cell r="K2090" t="str">
            <v>00111125P.2</v>
          </cell>
        </row>
        <row r="2091">
          <cell r="K2091" t="str">
            <v>00111133P.2</v>
          </cell>
        </row>
        <row r="2092">
          <cell r="K2092" t="str">
            <v>00111130P.2</v>
          </cell>
        </row>
        <row r="2093">
          <cell r="K2093" t="str">
            <v>00111118P.2</v>
          </cell>
        </row>
        <row r="2094">
          <cell r="K2094" t="str">
            <v>00111118P.2</v>
          </cell>
        </row>
        <row r="2095">
          <cell r="K2095" t="str">
            <v>00111117P.2</v>
          </cell>
        </row>
        <row r="2096">
          <cell r="K2096" t="str">
            <v>00111117P.2</v>
          </cell>
        </row>
        <row r="2097">
          <cell r="K2097" t="str">
            <v>00111136P.2</v>
          </cell>
        </row>
        <row r="2098">
          <cell r="K2098" t="str">
            <v>00111135P.2</v>
          </cell>
        </row>
        <row r="2099">
          <cell r="K2099" t="str">
            <v>00111132P.2</v>
          </cell>
        </row>
        <row r="2100">
          <cell r="K2100" t="str">
            <v>00111136P.2</v>
          </cell>
        </row>
        <row r="2101">
          <cell r="K2101" t="str">
            <v>00111113P.2</v>
          </cell>
        </row>
        <row r="2102">
          <cell r="K2102" t="str">
            <v>00111130P.2</v>
          </cell>
        </row>
        <row r="2103">
          <cell r="K2103" t="str">
            <v>00111123P.2</v>
          </cell>
        </row>
        <row r="2104">
          <cell r="K2104" t="str">
            <v>00111120P.2</v>
          </cell>
        </row>
        <row r="2105">
          <cell r="K2105" t="str">
            <v>00111118P.2</v>
          </cell>
        </row>
        <row r="2106">
          <cell r="K2106" t="str">
            <v>00111129P.2</v>
          </cell>
        </row>
        <row r="2107">
          <cell r="K2107" t="str">
            <v>00111113P.2</v>
          </cell>
        </row>
        <row r="2108">
          <cell r="K2108" t="str">
            <v>00111130P.2</v>
          </cell>
        </row>
        <row r="2109">
          <cell r="K2109" t="str">
            <v>00111124P.2</v>
          </cell>
        </row>
        <row r="2110">
          <cell r="K2110" t="str">
            <v>00111123P.2</v>
          </cell>
        </row>
        <row r="2111">
          <cell r="K2111" t="str">
            <v>00111128P.2</v>
          </cell>
        </row>
        <row r="2112">
          <cell r="K2112" t="str">
            <v>00111110P.2</v>
          </cell>
        </row>
        <row r="2113">
          <cell r="K2113" t="str">
            <v>00111131P.2</v>
          </cell>
        </row>
        <row r="2114">
          <cell r="K2114" t="str">
            <v>00111121P.2</v>
          </cell>
        </row>
        <row r="2115">
          <cell r="K2115" t="str">
            <v>00111134P.2</v>
          </cell>
        </row>
        <row r="2116">
          <cell r="K2116" t="str">
            <v>00111123P.2</v>
          </cell>
        </row>
        <row r="2117">
          <cell r="K2117" t="str">
            <v>00111119P.2</v>
          </cell>
        </row>
        <row r="2118">
          <cell r="K2118" t="str">
            <v>00111126P.2</v>
          </cell>
        </row>
        <row r="2119">
          <cell r="K2119" t="str">
            <v>00111124P.2</v>
          </cell>
        </row>
        <row r="2120">
          <cell r="K2120" t="str">
            <v>00111113P.2</v>
          </cell>
        </row>
        <row r="2121">
          <cell r="K2121" t="str">
            <v>00111124P.2</v>
          </cell>
        </row>
        <row r="2122">
          <cell r="K2122" t="str">
            <v>00111131P.2</v>
          </cell>
        </row>
        <row r="2123">
          <cell r="K2123" t="str">
            <v>00111114P.2</v>
          </cell>
        </row>
        <row r="2124">
          <cell r="K2124" t="str">
            <v>00111117P.2</v>
          </cell>
        </row>
        <row r="2125">
          <cell r="K2125" t="str">
            <v>00111132P.2</v>
          </cell>
        </row>
        <row r="2126">
          <cell r="K2126" t="str">
            <v>00111126P.2</v>
          </cell>
        </row>
        <row r="2127">
          <cell r="K2127" t="str">
            <v>00111128P.2</v>
          </cell>
        </row>
        <row r="2128">
          <cell r="K2128" t="str">
            <v>00111111P.2</v>
          </cell>
        </row>
        <row r="2129">
          <cell r="K2129" t="str">
            <v>00111119P.2</v>
          </cell>
        </row>
        <row r="2130">
          <cell r="K2130" t="str">
            <v>00111121P.2</v>
          </cell>
        </row>
        <row r="2131">
          <cell r="K2131" t="str">
            <v>00111131P.2</v>
          </cell>
        </row>
        <row r="2132">
          <cell r="K2132" t="str">
            <v>00111117P.2</v>
          </cell>
        </row>
        <row r="2133">
          <cell r="K2133" t="str">
            <v>00111115P.2</v>
          </cell>
        </row>
        <row r="2134">
          <cell r="K2134" t="str">
            <v>00111135P.2</v>
          </cell>
        </row>
        <row r="2135">
          <cell r="K2135" t="str">
            <v>00111133P.2</v>
          </cell>
        </row>
        <row r="2136">
          <cell r="K2136" t="str">
            <v>00111136P.2</v>
          </cell>
        </row>
        <row r="2137">
          <cell r="K2137" t="str">
            <v>00111117P.2</v>
          </cell>
        </row>
        <row r="2138">
          <cell r="K2138" t="str">
            <v>00111136P.2</v>
          </cell>
        </row>
        <row r="2139">
          <cell r="K2139" t="str">
            <v>00111118P.2</v>
          </cell>
        </row>
        <row r="2140">
          <cell r="K2140" t="str">
            <v>00111117P.2</v>
          </cell>
        </row>
        <row r="2141">
          <cell r="K2141" t="str">
            <v>00111118P.2</v>
          </cell>
        </row>
        <row r="2142">
          <cell r="K2142" t="str">
            <v>00111132P.2</v>
          </cell>
        </row>
        <row r="2143">
          <cell r="K2143" t="str">
            <v>00111119P.2</v>
          </cell>
        </row>
        <row r="2144">
          <cell r="K2144" t="str">
            <v>00111135P.2</v>
          </cell>
        </row>
        <row r="2145">
          <cell r="K2145" t="str">
            <v>00111122P.2</v>
          </cell>
        </row>
        <row r="2146">
          <cell r="K2146" t="str">
            <v>00111118P.2</v>
          </cell>
        </row>
        <row r="2147">
          <cell r="K2147" t="str">
            <v>00111110P.2</v>
          </cell>
        </row>
        <row r="2148">
          <cell r="K2148" t="str">
            <v>00111135P.2</v>
          </cell>
        </row>
        <row r="2149">
          <cell r="K2149" t="str">
            <v>00111118P.2</v>
          </cell>
        </row>
        <row r="2150">
          <cell r="K2150" t="str">
            <v>00111123P.2</v>
          </cell>
        </row>
        <row r="2151">
          <cell r="K2151" t="str">
            <v>00111115P.2</v>
          </cell>
        </row>
        <row r="2152">
          <cell r="K2152" t="str">
            <v>00111117P.2</v>
          </cell>
        </row>
        <row r="2153">
          <cell r="K2153" t="str">
            <v>00111132P.2</v>
          </cell>
        </row>
        <row r="2154">
          <cell r="K2154" t="str">
            <v>00111125P.2</v>
          </cell>
        </row>
        <row r="2155">
          <cell r="K2155" t="str">
            <v>00111135P.2</v>
          </cell>
        </row>
        <row r="2156">
          <cell r="K2156" t="str">
            <v>00111122P.2</v>
          </cell>
        </row>
        <row r="2157">
          <cell r="K2157" t="str">
            <v>00111110P.2</v>
          </cell>
        </row>
        <row r="2158">
          <cell r="K2158" t="str">
            <v>00111115P.2</v>
          </cell>
        </row>
        <row r="2159">
          <cell r="K2159" t="str">
            <v>00111113P.2</v>
          </cell>
        </row>
        <row r="2160">
          <cell r="K2160" t="str">
            <v>00111127P.2</v>
          </cell>
        </row>
        <row r="2161">
          <cell r="K2161" t="str">
            <v>00111116P.2</v>
          </cell>
        </row>
        <row r="2162">
          <cell r="K2162" t="str">
            <v>00111113P.2</v>
          </cell>
        </row>
        <row r="2163">
          <cell r="K2163" t="str">
            <v>00111114P.2</v>
          </cell>
        </row>
        <row r="2164">
          <cell r="K2164" t="str">
            <v>00111121P.2</v>
          </cell>
        </row>
        <row r="2165">
          <cell r="K2165" t="str">
            <v>00111136P.2</v>
          </cell>
        </row>
        <row r="2166">
          <cell r="K2166" t="str">
            <v>00111134P.2</v>
          </cell>
        </row>
        <row r="2167">
          <cell r="K2167" t="str">
            <v>00111135P.2</v>
          </cell>
        </row>
        <row r="2168">
          <cell r="K2168" t="str">
            <v>00111113P.2</v>
          </cell>
        </row>
        <row r="2169">
          <cell r="K2169" t="str">
            <v>00111128P.2</v>
          </cell>
        </row>
        <row r="2170">
          <cell r="K2170" t="str">
            <v>00111134P.2</v>
          </cell>
        </row>
        <row r="2171">
          <cell r="K2171" t="str">
            <v>00111128P.2</v>
          </cell>
        </row>
        <row r="2172">
          <cell r="K2172" t="str">
            <v>00111111P.2</v>
          </cell>
        </row>
        <row r="2173">
          <cell r="K2173" t="str">
            <v>00111117P.2</v>
          </cell>
        </row>
        <row r="2174">
          <cell r="K2174" t="str">
            <v>00111133P.2</v>
          </cell>
        </row>
        <row r="2175">
          <cell r="K2175" t="str">
            <v>00111123P.2</v>
          </cell>
        </row>
        <row r="2176">
          <cell r="K2176" t="str">
            <v>00111110P.2</v>
          </cell>
        </row>
        <row r="2177">
          <cell r="K2177" t="str">
            <v>00111118P.2</v>
          </cell>
        </row>
        <row r="2178">
          <cell r="K2178" t="str">
            <v>00111120P.2</v>
          </cell>
        </row>
        <row r="2179">
          <cell r="K2179" t="str">
            <v>00111132P.2</v>
          </cell>
        </row>
        <row r="2180">
          <cell r="K2180" t="str">
            <v>00111136P.2</v>
          </cell>
        </row>
        <row r="2181">
          <cell r="K2181" t="str">
            <v>00111123P.2</v>
          </cell>
        </row>
        <row r="2182">
          <cell r="K2182" t="str">
            <v>00111112P.2</v>
          </cell>
        </row>
        <row r="2183">
          <cell r="K2183" t="str">
            <v>00111131P.2</v>
          </cell>
        </row>
        <row r="2184">
          <cell r="K2184" t="str">
            <v>00111123P.2</v>
          </cell>
        </row>
        <row r="2185">
          <cell r="K2185" t="str">
            <v>00111116P.2</v>
          </cell>
        </row>
        <row r="2186">
          <cell r="K2186" t="str">
            <v>00111122P.2</v>
          </cell>
        </row>
        <row r="2187">
          <cell r="K2187" t="str">
            <v>00111113P.2</v>
          </cell>
        </row>
        <row r="2188">
          <cell r="K2188" t="str">
            <v>00111133P.2</v>
          </cell>
        </row>
        <row r="2189">
          <cell r="K2189" t="str">
            <v>00111121P.2</v>
          </cell>
        </row>
        <row r="2190">
          <cell r="K2190" t="str">
            <v>00111118P.2</v>
          </cell>
        </row>
        <row r="2191">
          <cell r="K2191" t="str">
            <v>00111111P.2</v>
          </cell>
        </row>
        <row r="2192">
          <cell r="K2192" t="str">
            <v>00111117P.2</v>
          </cell>
        </row>
        <row r="2193">
          <cell r="K2193" t="str">
            <v>00111126P.2</v>
          </cell>
        </row>
        <row r="2194">
          <cell r="K2194" t="str">
            <v>00111133P.2</v>
          </cell>
        </row>
        <row r="2195">
          <cell r="K2195" t="str">
            <v>00111113P.2</v>
          </cell>
        </row>
        <row r="2196">
          <cell r="K2196" t="str">
            <v>00111130P.2</v>
          </cell>
        </row>
        <row r="2197">
          <cell r="K2197" t="str">
            <v>00111121P.2</v>
          </cell>
        </row>
        <row r="2198">
          <cell r="K2198" t="str">
            <v>00111116P.2</v>
          </cell>
        </row>
        <row r="2199">
          <cell r="K2199" t="str">
            <v>00111132P.2</v>
          </cell>
        </row>
        <row r="2200">
          <cell r="K2200" t="str">
            <v>00111120P.2</v>
          </cell>
        </row>
        <row r="2201">
          <cell r="K2201" t="str">
            <v>00111128P.2</v>
          </cell>
        </row>
        <row r="2202">
          <cell r="K2202" t="str">
            <v>00111117P.2</v>
          </cell>
        </row>
        <row r="2203">
          <cell r="K2203" t="str">
            <v>00111126P.2</v>
          </cell>
        </row>
        <row r="2204">
          <cell r="K2204" t="str">
            <v>00111113P.2</v>
          </cell>
        </row>
        <row r="2205">
          <cell r="K2205" t="str">
            <v>00111123P.2</v>
          </cell>
        </row>
        <row r="2206">
          <cell r="K2206" t="str">
            <v>00111120P.2</v>
          </cell>
        </row>
        <row r="2207">
          <cell r="K2207" t="str">
            <v>00111131P.2</v>
          </cell>
        </row>
        <row r="2208">
          <cell r="K2208" t="str">
            <v>00111113P.2</v>
          </cell>
        </row>
        <row r="2209">
          <cell r="K2209" t="str">
            <v>00111121P.2</v>
          </cell>
        </row>
        <row r="2210">
          <cell r="K2210" t="str">
            <v>00111110P.2</v>
          </cell>
        </row>
        <row r="2211">
          <cell r="K2211" t="str">
            <v>00111132P.2</v>
          </cell>
        </row>
        <row r="2212">
          <cell r="K2212" t="str">
            <v>00111110P.2</v>
          </cell>
        </row>
        <row r="2213">
          <cell r="K2213" t="str">
            <v>00111125P.2</v>
          </cell>
        </row>
        <row r="2214">
          <cell r="K2214" t="str">
            <v>00111134P.2</v>
          </cell>
        </row>
        <row r="2215">
          <cell r="K2215" t="str">
            <v>00111122P.2</v>
          </cell>
        </row>
        <row r="2216">
          <cell r="K2216" t="str">
            <v>00111132P.2</v>
          </cell>
        </row>
        <row r="2217">
          <cell r="K2217" t="str">
            <v>00111123P.2</v>
          </cell>
        </row>
        <row r="2218">
          <cell r="K2218" t="str">
            <v>00111111P.2</v>
          </cell>
        </row>
        <row r="2219">
          <cell r="K2219" t="str">
            <v>00111123P.2</v>
          </cell>
        </row>
        <row r="2220">
          <cell r="K2220" t="str">
            <v>00111131P.2</v>
          </cell>
        </row>
        <row r="2221">
          <cell r="K2221" t="str">
            <v>00111132P.2</v>
          </cell>
        </row>
        <row r="2222">
          <cell r="K2222" t="str">
            <v>00111135P.2</v>
          </cell>
        </row>
        <row r="2223">
          <cell r="K2223" t="str">
            <v>00111128P.2</v>
          </cell>
        </row>
        <row r="2224">
          <cell r="K2224" t="str">
            <v>00111136P.2</v>
          </cell>
        </row>
        <row r="2225">
          <cell r="K2225" t="str">
            <v>00111135P.2</v>
          </cell>
        </row>
        <row r="2226">
          <cell r="K2226" t="str">
            <v>00111110P.2</v>
          </cell>
        </row>
        <row r="2227">
          <cell r="K2227" t="str">
            <v>00111131P.2</v>
          </cell>
        </row>
        <row r="2228">
          <cell r="K2228" t="str">
            <v>00111116P.2</v>
          </cell>
        </row>
        <row r="2229">
          <cell r="K2229" t="str">
            <v>00111132P.2</v>
          </cell>
        </row>
        <row r="2230">
          <cell r="K2230" t="str">
            <v>00111128P.2</v>
          </cell>
        </row>
        <row r="2231">
          <cell r="K2231" t="str">
            <v>00111125P.2</v>
          </cell>
        </row>
        <row r="2232">
          <cell r="K2232" t="str">
            <v>00111110P.2</v>
          </cell>
        </row>
        <row r="2233">
          <cell r="K2233" t="str">
            <v>00111135P.2</v>
          </cell>
        </row>
        <row r="2234">
          <cell r="K2234" t="str">
            <v>00111112P.2</v>
          </cell>
        </row>
        <row r="2235">
          <cell r="K2235" t="str">
            <v>00111122P.2</v>
          </cell>
        </row>
        <row r="2236">
          <cell r="K2236" t="str">
            <v>00111128P.2</v>
          </cell>
        </row>
        <row r="2237">
          <cell r="K2237" t="str">
            <v>00111112P.2</v>
          </cell>
        </row>
        <row r="2238">
          <cell r="K2238" t="str">
            <v>00111129P.2</v>
          </cell>
        </row>
        <row r="2239">
          <cell r="K2239" t="str">
            <v>00111117P.2</v>
          </cell>
        </row>
        <row r="2240">
          <cell r="K2240" t="str">
            <v>00111131P.2</v>
          </cell>
        </row>
        <row r="2241">
          <cell r="K2241" t="str">
            <v>00111129P.2</v>
          </cell>
        </row>
        <row r="2242">
          <cell r="K2242" t="str">
            <v>00111130P.2</v>
          </cell>
        </row>
        <row r="2243">
          <cell r="K2243" t="str">
            <v>00111129P.2</v>
          </cell>
        </row>
        <row r="2244">
          <cell r="K2244" t="str">
            <v>00111128P.2</v>
          </cell>
        </row>
        <row r="2245">
          <cell r="K2245" t="str">
            <v>00111110P.2</v>
          </cell>
        </row>
        <row r="2246">
          <cell r="K2246" t="str">
            <v>00111113P.2</v>
          </cell>
        </row>
        <row r="2247">
          <cell r="K2247" t="str">
            <v>00111122P.2</v>
          </cell>
        </row>
        <row r="2248">
          <cell r="K2248" t="str">
            <v>00111117P.2</v>
          </cell>
        </row>
        <row r="2249">
          <cell r="K2249" t="str">
            <v>00111128P.2</v>
          </cell>
        </row>
        <row r="2250">
          <cell r="K2250" t="str">
            <v>00111122P.2</v>
          </cell>
        </row>
        <row r="2251">
          <cell r="K2251" t="str">
            <v>00111133P.2</v>
          </cell>
        </row>
        <row r="2252">
          <cell r="K2252" t="str">
            <v>00111113P.2</v>
          </cell>
        </row>
        <row r="2253">
          <cell r="K2253" t="str">
            <v>00111136P.2</v>
          </cell>
        </row>
        <row r="2254">
          <cell r="K2254" t="str">
            <v>00111130P.2</v>
          </cell>
        </row>
        <row r="2255">
          <cell r="K2255" t="str">
            <v>00111111P.2</v>
          </cell>
        </row>
        <row r="2256">
          <cell r="K2256" t="str">
            <v>00111129P.2</v>
          </cell>
        </row>
        <row r="2257">
          <cell r="K2257" t="str">
            <v>00111125P.2</v>
          </cell>
        </row>
        <row r="2258">
          <cell r="K2258" t="str">
            <v>00111127P.2</v>
          </cell>
        </row>
        <row r="2259">
          <cell r="K2259" t="str">
            <v>00111126P.2</v>
          </cell>
        </row>
        <row r="2260">
          <cell r="K2260" t="str">
            <v>00111127P.2</v>
          </cell>
        </row>
        <row r="2261">
          <cell r="K2261" t="str">
            <v>00111123P.2</v>
          </cell>
        </row>
        <row r="2262">
          <cell r="K2262" t="str">
            <v>00111129P.2</v>
          </cell>
        </row>
        <row r="2263">
          <cell r="K2263" t="str">
            <v>00111128P.2</v>
          </cell>
        </row>
        <row r="2264">
          <cell r="K2264" t="str">
            <v>00111120P.2</v>
          </cell>
        </row>
        <row r="2265">
          <cell r="K2265" t="str">
            <v>00111128P.2</v>
          </cell>
        </row>
        <row r="2266">
          <cell r="K2266" t="str">
            <v>00111127P.2</v>
          </cell>
        </row>
        <row r="2267">
          <cell r="K2267" t="str">
            <v>00111120P.2</v>
          </cell>
        </row>
        <row r="2268">
          <cell r="K2268" t="str">
            <v>00111113P.2</v>
          </cell>
        </row>
        <row r="2269">
          <cell r="K2269" t="str">
            <v>00111116P.2</v>
          </cell>
        </row>
        <row r="2270">
          <cell r="K2270" t="str">
            <v>00111116P.2</v>
          </cell>
        </row>
        <row r="2271">
          <cell r="K2271" t="str">
            <v>00111129P.2</v>
          </cell>
        </row>
        <row r="2272">
          <cell r="K2272" t="str">
            <v>00111126P.2</v>
          </cell>
        </row>
        <row r="2273">
          <cell r="K2273" t="str">
            <v>00111112P.2</v>
          </cell>
        </row>
        <row r="2274">
          <cell r="K2274" t="str">
            <v>00111128P.2</v>
          </cell>
        </row>
        <row r="2275">
          <cell r="K2275" t="str">
            <v>00111122P.2</v>
          </cell>
        </row>
        <row r="2276">
          <cell r="K2276" t="str">
            <v>00111121P.2</v>
          </cell>
        </row>
        <row r="2277">
          <cell r="K2277" t="str">
            <v>00111132P.2</v>
          </cell>
        </row>
        <row r="2278">
          <cell r="K2278" t="str">
            <v>00111131P.2</v>
          </cell>
        </row>
        <row r="2279">
          <cell r="K2279" t="str">
            <v>00111127P.2</v>
          </cell>
        </row>
        <row r="2280">
          <cell r="K2280" t="str">
            <v>00111120P.2</v>
          </cell>
        </row>
        <row r="2281">
          <cell r="K2281" t="str">
            <v>00111128P.2</v>
          </cell>
        </row>
        <row r="2282">
          <cell r="K2282" t="str">
            <v>00111117P.2</v>
          </cell>
        </row>
        <row r="2283">
          <cell r="K2283" t="str">
            <v>00111117P.2</v>
          </cell>
        </row>
        <row r="2284">
          <cell r="K2284" t="str">
            <v>00111112P.2</v>
          </cell>
        </row>
        <row r="2285">
          <cell r="K2285" t="str">
            <v>00111120P.2</v>
          </cell>
        </row>
        <row r="2286">
          <cell r="K2286" t="str">
            <v>00111110P.2</v>
          </cell>
        </row>
        <row r="2287">
          <cell r="K2287" t="str">
            <v>00111126P.2</v>
          </cell>
        </row>
        <row r="2288">
          <cell r="K2288" t="str">
            <v>00111131P.2</v>
          </cell>
        </row>
        <row r="2289">
          <cell r="K2289" t="str">
            <v>00111135P.2</v>
          </cell>
        </row>
        <row r="2290">
          <cell r="K2290" t="str">
            <v>00111115P.2</v>
          </cell>
        </row>
        <row r="2291">
          <cell r="K2291" t="str">
            <v>00111118P.2</v>
          </cell>
        </row>
        <row r="2292">
          <cell r="K2292" t="str">
            <v>00111134P.2</v>
          </cell>
        </row>
        <row r="2293">
          <cell r="K2293" t="str">
            <v>00111118P.2</v>
          </cell>
        </row>
        <row r="2294">
          <cell r="K2294" t="str">
            <v>00111122P.2</v>
          </cell>
        </row>
        <row r="2295">
          <cell r="K2295" t="str">
            <v>00111126P.2</v>
          </cell>
        </row>
        <row r="2296">
          <cell r="K2296" t="str">
            <v>00111134P.2</v>
          </cell>
        </row>
        <row r="2297">
          <cell r="K2297" t="str">
            <v>00111111P.2</v>
          </cell>
        </row>
        <row r="2298">
          <cell r="K2298" t="str">
            <v>00111113P.2</v>
          </cell>
        </row>
        <row r="2299">
          <cell r="K2299" t="str">
            <v>00111133P.2</v>
          </cell>
        </row>
        <row r="2300">
          <cell r="K2300" t="str">
            <v>00111127P.2</v>
          </cell>
        </row>
        <row r="2301">
          <cell r="K2301" t="str">
            <v>00111136P.2</v>
          </cell>
        </row>
        <row r="2302">
          <cell r="K2302" t="str">
            <v>00111134P.2</v>
          </cell>
        </row>
        <row r="2303">
          <cell r="K2303" t="str">
            <v>00111131P.2</v>
          </cell>
        </row>
        <row r="2304">
          <cell r="K2304" t="str">
            <v>00111136P.2</v>
          </cell>
        </row>
        <row r="2305">
          <cell r="K2305" t="str">
            <v>00111117P.2</v>
          </cell>
        </row>
        <row r="2306">
          <cell r="K2306" t="str">
            <v>00111128P.2</v>
          </cell>
        </row>
        <row r="2307">
          <cell r="K2307" t="str">
            <v>00111110P.2</v>
          </cell>
        </row>
        <row r="2308">
          <cell r="K2308" t="str">
            <v>00111122P.2</v>
          </cell>
        </row>
        <row r="2309">
          <cell r="K2309" t="str">
            <v>00111126P.2</v>
          </cell>
        </row>
        <row r="2310">
          <cell r="K2310" t="str">
            <v>00111122P.2</v>
          </cell>
        </row>
        <row r="2311">
          <cell r="K2311" t="str">
            <v>00111135P.2</v>
          </cell>
        </row>
        <row r="2312">
          <cell r="K2312" t="str">
            <v>00111131P.2</v>
          </cell>
        </row>
        <row r="2313">
          <cell r="K2313" t="str">
            <v>00111113P.2</v>
          </cell>
        </row>
        <row r="2314">
          <cell r="K2314" t="str">
            <v>00111122P.2</v>
          </cell>
        </row>
        <row r="2315">
          <cell r="K2315" t="str">
            <v>00111117P.2</v>
          </cell>
        </row>
        <row r="2316">
          <cell r="K2316" t="str">
            <v>00111127P.2</v>
          </cell>
        </row>
        <row r="2317">
          <cell r="K2317" t="str">
            <v>00111131P.2</v>
          </cell>
        </row>
        <row r="2318">
          <cell r="K2318" t="str">
            <v>00111113P.2</v>
          </cell>
        </row>
        <row r="2319">
          <cell r="K2319" t="str">
            <v>00111132P.2</v>
          </cell>
        </row>
        <row r="2320">
          <cell r="K2320" t="str">
            <v>00111128P.2</v>
          </cell>
        </row>
        <row r="2321">
          <cell r="K2321" t="str">
            <v>00111131P.2</v>
          </cell>
        </row>
        <row r="2322">
          <cell r="K2322" t="str">
            <v>00111128P.2</v>
          </cell>
        </row>
        <row r="2323">
          <cell r="K2323" t="str">
            <v>00111117P.2</v>
          </cell>
        </row>
        <row r="2324">
          <cell r="K2324" t="str">
            <v>00111111P.2</v>
          </cell>
        </row>
        <row r="2325">
          <cell r="K2325" t="str">
            <v>00111126P.2</v>
          </cell>
        </row>
        <row r="2326">
          <cell r="K2326" t="str">
            <v>00111125P.2</v>
          </cell>
        </row>
        <row r="2327">
          <cell r="K2327" t="str">
            <v>00111132P.2</v>
          </cell>
        </row>
        <row r="2328">
          <cell r="K2328" t="str">
            <v>00111113P.2</v>
          </cell>
        </row>
        <row r="2329">
          <cell r="K2329" t="str">
            <v>00111132P.2</v>
          </cell>
        </row>
        <row r="2330">
          <cell r="K2330" t="str">
            <v>00111110P.2</v>
          </cell>
        </row>
        <row r="2331">
          <cell r="K2331" t="str">
            <v>00111131P.2</v>
          </cell>
        </row>
        <row r="2332">
          <cell r="K2332" t="str">
            <v>00111130P.2</v>
          </cell>
        </row>
        <row r="2333">
          <cell r="K2333" t="str">
            <v>00111129P.2</v>
          </cell>
        </row>
        <row r="2334">
          <cell r="K2334" t="str">
            <v>00111122P.2</v>
          </cell>
        </row>
        <row r="2335">
          <cell r="K2335" t="str">
            <v>00111130P.2</v>
          </cell>
        </row>
        <row r="2336">
          <cell r="K2336" t="str">
            <v>00111113P.2</v>
          </cell>
        </row>
        <row r="2337">
          <cell r="K2337" t="str">
            <v>00111125P.2</v>
          </cell>
        </row>
        <row r="2338">
          <cell r="K2338" t="str">
            <v>00111126P.2</v>
          </cell>
        </row>
        <row r="2339">
          <cell r="K2339" t="str">
            <v>00111112P.2</v>
          </cell>
        </row>
        <row r="2340">
          <cell r="K2340" t="str">
            <v>00111113P.2</v>
          </cell>
        </row>
        <row r="2341">
          <cell r="K2341" t="str">
            <v>00111128P.2</v>
          </cell>
        </row>
        <row r="2342">
          <cell r="K2342" t="str">
            <v>00111125P.2</v>
          </cell>
        </row>
        <row r="2343">
          <cell r="K2343" t="str">
            <v>00111128P.2</v>
          </cell>
        </row>
        <row r="2344">
          <cell r="K2344" t="str">
            <v>00111127P.2</v>
          </cell>
        </row>
        <row r="2345">
          <cell r="K2345" t="str">
            <v>00111112P.2</v>
          </cell>
        </row>
        <row r="2346">
          <cell r="K2346" t="str">
            <v>00111120P.2</v>
          </cell>
        </row>
        <row r="2347">
          <cell r="K2347" t="str">
            <v>00111125P.2</v>
          </cell>
        </row>
        <row r="2348">
          <cell r="K2348" t="str">
            <v>00111125P.2</v>
          </cell>
        </row>
        <row r="2349">
          <cell r="K2349" t="str">
            <v>00111113P.2</v>
          </cell>
        </row>
        <row r="2350">
          <cell r="K2350" t="str">
            <v>00111113P.2</v>
          </cell>
        </row>
        <row r="2351">
          <cell r="K2351" t="str">
            <v>00111129P.2</v>
          </cell>
        </row>
        <row r="2352">
          <cell r="K2352" t="str">
            <v>00111128P.2</v>
          </cell>
        </row>
        <row r="2353">
          <cell r="K2353" t="str">
            <v>00111120P.2</v>
          </cell>
        </row>
        <row r="2354">
          <cell r="K2354" t="str">
            <v>00111130P.2</v>
          </cell>
        </row>
        <row r="2355">
          <cell r="K2355" t="str">
            <v>00111131P.2</v>
          </cell>
        </row>
        <row r="2356">
          <cell r="K2356" t="str">
            <v>00111122P.2</v>
          </cell>
        </row>
        <row r="2357">
          <cell r="K2357" t="str">
            <v>00111111P.2</v>
          </cell>
        </row>
        <row r="2358">
          <cell r="K2358" t="str">
            <v>00111115P.2</v>
          </cell>
        </row>
        <row r="2359">
          <cell r="K2359" t="str">
            <v>00111112P.2</v>
          </cell>
        </row>
        <row r="2360">
          <cell r="K2360" t="str">
            <v>00111129P.2</v>
          </cell>
        </row>
        <row r="2361">
          <cell r="K2361" t="str">
            <v>00111131P.2</v>
          </cell>
        </row>
        <row r="2362">
          <cell r="K2362" t="str">
            <v>00111153P.2</v>
          </cell>
        </row>
        <row r="2363">
          <cell r="K2363" t="str">
            <v>00111133P.2</v>
          </cell>
        </row>
        <row r="2364">
          <cell r="K2364" t="str">
            <v>00111133P.2</v>
          </cell>
        </row>
        <row r="2365">
          <cell r="K2365" t="str">
            <v>00111133P.2</v>
          </cell>
        </row>
        <row r="2366">
          <cell r="K2366" t="str">
            <v>00111153P.2</v>
          </cell>
        </row>
        <row r="2367">
          <cell r="K2367" t="str">
            <v>00111151P.2</v>
          </cell>
        </row>
        <row r="2368">
          <cell r="K2368" t="str">
            <v>00111151P.2</v>
          </cell>
        </row>
        <row r="2369">
          <cell r="K2369" t="str">
            <v>00111151P.2</v>
          </cell>
        </row>
        <row r="2370">
          <cell r="K2370" t="str">
            <v>00111151P.2</v>
          </cell>
        </row>
        <row r="2371">
          <cell r="K2371" t="str">
            <v>00111151P.2</v>
          </cell>
        </row>
        <row r="2372">
          <cell r="K2372" t="str">
            <v>00111151P.2</v>
          </cell>
        </row>
        <row r="2373">
          <cell r="K2373" t="str">
            <v>00111151P.2</v>
          </cell>
        </row>
        <row r="2374">
          <cell r="K2374" t="str">
            <v>00111151P.2</v>
          </cell>
        </row>
        <row r="2375">
          <cell r="K2375" t="str">
            <v>00111151P.2</v>
          </cell>
        </row>
        <row r="2376">
          <cell r="K2376" t="str">
            <v>00111151P.2</v>
          </cell>
        </row>
        <row r="2377">
          <cell r="K2377" t="str">
            <v>00111151P.2</v>
          </cell>
        </row>
        <row r="2378">
          <cell r="K2378" t="str">
            <v>00111151P.2</v>
          </cell>
        </row>
        <row r="2379">
          <cell r="K2379" t="str">
            <v>00111151P.2</v>
          </cell>
        </row>
        <row r="2380">
          <cell r="K2380" t="str">
            <v>00111151P.2</v>
          </cell>
        </row>
        <row r="2381">
          <cell r="K2381" t="str">
            <v>00111151P.2</v>
          </cell>
        </row>
        <row r="2382">
          <cell r="K2382" t="str">
            <v>00111151P.2</v>
          </cell>
        </row>
        <row r="2383">
          <cell r="K2383" t="str">
            <v>00111151P.2</v>
          </cell>
        </row>
        <row r="2384">
          <cell r="K2384" t="str">
            <v>00111151P.2</v>
          </cell>
        </row>
        <row r="2385">
          <cell r="K2385" t="str">
            <v>00111151P.2</v>
          </cell>
        </row>
        <row r="2386">
          <cell r="K2386" t="str">
            <v>00111151P.2</v>
          </cell>
        </row>
        <row r="2387">
          <cell r="K2387" t="str">
            <v>00111151P.2</v>
          </cell>
        </row>
        <row r="2388">
          <cell r="K2388" t="str">
            <v>00111151P.2</v>
          </cell>
        </row>
        <row r="2389">
          <cell r="K2389" t="str">
            <v>00111151P.2</v>
          </cell>
        </row>
        <row r="2390">
          <cell r="K2390" t="str">
            <v>00111151P.2</v>
          </cell>
        </row>
        <row r="2391">
          <cell r="K2391" t="str">
            <v>00111151P.2</v>
          </cell>
        </row>
        <row r="2392">
          <cell r="K2392" t="str">
            <v>00111151P.2</v>
          </cell>
        </row>
        <row r="2393">
          <cell r="K2393" t="str">
            <v>00111151P.2</v>
          </cell>
        </row>
        <row r="2394">
          <cell r="K2394" t="str">
            <v>00111151P.2</v>
          </cell>
        </row>
        <row r="2395">
          <cell r="K2395" t="str">
            <v>00111151P.2</v>
          </cell>
        </row>
        <row r="2396">
          <cell r="K2396" t="str">
            <v>00111151P.2</v>
          </cell>
        </row>
        <row r="2397">
          <cell r="K2397" t="str">
            <v>00111151P.2</v>
          </cell>
        </row>
        <row r="2398">
          <cell r="K2398" t="str">
            <v>00111151P.2</v>
          </cell>
        </row>
        <row r="2399">
          <cell r="K2399" t="str">
            <v>00111151P.2</v>
          </cell>
        </row>
        <row r="2400">
          <cell r="K2400" t="str">
            <v>00111151P.2</v>
          </cell>
        </row>
        <row r="2401">
          <cell r="K2401" t="str">
            <v>00111151P.2</v>
          </cell>
        </row>
        <row r="2402">
          <cell r="K2402" t="str">
            <v>00111151P.2</v>
          </cell>
        </row>
        <row r="2403">
          <cell r="K2403" t="str">
            <v>00111151P.2</v>
          </cell>
        </row>
        <row r="2404">
          <cell r="K2404" t="str">
            <v>00111151P.2</v>
          </cell>
        </row>
        <row r="2405">
          <cell r="K2405" t="str">
            <v>00111151P.2</v>
          </cell>
        </row>
        <row r="2406">
          <cell r="K2406" t="str">
            <v>00111151P.2</v>
          </cell>
        </row>
        <row r="2407">
          <cell r="K2407" t="str">
            <v>00111151P.2</v>
          </cell>
        </row>
        <row r="2408">
          <cell r="K2408" t="str">
            <v>00111151P.2</v>
          </cell>
        </row>
        <row r="2409">
          <cell r="K2409" t="str">
            <v>00111151P.2</v>
          </cell>
        </row>
        <row r="2410">
          <cell r="K2410" t="str">
            <v>00111151P.2</v>
          </cell>
        </row>
        <row r="2411">
          <cell r="K2411" t="str">
            <v>00111151P.2</v>
          </cell>
        </row>
        <row r="2412">
          <cell r="K2412" t="str">
            <v>00111108P.2</v>
          </cell>
        </row>
        <row r="2413">
          <cell r="K2413" t="str">
            <v>00111108P.2</v>
          </cell>
        </row>
        <row r="2414">
          <cell r="K2414" t="str">
            <v>00111108P.2</v>
          </cell>
        </row>
        <row r="2415">
          <cell r="K2415" t="str">
            <v>00111108P.2</v>
          </cell>
        </row>
        <row r="2416">
          <cell r="K2416" t="str">
            <v>00111108P.2</v>
          </cell>
        </row>
        <row r="2417">
          <cell r="K2417" t="str">
            <v>00111108P.2</v>
          </cell>
        </row>
        <row r="2418">
          <cell r="K2418" t="str">
            <v>00111108P.2</v>
          </cell>
        </row>
        <row r="2419">
          <cell r="K2419" t="str">
            <v>00111108P.2</v>
          </cell>
        </row>
        <row r="2420">
          <cell r="K2420" t="str">
            <v>00111108P.2</v>
          </cell>
        </row>
        <row r="2421">
          <cell r="K2421" t="str">
            <v>00111108P.2</v>
          </cell>
        </row>
        <row r="2422">
          <cell r="K2422" t="str">
            <v>00111108P.2</v>
          </cell>
        </row>
        <row r="2423">
          <cell r="K2423" t="str">
            <v>00111108P.2</v>
          </cell>
        </row>
        <row r="2424">
          <cell r="K2424" t="str">
            <v>00111108P.2</v>
          </cell>
        </row>
        <row r="2425">
          <cell r="K2425" t="str">
            <v>00111108P.2</v>
          </cell>
        </row>
        <row r="2426">
          <cell r="K2426" t="str">
            <v>00111108P.2</v>
          </cell>
        </row>
        <row r="2427">
          <cell r="K2427" t="str">
            <v>00021108P.2</v>
          </cell>
        </row>
        <row r="2428">
          <cell r="K2428" t="str">
            <v>00021108P.2</v>
          </cell>
        </row>
        <row r="2429">
          <cell r="K2429" t="str">
            <v>00111108P.2</v>
          </cell>
        </row>
        <row r="2430">
          <cell r="K2430" t="str">
            <v>00111108P.2</v>
          </cell>
        </row>
        <row r="2431">
          <cell r="K2431" t="str">
            <v>00111108P.2</v>
          </cell>
        </row>
        <row r="2432">
          <cell r="K2432" t="str">
            <v>00111130P.2</v>
          </cell>
        </row>
        <row r="2433">
          <cell r="K2433" t="str">
            <v>00111130P.2</v>
          </cell>
        </row>
        <row r="2434">
          <cell r="K2434" t="str">
            <v>00111130P.2</v>
          </cell>
        </row>
        <row r="2435">
          <cell r="K2435" t="str">
            <v>00111130P.2</v>
          </cell>
        </row>
        <row r="2436">
          <cell r="K2436" t="str">
            <v>00111130P.2</v>
          </cell>
        </row>
        <row r="2437">
          <cell r="K2437" t="str">
            <v>00111130P.2</v>
          </cell>
        </row>
        <row r="2438">
          <cell r="K2438" t="str">
            <v>00111130P.2</v>
          </cell>
        </row>
        <row r="2439">
          <cell r="K2439" t="str">
            <v>00111130P.2</v>
          </cell>
        </row>
        <row r="2440">
          <cell r="K2440" t="str">
            <v>00111130P.2</v>
          </cell>
        </row>
        <row r="2441">
          <cell r="K2441" t="str">
            <v>00111110P.2</v>
          </cell>
        </row>
        <row r="2442">
          <cell r="K2442" t="str">
            <v>00111110P.2</v>
          </cell>
        </row>
        <row r="2443">
          <cell r="K2443" t="str">
            <v>00111110P.2</v>
          </cell>
        </row>
        <row r="2444">
          <cell r="K2444" t="str">
            <v>00111110P.2</v>
          </cell>
        </row>
        <row r="2445">
          <cell r="K2445" t="str">
            <v>00111110P.2</v>
          </cell>
        </row>
        <row r="2446">
          <cell r="K2446" t="str">
            <v>00111110P.2</v>
          </cell>
        </row>
        <row r="2447">
          <cell r="K2447" t="str">
            <v>00111112P.2</v>
          </cell>
        </row>
        <row r="2448">
          <cell r="K2448" t="str">
            <v>00111112P.2</v>
          </cell>
        </row>
        <row r="2449">
          <cell r="K2449" t="str">
            <v>00111112P.2</v>
          </cell>
        </row>
        <row r="2450">
          <cell r="K2450" t="str">
            <v>00111112P.2</v>
          </cell>
        </row>
        <row r="2451">
          <cell r="K2451" t="str">
            <v>00111112P.2</v>
          </cell>
        </row>
        <row r="2452">
          <cell r="K2452" t="str">
            <v>00111112P.2</v>
          </cell>
        </row>
        <row r="2453">
          <cell r="K2453" t="str">
            <v>00111112P.2</v>
          </cell>
        </row>
        <row r="2454">
          <cell r="K2454" t="str">
            <v>00111112P.2</v>
          </cell>
        </row>
        <row r="2455">
          <cell r="K2455" t="str">
            <v>00111113P.2</v>
          </cell>
        </row>
        <row r="2456">
          <cell r="K2456" t="str">
            <v>00111113P.2</v>
          </cell>
        </row>
        <row r="2457">
          <cell r="K2457" t="str">
            <v>00111113P.2</v>
          </cell>
        </row>
        <row r="2458">
          <cell r="K2458" t="str">
            <v>00111113P.2</v>
          </cell>
        </row>
        <row r="2459">
          <cell r="K2459" t="str">
            <v>00111113P.2</v>
          </cell>
        </row>
        <row r="2460">
          <cell r="K2460" t="str">
            <v>00111113P.2</v>
          </cell>
        </row>
        <row r="2461">
          <cell r="K2461" t="str">
            <v>00111113P.2</v>
          </cell>
        </row>
        <row r="2462">
          <cell r="K2462" t="str">
            <v>00111113P.2</v>
          </cell>
        </row>
        <row r="2463">
          <cell r="K2463" t="str">
            <v>00111113P.2</v>
          </cell>
        </row>
        <row r="2464">
          <cell r="K2464" t="str">
            <v>00111113P.2</v>
          </cell>
        </row>
        <row r="2465">
          <cell r="K2465" t="str">
            <v>00111113P.2</v>
          </cell>
        </row>
        <row r="2466">
          <cell r="K2466" t="str">
            <v>00111113P.2</v>
          </cell>
        </row>
        <row r="2467">
          <cell r="K2467" t="str">
            <v>00111114P.2</v>
          </cell>
        </row>
        <row r="2468">
          <cell r="K2468" t="str">
            <v>00111114P.2</v>
          </cell>
        </row>
        <row r="2469">
          <cell r="K2469" t="str">
            <v>00111114P.2</v>
          </cell>
        </row>
        <row r="2470">
          <cell r="K2470" t="str">
            <v>00111114P.2</v>
          </cell>
        </row>
        <row r="2471">
          <cell r="K2471" t="str">
            <v>00111114P.2</v>
          </cell>
        </row>
        <row r="2472">
          <cell r="K2472" t="str">
            <v>00111114P.2</v>
          </cell>
        </row>
        <row r="2473">
          <cell r="K2473" t="str">
            <v>00111114P.2</v>
          </cell>
        </row>
        <row r="2474">
          <cell r="K2474" t="str">
            <v>00111114P.2</v>
          </cell>
        </row>
        <row r="2475">
          <cell r="K2475" t="str">
            <v>00111114P.2</v>
          </cell>
        </row>
        <row r="2476">
          <cell r="K2476" t="str">
            <v>00111114P.2</v>
          </cell>
        </row>
        <row r="2477">
          <cell r="K2477" t="str">
            <v>00111122P.2</v>
          </cell>
        </row>
        <row r="2478">
          <cell r="K2478" t="str">
            <v>00111122P.2</v>
          </cell>
        </row>
        <row r="2479">
          <cell r="K2479" t="str">
            <v>00111122P.2</v>
          </cell>
        </row>
        <row r="2480">
          <cell r="K2480" t="str">
            <v>00111122P.2</v>
          </cell>
        </row>
        <row r="2481">
          <cell r="K2481" t="str">
            <v>00111122P.2</v>
          </cell>
        </row>
        <row r="2482">
          <cell r="K2482" t="str">
            <v>00111122P.2</v>
          </cell>
        </row>
        <row r="2483">
          <cell r="K2483" t="str">
            <v>00111122P.2</v>
          </cell>
        </row>
        <row r="2484">
          <cell r="K2484" t="str">
            <v>00111121P.2</v>
          </cell>
        </row>
        <row r="2485">
          <cell r="K2485" t="str">
            <v>00111111P.2</v>
          </cell>
        </row>
        <row r="2486">
          <cell r="K2486" t="str">
            <v>00111111P.2</v>
          </cell>
        </row>
        <row r="2487">
          <cell r="K2487" t="str">
            <v>00111111P.2</v>
          </cell>
        </row>
        <row r="2488">
          <cell r="K2488" t="str">
            <v>00111111P.2</v>
          </cell>
        </row>
        <row r="2489">
          <cell r="K2489" t="str">
            <v>00111111P.2</v>
          </cell>
        </row>
        <row r="2490">
          <cell r="K2490" t="str">
            <v>00111111P.2</v>
          </cell>
        </row>
        <row r="2491">
          <cell r="K2491" t="str">
            <v>00111111P.2</v>
          </cell>
        </row>
        <row r="2492">
          <cell r="K2492" t="str">
            <v>00111111P.2</v>
          </cell>
        </row>
        <row r="2493">
          <cell r="K2493" t="str">
            <v>00111111P.2</v>
          </cell>
        </row>
        <row r="2494">
          <cell r="K2494" t="str">
            <v>00111111P.2</v>
          </cell>
        </row>
        <row r="2495">
          <cell r="K2495" t="str">
            <v>00111111P.2</v>
          </cell>
        </row>
        <row r="2496">
          <cell r="K2496" t="str">
            <v>00111115P.2</v>
          </cell>
        </row>
        <row r="2497">
          <cell r="K2497" t="str">
            <v>00111115P.2</v>
          </cell>
        </row>
        <row r="2498">
          <cell r="K2498" t="str">
            <v>00111115P.2</v>
          </cell>
        </row>
        <row r="2499">
          <cell r="K2499" t="str">
            <v>00111115P.2</v>
          </cell>
        </row>
        <row r="2500">
          <cell r="K2500" t="str">
            <v>00111115P.2</v>
          </cell>
        </row>
        <row r="2501">
          <cell r="K2501" t="str">
            <v>00111115P.2</v>
          </cell>
        </row>
        <row r="2502">
          <cell r="K2502" t="str">
            <v>00111115P.2</v>
          </cell>
        </row>
        <row r="2503">
          <cell r="K2503" t="str">
            <v>00111115P.2</v>
          </cell>
        </row>
        <row r="2504">
          <cell r="K2504" t="str">
            <v>00111116P.2</v>
          </cell>
        </row>
        <row r="2505">
          <cell r="K2505" t="str">
            <v>00111116P.2</v>
          </cell>
        </row>
        <row r="2506">
          <cell r="K2506" t="str">
            <v>00111116P.2</v>
          </cell>
        </row>
        <row r="2507">
          <cell r="K2507" t="str">
            <v>00111116P.2</v>
          </cell>
        </row>
        <row r="2508">
          <cell r="K2508" t="str">
            <v>00111116P.2</v>
          </cell>
        </row>
        <row r="2509">
          <cell r="K2509" t="str">
            <v>00111116P.2</v>
          </cell>
        </row>
        <row r="2510">
          <cell r="K2510" t="str">
            <v>00111116P.2</v>
          </cell>
        </row>
        <row r="2511">
          <cell r="K2511" t="str">
            <v>00111116P.2</v>
          </cell>
        </row>
        <row r="2512">
          <cell r="K2512" t="str">
            <v>00111116P.2</v>
          </cell>
        </row>
        <row r="2513">
          <cell r="K2513" t="str">
            <v>00111116P.2</v>
          </cell>
        </row>
        <row r="2514">
          <cell r="K2514" t="str">
            <v>00111116P.2</v>
          </cell>
        </row>
        <row r="2515">
          <cell r="K2515" t="str">
            <v>00111117P.2</v>
          </cell>
        </row>
        <row r="2516">
          <cell r="K2516" t="str">
            <v>00111117P.2</v>
          </cell>
        </row>
        <row r="2517">
          <cell r="K2517" t="str">
            <v>00111117P.2</v>
          </cell>
        </row>
        <row r="2518">
          <cell r="K2518" t="str">
            <v>00111117P.2</v>
          </cell>
        </row>
        <row r="2519">
          <cell r="K2519" t="str">
            <v>00111117P.2</v>
          </cell>
        </row>
        <row r="2520">
          <cell r="K2520" t="str">
            <v>00111117P.2</v>
          </cell>
        </row>
        <row r="2521">
          <cell r="K2521" t="str">
            <v>00111117P.2</v>
          </cell>
        </row>
        <row r="2522">
          <cell r="K2522" t="str">
            <v>00111117P.2</v>
          </cell>
        </row>
        <row r="2523">
          <cell r="K2523" t="str">
            <v>00111117P.2</v>
          </cell>
        </row>
        <row r="2524">
          <cell r="K2524" t="str">
            <v>00111117P.2</v>
          </cell>
        </row>
        <row r="2525">
          <cell r="K2525" t="str">
            <v>00111117P.2</v>
          </cell>
        </row>
        <row r="2526">
          <cell r="K2526" t="str">
            <v>00111117P.2</v>
          </cell>
        </row>
        <row r="2527">
          <cell r="K2527" t="str">
            <v>00111118P.2</v>
          </cell>
        </row>
        <row r="2528">
          <cell r="K2528" t="str">
            <v>00111118P.2</v>
          </cell>
        </row>
        <row r="2529">
          <cell r="K2529" t="str">
            <v>00111118P.2</v>
          </cell>
        </row>
        <row r="2530">
          <cell r="K2530" t="str">
            <v>00111118P.2</v>
          </cell>
        </row>
        <row r="2531">
          <cell r="K2531" t="str">
            <v>00111118P.2</v>
          </cell>
        </row>
        <row r="2532">
          <cell r="K2532" t="str">
            <v>00111118P.2</v>
          </cell>
        </row>
        <row r="2533">
          <cell r="K2533" t="str">
            <v>00111118P.2</v>
          </cell>
        </row>
        <row r="2534">
          <cell r="K2534" t="str">
            <v>00111118P.2</v>
          </cell>
        </row>
        <row r="2535">
          <cell r="K2535" t="str">
            <v>00111118P.2</v>
          </cell>
        </row>
        <row r="2536">
          <cell r="K2536" t="str">
            <v>00111118P.2</v>
          </cell>
        </row>
        <row r="2537">
          <cell r="K2537" t="str">
            <v>00111119P.2</v>
          </cell>
        </row>
        <row r="2538">
          <cell r="K2538" t="str">
            <v>00111119P.2</v>
          </cell>
        </row>
        <row r="2539">
          <cell r="K2539" t="str">
            <v>00111119P.2</v>
          </cell>
        </row>
        <row r="2540">
          <cell r="K2540" t="str">
            <v>00111119P.2</v>
          </cell>
        </row>
        <row r="2541">
          <cell r="K2541" t="str">
            <v>00111119P.2</v>
          </cell>
        </row>
        <row r="2542">
          <cell r="K2542" t="str">
            <v>00111119P.2</v>
          </cell>
        </row>
        <row r="2543">
          <cell r="K2543" t="str">
            <v>00111119P.2</v>
          </cell>
        </row>
        <row r="2544">
          <cell r="K2544" t="str">
            <v>00111119P.2</v>
          </cell>
        </row>
        <row r="2545">
          <cell r="K2545" t="str">
            <v>00111119P.2</v>
          </cell>
        </row>
        <row r="2546">
          <cell r="K2546" t="str">
            <v>00111120P.2</v>
          </cell>
        </row>
        <row r="2547">
          <cell r="K2547" t="str">
            <v>00111120P.2</v>
          </cell>
        </row>
        <row r="2548">
          <cell r="K2548" t="str">
            <v>00111122P.2</v>
          </cell>
        </row>
        <row r="2549">
          <cell r="K2549" t="str">
            <v>00111122P.2</v>
          </cell>
        </row>
        <row r="2550">
          <cell r="K2550" t="str">
            <v>00111122P.2</v>
          </cell>
        </row>
        <row r="2551">
          <cell r="K2551" t="str">
            <v>00111122P.2</v>
          </cell>
        </row>
        <row r="2552">
          <cell r="K2552" t="str">
            <v>00111122P.2</v>
          </cell>
        </row>
        <row r="2553">
          <cell r="K2553" t="str">
            <v>00111122P.2</v>
          </cell>
        </row>
        <row r="2554">
          <cell r="K2554" t="str">
            <v>00111122P.2</v>
          </cell>
        </row>
        <row r="2555">
          <cell r="K2555" t="str">
            <v>00111122P.2</v>
          </cell>
        </row>
        <row r="2556">
          <cell r="K2556" t="str">
            <v>00111122P.2</v>
          </cell>
        </row>
        <row r="2557">
          <cell r="K2557" t="str">
            <v>00111122P.2</v>
          </cell>
        </row>
        <row r="2558">
          <cell r="K2558" t="str">
            <v>00111122P.2</v>
          </cell>
        </row>
        <row r="2559">
          <cell r="K2559" t="str">
            <v>00111122P.2</v>
          </cell>
        </row>
        <row r="2560">
          <cell r="K2560" t="str">
            <v>00111125P.2</v>
          </cell>
        </row>
        <row r="2561">
          <cell r="K2561" t="str">
            <v>00111125P.2</v>
          </cell>
        </row>
        <row r="2562">
          <cell r="K2562" t="str">
            <v>00111125P.2</v>
          </cell>
        </row>
        <row r="2563">
          <cell r="K2563" t="str">
            <v>00111125P.2</v>
          </cell>
        </row>
        <row r="2564">
          <cell r="K2564" t="str">
            <v>00111125P.2</v>
          </cell>
        </row>
        <row r="2565">
          <cell r="K2565" t="str">
            <v>00111125P.2</v>
          </cell>
        </row>
        <row r="2566">
          <cell r="K2566" t="str">
            <v>00111125P.2</v>
          </cell>
        </row>
        <row r="2567">
          <cell r="K2567" t="str">
            <v>00111125P.2</v>
          </cell>
        </row>
        <row r="2568">
          <cell r="K2568" t="str">
            <v>00111125P.2</v>
          </cell>
        </row>
        <row r="2569">
          <cell r="K2569" t="str">
            <v>00111125P.2</v>
          </cell>
        </row>
        <row r="2570">
          <cell r="K2570" t="str">
            <v>00111126P.2</v>
          </cell>
        </row>
        <row r="2571">
          <cell r="K2571" t="str">
            <v>00111126P.2</v>
          </cell>
        </row>
        <row r="2572">
          <cell r="K2572" t="str">
            <v>00111126P.2</v>
          </cell>
        </row>
        <row r="2573">
          <cell r="K2573" t="str">
            <v>00111126P.2</v>
          </cell>
        </row>
        <row r="2574">
          <cell r="K2574" t="str">
            <v>00111126P.2</v>
          </cell>
        </row>
        <row r="2575">
          <cell r="K2575" t="str">
            <v>00111126P.2</v>
          </cell>
        </row>
        <row r="2576">
          <cell r="K2576" t="str">
            <v>00111126P.2</v>
          </cell>
        </row>
        <row r="2577">
          <cell r="K2577" t="str">
            <v>00111126P.2</v>
          </cell>
        </row>
        <row r="2578">
          <cell r="K2578" t="str">
            <v>00111126P.2</v>
          </cell>
        </row>
        <row r="2579">
          <cell r="K2579" t="str">
            <v>00111126P.2</v>
          </cell>
        </row>
        <row r="2580">
          <cell r="K2580" t="str">
            <v>00111128P.2</v>
          </cell>
        </row>
        <row r="2581">
          <cell r="K2581" t="str">
            <v>00111128P.2</v>
          </cell>
        </row>
        <row r="2582">
          <cell r="K2582" t="str">
            <v>00111128P.2</v>
          </cell>
        </row>
        <row r="2583">
          <cell r="K2583" t="str">
            <v>00111128P.2</v>
          </cell>
        </row>
        <row r="2584">
          <cell r="K2584" t="str">
            <v>00111128P.2</v>
          </cell>
        </row>
        <row r="2585">
          <cell r="K2585" t="str">
            <v>00111128P.2</v>
          </cell>
        </row>
        <row r="2586">
          <cell r="K2586" t="str">
            <v>00111128P.2</v>
          </cell>
        </row>
        <row r="2587">
          <cell r="K2587" t="str">
            <v>00111128P.2</v>
          </cell>
        </row>
        <row r="2588">
          <cell r="K2588" t="str">
            <v>00111128P.2</v>
          </cell>
        </row>
        <row r="2589">
          <cell r="K2589" t="str">
            <v>00111128P.2</v>
          </cell>
        </row>
        <row r="2590">
          <cell r="K2590" t="str">
            <v>00111128P.2</v>
          </cell>
        </row>
        <row r="2591">
          <cell r="K2591" t="str">
            <v>00111128P.2</v>
          </cell>
        </row>
        <row r="2592">
          <cell r="K2592" t="str">
            <v>00111128P.2</v>
          </cell>
        </row>
        <row r="2593">
          <cell r="K2593" t="str">
            <v>00111128P.2</v>
          </cell>
        </row>
        <row r="2594">
          <cell r="K2594" t="str">
            <v>00111129P.2</v>
          </cell>
        </row>
        <row r="2595">
          <cell r="K2595" t="str">
            <v>00111129P.2</v>
          </cell>
        </row>
        <row r="2596">
          <cell r="K2596" t="str">
            <v>00111129P.2</v>
          </cell>
        </row>
        <row r="2597">
          <cell r="K2597" t="str">
            <v>00111129P.2</v>
          </cell>
        </row>
        <row r="2598">
          <cell r="K2598" t="str">
            <v>00111129P.2</v>
          </cell>
        </row>
        <row r="2599">
          <cell r="K2599" t="str">
            <v>00111129P.2</v>
          </cell>
        </row>
        <row r="2600">
          <cell r="K2600" t="str">
            <v>00111130P.2</v>
          </cell>
        </row>
        <row r="2601">
          <cell r="K2601" t="str">
            <v>00111130P.2</v>
          </cell>
        </row>
        <row r="2602">
          <cell r="K2602" t="str">
            <v>00111130P.2</v>
          </cell>
        </row>
        <row r="2603">
          <cell r="K2603" t="str">
            <v>00111130P.2</v>
          </cell>
        </row>
        <row r="2604">
          <cell r="K2604" t="str">
            <v>00111130P.2</v>
          </cell>
        </row>
        <row r="2605">
          <cell r="K2605" t="str">
            <v>00111130P.2</v>
          </cell>
        </row>
        <row r="2606">
          <cell r="K2606" t="str">
            <v>00111130P.2</v>
          </cell>
        </row>
        <row r="2607">
          <cell r="K2607" t="str">
            <v>00111130P.2</v>
          </cell>
        </row>
        <row r="2608">
          <cell r="K2608" t="str">
            <v>00111130P.2</v>
          </cell>
        </row>
        <row r="2609">
          <cell r="K2609" t="str">
            <v>00111130P.2</v>
          </cell>
        </row>
        <row r="2610">
          <cell r="K2610" t="str">
            <v>00111131P.2</v>
          </cell>
        </row>
        <row r="2611">
          <cell r="K2611" t="str">
            <v>00111131P.2</v>
          </cell>
        </row>
        <row r="2612">
          <cell r="K2612" t="str">
            <v>00111131P.2</v>
          </cell>
        </row>
        <row r="2613">
          <cell r="K2613" t="str">
            <v>00111131P.2</v>
          </cell>
        </row>
        <row r="2614">
          <cell r="K2614" t="str">
            <v>00111131P.2</v>
          </cell>
        </row>
        <row r="2615">
          <cell r="K2615" t="str">
            <v>00111131P.2</v>
          </cell>
        </row>
        <row r="2616">
          <cell r="K2616" t="str">
            <v>00111131P.2</v>
          </cell>
        </row>
        <row r="2617">
          <cell r="K2617" t="str">
            <v>00111131P.2</v>
          </cell>
        </row>
        <row r="2618">
          <cell r="K2618" t="str">
            <v>00111131P.2</v>
          </cell>
        </row>
        <row r="2619">
          <cell r="K2619" t="str">
            <v>00111131P.2</v>
          </cell>
        </row>
        <row r="2620">
          <cell r="K2620" t="str">
            <v>00111135P.2</v>
          </cell>
        </row>
        <row r="2621">
          <cell r="K2621" t="str">
            <v>00111135P.2</v>
          </cell>
        </row>
        <row r="2622">
          <cell r="K2622" t="str">
            <v>00111153P.2</v>
          </cell>
        </row>
        <row r="2623">
          <cell r="K2623" t="str">
            <v>00111153P.2</v>
          </cell>
        </row>
        <row r="2624">
          <cell r="K2624" t="str">
            <v>00111143P.2</v>
          </cell>
        </row>
        <row r="2625">
          <cell r="K2625" t="str">
            <v>00111143P.2</v>
          </cell>
        </row>
        <row r="2626">
          <cell r="K2626" t="str">
            <v>00111143P.2</v>
          </cell>
        </row>
        <row r="2627">
          <cell r="K2627" t="str">
            <v>00111143P.2</v>
          </cell>
        </row>
        <row r="2628">
          <cell r="K2628" t="str">
            <v>00111143P.2</v>
          </cell>
        </row>
        <row r="2629">
          <cell r="K2629" t="str">
            <v>00111143P.2</v>
          </cell>
        </row>
        <row r="2630">
          <cell r="K2630" t="str">
            <v>00111143P.2</v>
          </cell>
        </row>
        <row r="2631">
          <cell r="K2631" t="str">
            <v>00111150P.2</v>
          </cell>
        </row>
        <row r="2632">
          <cell r="K2632" t="str">
            <v>00111110P.2</v>
          </cell>
        </row>
        <row r="2633">
          <cell r="K2633" t="str">
            <v>00111110P.2</v>
          </cell>
        </row>
        <row r="2634">
          <cell r="K2634" t="str">
            <v>00111110P.2</v>
          </cell>
        </row>
        <row r="2635">
          <cell r="K2635" t="str">
            <v>00111110P.2</v>
          </cell>
        </row>
        <row r="2636">
          <cell r="K2636" t="str">
            <v>00111110P.2</v>
          </cell>
        </row>
        <row r="2637">
          <cell r="K2637" t="str">
            <v>00111110P.2</v>
          </cell>
        </row>
        <row r="2638">
          <cell r="K2638" t="str">
            <v>00111110P.2</v>
          </cell>
        </row>
        <row r="2639">
          <cell r="K2639" t="str">
            <v>00111110P.2</v>
          </cell>
        </row>
        <row r="2640">
          <cell r="K2640" t="str">
            <v>00111110P.2</v>
          </cell>
        </row>
        <row r="2641">
          <cell r="K2641" t="str">
            <v>00111110P.2</v>
          </cell>
        </row>
        <row r="2642">
          <cell r="K2642" t="str">
            <v>00111110P.2</v>
          </cell>
        </row>
        <row r="2643">
          <cell r="K2643" t="str">
            <v>00111110P.2</v>
          </cell>
        </row>
        <row r="2644">
          <cell r="K2644" t="str">
            <v>00111110P.2</v>
          </cell>
        </row>
        <row r="2645">
          <cell r="K2645" t="str">
            <v>00111110P.2</v>
          </cell>
        </row>
        <row r="2646">
          <cell r="K2646" t="str">
            <v>00111110P.2</v>
          </cell>
        </row>
        <row r="2647">
          <cell r="K2647" t="str">
            <v>00111110P.2</v>
          </cell>
        </row>
        <row r="2648">
          <cell r="K2648" t="str">
            <v>00111110P.2</v>
          </cell>
        </row>
        <row r="2649">
          <cell r="K2649" t="str">
            <v>00111111P.2</v>
          </cell>
        </row>
        <row r="2650">
          <cell r="K2650" t="str">
            <v>00111111P.2</v>
          </cell>
        </row>
        <row r="2651">
          <cell r="K2651" t="str">
            <v>00111111P.2</v>
          </cell>
        </row>
        <row r="2652">
          <cell r="K2652" t="str">
            <v>00111111P.2</v>
          </cell>
        </row>
        <row r="2653">
          <cell r="K2653" t="str">
            <v>00111111P.2</v>
          </cell>
        </row>
        <row r="2654">
          <cell r="K2654" t="str">
            <v>00111111P.2</v>
          </cell>
        </row>
        <row r="2655">
          <cell r="K2655" t="str">
            <v>00111112P.2</v>
          </cell>
        </row>
        <row r="2656">
          <cell r="K2656" t="str">
            <v>00111112P.2</v>
          </cell>
        </row>
        <row r="2657">
          <cell r="K2657" t="str">
            <v>00111112P.2</v>
          </cell>
        </row>
        <row r="2658">
          <cell r="K2658" t="str">
            <v>00111112P.2</v>
          </cell>
        </row>
        <row r="2659">
          <cell r="K2659" t="str">
            <v>00111112P.2</v>
          </cell>
        </row>
        <row r="2660">
          <cell r="K2660" t="str">
            <v>00111112P.2</v>
          </cell>
        </row>
        <row r="2661">
          <cell r="K2661" t="str">
            <v>00111112P.2</v>
          </cell>
        </row>
        <row r="2662">
          <cell r="K2662" t="str">
            <v>00111112P.2</v>
          </cell>
        </row>
        <row r="2663">
          <cell r="K2663" t="str">
            <v>00111112P.2</v>
          </cell>
        </row>
        <row r="2664">
          <cell r="K2664" t="str">
            <v>00111112P.2</v>
          </cell>
        </row>
        <row r="2665">
          <cell r="K2665" t="str">
            <v>00111112P.2</v>
          </cell>
        </row>
        <row r="2666">
          <cell r="K2666" t="str">
            <v>00111112P.2</v>
          </cell>
        </row>
        <row r="2667">
          <cell r="K2667" t="str">
            <v>00111112P.2</v>
          </cell>
        </row>
        <row r="2668">
          <cell r="K2668" t="str">
            <v>00111112P.2</v>
          </cell>
        </row>
        <row r="2669">
          <cell r="K2669" t="str">
            <v>00111112P.2</v>
          </cell>
        </row>
        <row r="2670">
          <cell r="K2670" t="str">
            <v>00111112P.2</v>
          </cell>
        </row>
        <row r="2671">
          <cell r="K2671" t="str">
            <v>00111113P.2</v>
          </cell>
        </row>
        <row r="2672">
          <cell r="K2672" t="str">
            <v>00111113P.2</v>
          </cell>
        </row>
        <row r="2673">
          <cell r="K2673" t="str">
            <v>00111113P.2</v>
          </cell>
        </row>
        <row r="2674">
          <cell r="K2674" t="str">
            <v>00111113P.2</v>
          </cell>
        </row>
        <row r="2675">
          <cell r="K2675" t="str">
            <v>00111113P.2</v>
          </cell>
        </row>
        <row r="2676">
          <cell r="K2676" t="str">
            <v>00111113P.2</v>
          </cell>
        </row>
        <row r="2677">
          <cell r="K2677" t="str">
            <v>00111113P.2</v>
          </cell>
        </row>
        <row r="2678">
          <cell r="K2678" t="str">
            <v>00111113P.2</v>
          </cell>
        </row>
        <row r="2679">
          <cell r="K2679" t="str">
            <v>00111113P.2</v>
          </cell>
        </row>
        <row r="2680">
          <cell r="K2680" t="str">
            <v>00111113P.2</v>
          </cell>
        </row>
        <row r="2681">
          <cell r="K2681" t="str">
            <v>00111113P.2</v>
          </cell>
        </row>
        <row r="2682">
          <cell r="K2682" t="str">
            <v>00111113P.2</v>
          </cell>
        </row>
        <row r="2683">
          <cell r="K2683" t="str">
            <v>00111113P.2</v>
          </cell>
        </row>
        <row r="2684">
          <cell r="K2684" t="str">
            <v>00111113P.2</v>
          </cell>
        </row>
        <row r="2685">
          <cell r="K2685" t="str">
            <v>00111113P.2</v>
          </cell>
        </row>
        <row r="2686">
          <cell r="K2686" t="str">
            <v>00111113P.2</v>
          </cell>
        </row>
        <row r="2687">
          <cell r="K2687" t="str">
            <v>00111113P.2</v>
          </cell>
        </row>
        <row r="2688">
          <cell r="K2688" t="str">
            <v>00111113P.2</v>
          </cell>
        </row>
        <row r="2689">
          <cell r="K2689" t="str">
            <v>00111113P.2</v>
          </cell>
        </row>
        <row r="2690">
          <cell r="K2690" t="str">
            <v>00111114P.2</v>
          </cell>
        </row>
        <row r="2691">
          <cell r="K2691" t="str">
            <v>00111114P.2</v>
          </cell>
        </row>
        <row r="2692">
          <cell r="K2692" t="str">
            <v>00111114P.2</v>
          </cell>
        </row>
        <row r="2693">
          <cell r="K2693" t="str">
            <v>00111114P.2</v>
          </cell>
        </row>
        <row r="2694">
          <cell r="K2694" t="str">
            <v>00111114P.2</v>
          </cell>
        </row>
        <row r="2695">
          <cell r="K2695" t="str">
            <v>00111114P.2</v>
          </cell>
        </row>
        <row r="2696">
          <cell r="K2696" t="str">
            <v>00111114P.2</v>
          </cell>
        </row>
        <row r="2697">
          <cell r="K2697" t="str">
            <v>00111114P.2</v>
          </cell>
        </row>
        <row r="2698">
          <cell r="K2698" t="str">
            <v>00111114P.2</v>
          </cell>
        </row>
        <row r="2699">
          <cell r="K2699" t="str">
            <v>00111114P.2</v>
          </cell>
        </row>
        <row r="2700">
          <cell r="K2700" t="str">
            <v>00111114P.2</v>
          </cell>
        </row>
        <row r="2701">
          <cell r="K2701" t="str">
            <v>00111114P.2</v>
          </cell>
        </row>
        <row r="2702">
          <cell r="K2702" t="str">
            <v>00111114P.2</v>
          </cell>
        </row>
        <row r="2703">
          <cell r="K2703" t="str">
            <v>00111115P.2</v>
          </cell>
        </row>
        <row r="2704">
          <cell r="K2704" t="str">
            <v>00111115P.2</v>
          </cell>
        </row>
        <row r="2705">
          <cell r="K2705" t="str">
            <v>00111115P.2</v>
          </cell>
        </row>
        <row r="2706">
          <cell r="K2706" t="str">
            <v>00111115P.2</v>
          </cell>
        </row>
        <row r="2707">
          <cell r="K2707" t="str">
            <v>00111115P.2</v>
          </cell>
        </row>
        <row r="2708">
          <cell r="K2708" t="str">
            <v>00111115P.2</v>
          </cell>
        </row>
        <row r="2709">
          <cell r="K2709" t="str">
            <v>00111115P.2</v>
          </cell>
        </row>
        <row r="2710">
          <cell r="K2710" t="str">
            <v>00111115P.2</v>
          </cell>
        </row>
        <row r="2711">
          <cell r="K2711" t="str">
            <v>00111116P.2</v>
          </cell>
        </row>
        <row r="2712">
          <cell r="K2712" t="str">
            <v>00111116P.2</v>
          </cell>
        </row>
        <row r="2713">
          <cell r="K2713" t="str">
            <v>00111116P.2</v>
          </cell>
        </row>
        <row r="2714">
          <cell r="K2714" t="str">
            <v>00111116P.2</v>
          </cell>
        </row>
        <row r="2715">
          <cell r="K2715" t="str">
            <v>00111116P.2</v>
          </cell>
        </row>
        <row r="2716">
          <cell r="K2716" t="str">
            <v>00111116P.2</v>
          </cell>
        </row>
        <row r="2717">
          <cell r="K2717" t="str">
            <v>00111116P.2</v>
          </cell>
        </row>
        <row r="2718">
          <cell r="K2718" t="str">
            <v>00111116P.2</v>
          </cell>
        </row>
        <row r="2719">
          <cell r="K2719" t="str">
            <v>00111116P.2</v>
          </cell>
        </row>
        <row r="2720">
          <cell r="K2720" t="str">
            <v>00111116P.2</v>
          </cell>
        </row>
        <row r="2721">
          <cell r="K2721" t="str">
            <v>00111116P.2</v>
          </cell>
        </row>
        <row r="2722">
          <cell r="K2722" t="str">
            <v>00111116P.2</v>
          </cell>
        </row>
        <row r="2723">
          <cell r="K2723" t="str">
            <v>00111117P.2</v>
          </cell>
        </row>
        <row r="2724">
          <cell r="K2724" t="str">
            <v>00111117P.2</v>
          </cell>
        </row>
        <row r="2725">
          <cell r="K2725" t="str">
            <v>00111117P.2</v>
          </cell>
        </row>
        <row r="2726">
          <cell r="K2726" t="str">
            <v>00111117P.2</v>
          </cell>
        </row>
        <row r="2727">
          <cell r="K2727" t="str">
            <v>00111117P.2</v>
          </cell>
        </row>
        <row r="2728">
          <cell r="K2728" t="str">
            <v>00111117P.2</v>
          </cell>
        </row>
        <row r="2729">
          <cell r="K2729" t="str">
            <v>00111117P.2</v>
          </cell>
        </row>
        <row r="2730">
          <cell r="K2730" t="str">
            <v>00111117P.2</v>
          </cell>
        </row>
        <row r="2731">
          <cell r="K2731" t="str">
            <v>00111117P.2</v>
          </cell>
        </row>
        <row r="2732">
          <cell r="K2732" t="str">
            <v>00111117P.2</v>
          </cell>
        </row>
        <row r="2733">
          <cell r="K2733" t="str">
            <v>00111117P.2</v>
          </cell>
        </row>
        <row r="2734">
          <cell r="K2734" t="str">
            <v>00111117P.2</v>
          </cell>
        </row>
        <row r="2735">
          <cell r="K2735" t="str">
            <v>00111117P.2</v>
          </cell>
        </row>
        <row r="2736">
          <cell r="K2736" t="str">
            <v>00111117P.2</v>
          </cell>
        </row>
        <row r="2737">
          <cell r="K2737" t="str">
            <v>00111117P.2</v>
          </cell>
        </row>
        <row r="2738">
          <cell r="K2738" t="str">
            <v>00111117P.2</v>
          </cell>
        </row>
        <row r="2739">
          <cell r="K2739" t="str">
            <v>00111117P.2</v>
          </cell>
        </row>
        <row r="2740">
          <cell r="K2740" t="str">
            <v>00111117P.2</v>
          </cell>
        </row>
        <row r="2741">
          <cell r="K2741" t="str">
            <v>00111117P.2</v>
          </cell>
        </row>
        <row r="2742">
          <cell r="K2742" t="str">
            <v>00111117P.2</v>
          </cell>
        </row>
        <row r="2743">
          <cell r="K2743" t="str">
            <v>00111117P.2</v>
          </cell>
        </row>
        <row r="2744">
          <cell r="K2744" t="str">
            <v>00111118P.2</v>
          </cell>
        </row>
        <row r="2745">
          <cell r="K2745" t="str">
            <v>00111118P.2</v>
          </cell>
        </row>
        <row r="2746">
          <cell r="K2746" t="str">
            <v>00111118P.2</v>
          </cell>
        </row>
        <row r="2747">
          <cell r="K2747" t="str">
            <v>00111118P.2</v>
          </cell>
        </row>
        <row r="2748">
          <cell r="K2748" t="str">
            <v>00111118P.2</v>
          </cell>
        </row>
        <row r="2749">
          <cell r="K2749" t="str">
            <v>00111118P.2</v>
          </cell>
        </row>
        <row r="2750">
          <cell r="K2750" t="str">
            <v>00111118P.2</v>
          </cell>
        </row>
        <row r="2751">
          <cell r="K2751" t="str">
            <v>00111118P.2</v>
          </cell>
        </row>
        <row r="2752">
          <cell r="K2752" t="str">
            <v>00111118P.2</v>
          </cell>
        </row>
        <row r="2753">
          <cell r="K2753" t="str">
            <v>00111119P.2</v>
          </cell>
        </row>
        <row r="2754">
          <cell r="K2754" t="str">
            <v>00111119P.2</v>
          </cell>
        </row>
        <row r="2755">
          <cell r="K2755" t="str">
            <v>00111119P.2</v>
          </cell>
        </row>
        <row r="2756">
          <cell r="K2756" t="str">
            <v>00111119P.2</v>
          </cell>
        </row>
        <row r="2757">
          <cell r="K2757" t="str">
            <v>00111119P.2</v>
          </cell>
        </row>
        <row r="2758">
          <cell r="K2758" t="str">
            <v>00111119P.2</v>
          </cell>
        </row>
        <row r="2759">
          <cell r="K2759" t="str">
            <v>00111119P.2</v>
          </cell>
        </row>
        <row r="2760">
          <cell r="K2760" t="str">
            <v>00111119P.2</v>
          </cell>
        </row>
        <row r="2761">
          <cell r="K2761" t="str">
            <v>00111119P.2</v>
          </cell>
        </row>
        <row r="2762">
          <cell r="K2762" t="str">
            <v>00111119P.2</v>
          </cell>
        </row>
        <row r="2763">
          <cell r="K2763" t="str">
            <v>00111120P.2</v>
          </cell>
        </row>
        <row r="2764">
          <cell r="K2764" t="str">
            <v>00111120P.2</v>
          </cell>
        </row>
        <row r="2765">
          <cell r="K2765" t="str">
            <v>00111120P.2</v>
          </cell>
        </row>
        <row r="2766">
          <cell r="K2766" t="str">
            <v>00111120P.2</v>
          </cell>
        </row>
        <row r="2767">
          <cell r="K2767" t="str">
            <v>00111120P.2</v>
          </cell>
        </row>
        <row r="2768">
          <cell r="K2768" t="str">
            <v>00111120P.2</v>
          </cell>
        </row>
        <row r="2769">
          <cell r="K2769" t="str">
            <v>00111120P.2</v>
          </cell>
        </row>
        <row r="2770">
          <cell r="K2770" t="str">
            <v>00111120P.2</v>
          </cell>
        </row>
        <row r="2771">
          <cell r="K2771" t="str">
            <v>00111120P.2</v>
          </cell>
        </row>
        <row r="2772">
          <cell r="K2772" t="str">
            <v>00111120P.2</v>
          </cell>
        </row>
        <row r="2773">
          <cell r="K2773" t="str">
            <v>00111121P.2</v>
          </cell>
        </row>
        <row r="2774">
          <cell r="K2774" t="str">
            <v>00111121P.2</v>
          </cell>
        </row>
        <row r="2775">
          <cell r="K2775" t="str">
            <v>00111121P.2</v>
          </cell>
        </row>
        <row r="2776">
          <cell r="K2776" t="str">
            <v>00111121P.2</v>
          </cell>
        </row>
        <row r="2777">
          <cell r="K2777" t="str">
            <v>00111121P.2</v>
          </cell>
        </row>
        <row r="2778">
          <cell r="K2778" t="str">
            <v>00111121P.2</v>
          </cell>
        </row>
        <row r="2779">
          <cell r="K2779" t="str">
            <v>00111121P.2</v>
          </cell>
        </row>
        <row r="2780">
          <cell r="K2780" t="str">
            <v>00111121P.2</v>
          </cell>
        </row>
        <row r="2781">
          <cell r="K2781" t="str">
            <v>00111121P.2</v>
          </cell>
        </row>
        <row r="2782">
          <cell r="K2782" t="str">
            <v>00111121P.2</v>
          </cell>
        </row>
        <row r="2783">
          <cell r="K2783" t="str">
            <v>00111121P.2</v>
          </cell>
        </row>
        <row r="2784">
          <cell r="K2784" t="str">
            <v>00111121P.2</v>
          </cell>
        </row>
        <row r="2785">
          <cell r="K2785" t="str">
            <v>00111121P.2</v>
          </cell>
        </row>
        <row r="2786">
          <cell r="K2786" t="str">
            <v>00111121P.2</v>
          </cell>
        </row>
        <row r="2787">
          <cell r="K2787" t="str">
            <v>00111121P.2</v>
          </cell>
        </row>
        <row r="2788">
          <cell r="K2788" t="str">
            <v>00111121P.2</v>
          </cell>
        </row>
        <row r="2789">
          <cell r="K2789" t="str">
            <v>00111121P.2</v>
          </cell>
        </row>
        <row r="2790">
          <cell r="K2790" t="str">
            <v>00111121P.2</v>
          </cell>
        </row>
        <row r="2791">
          <cell r="K2791" t="str">
            <v>00111121P.2</v>
          </cell>
        </row>
        <row r="2792">
          <cell r="K2792" t="str">
            <v>00111122P.2</v>
          </cell>
        </row>
        <row r="2793">
          <cell r="K2793" t="str">
            <v>00111122P.2</v>
          </cell>
        </row>
        <row r="2794">
          <cell r="K2794" t="str">
            <v>00111122P.2</v>
          </cell>
        </row>
        <row r="2795">
          <cell r="K2795" t="str">
            <v>00111122P.2</v>
          </cell>
        </row>
        <row r="2796">
          <cell r="K2796" t="str">
            <v>00111122P.2</v>
          </cell>
        </row>
        <row r="2797">
          <cell r="K2797" t="str">
            <v>00111122P.2</v>
          </cell>
        </row>
        <row r="2798">
          <cell r="K2798" t="str">
            <v>00111122P.2</v>
          </cell>
        </row>
        <row r="2799">
          <cell r="K2799" t="str">
            <v>00111122P.2</v>
          </cell>
        </row>
        <row r="2800">
          <cell r="K2800" t="str">
            <v>00111122P.2</v>
          </cell>
        </row>
        <row r="2801">
          <cell r="K2801" t="str">
            <v>00111122P.2</v>
          </cell>
        </row>
        <row r="2802">
          <cell r="K2802" t="str">
            <v>00111122P.2</v>
          </cell>
        </row>
        <row r="2803">
          <cell r="K2803" t="str">
            <v>00111122P.2</v>
          </cell>
        </row>
        <row r="2804">
          <cell r="K2804" t="str">
            <v>00111122P.2</v>
          </cell>
        </row>
        <row r="2805">
          <cell r="K2805" t="str">
            <v>00111122P.2</v>
          </cell>
        </row>
        <row r="2806">
          <cell r="K2806" t="str">
            <v>00111123P.2</v>
          </cell>
        </row>
        <row r="2807">
          <cell r="K2807" t="str">
            <v>00111123P.2</v>
          </cell>
        </row>
        <row r="2808">
          <cell r="K2808" t="str">
            <v>00111123P.2</v>
          </cell>
        </row>
        <row r="2809">
          <cell r="K2809" t="str">
            <v>00111123P.2</v>
          </cell>
        </row>
        <row r="2810">
          <cell r="K2810" t="str">
            <v>00111123P.2</v>
          </cell>
        </row>
        <row r="2811">
          <cell r="K2811" t="str">
            <v>00111123P.2</v>
          </cell>
        </row>
        <row r="2812">
          <cell r="K2812" t="str">
            <v>00111123P.2</v>
          </cell>
        </row>
        <row r="2813">
          <cell r="K2813" t="str">
            <v>00111123P.2</v>
          </cell>
        </row>
        <row r="2814">
          <cell r="K2814" t="str">
            <v>00111123P.2</v>
          </cell>
        </row>
        <row r="2815">
          <cell r="K2815" t="str">
            <v>00111123P.2</v>
          </cell>
        </row>
        <row r="2816">
          <cell r="K2816" t="str">
            <v>00111124P.2</v>
          </cell>
        </row>
        <row r="2817">
          <cell r="K2817" t="str">
            <v>00111124P.2</v>
          </cell>
        </row>
        <row r="2818">
          <cell r="K2818" t="str">
            <v>00111124P.2</v>
          </cell>
        </row>
        <row r="2819">
          <cell r="K2819" t="str">
            <v>00111124P.2</v>
          </cell>
        </row>
        <row r="2820">
          <cell r="K2820" t="str">
            <v>00111124P.2</v>
          </cell>
        </row>
        <row r="2821">
          <cell r="K2821" t="str">
            <v>00111124P.2</v>
          </cell>
        </row>
        <row r="2822">
          <cell r="K2822" t="str">
            <v>00111124P.2</v>
          </cell>
        </row>
        <row r="2823">
          <cell r="K2823" t="str">
            <v>00111124P.2</v>
          </cell>
        </row>
        <row r="2824">
          <cell r="K2824" t="str">
            <v>00111124P.2</v>
          </cell>
        </row>
        <row r="2825">
          <cell r="K2825" t="str">
            <v>00111125P.2</v>
          </cell>
        </row>
        <row r="2826">
          <cell r="K2826" t="str">
            <v>00111125P.2</v>
          </cell>
        </row>
        <row r="2827">
          <cell r="K2827" t="str">
            <v>00111125P.2</v>
          </cell>
        </row>
        <row r="2828">
          <cell r="K2828" t="str">
            <v>00111125P.2</v>
          </cell>
        </row>
        <row r="2829">
          <cell r="K2829" t="str">
            <v>00111125P.2</v>
          </cell>
        </row>
        <row r="2830">
          <cell r="K2830" t="str">
            <v>00111125P.2</v>
          </cell>
        </row>
        <row r="2831">
          <cell r="K2831" t="str">
            <v>00111125P.2</v>
          </cell>
        </row>
        <row r="2832">
          <cell r="K2832" t="str">
            <v>00111125P.2</v>
          </cell>
        </row>
        <row r="2833">
          <cell r="K2833" t="str">
            <v>00111125P.2</v>
          </cell>
        </row>
        <row r="2834">
          <cell r="K2834" t="str">
            <v>00111125P.2</v>
          </cell>
        </row>
        <row r="2835">
          <cell r="K2835" t="str">
            <v>00111125P.2</v>
          </cell>
        </row>
        <row r="2836">
          <cell r="K2836" t="str">
            <v>00111125P.2</v>
          </cell>
        </row>
        <row r="2837">
          <cell r="K2837" t="str">
            <v>00111125P.2</v>
          </cell>
        </row>
        <row r="2838">
          <cell r="K2838" t="str">
            <v>00111125P.2</v>
          </cell>
        </row>
        <row r="2839">
          <cell r="K2839" t="str">
            <v>00111125P.2</v>
          </cell>
        </row>
        <row r="2840">
          <cell r="K2840" t="str">
            <v>00111125P.2</v>
          </cell>
        </row>
        <row r="2841">
          <cell r="K2841" t="str">
            <v>00111125P.2</v>
          </cell>
        </row>
        <row r="2842">
          <cell r="K2842" t="str">
            <v>00111126P.2</v>
          </cell>
        </row>
        <row r="2843">
          <cell r="K2843" t="str">
            <v>00111126P.2</v>
          </cell>
        </row>
        <row r="2844">
          <cell r="K2844" t="str">
            <v>00111126P.2</v>
          </cell>
        </row>
        <row r="2845">
          <cell r="K2845" t="str">
            <v>00111126P.2</v>
          </cell>
        </row>
        <row r="2846">
          <cell r="K2846" t="str">
            <v>00111126P.2</v>
          </cell>
        </row>
        <row r="2847">
          <cell r="K2847" t="str">
            <v>00111126P.2</v>
          </cell>
        </row>
        <row r="2848">
          <cell r="K2848" t="str">
            <v>00111126P.2</v>
          </cell>
        </row>
        <row r="2849">
          <cell r="K2849" t="str">
            <v>00111127P.2</v>
          </cell>
        </row>
        <row r="2850">
          <cell r="K2850" t="str">
            <v>00111127P.2</v>
          </cell>
        </row>
        <row r="2851">
          <cell r="K2851" t="str">
            <v>00111127P.2</v>
          </cell>
        </row>
        <row r="2852">
          <cell r="K2852" t="str">
            <v>00111127P.2</v>
          </cell>
        </row>
        <row r="2853">
          <cell r="K2853" t="str">
            <v>00111127P.2</v>
          </cell>
        </row>
        <row r="2854">
          <cell r="K2854" t="str">
            <v>00111127P.2</v>
          </cell>
        </row>
        <row r="2855">
          <cell r="K2855" t="str">
            <v>00111128P.2</v>
          </cell>
        </row>
        <row r="2856">
          <cell r="K2856" t="str">
            <v>00111128P.2</v>
          </cell>
        </row>
        <row r="2857">
          <cell r="K2857" t="str">
            <v>00111128P.2</v>
          </cell>
        </row>
        <row r="2858">
          <cell r="K2858" t="str">
            <v>00111128P.2</v>
          </cell>
        </row>
        <row r="2859">
          <cell r="K2859" t="str">
            <v>00111128P.2</v>
          </cell>
        </row>
        <row r="2860">
          <cell r="K2860" t="str">
            <v>00111128P.2</v>
          </cell>
        </row>
        <row r="2861">
          <cell r="K2861" t="str">
            <v>00111128P.2</v>
          </cell>
        </row>
        <row r="2862">
          <cell r="K2862" t="str">
            <v>00111128P.2</v>
          </cell>
        </row>
        <row r="2863">
          <cell r="K2863" t="str">
            <v>00111128P.2</v>
          </cell>
        </row>
        <row r="2864">
          <cell r="K2864" t="str">
            <v>00111128P.2</v>
          </cell>
        </row>
        <row r="2865">
          <cell r="K2865" t="str">
            <v>00111128P.2</v>
          </cell>
        </row>
        <row r="2866">
          <cell r="K2866" t="str">
            <v>00111128P.2</v>
          </cell>
        </row>
        <row r="2867">
          <cell r="K2867" t="str">
            <v>00111128P.2</v>
          </cell>
        </row>
        <row r="2868">
          <cell r="K2868" t="str">
            <v>00111128P.2</v>
          </cell>
        </row>
        <row r="2869">
          <cell r="K2869" t="str">
            <v>00111128P.2</v>
          </cell>
        </row>
        <row r="2870">
          <cell r="K2870" t="str">
            <v>00111128P.2</v>
          </cell>
        </row>
        <row r="2871">
          <cell r="K2871" t="str">
            <v>00111129P.2</v>
          </cell>
        </row>
        <row r="2872">
          <cell r="K2872" t="str">
            <v>00111129P.2</v>
          </cell>
        </row>
        <row r="2873">
          <cell r="K2873" t="str">
            <v>00111129P.2</v>
          </cell>
        </row>
        <row r="2874">
          <cell r="K2874" t="str">
            <v>00111129P.2</v>
          </cell>
        </row>
        <row r="2875">
          <cell r="K2875" t="str">
            <v>00111129P.2</v>
          </cell>
        </row>
        <row r="2876">
          <cell r="K2876" t="str">
            <v>00111129P.2</v>
          </cell>
        </row>
        <row r="2877">
          <cell r="K2877" t="str">
            <v>00111129P.2</v>
          </cell>
        </row>
        <row r="2878">
          <cell r="K2878" t="str">
            <v>00111129P.2</v>
          </cell>
        </row>
        <row r="2879">
          <cell r="K2879" t="str">
            <v>00111129P.2</v>
          </cell>
        </row>
        <row r="2880">
          <cell r="K2880" t="str">
            <v>00111129P.2</v>
          </cell>
        </row>
        <row r="2881">
          <cell r="K2881" t="str">
            <v>00111129P.2</v>
          </cell>
        </row>
        <row r="2882">
          <cell r="K2882" t="str">
            <v>00111129P.2</v>
          </cell>
        </row>
        <row r="2883">
          <cell r="K2883" t="str">
            <v>00111129P.2</v>
          </cell>
        </row>
        <row r="2884">
          <cell r="K2884" t="str">
            <v>00111129P.2</v>
          </cell>
        </row>
        <row r="2885">
          <cell r="K2885" t="str">
            <v>00111129P.2</v>
          </cell>
        </row>
        <row r="2886">
          <cell r="K2886" t="str">
            <v>00111129P.2</v>
          </cell>
        </row>
        <row r="2887">
          <cell r="K2887" t="str">
            <v>00111130P.2</v>
          </cell>
        </row>
        <row r="2888">
          <cell r="K2888" t="str">
            <v>00111130P.2</v>
          </cell>
        </row>
        <row r="2889">
          <cell r="K2889" t="str">
            <v>00111130P.2</v>
          </cell>
        </row>
        <row r="2890">
          <cell r="K2890" t="str">
            <v>00111130P.2</v>
          </cell>
        </row>
        <row r="2891">
          <cell r="K2891" t="str">
            <v>00111130P.2</v>
          </cell>
        </row>
        <row r="2892">
          <cell r="K2892" t="str">
            <v>00111130P.2</v>
          </cell>
        </row>
        <row r="2893">
          <cell r="K2893" t="str">
            <v>00111130P.2</v>
          </cell>
        </row>
        <row r="2894">
          <cell r="K2894" t="str">
            <v>00111130P.2</v>
          </cell>
        </row>
        <row r="2895">
          <cell r="K2895" t="str">
            <v>00111130P.2</v>
          </cell>
        </row>
        <row r="2896">
          <cell r="K2896" t="str">
            <v>00111130P.2</v>
          </cell>
        </row>
        <row r="2897">
          <cell r="K2897" t="str">
            <v>00111131P.2</v>
          </cell>
        </row>
        <row r="2898">
          <cell r="K2898" t="str">
            <v>00111131P.2</v>
          </cell>
        </row>
        <row r="2899">
          <cell r="K2899" t="str">
            <v>00111131P.2</v>
          </cell>
        </row>
        <row r="2900">
          <cell r="K2900" t="str">
            <v>00111131P.2</v>
          </cell>
        </row>
        <row r="2901">
          <cell r="K2901" t="str">
            <v>00111131P.2</v>
          </cell>
        </row>
        <row r="2902">
          <cell r="K2902" t="str">
            <v>00111131P.2</v>
          </cell>
        </row>
        <row r="2903">
          <cell r="K2903" t="str">
            <v>00111131P.2</v>
          </cell>
        </row>
        <row r="2904">
          <cell r="K2904" t="str">
            <v>00111131P.2</v>
          </cell>
        </row>
        <row r="2905">
          <cell r="K2905" t="str">
            <v>00111131P.2</v>
          </cell>
        </row>
        <row r="2906">
          <cell r="K2906" t="str">
            <v>00111132P.2</v>
          </cell>
        </row>
        <row r="2907">
          <cell r="K2907" t="str">
            <v>00111132P.2</v>
          </cell>
        </row>
        <row r="2908">
          <cell r="K2908" t="str">
            <v>00111132P.2</v>
          </cell>
        </row>
        <row r="2909">
          <cell r="K2909" t="str">
            <v>00111132P.2</v>
          </cell>
        </row>
        <row r="2910">
          <cell r="K2910" t="str">
            <v>00111132P.2</v>
          </cell>
        </row>
        <row r="2911">
          <cell r="K2911" t="str">
            <v>00111132P.2</v>
          </cell>
        </row>
        <row r="2912">
          <cell r="K2912" t="str">
            <v>00111132P.2</v>
          </cell>
        </row>
        <row r="2913">
          <cell r="K2913" t="str">
            <v>00111132P.2</v>
          </cell>
        </row>
        <row r="2914">
          <cell r="K2914" t="str">
            <v>00111132P.2</v>
          </cell>
        </row>
        <row r="2915">
          <cell r="K2915" t="str">
            <v>00111132P.2</v>
          </cell>
        </row>
        <row r="2916">
          <cell r="K2916" t="str">
            <v>00111132P.2</v>
          </cell>
        </row>
        <row r="2917">
          <cell r="K2917" t="str">
            <v>00111132P.2</v>
          </cell>
        </row>
        <row r="2918">
          <cell r="K2918" t="str">
            <v>00111132P.2</v>
          </cell>
        </row>
        <row r="2919">
          <cell r="K2919" t="str">
            <v>00111133P.2</v>
          </cell>
        </row>
        <row r="2920">
          <cell r="K2920" t="str">
            <v>00111133P.2</v>
          </cell>
        </row>
        <row r="2921">
          <cell r="K2921" t="str">
            <v>00111133P.2</v>
          </cell>
        </row>
        <row r="2922">
          <cell r="K2922" t="str">
            <v>00111133P.2</v>
          </cell>
        </row>
        <row r="2923">
          <cell r="K2923" t="str">
            <v>00111133P.2</v>
          </cell>
        </row>
        <row r="2924">
          <cell r="K2924" t="str">
            <v>00111133P.2</v>
          </cell>
        </row>
        <row r="2925">
          <cell r="K2925" t="str">
            <v>00111133P.2</v>
          </cell>
        </row>
        <row r="2926">
          <cell r="K2926" t="str">
            <v>00111133P.2</v>
          </cell>
        </row>
        <row r="2927">
          <cell r="K2927" t="str">
            <v>00111133P.2</v>
          </cell>
        </row>
        <row r="2928">
          <cell r="K2928" t="str">
            <v>00111133P.2</v>
          </cell>
        </row>
        <row r="2929">
          <cell r="K2929" t="str">
            <v>00111133P.2</v>
          </cell>
        </row>
        <row r="2930">
          <cell r="K2930" t="str">
            <v>00111133P.2</v>
          </cell>
        </row>
        <row r="2931">
          <cell r="K2931" t="str">
            <v>00111133P.2</v>
          </cell>
        </row>
        <row r="2932">
          <cell r="K2932" t="str">
            <v>00111133P.2</v>
          </cell>
        </row>
        <row r="2933">
          <cell r="K2933" t="str">
            <v>00111133P.2</v>
          </cell>
        </row>
        <row r="2934">
          <cell r="K2934" t="str">
            <v>00111134P.2</v>
          </cell>
        </row>
        <row r="2935">
          <cell r="K2935" t="str">
            <v>00111134P.2</v>
          </cell>
        </row>
        <row r="2936">
          <cell r="K2936" t="str">
            <v>00111134P.2</v>
          </cell>
        </row>
        <row r="2937">
          <cell r="K2937" t="str">
            <v>00111134P.2</v>
          </cell>
        </row>
        <row r="2938">
          <cell r="K2938" t="str">
            <v>00111134P.2</v>
          </cell>
        </row>
        <row r="2939">
          <cell r="K2939" t="str">
            <v>00111134P.2</v>
          </cell>
        </row>
        <row r="2940">
          <cell r="K2940" t="str">
            <v>00111134P.2</v>
          </cell>
        </row>
        <row r="2941">
          <cell r="K2941" t="str">
            <v>00111134P.2</v>
          </cell>
        </row>
        <row r="2942">
          <cell r="K2942" t="str">
            <v>00111134P.2</v>
          </cell>
        </row>
        <row r="2943">
          <cell r="K2943" t="str">
            <v>00111134P.2</v>
          </cell>
        </row>
        <row r="2944">
          <cell r="K2944" t="str">
            <v>00111134P.2</v>
          </cell>
        </row>
        <row r="2945">
          <cell r="K2945" t="str">
            <v>00111134P.2</v>
          </cell>
        </row>
        <row r="2946">
          <cell r="K2946" t="str">
            <v>00111134P.2</v>
          </cell>
        </row>
        <row r="2947">
          <cell r="K2947" t="str">
            <v>00111134P.2</v>
          </cell>
        </row>
        <row r="2948">
          <cell r="K2948" t="str">
            <v>00111134P.2</v>
          </cell>
        </row>
        <row r="2949">
          <cell r="K2949" t="str">
            <v>00111134P.2</v>
          </cell>
        </row>
        <row r="2950">
          <cell r="K2950" t="str">
            <v>00111134P.2</v>
          </cell>
        </row>
        <row r="2951">
          <cell r="K2951" t="str">
            <v>00111134P.2</v>
          </cell>
        </row>
        <row r="2952">
          <cell r="K2952" t="str">
            <v>00111134P.2</v>
          </cell>
        </row>
        <row r="2953">
          <cell r="K2953" t="str">
            <v>00111135P.2</v>
          </cell>
        </row>
        <row r="2954">
          <cell r="K2954" t="str">
            <v>00111135P.2</v>
          </cell>
        </row>
        <row r="2955">
          <cell r="K2955" t="str">
            <v>00111135P.2</v>
          </cell>
        </row>
        <row r="2956">
          <cell r="K2956" t="str">
            <v>00111135P.2</v>
          </cell>
        </row>
        <row r="2957">
          <cell r="K2957" t="str">
            <v>00111135P.2</v>
          </cell>
        </row>
        <row r="2958">
          <cell r="K2958" t="str">
            <v>00111135P.2</v>
          </cell>
        </row>
        <row r="2959">
          <cell r="K2959" t="str">
            <v>00111135P.2</v>
          </cell>
        </row>
        <row r="2960">
          <cell r="K2960" t="str">
            <v>00111135P.2</v>
          </cell>
        </row>
        <row r="2961">
          <cell r="K2961" t="str">
            <v>00111135P.2</v>
          </cell>
        </row>
        <row r="2962">
          <cell r="K2962" t="str">
            <v>00111136P.2</v>
          </cell>
        </row>
        <row r="2963">
          <cell r="K2963" t="str">
            <v>00111136P.2</v>
          </cell>
        </row>
        <row r="2964">
          <cell r="K2964" t="str">
            <v>00111136P.2</v>
          </cell>
        </row>
        <row r="2965">
          <cell r="K2965" t="str">
            <v>00111136P.2</v>
          </cell>
        </row>
        <row r="2966">
          <cell r="K2966" t="str">
            <v>00111136P.2</v>
          </cell>
        </row>
        <row r="2967">
          <cell r="K2967" t="str">
            <v>00111136P.2</v>
          </cell>
        </row>
        <row r="2968">
          <cell r="K2968" t="str">
            <v>00111136P.2</v>
          </cell>
        </row>
        <row r="2969">
          <cell r="K2969" t="str">
            <v>00111136P.2</v>
          </cell>
        </row>
        <row r="2970">
          <cell r="K2970" t="str">
            <v>00111136P.2</v>
          </cell>
        </row>
        <row r="2971">
          <cell r="K2971" t="str">
            <v>00111136P.2</v>
          </cell>
        </row>
        <row r="2972">
          <cell r="K2972" t="str">
            <v>00111136P.2</v>
          </cell>
        </row>
        <row r="2973">
          <cell r="K2973" t="str">
            <v>00111136P.2</v>
          </cell>
        </row>
        <row r="2974">
          <cell r="K2974" t="str">
            <v>00111136P.2</v>
          </cell>
        </row>
        <row r="2975">
          <cell r="K2975" t="str">
            <v>00111153P.2</v>
          </cell>
        </row>
        <row r="2976">
          <cell r="K2976" t="str">
            <v>00111152P.2</v>
          </cell>
        </row>
        <row r="2977">
          <cell r="K2977" t="str">
            <v>00111152P.2</v>
          </cell>
        </row>
        <row r="2978">
          <cell r="K2978" t="str">
            <v>00111153P.2</v>
          </cell>
        </row>
        <row r="2979">
          <cell r="K2979" t="str">
            <v>00111153P.2</v>
          </cell>
        </row>
        <row r="2980">
          <cell r="K2980" t="str">
            <v>00111142P.2</v>
          </cell>
        </row>
        <row r="2981">
          <cell r="K2981" t="str">
            <v>00111142P.2</v>
          </cell>
        </row>
        <row r="2982">
          <cell r="K2982" t="str">
            <v>00111142P.2</v>
          </cell>
        </row>
        <row r="2983">
          <cell r="K2983" t="str">
            <v>00111142P.2</v>
          </cell>
        </row>
        <row r="2984">
          <cell r="K2984" t="str">
            <v>00111141P.2</v>
          </cell>
        </row>
        <row r="2985">
          <cell r="K2985" t="str">
            <v>00111141P.2</v>
          </cell>
        </row>
        <row r="2986">
          <cell r="K2986" t="str">
            <v>00111141P.2</v>
          </cell>
        </row>
        <row r="2987">
          <cell r="K2987" t="str">
            <v>00111141P.2</v>
          </cell>
        </row>
        <row r="2988">
          <cell r="K2988" t="str">
            <v>00111141P.2</v>
          </cell>
        </row>
        <row r="2989">
          <cell r="K2989" t="str">
            <v>00111141P.2</v>
          </cell>
        </row>
        <row r="2990">
          <cell r="K2990" t="str">
            <v>00111106P.2</v>
          </cell>
        </row>
        <row r="2991">
          <cell r="K2991" t="str">
            <v>00111106P.2</v>
          </cell>
        </row>
        <row r="2992">
          <cell r="K2992" t="str">
            <v>00111106P.2</v>
          </cell>
        </row>
        <row r="2993">
          <cell r="K2993" t="str">
            <v>00111106P.2</v>
          </cell>
        </row>
        <row r="2994">
          <cell r="K2994" t="str">
            <v>00111106P.2</v>
          </cell>
        </row>
        <row r="2995">
          <cell r="K2995" t="str">
            <v>00111114P.2</v>
          </cell>
        </row>
        <row r="2996">
          <cell r="K2996" t="str">
            <v>00111114P.2</v>
          </cell>
        </row>
        <row r="2997">
          <cell r="K2997" t="str">
            <v>00111114P.2</v>
          </cell>
        </row>
        <row r="2998">
          <cell r="K2998" t="str">
            <v>00111114P.2</v>
          </cell>
        </row>
        <row r="2999">
          <cell r="K2999" t="str">
            <v>00111114P.2</v>
          </cell>
        </row>
        <row r="3000">
          <cell r="K3000" t="str">
            <v>00111128P.2</v>
          </cell>
        </row>
        <row r="3001">
          <cell r="K3001" t="str">
            <v>00111128P.2</v>
          </cell>
        </row>
        <row r="3002">
          <cell r="K3002" t="str">
            <v>00111128P.2</v>
          </cell>
        </row>
        <row r="3003">
          <cell r="K3003" t="str">
            <v>00111128P.2</v>
          </cell>
        </row>
        <row r="3004">
          <cell r="K3004" t="str">
            <v>00111128P.2</v>
          </cell>
        </row>
        <row r="3005">
          <cell r="K3005" t="str">
            <v>00111128P.2</v>
          </cell>
        </row>
        <row r="3006">
          <cell r="K3006" t="str">
            <v>00111128P.2</v>
          </cell>
        </row>
        <row r="3007">
          <cell r="K3007" t="str">
            <v>00111128P.2</v>
          </cell>
        </row>
        <row r="3008">
          <cell r="K3008" t="str">
            <v>00111128P.2</v>
          </cell>
        </row>
        <row r="3009">
          <cell r="K3009" t="str">
            <v>00111128P.2</v>
          </cell>
        </row>
        <row r="3010">
          <cell r="K3010" t="str">
            <v>00111128P.2</v>
          </cell>
        </row>
        <row r="3011">
          <cell r="K3011" t="str">
            <v>00111128P.2</v>
          </cell>
        </row>
        <row r="3012">
          <cell r="K3012" t="str">
            <v>00111130P.2</v>
          </cell>
        </row>
        <row r="3013">
          <cell r="K3013" t="str">
            <v>00111130P.2</v>
          </cell>
        </row>
        <row r="3014">
          <cell r="K3014" t="str">
            <v>00111130P.2</v>
          </cell>
        </row>
        <row r="3015">
          <cell r="K3015" t="str">
            <v>00111130P.2</v>
          </cell>
        </row>
        <row r="3016">
          <cell r="K3016" t="str">
            <v>00111130P.2</v>
          </cell>
        </row>
        <row r="3017">
          <cell r="K3017" t="str">
            <v>00111130P.2</v>
          </cell>
        </row>
        <row r="3018">
          <cell r="K3018" t="str">
            <v>00111130P.2</v>
          </cell>
        </row>
        <row r="3019">
          <cell r="K3019" t="str">
            <v>00111130P.2</v>
          </cell>
        </row>
        <row r="3020">
          <cell r="K3020" t="str">
            <v>00111130P.2</v>
          </cell>
        </row>
        <row r="3021">
          <cell r="K3021" t="str">
            <v>00111149P.2</v>
          </cell>
        </row>
        <row r="3022">
          <cell r="K3022" t="str">
            <v>00111149P.2</v>
          </cell>
        </row>
        <row r="3023">
          <cell r="K3023" t="str">
            <v>00111153P.2</v>
          </cell>
        </row>
        <row r="3024">
          <cell r="K3024" t="str">
            <v>00111153P.2</v>
          </cell>
        </row>
        <row r="3025">
          <cell r="K3025" t="str">
            <v>00111153P.2</v>
          </cell>
        </row>
        <row r="3026">
          <cell r="K3026" t="str">
            <v>00111153P.2</v>
          </cell>
        </row>
        <row r="3027">
          <cell r="K3027" t="str">
            <v>00111157P.2</v>
          </cell>
        </row>
        <row r="3028">
          <cell r="K3028" t="str">
            <v>00111157P.2</v>
          </cell>
        </row>
        <row r="3029">
          <cell r="K3029" t="str">
            <v>00111157P.2</v>
          </cell>
        </row>
        <row r="3030">
          <cell r="K3030" t="str">
            <v>00111157P.2</v>
          </cell>
        </row>
        <row r="3031">
          <cell r="K3031" t="str">
            <v>00111157P.2</v>
          </cell>
        </row>
        <row r="3032">
          <cell r="K3032" t="str">
            <v>00111157P.2</v>
          </cell>
        </row>
        <row r="3033">
          <cell r="K3033" t="str">
            <v>00111157P.2</v>
          </cell>
        </row>
        <row r="3034">
          <cell r="K3034" t="str">
            <v>00111157P.2</v>
          </cell>
        </row>
        <row r="3035">
          <cell r="K3035" t="str">
            <v>00111159P.2</v>
          </cell>
        </row>
        <row r="3036">
          <cell r="K3036" t="str">
            <v>00111159P.2</v>
          </cell>
        </row>
        <row r="3037">
          <cell r="K3037" t="str">
            <v>00111159P.2</v>
          </cell>
        </row>
        <row r="3038">
          <cell r="K3038" t="str">
            <v>00111159P.2</v>
          </cell>
        </row>
        <row r="3039">
          <cell r="K3039" t="str">
            <v>00111159P.2</v>
          </cell>
        </row>
        <row r="3040">
          <cell r="K3040" t="str">
            <v>00111159P.2</v>
          </cell>
        </row>
        <row r="3041">
          <cell r="K3041" t="str">
            <v>00111149P.2</v>
          </cell>
        </row>
        <row r="3042">
          <cell r="K3042" t="str">
            <v>00111149P.2</v>
          </cell>
        </row>
        <row r="3043">
          <cell r="K3043" t="str">
            <v>00111149P.2</v>
          </cell>
        </row>
        <row r="3044">
          <cell r="K3044" t="str">
            <v>00111149P.2</v>
          </cell>
        </row>
        <row r="3045">
          <cell r="K3045" t="str">
            <v>00111149P.2</v>
          </cell>
        </row>
        <row r="3046">
          <cell r="K3046" t="str">
            <v>00111149P.2</v>
          </cell>
        </row>
        <row r="3047">
          <cell r="K3047" t="str">
            <v>00111149P.2</v>
          </cell>
        </row>
        <row r="3048">
          <cell r="K3048" t="str">
            <v>00111149P.2</v>
          </cell>
        </row>
        <row r="3049">
          <cell r="K3049" t="str">
            <v>00111149P.2</v>
          </cell>
        </row>
        <row r="3050">
          <cell r="K3050" t="str">
            <v>00111149P.2</v>
          </cell>
        </row>
        <row r="3051">
          <cell r="K3051" t="str">
            <v>00111149P.2</v>
          </cell>
        </row>
        <row r="3052">
          <cell r="K3052" t="str">
            <v>00111149P.2</v>
          </cell>
        </row>
        <row r="3053">
          <cell r="K3053" t="str">
            <v>00111149P.2</v>
          </cell>
        </row>
        <row r="3054">
          <cell r="K3054" t="str">
            <v>00111149P.2</v>
          </cell>
        </row>
        <row r="3055">
          <cell r="K3055" t="str">
            <v>00111149P.2</v>
          </cell>
        </row>
        <row r="3056">
          <cell r="K3056" t="str">
            <v>00111149P.2</v>
          </cell>
        </row>
        <row r="3057">
          <cell r="K3057" t="str">
            <v>00111149P.2</v>
          </cell>
        </row>
        <row r="3058">
          <cell r="K3058" t="str">
            <v>00111149P.2</v>
          </cell>
        </row>
        <row r="3059">
          <cell r="K3059" t="str">
            <v>00111149P.2</v>
          </cell>
        </row>
        <row r="3060">
          <cell r="K3060" t="str">
            <v>00111149P.2</v>
          </cell>
        </row>
        <row r="3061">
          <cell r="K3061" t="str">
            <v>00111149P.2</v>
          </cell>
        </row>
        <row r="3062">
          <cell r="K3062" t="str">
            <v>00111149P.2</v>
          </cell>
        </row>
        <row r="3063">
          <cell r="K3063" t="str">
            <v>00111149P.2</v>
          </cell>
        </row>
        <row r="3064">
          <cell r="K3064" t="str">
            <v>00111110P.2</v>
          </cell>
        </row>
        <row r="3065">
          <cell r="K3065" t="str">
            <v>00111113P.2</v>
          </cell>
        </row>
        <row r="3066">
          <cell r="K3066" t="str">
            <v>00111113P.2</v>
          </cell>
        </row>
        <row r="3067">
          <cell r="K3067" t="str">
            <v>00111113P.2</v>
          </cell>
        </row>
        <row r="3068">
          <cell r="K3068" t="str">
            <v>00111113P.2</v>
          </cell>
        </row>
        <row r="3069">
          <cell r="K3069" t="str">
            <v>00111113P.2</v>
          </cell>
        </row>
        <row r="3070">
          <cell r="K3070" t="str">
            <v>00111113P.2</v>
          </cell>
        </row>
        <row r="3071">
          <cell r="K3071" t="str">
            <v>00111113P.2</v>
          </cell>
        </row>
        <row r="3072">
          <cell r="K3072" t="str">
            <v>00111113P.2</v>
          </cell>
        </row>
        <row r="3073">
          <cell r="K3073" t="str">
            <v>00111113P.2</v>
          </cell>
        </row>
        <row r="3074">
          <cell r="K3074" t="str">
            <v>00111113P.2</v>
          </cell>
        </row>
        <row r="3075">
          <cell r="K3075" t="str">
            <v>00111113P.2</v>
          </cell>
        </row>
        <row r="3076">
          <cell r="K3076" t="str">
            <v>00111120P.2</v>
          </cell>
        </row>
        <row r="3077">
          <cell r="K3077" t="str">
            <v>00111123P.2</v>
          </cell>
        </row>
        <row r="3078">
          <cell r="K3078" t="str">
            <v>00111126P.2</v>
          </cell>
        </row>
        <row r="3079">
          <cell r="K3079" t="str">
            <v>00111128P.2</v>
          </cell>
        </row>
        <row r="3080">
          <cell r="K3080" t="str">
            <v>00111128P.2</v>
          </cell>
        </row>
        <row r="3081">
          <cell r="K3081" t="str">
            <v>00111128P.2</v>
          </cell>
        </row>
        <row r="3082">
          <cell r="K3082" t="str">
            <v>00111132P.2</v>
          </cell>
        </row>
        <row r="3083">
          <cell r="K3083" t="str">
            <v>00111132P.2</v>
          </cell>
        </row>
        <row r="3084">
          <cell r="K3084" t="str">
            <v>00111132P.2</v>
          </cell>
        </row>
        <row r="3085">
          <cell r="K3085" t="str">
            <v>00111132P.2</v>
          </cell>
        </row>
        <row r="3086">
          <cell r="K3086" t="str">
            <v>00111132P.2</v>
          </cell>
        </row>
        <row r="3087">
          <cell r="K3087" t="str">
            <v>00111132P.2</v>
          </cell>
        </row>
        <row r="3088">
          <cell r="K3088" t="str">
            <v>00111132P.2</v>
          </cell>
        </row>
        <row r="3089">
          <cell r="K3089" t="str">
            <v>00111135P.2</v>
          </cell>
        </row>
        <row r="3090">
          <cell r="K3090" t="str">
            <v>00111135P.2</v>
          </cell>
        </row>
        <row r="3091">
          <cell r="K3091" t="str">
            <v>00111135P.2</v>
          </cell>
        </row>
        <row r="3092">
          <cell r="K3092" t="str">
            <v>00111136P.2</v>
          </cell>
        </row>
        <row r="3093">
          <cell r="K3093" t="str">
            <v>00111136P.2</v>
          </cell>
        </row>
        <row r="3094">
          <cell r="K3094" t="str">
            <v>00111136P.2</v>
          </cell>
        </row>
        <row r="3095">
          <cell r="K3095" t="str">
            <v>00111136P.2</v>
          </cell>
        </row>
        <row r="3096">
          <cell r="K3096" t="str">
            <v>00111136P.2</v>
          </cell>
        </row>
        <row r="3097">
          <cell r="K3097" t="str">
            <v>00111136P.2</v>
          </cell>
        </row>
        <row r="3098">
          <cell r="K3098" t="str">
            <v>00111136P.2</v>
          </cell>
        </row>
        <row r="3099">
          <cell r="K3099" t="str">
            <v>00111145P.2</v>
          </cell>
        </row>
        <row r="3100">
          <cell r="K3100" t="str">
            <v>00111145P.2</v>
          </cell>
        </row>
        <row r="3101">
          <cell r="K3101" t="str">
            <v>00111145P.2</v>
          </cell>
        </row>
        <row r="3102">
          <cell r="K3102" t="str">
            <v>00111145P.2</v>
          </cell>
        </row>
        <row r="3103">
          <cell r="K3103" t="str">
            <v>00111145P.2</v>
          </cell>
        </row>
        <row r="3104">
          <cell r="K3104" t="str">
            <v>00111145P.2</v>
          </cell>
        </row>
        <row r="3105">
          <cell r="K3105" t="str">
            <v>00111145P.2</v>
          </cell>
        </row>
        <row r="3106">
          <cell r="K3106" t="str">
            <v>00111145P.2</v>
          </cell>
        </row>
        <row r="3107">
          <cell r="K3107" t="str">
            <v>00111145P.2</v>
          </cell>
        </row>
        <row r="3108">
          <cell r="K3108" t="str">
            <v>00111145P.2</v>
          </cell>
        </row>
        <row r="3109">
          <cell r="K3109" t="str">
            <v>00111145P.2</v>
          </cell>
        </row>
        <row r="3110">
          <cell r="K3110" t="str">
            <v>00111145P.2</v>
          </cell>
        </row>
        <row r="3111">
          <cell r="K3111" t="str">
            <v>00111145P.2</v>
          </cell>
        </row>
        <row r="3112">
          <cell r="K3112" t="str">
            <v>00111145P.2</v>
          </cell>
        </row>
        <row r="3113">
          <cell r="K3113" t="str">
            <v>00111145P.2</v>
          </cell>
        </row>
        <row r="3114">
          <cell r="K3114" t="str">
            <v>00111145P.2</v>
          </cell>
        </row>
        <row r="3115">
          <cell r="K3115" t="str">
            <v>00111145P.2</v>
          </cell>
        </row>
        <row r="3116">
          <cell r="K3116" t="str">
            <v>00111149P.2</v>
          </cell>
        </row>
        <row r="3117">
          <cell r="K3117" t="str">
            <v>00111150P.2</v>
          </cell>
        </row>
        <row r="3118">
          <cell r="K3118" t="str">
            <v>00111153P.2</v>
          </cell>
        </row>
        <row r="3119">
          <cell r="K3119" t="str">
            <v>00111153P.2</v>
          </cell>
        </row>
        <row r="3120">
          <cell r="K3120" t="str">
            <v>00111153P.2</v>
          </cell>
        </row>
        <row r="3121">
          <cell r="K3121" t="str">
            <v>00111153P.2</v>
          </cell>
        </row>
        <row r="3122">
          <cell r="K3122" t="str">
            <v>00111159P.2</v>
          </cell>
        </row>
        <row r="3123">
          <cell r="K3123" t="str">
            <v>00111159P.2</v>
          </cell>
        </row>
        <row r="3124">
          <cell r="K3124" t="str">
            <v>00111159P.2</v>
          </cell>
        </row>
        <row r="3125">
          <cell r="K3125" t="str">
            <v>00111159P.2</v>
          </cell>
        </row>
        <row r="3126">
          <cell r="K3126" t="str">
            <v>00111159P.2</v>
          </cell>
        </row>
        <row r="3127">
          <cell r="K3127" t="str">
            <v>00111159P.2</v>
          </cell>
        </row>
        <row r="3128">
          <cell r="K3128" t="str">
            <v>00111159P.2</v>
          </cell>
        </row>
        <row r="3129">
          <cell r="K3129" t="str">
            <v>00111111P.2</v>
          </cell>
        </row>
        <row r="3130">
          <cell r="K3130" t="str">
            <v>00111113P.2</v>
          </cell>
        </row>
        <row r="3131">
          <cell r="K3131" t="str">
            <v>00111113P.2</v>
          </cell>
        </row>
        <row r="3132">
          <cell r="K3132" t="str">
            <v>00111113P.2</v>
          </cell>
        </row>
        <row r="3133">
          <cell r="K3133" t="str">
            <v>00111113P.2</v>
          </cell>
        </row>
        <row r="3134">
          <cell r="K3134" t="str">
            <v>00111113P.2</v>
          </cell>
        </row>
        <row r="3135">
          <cell r="K3135" t="str">
            <v>00111113P.2</v>
          </cell>
        </row>
        <row r="3136">
          <cell r="K3136" t="str">
            <v>00111113P.2</v>
          </cell>
        </row>
        <row r="3137">
          <cell r="K3137" t="str">
            <v>00111117P.2</v>
          </cell>
        </row>
        <row r="3138">
          <cell r="K3138" t="str">
            <v>00111120P.2</v>
          </cell>
        </row>
        <row r="3139">
          <cell r="K3139" t="str">
            <v>00111121P.2</v>
          </cell>
        </row>
        <row r="3140">
          <cell r="K3140" t="str">
            <v>00111121P.2</v>
          </cell>
        </row>
        <row r="3141">
          <cell r="K3141" t="str">
            <v>00111121P.2</v>
          </cell>
        </row>
        <row r="3142">
          <cell r="K3142" t="str">
            <v>00111122P.2</v>
          </cell>
        </row>
        <row r="3143">
          <cell r="K3143" t="str">
            <v>00111124P.2</v>
          </cell>
        </row>
        <row r="3144">
          <cell r="K3144" t="str">
            <v>00111124P.2</v>
          </cell>
        </row>
        <row r="3145">
          <cell r="K3145" t="str">
            <v>00111124P.2</v>
          </cell>
        </row>
        <row r="3146">
          <cell r="K3146" t="str">
            <v>00111125P.2</v>
          </cell>
        </row>
        <row r="3147">
          <cell r="K3147" t="str">
            <v>00111126P.2</v>
          </cell>
        </row>
        <row r="3148">
          <cell r="K3148" t="str">
            <v>00111126P.2</v>
          </cell>
        </row>
        <row r="3149">
          <cell r="K3149" t="str">
            <v>00111126P.2</v>
          </cell>
        </row>
        <row r="3150">
          <cell r="K3150" t="str">
            <v>00111129P.2</v>
          </cell>
        </row>
        <row r="3151">
          <cell r="K3151" t="str">
            <v>00111129P.2</v>
          </cell>
        </row>
        <row r="3152">
          <cell r="K3152" t="str">
            <v>00111129P.2</v>
          </cell>
        </row>
        <row r="3153">
          <cell r="K3153" t="str">
            <v>00111129P.2</v>
          </cell>
        </row>
        <row r="3154">
          <cell r="K3154" t="str">
            <v>00111130P.2</v>
          </cell>
        </row>
        <row r="3155">
          <cell r="K3155" t="str">
            <v>00111131P.2</v>
          </cell>
        </row>
        <row r="3156">
          <cell r="K3156" t="str">
            <v>00111131P.2</v>
          </cell>
        </row>
        <row r="3157">
          <cell r="K3157" t="str">
            <v>00111131P.2</v>
          </cell>
        </row>
        <row r="3158">
          <cell r="K3158" t="str">
            <v>00111131P.2</v>
          </cell>
        </row>
        <row r="3159">
          <cell r="K3159" t="str">
            <v>00111132P.2</v>
          </cell>
        </row>
        <row r="3160">
          <cell r="K3160" t="str">
            <v>00111132P.2</v>
          </cell>
        </row>
        <row r="3161">
          <cell r="K3161" t="str">
            <v>00111132P.2</v>
          </cell>
        </row>
        <row r="3162">
          <cell r="K3162" t="str">
            <v>00111132P.2</v>
          </cell>
        </row>
        <row r="3163">
          <cell r="K3163" t="str">
            <v>00111132P.2</v>
          </cell>
        </row>
        <row r="3164">
          <cell r="K3164" t="str">
            <v>00111132P.2</v>
          </cell>
        </row>
        <row r="3165">
          <cell r="K3165" t="str">
            <v>00111132P.2</v>
          </cell>
        </row>
        <row r="3166">
          <cell r="K3166" t="str">
            <v>00111132P.2</v>
          </cell>
        </row>
        <row r="3167">
          <cell r="K3167" t="str">
            <v>00111132P.2</v>
          </cell>
        </row>
        <row r="3168">
          <cell r="K3168" t="str">
            <v>00111134P.2</v>
          </cell>
        </row>
        <row r="3169">
          <cell r="K3169" t="str">
            <v>00111135P.2</v>
          </cell>
        </row>
        <row r="3170">
          <cell r="K3170" t="str">
            <v>00111135P.2</v>
          </cell>
        </row>
        <row r="3171">
          <cell r="K3171" t="str">
            <v>00111135P.2</v>
          </cell>
        </row>
        <row r="3172">
          <cell r="K3172" t="str">
            <v>00111136P.2</v>
          </cell>
        </row>
        <row r="3173">
          <cell r="K3173" t="str">
            <v>00111145P.2</v>
          </cell>
        </row>
        <row r="3174">
          <cell r="K3174" t="str">
            <v>00111145P.2</v>
          </cell>
        </row>
        <row r="3175">
          <cell r="K3175" t="str">
            <v>00111145P.2</v>
          </cell>
        </row>
        <row r="3176">
          <cell r="K3176" t="str">
            <v>00111145P.2</v>
          </cell>
        </row>
        <row r="3177">
          <cell r="K3177" t="str">
            <v>00111145P.2</v>
          </cell>
        </row>
        <row r="3178">
          <cell r="K3178" t="str">
            <v>00111145P.2</v>
          </cell>
        </row>
        <row r="3179">
          <cell r="K3179" t="str">
            <v>00111145P.2</v>
          </cell>
        </row>
        <row r="3180">
          <cell r="K3180" t="str">
            <v>00111145P.2</v>
          </cell>
        </row>
        <row r="3181">
          <cell r="K3181" t="str">
            <v>00111145P.2</v>
          </cell>
        </row>
        <row r="3182">
          <cell r="K3182" t="str">
            <v>00111145P.2</v>
          </cell>
        </row>
        <row r="3183">
          <cell r="K3183" t="str">
            <v>00111145P.2</v>
          </cell>
        </row>
        <row r="3184">
          <cell r="K3184" t="str">
            <v>00111145P.2</v>
          </cell>
        </row>
        <row r="3185">
          <cell r="K3185" t="str">
            <v>00111145P.2</v>
          </cell>
        </row>
        <row r="3186">
          <cell r="K3186" t="str">
            <v>00111149P.2</v>
          </cell>
        </row>
        <row r="3187">
          <cell r="K3187" t="str">
            <v>00111150P.2</v>
          </cell>
        </row>
        <row r="3188">
          <cell r="K3188" t="str">
            <v>00111153P.2</v>
          </cell>
        </row>
        <row r="3189">
          <cell r="K3189" t="str">
            <v>00111153P.2</v>
          </cell>
        </row>
        <row r="3190">
          <cell r="K3190" t="str">
            <v>00111153P.2</v>
          </cell>
        </row>
        <row r="3191">
          <cell r="K3191" t="str">
            <v>00111153P.2</v>
          </cell>
        </row>
        <row r="3192">
          <cell r="K3192" t="str">
            <v>00111153P.2</v>
          </cell>
        </row>
        <row r="3193">
          <cell r="K3193" t="str">
            <v>00111153P.2</v>
          </cell>
        </row>
        <row r="3194">
          <cell r="K3194" t="str">
            <v>00111153P.2</v>
          </cell>
        </row>
        <row r="3195">
          <cell r="K3195" t="str">
            <v>00111153P.2</v>
          </cell>
        </row>
        <row r="3196">
          <cell r="K3196" t="str">
            <v>00111153P.2</v>
          </cell>
        </row>
        <row r="3197">
          <cell r="K3197" t="str">
            <v>00111153P.2</v>
          </cell>
        </row>
        <row r="3198">
          <cell r="K3198" t="str">
            <v>00111158P.2</v>
          </cell>
        </row>
        <row r="3199">
          <cell r="K3199" t="str">
            <v>00111159P.2</v>
          </cell>
        </row>
        <row r="3200">
          <cell r="K3200" t="str">
            <v>00111159P.2</v>
          </cell>
        </row>
        <row r="3201">
          <cell r="K3201" t="str">
            <v>00111159P.2</v>
          </cell>
        </row>
        <row r="3202">
          <cell r="K3202" t="str">
            <v>00111159P.2</v>
          </cell>
        </row>
        <row r="3203">
          <cell r="K3203" t="str">
            <v>00111159P.2</v>
          </cell>
        </row>
        <row r="3204">
          <cell r="K3204" t="str">
            <v>00111159P.2</v>
          </cell>
        </row>
        <row r="3205">
          <cell r="K3205" t="str">
            <v>00111159P.2</v>
          </cell>
        </row>
        <row r="3206">
          <cell r="K3206" t="str">
            <v>00111143P.2</v>
          </cell>
        </row>
        <row r="3207">
          <cell r="K3207" t="str">
            <v>00111143P.2</v>
          </cell>
        </row>
        <row r="3208">
          <cell r="K3208" t="str">
            <v>00111143P.2</v>
          </cell>
        </row>
        <row r="3209">
          <cell r="K3209" t="str">
            <v>00111143P.2</v>
          </cell>
        </row>
        <row r="3210">
          <cell r="K3210" t="str">
            <v>00111143P.2</v>
          </cell>
        </row>
        <row r="3211">
          <cell r="K3211" t="str">
            <v>00111143P.2</v>
          </cell>
        </row>
        <row r="3212">
          <cell r="K3212" t="str">
            <v>00111143P.2</v>
          </cell>
        </row>
        <row r="3213">
          <cell r="K3213" t="str">
            <v>00111143P.2</v>
          </cell>
        </row>
        <row r="3214">
          <cell r="K3214" t="str">
            <v>00111143P.2</v>
          </cell>
        </row>
        <row r="3215">
          <cell r="K3215" t="str">
            <v>00111143P.2</v>
          </cell>
        </row>
        <row r="3216">
          <cell r="K3216" t="str">
            <v>00111110P.2</v>
          </cell>
        </row>
        <row r="3217">
          <cell r="K3217" t="str">
            <v>00111112P.2</v>
          </cell>
        </row>
        <row r="3218">
          <cell r="K3218" t="str">
            <v>00111115P.2</v>
          </cell>
        </row>
        <row r="3219">
          <cell r="K3219" t="str">
            <v>00111115P.2</v>
          </cell>
        </row>
        <row r="3220">
          <cell r="K3220" t="str">
            <v>00111117P.2</v>
          </cell>
        </row>
        <row r="3221">
          <cell r="K3221" t="str">
            <v>00111117P.2</v>
          </cell>
        </row>
        <row r="3222">
          <cell r="K3222" t="str">
            <v>00111118P.2</v>
          </cell>
        </row>
        <row r="3223">
          <cell r="K3223" t="str">
            <v>00111120P.2</v>
          </cell>
        </row>
        <row r="3224">
          <cell r="K3224" t="str">
            <v>00111121P.2</v>
          </cell>
        </row>
        <row r="3225">
          <cell r="K3225" t="str">
            <v>00111122P.2</v>
          </cell>
        </row>
        <row r="3226">
          <cell r="K3226" t="str">
            <v>00111122P.2</v>
          </cell>
        </row>
        <row r="3227">
          <cell r="K3227" t="str">
            <v>00111124P.2</v>
          </cell>
        </row>
        <row r="3228">
          <cell r="K3228" t="str">
            <v>00111125P.2</v>
          </cell>
        </row>
        <row r="3229">
          <cell r="K3229" t="str">
            <v>00111125P.2</v>
          </cell>
        </row>
        <row r="3230">
          <cell r="K3230" t="str">
            <v>00111125P.2</v>
          </cell>
        </row>
        <row r="3231">
          <cell r="K3231" t="str">
            <v>00111125P.2</v>
          </cell>
        </row>
        <row r="3232">
          <cell r="K3232" t="str">
            <v>00111126P.2</v>
          </cell>
        </row>
        <row r="3233">
          <cell r="K3233" t="str">
            <v>00111126P.2</v>
          </cell>
        </row>
        <row r="3234">
          <cell r="K3234" t="str">
            <v>00111126P.2</v>
          </cell>
        </row>
        <row r="3235">
          <cell r="K3235" t="str">
            <v>00111128P.2</v>
          </cell>
        </row>
        <row r="3236">
          <cell r="K3236" t="str">
            <v>00111128P.2</v>
          </cell>
        </row>
        <row r="3237">
          <cell r="K3237" t="str">
            <v>00111129P.2</v>
          </cell>
        </row>
        <row r="3238">
          <cell r="K3238" t="str">
            <v>00111129P.2</v>
          </cell>
        </row>
        <row r="3239">
          <cell r="K3239" t="str">
            <v>00111130P.2</v>
          </cell>
        </row>
        <row r="3240">
          <cell r="K3240" t="str">
            <v>00111130P.2</v>
          </cell>
        </row>
        <row r="3241">
          <cell r="K3241" t="str">
            <v>00111131P.2</v>
          </cell>
        </row>
        <row r="3242">
          <cell r="K3242" t="str">
            <v>00111133P.2</v>
          </cell>
        </row>
        <row r="3243">
          <cell r="K3243" t="str">
            <v>00111135P.2</v>
          </cell>
        </row>
        <row r="3244">
          <cell r="K3244" t="str">
            <v>00111135P.2</v>
          </cell>
        </row>
        <row r="3245">
          <cell r="K3245" t="str">
            <v>00111135P.2</v>
          </cell>
        </row>
        <row r="3246">
          <cell r="K3246" t="str">
            <v>00111145P.2</v>
          </cell>
        </row>
        <row r="3247">
          <cell r="K3247" t="str">
            <v>00111145P.2</v>
          </cell>
        </row>
        <row r="3248">
          <cell r="K3248" t="str">
            <v>00111145P.2</v>
          </cell>
        </row>
        <row r="3249">
          <cell r="K3249" t="str">
            <v>00111149P.2</v>
          </cell>
        </row>
        <row r="3250">
          <cell r="K3250" t="str">
            <v>00111149P.2</v>
          </cell>
        </row>
        <row r="3251">
          <cell r="K3251" t="str">
            <v>00111150P.2</v>
          </cell>
        </row>
        <row r="3252">
          <cell r="K3252" t="str">
            <v>00111150P.2</v>
          </cell>
        </row>
        <row r="3253">
          <cell r="K3253" t="str">
            <v>00111151P.2</v>
          </cell>
        </row>
        <row r="3254">
          <cell r="K3254" t="str">
            <v>00111153P.2</v>
          </cell>
        </row>
        <row r="3255">
          <cell r="K3255" t="str">
            <v>00111153P.2</v>
          </cell>
        </row>
        <row r="3256">
          <cell r="K3256" t="str">
            <v>00111153P.2</v>
          </cell>
        </row>
        <row r="3257">
          <cell r="K3257" t="str">
            <v>00111158P.2</v>
          </cell>
        </row>
        <row r="3258">
          <cell r="K3258" t="str">
            <v>00111158P.2</v>
          </cell>
        </row>
        <row r="3259">
          <cell r="K3259" t="str">
            <v>00111159P.2</v>
          </cell>
        </row>
        <row r="3260">
          <cell r="K3260" t="str">
            <v>00111111P.2</v>
          </cell>
        </row>
        <row r="3261">
          <cell r="K3261" t="str">
            <v>00111112P.2</v>
          </cell>
        </row>
        <row r="3262">
          <cell r="K3262" t="str">
            <v>00111112P.2</v>
          </cell>
        </row>
        <row r="3263">
          <cell r="K3263" t="str">
            <v>00111112P.2</v>
          </cell>
        </row>
        <row r="3264">
          <cell r="K3264" t="str">
            <v>00111112P.2</v>
          </cell>
        </row>
        <row r="3265">
          <cell r="K3265" t="str">
            <v>00111112P.2</v>
          </cell>
        </row>
        <row r="3266">
          <cell r="K3266" t="str">
            <v>00111113P.2</v>
          </cell>
        </row>
        <row r="3267">
          <cell r="K3267" t="str">
            <v>00111117P.2</v>
          </cell>
        </row>
        <row r="3268">
          <cell r="K3268" t="str">
            <v>00111117P.2</v>
          </cell>
        </row>
        <row r="3269">
          <cell r="K3269" t="str">
            <v>00111119P.2</v>
          </cell>
        </row>
        <row r="3270">
          <cell r="K3270" t="str">
            <v>00111120P.2</v>
          </cell>
        </row>
        <row r="3271">
          <cell r="K3271" t="str">
            <v>00111121P.2</v>
          </cell>
        </row>
        <row r="3272">
          <cell r="K3272" t="str">
            <v>00111122P.2</v>
          </cell>
        </row>
        <row r="3273">
          <cell r="K3273" t="str">
            <v>00111123P.2</v>
          </cell>
        </row>
        <row r="3274">
          <cell r="K3274" t="str">
            <v>00111123P.2</v>
          </cell>
        </row>
        <row r="3275">
          <cell r="K3275" t="str">
            <v>00111123P.2</v>
          </cell>
        </row>
        <row r="3276">
          <cell r="K3276" t="str">
            <v>00111123P.2</v>
          </cell>
        </row>
        <row r="3277">
          <cell r="K3277" t="str">
            <v>00111125P.2</v>
          </cell>
        </row>
        <row r="3278">
          <cell r="K3278" t="str">
            <v>00111125P.2</v>
          </cell>
        </row>
        <row r="3279">
          <cell r="K3279" t="str">
            <v>00111125P.2</v>
          </cell>
        </row>
        <row r="3280">
          <cell r="K3280" t="str">
            <v>00111126P.2</v>
          </cell>
        </row>
        <row r="3281">
          <cell r="K3281" t="str">
            <v>00111127P.2</v>
          </cell>
        </row>
        <row r="3282">
          <cell r="K3282" t="str">
            <v>00111128P.2</v>
          </cell>
        </row>
        <row r="3283">
          <cell r="K3283" t="str">
            <v>00111128P.2</v>
          </cell>
        </row>
        <row r="3284">
          <cell r="K3284" t="str">
            <v>00111129P.2</v>
          </cell>
        </row>
        <row r="3285">
          <cell r="K3285" t="str">
            <v>00111130P.2</v>
          </cell>
        </row>
        <row r="3286">
          <cell r="K3286" t="str">
            <v>00111130P.2</v>
          </cell>
        </row>
        <row r="3287">
          <cell r="K3287" t="str">
            <v>00111130P.2</v>
          </cell>
        </row>
        <row r="3288">
          <cell r="K3288" t="str">
            <v>00111131P.2</v>
          </cell>
        </row>
        <row r="3289">
          <cell r="K3289" t="str">
            <v>00111132P.2</v>
          </cell>
        </row>
        <row r="3290">
          <cell r="K3290" t="str">
            <v>00111132P.2</v>
          </cell>
        </row>
        <row r="3291">
          <cell r="K3291" t="str">
            <v>00111133P.2</v>
          </cell>
        </row>
        <row r="3292">
          <cell r="K3292" t="str">
            <v>00111133P.2</v>
          </cell>
        </row>
        <row r="3293">
          <cell r="K3293" t="str">
            <v>00111133P.2</v>
          </cell>
        </row>
        <row r="3294">
          <cell r="K3294" t="str">
            <v>00111134P.2</v>
          </cell>
        </row>
        <row r="3295">
          <cell r="K3295" t="str">
            <v>00111134P.2</v>
          </cell>
        </row>
        <row r="3296">
          <cell r="K3296" t="str">
            <v>00111134P.2</v>
          </cell>
        </row>
        <row r="3297">
          <cell r="K3297" t="str">
            <v>00111135P.2</v>
          </cell>
        </row>
        <row r="3298">
          <cell r="K3298" t="str">
            <v>00111135P.2</v>
          </cell>
        </row>
        <row r="3299">
          <cell r="K3299" t="str">
            <v>00111136P.2</v>
          </cell>
        </row>
        <row r="3300">
          <cell r="K3300" t="str">
            <v>00111145P.2</v>
          </cell>
        </row>
        <row r="3301">
          <cell r="K3301" t="str">
            <v>00111145P.2</v>
          </cell>
        </row>
        <row r="3302">
          <cell r="K3302" t="str">
            <v>00111149P.2</v>
          </cell>
        </row>
        <row r="3303">
          <cell r="K3303" t="str">
            <v>00111149P.2</v>
          </cell>
        </row>
        <row r="3304">
          <cell r="K3304" t="str">
            <v>00111149P.2</v>
          </cell>
        </row>
        <row r="3305">
          <cell r="K3305" t="str">
            <v>00111150P.2</v>
          </cell>
        </row>
        <row r="3306">
          <cell r="K3306" t="str">
            <v>00111150P.2</v>
          </cell>
        </row>
        <row r="3307">
          <cell r="K3307" t="str">
            <v>00111151P.2</v>
          </cell>
        </row>
        <row r="3308">
          <cell r="K3308" t="str">
            <v>00111151P.2</v>
          </cell>
        </row>
        <row r="3309">
          <cell r="K3309" t="str">
            <v>00111153P.2</v>
          </cell>
        </row>
        <row r="3310">
          <cell r="K3310" t="str">
            <v>00111153P.2</v>
          </cell>
        </row>
        <row r="3311">
          <cell r="K3311" t="str">
            <v>00111159P.2</v>
          </cell>
        </row>
        <row r="3312">
          <cell r="K3312" t="str">
            <v>00111110P.2</v>
          </cell>
        </row>
        <row r="3313">
          <cell r="K3313" t="str">
            <v>00111110P.2</v>
          </cell>
        </row>
        <row r="3314">
          <cell r="K3314" t="str">
            <v>00111110P.2</v>
          </cell>
        </row>
        <row r="3315">
          <cell r="K3315" t="str">
            <v>00111110P.2</v>
          </cell>
        </row>
        <row r="3316">
          <cell r="K3316" t="str">
            <v>00111110P.2</v>
          </cell>
        </row>
        <row r="3317">
          <cell r="K3317" t="str">
            <v>00111110P.2</v>
          </cell>
        </row>
        <row r="3318">
          <cell r="K3318" t="str">
            <v>00111110P.2</v>
          </cell>
        </row>
        <row r="3319">
          <cell r="K3319" t="str">
            <v>00111110P.2</v>
          </cell>
        </row>
        <row r="3320">
          <cell r="K3320" t="str">
            <v>00111110P.2</v>
          </cell>
        </row>
        <row r="3321">
          <cell r="K3321" t="str">
            <v>00111110P.2</v>
          </cell>
        </row>
        <row r="3322">
          <cell r="K3322" t="str">
            <v>00111110P.2</v>
          </cell>
        </row>
        <row r="3323">
          <cell r="K3323" t="str">
            <v>00111112P.2</v>
          </cell>
        </row>
        <row r="3324">
          <cell r="K3324" t="str">
            <v>00111112P.2</v>
          </cell>
        </row>
        <row r="3325">
          <cell r="K3325" t="str">
            <v>00111112P.2</v>
          </cell>
        </row>
        <row r="3326">
          <cell r="K3326" t="str">
            <v>00111112P.2</v>
          </cell>
        </row>
        <row r="3327">
          <cell r="K3327" t="str">
            <v>00111112P.2</v>
          </cell>
        </row>
        <row r="3328">
          <cell r="K3328" t="str">
            <v>00111112P.2</v>
          </cell>
        </row>
        <row r="3329">
          <cell r="K3329" t="str">
            <v>00111112P.2</v>
          </cell>
        </row>
        <row r="3330">
          <cell r="K3330" t="str">
            <v>00111112P.2</v>
          </cell>
        </row>
        <row r="3331">
          <cell r="K3331" t="str">
            <v>00111112P.2</v>
          </cell>
        </row>
        <row r="3332">
          <cell r="K3332" t="str">
            <v>00111112P.2</v>
          </cell>
        </row>
        <row r="3333">
          <cell r="K3333" t="str">
            <v>00111112P.2</v>
          </cell>
        </row>
        <row r="3334">
          <cell r="K3334" t="str">
            <v>00111112P.2</v>
          </cell>
        </row>
        <row r="3335">
          <cell r="K3335" t="str">
            <v>00111112P.2</v>
          </cell>
        </row>
        <row r="3336">
          <cell r="K3336" t="str">
            <v>00111113P.2</v>
          </cell>
        </row>
        <row r="3337">
          <cell r="K3337" t="str">
            <v>00111113P.2</v>
          </cell>
        </row>
        <row r="3338">
          <cell r="K3338" t="str">
            <v>00111113P.2</v>
          </cell>
        </row>
        <row r="3339">
          <cell r="K3339" t="str">
            <v>00111113P.2</v>
          </cell>
        </row>
        <row r="3340">
          <cell r="K3340" t="str">
            <v>00111113P.2</v>
          </cell>
        </row>
        <row r="3341">
          <cell r="K3341" t="str">
            <v>00111117P.2</v>
          </cell>
        </row>
        <row r="3342">
          <cell r="K3342" t="str">
            <v>00111117P.2</v>
          </cell>
        </row>
        <row r="3343">
          <cell r="K3343" t="str">
            <v>00111117P.2</v>
          </cell>
        </row>
        <row r="3344">
          <cell r="K3344" t="str">
            <v>00111117P.2</v>
          </cell>
        </row>
        <row r="3345">
          <cell r="K3345" t="str">
            <v>00111117P.2</v>
          </cell>
        </row>
        <row r="3346">
          <cell r="K3346" t="str">
            <v>00111117P.2</v>
          </cell>
        </row>
        <row r="3347">
          <cell r="K3347" t="str">
            <v>00111117P.2</v>
          </cell>
        </row>
        <row r="3348">
          <cell r="K3348" t="str">
            <v>00111117P.2</v>
          </cell>
        </row>
        <row r="3349">
          <cell r="K3349" t="str">
            <v>00111117P.2</v>
          </cell>
        </row>
        <row r="3350">
          <cell r="K3350" t="str">
            <v>00111117P.2</v>
          </cell>
        </row>
        <row r="3351">
          <cell r="K3351" t="str">
            <v>00111117P.2</v>
          </cell>
        </row>
        <row r="3352">
          <cell r="K3352" t="str">
            <v>00111117P.2</v>
          </cell>
        </row>
        <row r="3353">
          <cell r="K3353" t="str">
            <v>00111117P.2</v>
          </cell>
        </row>
        <row r="3354">
          <cell r="K3354" t="str">
            <v>00111117P.2</v>
          </cell>
        </row>
        <row r="3355">
          <cell r="K3355" t="str">
            <v>00111117P.2</v>
          </cell>
        </row>
        <row r="3356">
          <cell r="K3356" t="str">
            <v>00111117P.2</v>
          </cell>
        </row>
        <row r="3357">
          <cell r="K3357" t="str">
            <v>00111117P.2</v>
          </cell>
        </row>
        <row r="3358">
          <cell r="K3358" t="str">
            <v>00111117P.2</v>
          </cell>
        </row>
        <row r="3359">
          <cell r="K3359" t="str">
            <v>00111117P.2</v>
          </cell>
        </row>
        <row r="3360">
          <cell r="K3360" t="str">
            <v>00111118P.2</v>
          </cell>
        </row>
        <row r="3361">
          <cell r="K3361" t="str">
            <v>00111120P.2</v>
          </cell>
        </row>
        <row r="3362">
          <cell r="K3362" t="str">
            <v>00111120P.2</v>
          </cell>
        </row>
        <row r="3363">
          <cell r="K3363" t="str">
            <v>00111120P.2</v>
          </cell>
        </row>
        <row r="3364">
          <cell r="K3364" t="str">
            <v>00111120P.2</v>
          </cell>
        </row>
        <row r="3365">
          <cell r="K3365" t="str">
            <v>00111120P.2</v>
          </cell>
        </row>
        <row r="3366">
          <cell r="K3366" t="str">
            <v>00111120P.2</v>
          </cell>
        </row>
        <row r="3367">
          <cell r="K3367" t="str">
            <v>00111120P.2</v>
          </cell>
        </row>
        <row r="3368">
          <cell r="K3368" t="str">
            <v>00111120P.2</v>
          </cell>
        </row>
        <row r="3369">
          <cell r="K3369" t="str">
            <v>00111121P.2</v>
          </cell>
        </row>
        <row r="3370">
          <cell r="K3370" t="str">
            <v>00111121P.2</v>
          </cell>
        </row>
        <row r="3371">
          <cell r="K3371" t="str">
            <v>00111122P.2</v>
          </cell>
        </row>
        <row r="3372">
          <cell r="K3372" t="str">
            <v>00111122P.2</v>
          </cell>
        </row>
        <row r="3373">
          <cell r="K3373" t="str">
            <v>00111122P.2</v>
          </cell>
        </row>
        <row r="3374">
          <cell r="K3374" t="str">
            <v>00111122P.2</v>
          </cell>
        </row>
        <row r="3375">
          <cell r="K3375" t="str">
            <v>00111122P.2</v>
          </cell>
        </row>
        <row r="3376">
          <cell r="K3376" t="str">
            <v>00111122P.2</v>
          </cell>
        </row>
        <row r="3377">
          <cell r="K3377" t="str">
            <v>00111122P.2</v>
          </cell>
        </row>
        <row r="3378">
          <cell r="K3378" t="str">
            <v>00111122P.2</v>
          </cell>
        </row>
        <row r="3379">
          <cell r="K3379" t="str">
            <v>00111122P.2</v>
          </cell>
        </row>
        <row r="3380">
          <cell r="K3380" t="str">
            <v>00111124P.2</v>
          </cell>
        </row>
        <row r="3381">
          <cell r="K3381" t="str">
            <v>00111126P.2</v>
          </cell>
        </row>
        <row r="3382">
          <cell r="K3382" t="str">
            <v>00111126P.2</v>
          </cell>
        </row>
        <row r="3383">
          <cell r="K3383" t="str">
            <v>00111126P.2</v>
          </cell>
        </row>
        <row r="3384">
          <cell r="K3384" t="str">
            <v>00111128P.2</v>
          </cell>
        </row>
        <row r="3385">
          <cell r="K3385" t="str">
            <v>00111128P.2</v>
          </cell>
        </row>
        <row r="3386">
          <cell r="K3386" t="str">
            <v>00111128P.2</v>
          </cell>
        </row>
        <row r="3387">
          <cell r="K3387" t="str">
            <v>00111128P.2</v>
          </cell>
        </row>
        <row r="3388">
          <cell r="K3388" t="str">
            <v>00111128P.2</v>
          </cell>
        </row>
        <row r="3389">
          <cell r="K3389" t="str">
            <v>00111128P.2</v>
          </cell>
        </row>
        <row r="3390">
          <cell r="K3390" t="str">
            <v>00111128P.2</v>
          </cell>
        </row>
        <row r="3391">
          <cell r="K3391" t="str">
            <v>00111128P.2</v>
          </cell>
        </row>
        <row r="3392">
          <cell r="K3392" t="str">
            <v>00111128P.2</v>
          </cell>
        </row>
        <row r="3393">
          <cell r="K3393" t="str">
            <v>00111128P.2</v>
          </cell>
        </row>
        <row r="3394">
          <cell r="K3394" t="str">
            <v>00111128P.2</v>
          </cell>
        </row>
        <row r="3395">
          <cell r="K3395" t="str">
            <v>00111128P.2</v>
          </cell>
        </row>
        <row r="3396">
          <cell r="K3396" t="str">
            <v>00111130P.2</v>
          </cell>
        </row>
        <row r="3397">
          <cell r="K3397" t="str">
            <v>00111130P.2</v>
          </cell>
        </row>
        <row r="3398">
          <cell r="K3398" t="str">
            <v>00111130P.2</v>
          </cell>
        </row>
        <row r="3399">
          <cell r="K3399" t="str">
            <v>00111130P.2</v>
          </cell>
        </row>
        <row r="3400">
          <cell r="K3400" t="str">
            <v>00111130P.2</v>
          </cell>
        </row>
        <row r="3401">
          <cell r="K3401" t="str">
            <v>00111130P.2</v>
          </cell>
        </row>
        <row r="3402">
          <cell r="K3402" t="str">
            <v>00111131P.2</v>
          </cell>
        </row>
        <row r="3403">
          <cell r="K3403" t="str">
            <v>00111131P.2</v>
          </cell>
        </row>
        <row r="3404">
          <cell r="K3404" t="str">
            <v>00111131P.2</v>
          </cell>
        </row>
        <row r="3405">
          <cell r="K3405" t="str">
            <v>00111131P.2</v>
          </cell>
        </row>
        <row r="3406">
          <cell r="K3406" t="str">
            <v>00111131P.2</v>
          </cell>
        </row>
        <row r="3407">
          <cell r="K3407" t="str">
            <v>00111131P.2</v>
          </cell>
        </row>
        <row r="3408">
          <cell r="K3408" t="str">
            <v>00111131P.2</v>
          </cell>
        </row>
        <row r="3409">
          <cell r="K3409" t="str">
            <v>00111155P.2</v>
          </cell>
        </row>
        <row r="3410">
          <cell r="K3410" t="str">
            <v>00111155P.2</v>
          </cell>
        </row>
        <row r="3411">
          <cell r="K3411" t="str">
            <v>00111155P.2</v>
          </cell>
        </row>
        <row r="3412">
          <cell r="K3412" t="str">
            <v>00111134P.2</v>
          </cell>
        </row>
        <row r="3413">
          <cell r="K3413" t="str">
            <v>00111134P.2</v>
          </cell>
        </row>
        <row r="3414">
          <cell r="K3414" t="str">
            <v>00111155P.2</v>
          </cell>
        </row>
        <row r="3415">
          <cell r="K3415" t="str">
            <v>00111134P.2</v>
          </cell>
        </row>
        <row r="3416">
          <cell r="K3416" t="str">
            <v>00111134P.2</v>
          </cell>
        </row>
        <row r="3417">
          <cell r="K3417" t="str">
            <v>00111134P.2</v>
          </cell>
        </row>
        <row r="3418">
          <cell r="K3418" t="str">
            <v>00111136P.2</v>
          </cell>
        </row>
        <row r="3419">
          <cell r="K3419" t="str">
            <v>00111136P.2</v>
          </cell>
        </row>
        <row r="3420">
          <cell r="K3420" t="str">
            <v>00111136P.2</v>
          </cell>
        </row>
        <row r="3421">
          <cell r="K3421" t="str">
            <v>00111136P.2</v>
          </cell>
        </row>
        <row r="3422">
          <cell r="K3422" t="str">
            <v>00111136P.2</v>
          </cell>
        </row>
        <row r="3423">
          <cell r="K3423" t="str">
            <v>00111136P.2</v>
          </cell>
        </row>
        <row r="3424">
          <cell r="K3424" t="str">
            <v>00111136P.2</v>
          </cell>
        </row>
        <row r="3425">
          <cell r="K3425" t="str">
            <v>00111136P.2</v>
          </cell>
        </row>
        <row r="3426">
          <cell r="K3426" t="str">
            <v>00111136P.2</v>
          </cell>
        </row>
        <row r="3427">
          <cell r="K3427" t="str">
            <v>00111136P.2</v>
          </cell>
        </row>
        <row r="3428">
          <cell r="K3428" t="str">
            <v>00111136P.2</v>
          </cell>
        </row>
        <row r="3429">
          <cell r="K3429" t="str">
            <v>00111158P.2</v>
          </cell>
        </row>
        <row r="3430">
          <cell r="K3430" t="str">
            <v>00111158P.2</v>
          </cell>
        </row>
        <row r="3431">
          <cell r="K3431" t="str">
            <v>00111153P.2</v>
          </cell>
        </row>
        <row r="3432">
          <cell r="K3432" t="str">
            <v>00111153P.2</v>
          </cell>
        </row>
        <row r="3433">
          <cell r="K3433" t="str">
            <v>00111153P.2</v>
          </cell>
        </row>
        <row r="3434">
          <cell r="K3434" t="str">
            <v>00111153P.2</v>
          </cell>
        </row>
        <row r="3435">
          <cell r="K3435" t="str">
            <v>00111153P.2</v>
          </cell>
        </row>
        <row r="3436">
          <cell r="K3436" t="str">
            <v>00111153P.2</v>
          </cell>
        </row>
        <row r="3437">
          <cell r="K3437" t="str">
            <v>00111159P.2</v>
          </cell>
        </row>
        <row r="3438">
          <cell r="K3438" t="str">
            <v>00111159P.2</v>
          </cell>
        </row>
        <row r="3439">
          <cell r="K3439" t="str">
            <v>00111159P.2</v>
          </cell>
        </row>
        <row r="3440">
          <cell r="K3440" t="str">
            <v>00111159P.2</v>
          </cell>
        </row>
        <row r="3441">
          <cell r="K3441" t="str">
            <v>00111159P.2</v>
          </cell>
        </row>
        <row r="3442">
          <cell r="K3442" t="str">
            <v>00111159P.2</v>
          </cell>
        </row>
        <row r="3443">
          <cell r="K3443" t="str">
            <v>00111159P.2</v>
          </cell>
        </row>
        <row r="3444">
          <cell r="K3444" t="str">
            <v>00111159P.2</v>
          </cell>
        </row>
        <row r="3445">
          <cell r="K3445" t="str">
            <v>00111159P.2</v>
          </cell>
        </row>
        <row r="3446">
          <cell r="K3446" t="str">
            <v>00111159P.2</v>
          </cell>
        </row>
        <row r="3447">
          <cell r="K3447" t="str">
            <v>00111159P.2</v>
          </cell>
        </row>
        <row r="3448">
          <cell r="K3448" t="str">
            <v>00111158P.2</v>
          </cell>
        </row>
        <row r="3449">
          <cell r="K3449" t="str">
            <v>00111158P.2</v>
          </cell>
        </row>
        <row r="3450">
          <cell r="K3450" t="str">
            <v>00111158P.2</v>
          </cell>
        </row>
        <row r="3451">
          <cell r="K3451" t="str">
            <v>00111158P.2</v>
          </cell>
        </row>
        <row r="3452">
          <cell r="K3452" t="str">
            <v>00111158P.2</v>
          </cell>
        </row>
        <row r="3453">
          <cell r="K3453" t="str">
            <v>00111140P.2</v>
          </cell>
        </row>
        <row r="3454">
          <cell r="K3454" t="str">
            <v>00111140P.2</v>
          </cell>
        </row>
        <row r="3455">
          <cell r="K3455" t="str">
            <v>00111145P.2</v>
          </cell>
        </row>
        <row r="3456">
          <cell r="K3456" t="str">
            <v>00111145P.2</v>
          </cell>
        </row>
        <row r="3457">
          <cell r="K3457" t="str">
            <v>00111145P.2</v>
          </cell>
        </row>
        <row r="3458">
          <cell r="K3458" t="str">
            <v>00111145P.2</v>
          </cell>
        </row>
        <row r="3459">
          <cell r="K3459" t="str">
            <v>00111145P.2</v>
          </cell>
        </row>
        <row r="3460">
          <cell r="K3460" t="str">
            <v>00111145P.2</v>
          </cell>
        </row>
        <row r="3461">
          <cell r="K3461" t="str">
            <v>00111145P.2</v>
          </cell>
        </row>
        <row r="3462">
          <cell r="K3462" t="str">
            <v>00111145P.2</v>
          </cell>
        </row>
        <row r="3463">
          <cell r="K3463" t="str">
            <v>00111145P.2</v>
          </cell>
        </row>
        <row r="3464">
          <cell r="K3464" t="str">
            <v>00111145P.2</v>
          </cell>
        </row>
        <row r="3465">
          <cell r="K3465" t="str">
            <v>00111145P.2</v>
          </cell>
        </row>
        <row r="3466">
          <cell r="K3466" t="str">
            <v>00111145P.2</v>
          </cell>
        </row>
        <row r="3467">
          <cell r="K3467" t="str">
            <v>00111145P.2</v>
          </cell>
        </row>
        <row r="3468">
          <cell r="K3468" t="str">
            <v>00111145P.2</v>
          </cell>
        </row>
        <row r="3469">
          <cell r="K3469" t="str">
            <v>00111149P.2</v>
          </cell>
        </row>
        <row r="3470">
          <cell r="K3470" t="str">
            <v>00111149P.2</v>
          </cell>
        </row>
        <row r="3471">
          <cell r="K3471" t="str">
            <v>00111149P.2</v>
          </cell>
        </row>
        <row r="3472">
          <cell r="K3472" t="str">
            <v>00111149P.2</v>
          </cell>
        </row>
        <row r="3473">
          <cell r="K3473" t="str">
            <v>00111149P.2</v>
          </cell>
        </row>
        <row r="3474">
          <cell r="K3474" t="str">
            <v>00111149P.2</v>
          </cell>
        </row>
        <row r="3475">
          <cell r="K3475" t="str">
            <v>00111149P.2</v>
          </cell>
        </row>
        <row r="3476">
          <cell r="K3476" t="str">
            <v>00111149P.2</v>
          </cell>
        </row>
        <row r="3477">
          <cell r="K3477" t="str">
            <v>00111149P.2</v>
          </cell>
        </row>
        <row r="3478">
          <cell r="K3478" t="str">
            <v>00111149P.2</v>
          </cell>
        </row>
        <row r="3479">
          <cell r="K3479" t="str">
            <v>00111149P.2</v>
          </cell>
        </row>
        <row r="3480">
          <cell r="K3480" t="str">
            <v>00111149P.2</v>
          </cell>
        </row>
        <row r="3481">
          <cell r="K3481" t="str">
            <v>00111143P.2</v>
          </cell>
        </row>
        <row r="3482">
          <cell r="K3482" t="str">
            <v>00111143P.2</v>
          </cell>
        </row>
        <row r="3483">
          <cell r="K3483" t="str">
            <v>00111143P.2</v>
          </cell>
        </row>
        <row r="3484">
          <cell r="K3484" t="str">
            <v>00111143P.2</v>
          </cell>
        </row>
        <row r="3485">
          <cell r="K3485" t="str">
            <v>00111143P.2</v>
          </cell>
        </row>
        <row r="3486">
          <cell r="K3486" t="str">
            <v>00111150P.2</v>
          </cell>
        </row>
        <row r="3487">
          <cell r="K3487" t="str">
            <v>00111150P.2</v>
          </cell>
        </row>
        <row r="3488">
          <cell r="K3488" t="str">
            <v>00111148P.2</v>
          </cell>
        </row>
        <row r="3489">
          <cell r="K3489" t="str">
            <v>00111148P.2</v>
          </cell>
        </row>
        <row r="3490">
          <cell r="K3490" t="str">
            <v>00111148P.2</v>
          </cell>
        </row>
        <row r="3491">
          <cell r="K3491" t="str">
            <v>00111148P.2</v>
          </cell>
        </row>
        <row r="3492">
          <cell r="K3492" t="str">
            <v>00111148P.2</v>
          </cell>
        </row>
        <row r="3493">
          <cell r="K3493" t="str">
            <v>00111157P.2</v>
          </cell>
        </row>
        <row r="3494">
          <cell r="K3494" t="str">
            <v>00111157P.2</v>
          </cell>
        </row>
        <row r="3495">
          <cell r="K3495" t="str">
            <v>00111157P.2</v>
          </cell>
        </row>
        <row r="3496">
          <cell r="K3496" t="str">
            <v>00111157P.2</v>
          </cell>
        </row>
        <row r="3497">
          <cell r="K3497" t="str">
            <v>00111157P.2</v>
          </cell>
        </row>
        <row r="3498">
          <cell r="K3498" t="str">
            <v>00111157P.2</v>
          </cell>
        </row>
        <row r="3499">
          <cell r="K3499" t="str">
            <v>00111157P.2</v>
          </cell>
        </row>
        <row r="3500">
          <cell r="K3500" t="str">
            <v>00111109P.2</v>
          </cell>
        </row>
        <row r="3501">
          <cell r="K3501" t="str">
            <v>00111109P.2</v>
          </cell>
        </row>
        <row r="3502">
          <cell r="K3502" t="str">
            <v>00111109P.2</v>
          </cell>
        </row>
        <row r="3503">
          <cell r="K3503" t="str">
            <v>00111109P.2</v>
          </cell>
        </row>
        <row r="3504">
          <cell r="K3504" t="str">
            <v>00111109P.2</v>
          </cell>
        </row>
        <row r="3505">
          <cell r="K3505" t="str">
            <v>00111109P.2</v>
          </cell>
        </row>
        <row r="3506">
          <cell r="K3506" t="str">
            <v>00111109P.2</v>
          </cell>
        </row>
        <row r="3507">
          <cell r="K3507" t="str">
            <v>00111109P.2</v>
          </cell>
        </row>
        <row r="3508">
          <cell r="K3508" t="str">
            <v>00111109P.2</v>
          </cell>
        </row>
        <row r="3509">
          <cell r="K3509" t="str">
            <v>00111109P.2</v>
          </cell>
        </row>
        <row r="3510">
          <cell r="K3510" t="str">
            <v>00111109P.2</v>
          </cell>
        </row>
        <row r="3511">
          <cell r="K3511" t="str">
            <v>00111109P.2</v>
          </cell>
        </row>
        <row r="3512">
          <cell r="K3512" t="str">
            <v>00111109P.2</v>
          </cell>
        </row>
        <row r="3513">
          <cell r="K3513" t="str">
            <v>00111109P.2</v>
          </cell>
        </row>
        <row r="3514">
          <cell r="K3514" t="str">
            <v>00111109P.2</v>
          </cell>
        </row>
        <row r="3515">
          <cell r="K3515" t="str">
            <v>00111109P.2</v>
          </cell>
        </row>
        <row r="3516">
          <cell r="K3516" t="str">
            <v>00111109P.2</v>
          </cell>
        </row>
        <row r="3517">
          <cell r="K3517" t="str">
            <v>00111109P.2</v>
          </cell>
        </row>
        <row r="3518">
          <cell r="K3518" t="str">
            <v>00111109P.2</v>
          </cell>
        </row>
        <row r="3519">
          <cell r="K3519" t="str">
            <v>00111109P.2</v>
          </cell>
        </row>
        <row r="3520">
          <cell r="K3520" t="str">
            <v>00111109P.2</v>
          </cell>
        </row>
        <row r="3521">
          <cell r="K3521" t="str">
            <v>00111106P.2</v>
          </cell>
        </row>
        <row r="3522">
          <cell r="K3522" t="str">
            <v>00111106P.2</v>
          </cell>
        </row>
        <row r="3523">
          <cell r="K3523" t="str">
            <v>00111106P.2</v>
          </cell>
        </row>
        <row r="3524">
          <cell r="K3524" t="str">
            <v>00111106P.2</v>
          </cell>
        </row>
        <row r="3525">
          <cell r="K3525" t="str">
            <v>00111107P.2</v>
          </cell>
        </row>
        <row r="3526">
          <cell r="K3526" t="str">
            <v>00111107P.2</v>
          </cell>
        </row>
        <row r="3527">
          <cell r="K3527" t="str">
            <v>00111107P.2</v>
          </cell>
        </row>
        <row r="3528">
          <cell r="K3528" t="str">
            <v>00111107P.2</v>
          </cell>
        </row>
        <row r="3529">
          <cell r="K3529" t="str">
            <v>00111110P.2</v>
          </cell>
        </row>
        <row r="3530">
          <cell r="K3530" t="str">
            <v>00111110P.2</v>
          </cell>
        </row>
        <row r="3531">
          <cell r="K3531" t="str">
            <v>00111110P.2</v>
          </cell>
        </row>
        <row r="3532">
          <cell r="K3532" t="str">
            <v>00111110P.2</v>
          </cell>
        </row>
        <row r="3533">
          <cell r="K3533" t="str">
            <v>00111110P.2</v>
          </cell>
        </row>
        <row r="3534">
          <cell r="K3534" t="str">
            <v>00111110P.2</v>
          </cell>
        </row>
        <row r="3535">
          <cell r="K3535" t="str">
            <v>00111110P.2</v>
          </cell>
        </row>
        <row r="3536">
          <cell r="K3536" t="str">
            <v>00111110P.2</v>
          </cell>
        </row>
        <row r="3537">
          <cell r="K3537" t="str">
            <v>00111110P.2</v>
          </cell>
        </row>
        <row r="3538">
          <cell r="K3538" t="str">
            <v>00111110P.2</v>
          </cell>
        </row>
        <row r="3539">
          <cell r="K3539" t="str">
            <v>00111110P.2</v>
          </cell>
        </row>
        <row r="3540">
          <cell r="K3540" t="str">
            <v>00111110P.2</v>
          </cell>
        </row>
        <row r="3541">
          <cell r="K3541" t="str">
            <v>00111110P.2</v>
          </cell>
        </row>
        <row r="3542">
          <cell r="K3542" t="str">
            <v>00111111P.2</v>
          </cell>
        </row>
        <row r="3543">
          <cell r="K3543" t="str">
            <v>00111111P.2</v>
          </cell>
        </row>
        <row r="3544">
          <cell r="K3544" t="str">
            <v>00111111P.2</v>
          </cell>
        </row>
        <row r="3545">
          <cell r="K3545" t="str">
            <v>00111111P.2</v>
          </cell>
        </row>
        <row r="3546">
          <cell r="K3546" t="str">
            <v>00111111P.2</v>
          </cell>
        </row>
        <row r="3547">
          <cell r="K3547" t="str">
            <v>00111111P.2</v>
          </cell>
        </row>
        <row r="3548">
          <cell r="K3548" t="str">
            <v>00111111P.2</v>
          </cell>
        </row>
        <row r="3549">
          <cell r="K3549" t="str">
            <v>00111113P.2</v>
          </cell>
        </row>
        <row r="3550">
          <cell r="K3550" t="str">
            <v>00111113P.2</v>
          </cell>
        </row>
        <row r="3551">
          <cell r="K3551" t="str">
            <v>00111113P.2</v>
          </cell>
        </row>
        <row r="3552">
          <cell r="K3552" t="str">
            <v>00111113P.2</v>
          </cell>
        </row>
        <row r="3553">
          <cell r="K3553" t="str">
            <v>00111113P.2</v>
          </cell>
        </row>
        <row r="3554">
          <cell r="K3554" t="str">
            <v>00111113P.2</v>
          </cell>
        </row>
        <row r="3555">
          <cell r="K3555" t="str">
            <v>00111113P.2</v>
          </cell>
        </row>
        <row r="3556">
          <cell r="K3556" t="str">
            <v>00111113P.2</v>
          </cell>
        </row>
        <row r="3557">
          <cell r="K3557" t="str">
            <v>00111113P.2</v>
          </cell>
        </row>
        <row r="3558">
          <cell r="K3558" t="str">
            <v>00111113P.2</v>
          </cell>
        </row>
        <row r="3559">
          <cell r="K3559" t="str">
            <v>00111113P.2</v>
          </cell>
        </row>
        <row r="3560">
          <cell r="K3560" t="str">
            <v>00111113P.2</v>
          </cell>
        </row>
        <row r="3561">
          <cell r="K3561" t="str">
            <v>00111113P.2</v>
          </cell>
        </row>
        <row r="3562">
          <cell r="K3562" t="str">
            <v>00111113P.2</v>
          </cell>
        </row>
        <row r="3563">
          <cell r="K3563" t="str">
            <v>00111114P.2</v>
          </cell>
        </row>
        <row r="3564">
          <cell r="K3564" t="str">
            <v>00111114P.2</v>
          </cell>
        </row>
        <row r="3565">
          <cell r="K3565" t="str">
            <v>00111115P.2</v>
          </cell>
        </row>
        <row r="3566">
          <cell r="K3566" t="str">
            <v>00111115P.2</v>
          </cell>
        </row>
        <row r="3567">
          <cell r="K3567" t="str">
            <v>00111115P.2</v>
          </cell>
        </row>
        <row r="3568">
          <cell r="K3568" t="str">
            <v>00111115P.2</v>
          </cell>
        </row>
        <row r="3569">
          <cell r="K3569" t="str">
            <v>00111115P.2</v>
          </cell>
        </row>
        <row r="3570">
          <cell r="K3570" t="str">
            <v>00111115P.2</v>
          </cell>
        </row>
        <row r="3571">
          <cell r="K3571" t="str">
            <v>00111116P.2</v>
          </cell>
        </row>
        <row r="3572">
          <cell r="K3572" t="str">
            <v>00111116P.2</v>
          </cell>
        </row>
        <row r="3573">
          <cell r="K3573" t="str">
            <v>00111116P.2</v>
          </cell>
        </row>
        <row r="3574">
          <cell r="K3574" t="str">
            <v>00111117P.2</v>
          </cell>
        </row>
        <row r="3575">
          <cell r="K3575" t="str">
            <v>00111117P.2</v>
          </cell>
        </row>
        <row r="3576">
          <cell r="K3576" t="str">
            <v>00111117P.2</v>
          </cell>
        </row>
        <row r="3577">
          <cell r="K3577" t="str">
            <v>00111117P.2</v>
          </cell>
        </row>
        <row r="3578">
          <cell r="K3578" t="str">
            <v>00111117P.2</v>
          </cell>
        </row>
        <row r="3579">
          <cell r="K3579" t="str">
            <v>00111117P.2</v>
          </cell>
        </row>
        <row r="3580">
          <cell r="K3580" t="str">
            <v>00111117P.2</v>
          </cell>
        </row>
        <row r="3581">
          <cell r="K3581" t="str">
            <v>00111117P.2</v>
          </cell>
        </row>
        <row r="3582">
          <cell r="K3582" t="str">
            <v>00111117P.2</v>
          </cell>
        </row>
        <row r="3583">
          <cell r="K3583" t="str">
            <v>00111117P.2</v>
          </cell>
        </row>
        <row r="3584">
          <cell r="K3584" t="str">
            <v>00111117P.2</v>
          </cell>
        </row>
        <row r="3585">
          <cell r="K3585" t="str">
            <v>00111117P.2</v>
          </cell>
        </row>
        <row r="3586">
          <cell r="K3586" t="str">
            <v>00111118P.2</v>
          </cell>
        </row>
        <row r="3587">
          <cell r="K3587" t="str">
            <v>00111118P.2</v>
          </cell>
        </row>
        <row r="3588">
          <cell r="K3588" t="str">
            <v>00111118P.2</v>
          </cell>
        </row>
        <row r="3589">
          <cell r="K3589" t="str">
            <v>00111118P.2</v>
          </cell>
        </row>
        <row r="3590">
          <cell r="K3590" t="str">
            <v>00111118P.2</v>
          </cell>
        </row>
        <row r="3591">
          <cell r="K3591" t="str">
            <v>00111118P.2</v>
          </cell>
        </row>
        <row r="3592">
          <cell r="K3592" t="str">
            <v>00111118P.2</v>
          </cell>
        </row>
        <row r="3593">
          <cell r="K3593" t="str">
            <v>00111118P.2</v>
          </cell>
        </row>
        <row r="3594">
          <cell r="K3594" t="str">
            <v>00111118P.2</v>
          </cell>
        </row>
        <row r="3595">
          <cell r="K3595" t="str">
            <v>00111120P.2</v>
          </cell>
        </row>
        <row r="3596">
          <cell r="K3596" t="str">
            <v>00111120P.2</v>
          </cell>
        </row>
        <row r="3597">
          <cell r="K3597" t="str">
            <v>00111120P.2</v>
          </cell>
        </row>
        <row r="3598">
          <cell r="K3598" t="str">
            <v>00111120P.2</v>
          </cell>
        </row>
        <row r="3599">
          <cell r="K3599" t="str">
            <v>00111120P.2</v>
          </cell>
        </row>
        <row r="3600">
          <cell r="K3600" t="str">
            <v>00111120P.2</v>
          </cell>
        </row>
        <row r="3601">
          <cell r="K3601" t="str">
            <v>00111120P.2</v>
          </cell>
        </row>
        <row r="3602">
          <cell r="K3602" t="str">
            <v>00111120P.2</v>
          </cell>
        </row>
        <row r="3603">
          <cell r="K3603" t="str">
            <v>00111120P.2</v>
          </cell>
        </row>
        <row r="3604">
          <cell r="K3604" t="str">
            <v>00111120P.2</v>
          </cell>
        </row>
        <row r="3605">
          <cell r="K3605" t="str">
            <v>00111120P.2</v>
          </cell>
        </row>
        <row r="3606">
          <cell r="K3606" t="str">
            <v>00111121P.2</v>
          </cell>
        </row>
        <row r="3607">
          <cell r="K3607" t="str">
            <v>00111121P.2</v>
          </cell>
        </row>
        <row r="3608">
          <cell r="K3608" t="str">
            <v>00111121P.2</v>
          </cell>
        </row>
        <row r="3609">
          <cell r="K3609" t="str">
            <v>00111121P.2</v>
          </cell>
        </row>
        <row r="3610">
          <cell r="K3610" t="str">
            <v>00111121P.2</v>
          </cell>
        </row>
        <row r="3611">
          <cell r="K3611" t="str">
            <v>00111121P.2</v>
          </cell>
        </row>
        <row r="3612">
          <cell r="K3612" t="str">
            <v>00111121P.2</v>
          </cell>
        </row>
        <row r="3613">
          <cell r="K3613" t="str">
            <v>00111121P.2</v>
          </cell>
        </row>
        <row r="3614">
          <cell r="K3614" t="str">
            <v>00111122P.2</v>
          </cell>
        </row>
        <row r="3615">
          <cell r="K3615" t="str">
            <v>00111122P.2</v>
          </cell>
        </row>
        <row r="3616">
          <cell r="K3616" t="str">
            <v>00111122P.2</v>
          </cell>
        </row>
        <row r="3617">
          <cell r="K3617" t="str">
            <v>00111122P.2</v>
          </cell>
        </row>
        <row r="3618">
          <cell r="K3618" t="str">
            <v>00111122P.2</v>
          </cell>
        </row>
        <row r="3619">
          <cell r="K3619" t="str">
            <v>00111122P.2</v>
          </cell>
        </row>
        <row r="3620">
          <cell r="K3620" t="str">
            <v>00111122P.2</v>
          </cell>
        </row>
        <row r="3621">
          <cell r="K3621" t="str">
            <v>00111122P.2</v>
          </cell>
        </row>
        <row r="3622">
          <cell r="K3622" t="str">
            <v>00111122P.2</v>
          </cell>
        </row>
        <row r="3623">
          <cell r="K3623" t="str">
            <v>00111122P.2</v>
          </cell>
        </row>
        <row r="3624">
          <cell r="K3624" t="str">
            <v>00111122P.2</v>
          </cell>
        </row>
        <row r="3625">
          <cell r="K3625" t="str">
            <v>00111123P.2</v>
          </cell>
        </row>
        <row r="3626">
          <cell r="K3626" t="str">
            <v>00111123P.2</v>
          </cell>
        </row>
        <row r="3627">
          <cell r="K3627" t="str">
            <v>00111123P.2</v>
          </cell>
        </row>
        <row r="3628">
          <cell r="K3628" t="str">
            <v>00111123P.2</v>
          </cell>
        </row>
        <row r="3629">
          <cell r="K3629" t="str">
            <v>00111123P.2</v>
          </cell>
        </row>
        <row r="3630">
          <cell r="K3630" t="str">
            <v>00111124P.2</v>
          </cell>
        </row>
        <row r="3631">
          <cell r="K3631" t="str">
            <v>00111124P.2</v>
          </cell>
        </row>
        <row r="3632">
          <cell r="K3632" t="str">
            <v>00111124P.2</v>
          </cell>
        </row>
        <row r="3633">
          <cell r="K3633" t="str">
            <v>00111124P.2</v>
          </cell>
        </row>
        <row r="3634">
          <cell r="K3634" t="str">
            <v>00111124P.2</v>
          </cell>
        </row>
        <row r="3635">
          <cell r="K3635" t="str">
            <v>00111125P.2</v>
          </cell>
        </row>
        <row r="3636">
          <cell r="K3636" t="str">
            <v>00111125P.2</v>
          </cell>
        </row>
        <row r="3637">
          <cell r="K3637" t="str">
            <v>00111125P.2</v>
          </cell>
        </row>
        <row r="3638">
          <cell r="K3638" t="str">
            <v>00111125P.2</v>
          </cell>
        </row>
        <row r="3639">
          <cell r="K3639" t="str">
            <v>00111125P.2</v>
          </cell>
        </row>
        <row r="3640">
          <cell r="K3640" t="str">
            <v>00111125P.2</v>
          </cell>
        </row>
        <row r="3641">
          <cell r="K3641" t="str">
            <v>00111125P.2</v>
          </cell>
        </row>
        <row r="3642">
          <cell r="K3642" t="str">
            <v>00111125P.2</v>
          </cell>
        </row>
        <row r="3643">
          <cell r="K3643" t="str">
            <v>00111125P.2</v>
          </cell>
        </row>
        <row r="3644">
          <cell r="K3644" t="str">
            <v>00111125P.2</v>
          </cell>
        </row>
        <row r="3645">
          <cell r="K3645" t="str">
            <v>00111126P.2</v>
          </cell>
        </row>
        <row r="3646">
          <cell r="K3646" t="str">
            <v>00111126P.2</v>
          </cell>
        </row>
        <row r="3647">
          <cell r="K3647" t="str">
            <v>00111126P.2</v>
          </cell>
        </row>
        <row r="3648">
          <cell r="K3648" t="str">
            <v>00111126P.2</v>
          </cell>
        </row>
        <row r="3649">
          <cell r="K3649" t="str">
            <v>00111126P.2</v>
          </cell>
        </row>
        <row r="3650">
          <cell r="K3650" t="str">
            <v>00111127P.2</v>
          </cell>
        </row>
        <row r="3651">
          <cell r="K3651" t="str">
            <v>00111127P.2</v>
          </cell>
        </row>
        <row r="3652">
          <cell r="K3652" t="str">
            <v>00111127P.2</v>
          </cell>
        </row>
        <row r="3653">
          <cell r="K3653" t="str">
            <v>00111127P.2</v>
          </cell>
        </row>
        <row r="3654">
          <cell r="K3654" t="str">
            <v>00111128P.2</v>
          </cell>
        </row>
        <row r="3655">
          <cell r="K3655" t="str">
            <v>00111128P.2</v>
          </cell>
        </row>
        <row r="3656">
          <cell r="K3656" t="str">
            <v>00111128P.2</v>
          </cell>
        </row>
        <row r="3657">
          <cell r="K3657" t="str">
            <v>00111128P.2</v>
          </cell>
        </row>
        <row r="3658">
          <cell r="K3658" t="str">
            <v>00111128P.2</v>
          </cell>
        </row>
        <row r="3659">
          <cell r="K3659" t="str">
            <v>00111128P.2</v>
          </cell>
        </row>
        <row r="3660">
          <cell r="K3660" t="str">
            <v>00111128P.2</v>
          </cell>
        </row>
        <row r="3661">
          <cell r="K3661" t="str">
            <v>00111128P.2</v>
          </cell>
        </row>
        <row r="3662">
          <cell r="K3662" t="str">
            <v>00111128P.2</v>
          </cell>
        </row>
        <row r="3663">
          <cell r="K3663" t="str">
            <v>00111128P.2</v>
          </cell>
        </row>
        <row r="3664">
          <cell r="K3664" t="str">
            <v>00111128P.2</v>
          </cell>
        </row>
        <row r="3665">
          <cell r="K3665" t="str">
            <v>00111128P.2</v>
          </cell>
        </row>
        <row r="3666">
          <cell r="K3666" t="str">
            <v>00111128P.2</v>
          </cell>
        </row>
        <row r="3667">
          <cell r="K3667" t="str">
            <v>00111128P.2</v>
          </cell>
        </row>
        <row r="3668">
          <cell r="K3668" t="str">
            <v>00111128P.2</v>
          </cell>
        </row>
        <row r="3669">
          <cell r="K3669" t="str">
            <v>00111129P.2</v>
          </cell>
        </row>
        <row r="3670">
          <cell r="K3670" t="str">
            <v>00111129P.2</v>
          </cell>
        </row>
        <row r="3671">
          <cell r="K3671" t="str">
            <v>00111129P.2</v>
          </cell>
        </row>
        <row r="3672">
          <cell r="K3672" t="str">
            <v>00111129P.2</v>
          </cell>
        </row>
        <row r="3673">
          <cell r="K3673" t="str">
            <v>00111129P.2</v>
          </cell>
        </row>
        <row r="3674">
          <cell r="K3674" t="str">
            <v>00111129P.2</v>
          </cell>
        </row>
        <row r="3675">
          <cell r="K3675" t="str">
            <v>00111129P.2</v>
          </cell>
        </row>
        <row r="3676">
          <cell r="K3676" t="str">
            <v>00111129P.2</v>
          </cell>
        </row>
        <row r="3677">
          <cell r="K3677" t="str">
            <v>00111129P.2</v>
          </cell>
        </row>
        <row r="3678">
          <cell r="K3678" t="str">
            <v>00111130P.2</v>
          </cell>
        </row>
        <row r="3679">
          <cell r="K3679" t="str">
            <v>00111130P.2</v>
          </cell>
        </row>
        <row r="3680">
          <cell r="K3680" t="str">
            <v>00111130P.2</v>
          </cell>
        </row>
        <row r="3681">
          <cell r="K3681" t="str">
            <v>00111130P.2</v>
          </cell>
        </row>
        <row r="3682">
          <cell r="K3682" t="str">
            <v>00111130P.2</v>
          </cell>
        </row>
        <row r="3683">
          <cell r="K3683" t="str">
            <v>00111130P.2</v>
          </cell>
        </row>
        <row r="3684">
          <cell r="K3684" t="str">
            <v>00111130P.2</v>
          </cell>
        </row>
        <row r="3685">
          <cell r="K3685" t="str">
            <v>00111130P.2</v>
          </cell>
        </row>
        <row r="3686">
          <cell r="K3686" t="str">
            <v>00111130P.2</v>
          </cell>
        </row>
        <row r="3687">
          <cell r="K3687" t="str">
            <v>00111131P.2</v>
          </cell>
        </row>
        <row r="3688">
          <cell r="K3688" t="str">
            <v>00111131P.2</v>
          </cell>
        </row>
        <row r="3689">
          <cell r="K3689" t="str">
            <v>00111131P.2</v>
          </cell>
        </row>
        <row r="3690">
          <cell r="K3690" t="str">
            <v>00111131P.2</v>
          </cell>
        </row>
        <row r="3691">
          <cell r="K3691" t="str">
            <v>00111131P.2</v>
          </cell>
        </row>
        <row r="3692">
          <cell r="K3692" t="str">
            <v>00111131P.2</v>
          </cell>
        </row>
        <row r="3693">
          <cell r="K3693" t="str">
            <v>00111131P.2</v>
          </cell>
        </row>
        <row r="3694">
          <cell r="K3694" t="str">
            <v>00111131P.2</v>
          </cell>
        </row>
        <row r="3695">
          <cell r="K3695" t="str">
            <v>00111131P.2</v>
          </cell>
        </row>
        <row r="3696">
          <cell r="K3696" t="str">
            <v>00111132P.2</v>
          </cell>
        </row>
        <row r="3697">
          <cell r="K3697" t="str">
            <v>00111132P.2</v>
          </cell>
        </row>
        <row r="3698">
          <cell r="K3698" t="str">
            <v>00111132P.2</v>
          </cell>
        </row>
        <row r="3699">
          <cell r="K3699" t="str">
            <v>00111132P.2</v>
          </cell>
        </row>
        <row r="3700">
          <cell r="K3700" t="str">
            <v>00111132P.2</v>
          </cell>
        </row>
        <row r="3701">
          <cell r="K3701" t="str">
            <v>00111132P.2</v>
          </cell>
        </row>
        <row r="3702">
          <cell r="K3702" t="str">
            <v>00111132P.2</v>
          </cell>
        </row>
        <row r="3703">
          <cell r="K3703" t="str">
            <v>00111132P.2</v>
          </cell>
        </row>
        <row r="3704">
          <cell r="K3704" t="str">
            <v>00111132P.2</v>
          </cell>
        </row>
        <row r="3705">
          <cell r="K3705" t="str">
            <v>00111132P.2</v>
          </cell>
        </row>
        <row r="3706">
          <cell r="K3706" t="str">
            <v>00111132P.2</v>
          </cell>
        </row>
        <row r="3707">
          <cell r="K3707" t="str">
            <v>00111132P.2</v>
          </cell>
        </row>
        <row r="3708">
          <cell r="K3708" t="str">
            <v>00111132P.2</v>
          </cell>
        </row>
        <row r="3709">
          <cell r="K3709" t="str">
            <v>00111132P.2</v>
          </cell>
        </row>
        <row r="3710">
          <cell r="K3710" t="str">
            <v>00111132P.2</v>
          </cell>
        </row>
        <row r="3711">
          <cell r="K3711" t="str">
            <v>00111132P.2</v>
          </cell>
        </row>
        <row r="3712">
          <cell r="K3712" t="str">
            <v>00111133P.2</v>
          </cell>
        </row>
        <row r="3713">
          <cell r="K3713" t="str">
            <v>00111133P.2</v>
          </cell>
        </row>
        <row r="3714">
          <cell r="K3714" t="str">
            <v>00111133P.2</v>
          </cell>
        </row>
        <row r="3715">
          <cell r="K3715" t="str">
            <v>00111133P.2</v>
          </cell>
        </row>
        <row r="3716">
          <cell r="K3716" t="str">
            <v>00111133P.2</v>
          </cell>
        </row>
        <row r="3717">
          <cell r="K3717" t="str">
            <v>00111134P.2</v>
          </cell>
        </row>
        <row r="3718">
          <cell r="K3718" t="str">
            <v>00111134P.2</v>
          </cell>
        </row>
        <row r="3719">
          <cell r="K3719" t="str">
            <v>00111134P.2</v>
          </cell>
        </row>
        <row r="3720">
          <cell r="K3720" t="str">
            <v>00111134P.2</v>
          </cell>
        </row>
        <row r="3721">
          <cell r="K3721" t="str">
            <v>00111134P.2</v>
          </cell>
        </row>
        <row r="3722">
          <cell r="K3722" t="str">
            <v>00111134P.2</v>
          </cell>
        </row>
        <row r="3723">
          <cell r="K3723" t="str">
            <v>00111134P.2</v>
          </cell>
        </row>
        <row r="3724">
          <cell r="K3724" t="str">
            <v>00111134P.2</v>
          </cell>
        </row>
        <row r="3725">
          <cell r="K3725" t="str">
            <v>00111134P.2</v>
          </cell>
        </row>
        <row r="3726">
          <cell r="K3726" t="str">
            <v>00111135P.2</v>
          </cell>
        </row>
        <row r="3727">
          <cell r="K3727" t="str">
            <v>00111135P.2</v>
          </cell>
        </row>
        <row r="3728">
          <cell r="K3728" t="str">
            <v>00111135P.2</v>
          </cell>
        </row>
        <row r="3729">
          <cell r="K3729" t="str">
            <v>00111135P.2</v>
          </cell>
        </row>
        <row r="3730">
          <cell r="K3730" t="str">
            <v>00111135P.2</v>
          </cell>
        </row>
        <row r="3731">
          <cell r="K3731" t="str">
            <v>00111135P.2</v>
          </cell>
        </row>
        <row r="3732">
          <cell r="K3732" t="str">
            <v>00111135P.2</v>
          </cell>
        </row>
        <row r="3733">
          <cell r="K3733" t="str">
            <v>00111136P.2</v>
          </cell>
        </row>
        <row r="3734">
          <cell r="K3734" t="str">
            <v>00111136P.2</v>
          </cell>
        </row>
        <row r="3735">
          <cell r="K3735" t="str">
            <v>00111136P.2</v>
          </cell>
        </row>
        <row r="3736">
          <cell r="K3736" t="str">
            <v>00111136P.2</v>
          </cell>
        </row>
        <row r="3737">
          <cell r="K3737" t="str">
            <v>00111136P.2</v>
          </cell>
        </row>
        <row r="3738">
          <cell r="K3738" t="str">
            <v>00111158P.2</v>
          </cell>
        </row>
        <row r="3739">
          <cell r="K3739" t="str">
            <v>00111158P.2</v>
          </cell>
        </row>
        <row r="3740">
          <cell r="K3740" t="str">
            <v>00111158P.2</v>
          </cell>
        </row>
        <row r="3741">
          <cell r="K3741" t="str">
            <v>00111158P.2</v>
          </cell>
        </row>
        <row r="3742">
          <cell r="K3742" t="str">
            <v>00111138P.2</v>
          </cell>
        </row>
        <row r="3743">
          <cell r="K3743" t="str">
            <v>00111138P.2</v>
          </cell>
        </row>
        <row r="3744">
          <cell r="K3744" t="str">
            <v>00111138P.2</v>
          </cell>
        </row>
        <row r="3745">
          <cell r="K3745" t="str">
            <v>00111138P.2</v>
          </cell>
        </row>
        <row r="3746">
          <cell r="K3746" t="str">
            <v>00111138P.2</v>
          </cell>
        </row>
        <row r="3747">
          <cell r="K3747" t="str">
            <v>00111138P.2</v>
          </cell>
        </row>
        <row r="3748">
          <cell r="K3748" t="str">
            <v>00111138P.2</v>
          </cell>
        </row>
        <row r="3749">
          <cell r="K3749" t="str">
            <v>00111138P.2</v>
          </cell>
        </row>
        <row r="3750">
          <cell r="K3750" t="str">
            <v>00111138P.2</v>
          </cell>
        </row>
        <row r="3751">
          <cell r="K3751" t="str">
            <v>00111138P.2</v>
          </cell>
        </row>
        <row r="3752">
          <cell r="K3752" t="str">
            <v>00111138P.2</v>
          </cell>
        </row>
        <row r="3753">
          <cell r="K3753" t="str">
            <v>00111138P.2</v>
          </cell>
        </row>
        <row r="3754">
          <cell r="K3754" t="str">
            <v>00111138P.2</v>
          </cell>
        </row>
        <row r="3755">
          <cell r="K3755" t="str">
            <v>00111139P.2</v>
          </cell>
        </row>
        <row r="3756">
          <cell r="K3756" t="str">
            <v>00111139P.2</v>
          </cell>
        </row>
        <row r="3757">
          <cell r="K3757" t="str">
            <v>00111139P.2</v>
          </cell>
        </row>
        <row r="3758">
          <cell r="K3758" t="str">
            <v>00111140P.2</v>
          </cell>
        </row>
        <row r="3759">
          <cell r="K3759" t="str">
            <v>00111140P.2</v>
          </cell>
        </row>
        <row r="3760">
          <cell r="K3760" t="str">
            <v>00111140P.2</v>
          </cell>
        </row>
        <row r="3761">
          <cell r="K3761" t="str">
            <v>00111140P.2</v>
          </cell>
        </row>
        <row r="3762">
          <cell r="K3762" t="str">
            <v>00111140P.2</v>
          </cell>
        </row>
        <row r="3763">
          <cell r="K3763" t="str">
            <v>00111140P.2</v>
          </cell>
        </row>
        <row r="3764">
          <cell r="K3764" t="str">
            <v>00111140P.2</v>
          </cell>
        </row>
        <row r="3765">
          <cell r="K3765" t="str">
            <v>00111145P.2</v>
          </cell>
        </row>
        <row r="3766">
          <cell r="K3766" t="str">
            <v>00111145P.2</v>
          </cell>
        </row>
        <row r="3767">
          <cell r="K3767" t="str">
            <v>00111145P.2</v>
          </cell>
        </row>
        <row r="3768">
          <cell r="K3768" t="str">
            <v>00111145P.2</v>
          </cell>
        </row>
        <row r="3769">
          <cell r="K3769" t="str">
            <v>00111145P.2</v>
          </cell>
        </row>
        <row r="3770">
          <cell r="K3770" t="str">
            <v>00111145P.2</v>
          </cell>
        </row>
        <row r="3771">
          <cell r="K3771" t="str">
            <v>00111145P.2</v>
          </cell>
        </row>
        <row r="3772">
          <cell r="K3772" t="str">
            <v>00111148P.2</v>
          </cell>
        </row>
        <row r="3773">
          <cell r="K3773" t="str">
            <v>00111148P.2</v>
          </cell>
        </row>
        <row r="3774">
          <cell r="K3774" t="str">
            <v>00111148P.2</v>
          </cell>
        </row>
        <row r="3775">
          <cell r="K3775" t="str">
            <v>00111148P.2</v>
          </cell>
        </row>
        <row r="3776">
          <cell r="K3776" t="str">
            <v>00111148P.2</v>
          </cell>
        </row>
        <row r="3777">
          <cell r="K3777" t="str">
            <v>00111148P.2</v>
          </cell>
        </row>
        <row r="3778">
          <cell r="K3778" t="str">
            <v>00111148P.2</v>
          </cell>
        </row>
        <row r="3779">
          <cell r="K3779" t="str">
            <v>00111148P.2</v>
          </cell>
        </row>
        <row r="3780">
          <cell r="K3780" t="str">
            <v>00111149P.2</v>
          </cell>
        </row>
        <row r="3781">
          <cell r="K3781" t="str">
            <v>00111149P.2</v>
          </cell>
        </row>
        <row r="3782">
          <cell r="K3782" t="str">
            <v>00111149P.2</v>
          </cell>
        </row>
        <row r="3783">
          <cell r="K3783" t="str">
            <v>00111149P.2</v>
          </cell>
        </row>
        <row r="3784">
          <cell r="K3784" t="str">
            <v>00111149P.2</v>
          </cell>
        </row>
        <row r="3785">
          <cell r="K3785" t="str">
            <v>00111149P.2</v>
          </cell>
        </row>
        <row r="3786">
          <cell r="K3786" t="str">
            <v>00111149P.2</v>
          </cell>
        </row>
        <row r="3787">
          <cell r="K3787" t="str">
            <v>00111149P.2</v>
          </cell>
        </row>
        <row r="3788">
          <cell r="K3788" t="str">
            <v>00111149P.2</v>
          </cell>
        </row>
        <row r="3789">
          <cell r="K3789" t="str">
            <v>00111149P.2</v>
          </cell>
        </row>
        <row r="3790">
          <cell r="K3790" t="str">
            <v>00111149P.2</v>
          </cell>
        </row>
        <row r="3791">
          <cell r="K3791" t="str">
            <v>00111149P.2</v>
          </cell>
        </row>
        <row r="3792">
          <cell r="K3792" t="str">
            <v>00111149P.2</v>
          </cell>
        </row>
        <row r="3793">
          <cell r="K3793" t="str">
            <v>00111149P.2</v>
          </cell>
        </row>
        <row r="3794">
          <cell r="K3794" t="str">
            <v>00111149P.2</v>
          </cell>
        </row>
        <row r="3795">
          <cell r="K3795" t="str">
            <v>00111149P.2</v>
          </cell>
        </row>
        <row r="3796">
          <cell r="K3796" t="str">
            <v>00111149P.2</v>
          </cell>
        </row>
        <row r="3797">
          <cell r="K3797" t="str">
            <v>00111149P.2</v>
          </cell>
        </row>
        <row r="3798">
          <cell r="K3798" t="str">
            <v>00111149P.2</v>
          </cell>
        </row>
        <row r="3799">
          <cell r="K3799" t="str">
            <v>00111149P.2</v>
          </cell>
        </row>
        <row r="3800">
          <cell r="K3800" t="str">
            <v>00111150P.2</v>
          </cell>
        </row>
        <row r="3801">
          <cell r="K3801" t="str">
            <v>00111150P.2</v>
          </cell>
        </row>
        <row r="3802">
          <cell r="K3802" t="str">
            <v>00111150P.2</v>
          </cell>
        </row>
        <row r="3803">
          <cell r="K3803" t="str">
            <v>00111150P.2</v>
          </cell>
        </row>
        <row r="3804">
          <cell r="K3804" t="str">
            <v>00111150P.2</v>
          </cell>
        </row>
        <row r="3805">
          <cell r="K3805" t="str">
            <v>00111150P.2</v>
          </cell>
        </row>
        <row r="3806">
          <cell r="K3806" t="str">
            <v>00111153P.2</v>
          </cell>
        </row>
        <row r="3807">
          <cell r="K3807" t="str">
            <v>00111153P.2</v>
          </cell>
        </row>
        <row r="3808">
          <cell r="K3808" t="str">
            <v>00111153P.2</v>
          </cell>
        </row>
        <row r="3809">
          <cell r="K3809" t="str">
            <v>00111153P.2</v>
          </cell>
        </row>
        <row r="3810">
          <cell r="K3810" t="str">
            <v>00111157P.2</v>
          </cell>
        </row>
        <row r="3811">
          <cell r="K3811" t="str">
            <v>00111157P.2</v>
          </cell>
        </row>
        <row r="3812">
          <cell r="K3812" t="str">
            <v>00111157P.2</v>
          </cell>
        </row>
        <row r="3813">
          <cell r="K3813" t="str">
            <v>00111157P.2</v>
          </cell>
        </row>
        <row r="3814">
          <cell r="K3814" t="str">
            <v>00111157P.2</v>
          </cell>
        </row>
        <row r="3815">
          <cell r="K3815" t="str">
            <v>00111157P.2</v>
          </cell>
        </row>
        <row r="3816">
          <cell r="K3816" t="str">
            <v>00111157P.2</v>
          </cell>
        </row>
        <row r="3817">
          <cell r="K3817" t="str">
            <v>00111157P.2</v>
          </cell>
        </row>
        <row r="3818">
          <cell r="K3818" t="str">
            <v>00111157P.2</v>
          </cell>
        </row>
        <row r="3819">
          <cell r="K3819" t="str">
            <v>00111158P.2</v>
          </cell>
        </row>
        <row r="3820">
          <cell r="K3820" t="str">
            <v>00111158P.2</v>
          </cell>
        </row>
        <row r="3821">
          <cell r="K3821" t="str">
            <v>00111158P.2</v>
          </cell>
        </row>
        <row r="3822">
          <cell r="K3822" t="str">
            <v>00111158P.2</v>
          </cell>
        </row>
        <row r="3823">
          <cell r="K3823" t="str">
            <v>00111159P.2</v>
          </cell>
        </row>
        <row r="3824">
          <cell r="K3824" t="str">
            <v>00111159P.2</v>
          </cell>
        </row>
        <row r="3825">
          <cell r="K3825" t="str">
            <v>00111159P.2</v>
          </cell>
        </row>
        <row r="3826">
          <cell r="K3826" t="str">
            <v>00111159P.2</v>
          </cell>
        </row>
        <row r="3827">
          <cell r="K3827" t="str">
            <v>00111159P.2</v>
          </cell>
        </row>
        <row r="3828">
          <cell r="K3828" t="str">
            <v>00111159P.2</v>
          </cell>
        </row>
        <row r="3829">
          <cell r="K3829" t="str">
            <v>00111159P.2</v>
          </cell>
        </row>
        <row r="3830">
          <cell r="K3830" t="str">
            <v>00111159P.2</v>
          </cell>
        </row>
        <row r="3831">
          <cell r="K3831" t="str">
            <v>00111159P.2</v>
          </cell>
        </row>
        <row r="3832">
          <cell r="K3832" t="str">
            <v>00111159P.2</v>
          </cell>
        </row>
        <row r="3833">
          <cell r="K3833" t="str">
            <v>00111143P.2</v>
          </cell>
        </row>
        <row r="3834">
          <cell r="K3834" t="str">
            <v>00111143P.2</v>
          </cell>
        </row>
        <row r="3835">
          <cell r="K3835" t="str">
            <v>00111143P.2</v>
          </cell>
        </row>
        <row r="3836">
          <cell r="K3836" t="str">
            <v>00111143P.2</v>
          </cell>
        </row>
        <row r="3837">
          <cell r="K3837" t="str">
            <v>00111143P.2</v>
          </cell>
        </row>
        <row r="3838">
          <cell r="K3838" t="str">
            <v>00111143P.2</v>
          </cell>
        </row>
        <row r="3839">
          <cell r="K3839" t="str">
            <v>00111143P.2</v>
          </cell>
        </row>
        <row r="3840">
          <cell r="K3840" t="str">
            <v>00111143P.2</v>
          </cell>
        </row>
        <row r="3841">
          <cell r="K3841" t="str">
            <v>00111140P.2</v>
          </cell>
        </row>
        <row r="3842">
          <cell r="K3842" t="str">
            <v>00111128P.2</v>
          </cell>
        </row>
        <row r="3843">
          <cell r="K3843" t="str">
            <v>00111128P.2</v>
          </cell>
        </row>
        <row r="3844">
          <cell r="K3844" t="str">
            <v>00111128P.2</v>
          </cell>
        </row>
        <row r="3845">
          <cell r="K3845" t="str">
            <v>00111128P.2</v>
          </cell>
        </row>
        <row r="3846">
          <cell r="K3846" t="str">
            <v>00111128P.2</v>
          </cell>
        </row>
        <row r="3847">
          <cell r="K3847" t="str">
            <v>00111128P.2</v>
          </cell>
        </row>
        <row r="3848">
          <cell r="K3848" t="str">
            <v>00111128P.2</v>
          </cell>
        </row>
        <row r="3849">
          <cell r="K3849" t="str">
            <v>00111128P.2</v>
          </cell>
        </row>
        <row r="3850">
          <cell r="K3850" t="str">
            <v>00111128P.2</v>
          </cell>
        </row>
        <row r="3851">
          <cell r="K3851" t="str">
            <v>00111128P.2</v>
          </cell>
        </row>
        <row r="3852">
          <cell r="K3852" t="str">
            <v>00111122P.2</v>
          </cell>
        </row>
        <row r="3853">
          <cell r="K3853" t="str">
            <v>00111122P.2</v>
          </cell>
        </row>
        <row r="3854">
          <cell r="K3854" t="str">
            <v>00111122P.2</v>
          </cell>
        </row>
        <row r="3855">
          <cell r="K3855" t="str">
            <v>00111122P.2</v>
          </cell>
        </row>
        <row r="3856">
          <cell r="K3856" t="str">
            <v>00111122P.2</v>
          </cell>
        </row>
        <row r="3857">
          <cell r="K3857" t="str">
            <v>00111122P.2</v>
          </cell>
        </row>
        <row r="3858">
          <cell r="K3858" t="str">
            <v>00111122P.2</v>
          </cell>
        </row>
        <row r="3859">
          <cell r="K3859" t="str">
            <v>00111122P.2</v>
          </cell>
        </row>
        <row r="3860">
          <cell r="K3860" t="str">
            <v>00111122P.2</v>
          </cell>
        </row>
        <row r="3861">
          <cell r="K3861" t="str">
            <v>00111122P.2</v>
          </cell>
        </row>
        <row r="3862">
          <cell r="K3862" t="str">
            <v>00111132P.2</v>
          </cell>
        </row>
        <row r="3863">
          <cell r="K3863" t="str">
            <v>00111154P.2</v>
          </cell>
        </row>
        <row r="3864">
          <cell r="K3864" t="str">
            <v>00111143P.2</v>
          </cell>
        </row>
        <row r="3865">
          <cell r="K3865" t="str">
            <v>00111143P.2</v>
          </cell>
        </row>
        <row r="3866">
          <cell r="K3866" t="str">
            <v>00111157P.2</v>
          </cell>
        </row>
        <row r="3867">
          <cell r="K3867" t="str">
            <v>00111157P.2</v>
          </cell>
        </row>
        <row r="3868">
          <cell r="K3868" t="str">
            <v>00111157P.2</v>
          </cell>
        </row>
        <row r="3869">
          <cell r="K3869" t="str">
            <v>00111157P.2</v>
          </cell>
        </row>
        <row r="3870">
          <cell r="K3870" t="str">
            <v>00111156P.2</v>
          </cell>
        </row>
        <row r="3871">
          <cell r="K3871" t="str">
            <v>00111156P.2</v>
          </cell>
        </row>
        <row r="3872">
          <cell r="K3872" t="str">
            <v>00111160P.2</v>
          </cell>
        </row>
        <row r="3873">
          <cell r="K3873" t="str">
            <v>00111160P.2</v>
          </cell>
        </row>
        <row r="3874">
          <cell r="K3874" t="str">
            <v>00111160P.2</v>
          </cell>
        </row>
        <row r="3875">
          <cell r="K3875" t="str">
            <v>00111160P.2</v>
          </cell>
        </row>
        <row r="3876">
          <cell r="K3876" t="str">
            <v>00111160P.2</v>
          </cell>
        </row>
        <row r="3877">
          <cell r="K3877" t="str">
            <v>00111160P.2</v>
          </cell>
        </row>
        <row r="3878">
          <cell r="K3878" t="str">
            <v>00111160P.2</v>
          </cell>
        </row>
        <row r="3879">
          <cell r="K3879" t="str">
            <v>00111153P.2</v>
          </cell>
        </row>
        <row r="3880">
          <cell r="K3880" t="str">
            <v>00111147P.2</v>
          </cell>
        </row>
        <row r="3881">
          <cell r="K3881" t="str">
            <v>00111147P.2</v>
          </cell>
        </row>
        <row r="3882">
          <cell r="K3882" t="str">
            <v>00111147P.2</v>
          </cell>
        </row>
        <row r="3883">
          <cell r="K3883" t="str">
            <v>00111147P.2</v>
          </cell>
        </row>
        <row r="3884">
          <cell r="K3884" t="str">
            <v>00111154P.2</v>
          </cell>
        </row>
        <row r="3885">
          <cell r="K3885" t="str">
            <v>00111154P.2</v>
          </cell>
        </row>
        <row r="3886">
          <cell r="K3886" t="str">
            <v>00111154P.2</v>
          </cell>
        </row>
        <row r="3887">
          <cell r="K3887" t="str">
            <v>00111154P.2</v>
          </cell>
        </row>
        <row r="3888">
          <cell r="K3888" t="str">
            <v>00111154P.2</v>
          </cell>
        </row>
        <row r="3889">
          <cell r="K3889" t="str">
            <v>00111154P.2</v>
          </cell>
        </row>
        <row r="3890">
          <cell r="K3890" t="str">
            <v>00111154P.2</v>
          </cell>
        </row>
        <row r="3891">
          <cell r="K3891" t="str">
            <v>00111154P.2</v>
          </cell>
        </row>
        <row r="3892">
          <cell r="K3892" t="str">
            <v>00111154P.2</v>
          </cell>
        </row>
        <row r="3893">
          <cell r="K3893" t="str">
            <v>00111154P.2</v>
          </cell>
        </row>
        <row r="3894">
          <cell r="K3894" t="str">
            <v>00111154P.2</v>
          </cell>
        </row>
        <row r="3895">
          <cell r="K3895" t="str">
            <v>00111154P.2</v>
          </cell>
        </row>
        <row r="3896">
          <cell r="K3896" t="str">
            <v>00111154P.2</v>
          </cell>
        </row>
        <row r="3897">
          <cell r="K3897" t="str">
            <v>00111154P.2</v>
          </cell>
        </row>
        <row r="3898">
          <cell r="K3898" t="str">
            <v>00111104P.2</v>
          </cell>
        </row>
        <row r="3899">
          <cell r="K3899" t="str">
            <v>00111105P.2</v>
          </cell>
        </row>
        <row r="3900">
          <cell r="K3900" t="str">
            <v>00111104P.2</v>
          </cell>
        </row>
        <row r="3901">
          <cell r="K3901" t="str">
            <v>00111110P.2</v>
          </cell>
        </row>
        <row r="3902">
          <cell r="K3902" t="str">
            <v>00111104P.2</v>
          </cell>
        </row>
        <row r="3903">
          <cell r="K3903" t="str">
            <v>00111112P.2</v>
          </cell>
        </row>
        <row r="3904">
          <cell r="K3904" t="str">
            <v>00111110P.2</v>
          </cell>
        </row>
        <row r="3905">
          <cell r="K3905" t="str">
            <v>00111110P.2</v>
          </cell>
        </row>
        <row r="3906">
          <cell r="K3906" t="str">
            <v>00111110P.2</v>
          </cell>
        </row>
        <row r="3907">
          <cell r="K3907" t="str">
            <v>00111110P.2</v>
          </cell>
        </row>
        <row r="3908">
          <cell r="K3908" t="str">
            <v>00111133P.2</v>
          </cell>
        </row>
        <row r="3909">
          <cell r="K3909" t="str">
            <v>00111144P.2</v>
          </cell>
        </row>
        <row r="3910">
          <cell r="K3910" t="str">
            <v>00111141P.2</v>
          </cell>
        </row>
        <row r="3911">
          <cell r="K3911" t="str">
            <v>00111144P.2</v>
          </cell>
        </row>
        <row r="3912">
          <cell r="K3912" t="str">
            <v>00111144P.2</v>
          </cell>
        </row>
        <row r="3913">
          <cell r="K3913" t="str">
            <v>00111144P.2</v>
          </cell>
        </row>
        <row r="3914">
          <cell r="K3914" t="str">
            <v>00111144P.2</v>
          </cell>
        </row>
        <row r="3915">
          <cell r="K3915" t="str">
            <v>00111144P.2</v>
          </cell>
        </row>
        <row r="3916">
          <cell r="K3916" t="str">
            <v>00111142P.2</v>
          </cell>
        </row>
        <row r="3917">
          <cell r="K3917" t="str">
            <v>00111141P.2</v>
          </cell>
        </row>
        <row r="3918">
          <cell r="K3918" t="str">
            <v>00111141P.2</v>
          </cell>
        </row>
        <row r="3919">
          <cell r="K3919" t="str">
            <v>00111141P.2</v>
          </cell>
        </row>
        <row r="3920">
          <cell r="K3920" t="str">
            <v>00111141P.2</v>
          </cell>
        </row>
        <row r="3921">
          <cell r="K3921" t="str">
            <v>00111102P.2</v>
          </cell>
        </row>
        <row r="3922">
          <cell r="K3922" t="str">
            <v>00111102P.2</v>
          </cell>
        </row>
        <row r="3923">
          <cell r="K3923" t="str">
            <v>00111102P.2</v>
          </cell>
        </row>
        <row r="3924">
          <cell r="K3924" t="str">
            <v>00111102P.2</v>
          </cell>
        </row>
        <row r="3925">
          <cell r="K3925" t="str">
            <v>00111102P.2</v>
          </cell>
        </row>
        <row r="3926">
          <cell r="K3926" t="str">
            <v>00111102P.2</v>
          </cell>
        </row>
        <row r="3927">
          <cell r="K3927" t="str">
            <v>00111102P.2</v>
          </cell>
        </row>
        <row r="3928">
          <cell r="K3928" t="str">
            <v>00111103P.2</v>
          </cell>
        </row>
        <row r="3929">
          <cell r="K3929" t="str">
            <v>00111103P.2</v>
          </cell>
        </row>
        <row r="3930">
          <cell r="K3930" t="str">
            <v>00111103P.2</v>
          </cell>
        </row>
        <row r="3931">
          <cell r="K3931" t="str">
            <v>00111103P.2</v>
          </cell>
        </row>
        <row r="3932">
          <cell r="K3932" t="str">
            <v>00111105P.2</v>
          </cell>
        </row>
        <row r="3933">
          <cell r="K3933" t="str">
            <v>00111105P.2</v>
          </cell>
        </row>
        <row r="3934">
          <cell r="K3934" t="str">
            <v>00111105P.2</v>
          </cell>
        </row>
        <row r="3935">
          <cell r="K3935" t="str">
            <v>00111102P.2</v>
          </cell>
        </row>
        <row r="3936">
          <cell r="K3936" t="str">
            <v>00111102P.2</v>
          </cell>
        </row>
        <row r="3937">
          <cell r="K3937" t="str">
            <v>00111102P.2</v>
          </cell>
        </row>
        <row r="3938">
          <cell r="K3938" t="str">
            <v>00111102P.2</v>
          </cell>
        </row>
        <row r="3939">
          <cell r="K3939" t="str">
            <v>00111102P.2</v>
          </cell>
        </row>
        <row r="3940">
          <cell r="K3940" t="str">
            <v>00111102P.2</v>
          </cell>
        </row>
        <row r="3941">
          <cell r="K3941" t="str">
            <v>00111102P.2</v>
          </cell>
        </row>
        <row r="3942">
          <cell r="K3942" t="str">
            <v>00111102P.2</v>
          </cell>
        </row>
        <row r="3943">
          <cell r="K3943" t="str">
            <v>00111102P.2</v>
          </cell>
        </row>
        <row r="3944">
          <cell r="K3944" t="str">
            <v>00111102P.2</v>
          </cell>
        </row>
        <row r="3945">
          <cell r="K3945" t="str">
            <v>00111102P.2</v>
          </cell>
        </row>
        <row r="3946">
          <cell r="K3946" t="str">
            <v>00111102P.2</v>
          </cell>
        </row>
        <row r="3947">
          <cell r="K3947" t="str">
            <v>00111102P.2</v>
          </cell>
        </row>
        <row r="3948">
          <cell r="K3948" t="str">
            <v>00111102P.2</v>
          </cell>
        </row>
        <row r="3949">
          <cell r="K3949" t="str">
            <v>00111102P.2</v>
          </cell>
        </row>
        <row r="3950">
          <cell r="K3950" t="str">
            <v>00111102P.2</v>
          </cell>
        </row>
        <row r="3951">
          <cell r="K3951" t="str">
            <v>00111102P.2</v>
          </cell>
        </row>
        <row r="3952">
          <cell r="K3952" t="str">
            <v>00111102P.2</v>
          </cell>
        </row>
        <row r="3953">
          <cell r="K3953" t="str">
            <v>00111102P.2</v>
          </cell>
        </row>
        <row r="3954">
          <cell r="K3954" t="str">
            <v>00111102P.2</v>
          </cell>
        </row>
        <row r="3955">
          <cell r="K3955" t="str">
            <v>00111102P.2</v>
          </cell>
        </row>
        <row r="3956">
          <cell r="K3956" t="str">
            <v>00111102P.2</v>
          </cell>
        </row>
        <row r="3957">
          <cell r="K3957" t="str">
            <v>00111102P.2</v>
          </cell>
        </row>
        <row r="3958">
          <cell r="K3958" t="str">
            <v>00111102P.2</v>
          </cell>
        </row>
        <row r="3959">
          <cell r="K3959" t="str">
            <v>00111102P.2</v>
          </cell>
        </row>
        <row r="3960">
          <cell r="K3960" t="str">
            <v>00111102P.2</v>
          </cell>
        </row>
        <row r="3961">
          <cell r="K3961" t="str">
            <v>00111102P.2</v>
          </cell>
        </row>
        <row r="3962">
          <cell r="K3962" t="str">
            <v>00111102P.2</v>
          </cell>
        </row>
        <row r="3963">
          <cell r="K3963" t="str">
            <v>00111102P.2</v>
          </cell>
        </row>
        <row r="3964">
          <cell r="K3964" t="str">
            <v>00111102P.2</v>
          </cell>
        </row>
        <row r="3965">
          <cell r="K3965" t="str">
            <v>00111102P.2</v>
          </cell>
        </row>
        <row r="3966">
          <cell r="K3966" t="str">
            <v>00111102P.2</v>
          </cell>
        </row>
        <row r="3967">
          <cell r="K3967" t="str">
            <v>00111102P.2</v>
          </cell>
        </row>
        <row r="3968">
          <cell r="K3968" t="str">
            <v>00111102P.2</v>
          </cell>
        </row>
        <row r="3969">
          <cell r="K3969" t="str">
            <v>00111113P.2</v>
          </cell>
        </row>
        <row r="3970">
          <cell r="K3970" t="str">
            <v>00111113P.2</v>
          </cell>
        </row>
        <row r="3971">
          <cell r="K3971" t="str">
            <v>00111113P.2</v>
          </cell>
        </row>
        <row r="3972">
          <cell r="K3972" t="str">
            <v>00111113P.2</v>
          </cell>
        </row>
        <row r="3973">
          <cell r="K3973" t="str">
            <v>00111113P.2</v>
          </cell>
        </row>
        <row r="3974">
          <cell r="K3974" t="str">
            <v>00111113P.2</v>
          </cell>
        </row>
        <row r="3975">
          <cell r="K3975" t="str">
            <v>00111113P.2</v>
          </cell>
        </row>
        <row r="3976">
          <cell r="K3976" t="str">
            <v>00111113P.2</v>
          </cell>
        </row>
        <row r="3977">
          <cell r="K3977" t="str">
            <v>00111113P.2</v>
          </cell>
        </row>
        <row r="3978">
          <cell r="K3978" t="str">
            <v>00111113P.2</v>
          </cell>
        </row>
        <row r="3979">
          <cell r="K3979" t="str">
            <v>00111113P.2</v>
          </cell>
        </row>
        <row r="3980">
          <cell r="K3980" t="str">
            <v>00111113P.2</v>
          </cell>
        </row>
        <row r="3981">
          <cell r="K3981" t="str">
            <v>00111113P.2</v>
          </cell>
        </row>
        <row r="3982">
          <cell r="K3982" t="str">
            <v>00111113P.2</v>
          </cell>
        </row>
        <row r="3983">
          <cell r="K3983" t="str">
            <v>00111113P.2</v>
          </cell>
        </row>
        <row r="3984">
          <cell r="K3984" t="str">
            <v>00111113P.2</v>
          </cell>
        </row>
        <row r="3985">
          <cell r="K3985" t="str">
            <v>00111113P.2</v>
          </cell>
        </row>
        <row r="3986">
          <cell r="K3986" t="str">
            <v>00111113P.2</v>
          </cell>
        </row>
        <row r="3987">
          <cell r="K3987" t="str">
            <v>00111113P.2</v>
          </cell>
        </row>
        <row r="3988">
          <cell r="K3988" t="str">
            <v>00111113P.2</v>
          </cell>
        </row>
        <row r="3989">
          <cell r="K3989" t="str">
            <v>00111113P.2</v>
          </cell>
        </row>
        <row r="3990">
          <cell r="K3990" t="str">
            <v>00111113P.2</v>
          </cell>
        </row>
        <row r="3991">
          <cell r="K3991" t="str">
            <v>00111113P.2</v>
          </cell>
        </row>
        <row r="3992">
          <cell r="K3992" t="str">
            <v>00111110P.2</v>
          </cell>
        </row>
        <row r="3993">
          <cell r="K3993" t="str">
            <v>00111110P.2</v>
          </cell>
        </row>
        <row r="3994">
          <cell r="K3994" t="str">
            <v>00111110P.2</v>
          </cell>
        </row>
        <row r="3995">
          <cell r="K3995" t="str">
            <v>00111110P.2</v>
          </cell>
        </row>
        <row r="3996">
          <cell r="K3996" t="str">
            <v>00111110P.2</v>
          </cell>
        </row>
        <row r="3997">
          <cell r="K3997" t="str">
            <v>00111110P.2</v>
          </cell>
        </row>
        <row r="3998">
          <cell r="K3998" t="str">
            <v>00111110P.2</v>
          </cell>
        </row>
        <row r="3999">
          <cell r="K3999" t="str">
            <v>00111110P.2</v>
          </cell>
        </row>
        <row r="4000">
          <cell r="K4000" t="str">
            <v>00111110P.2</v>
          </cell>
        </row>
        <row r="4001">
          <cell r="K4001" t="str">
            <v>00111110P.2</v>
          </cell>
        </row>
        <row r="4002">
          <cell r="K4002" t="str">
            <v>00111114P.2</v>
          </cell>
        </row>
        <row r="4003">
          <cell r="K4003" t="str">
            <v>00111112P.2</v>
          </cell>
        </row>
        <row r="4004">
          <cell r="K4004" t="str">
            <v>00111112P.2</v>
          </cell>
        </row>
        <row r="4005">
          <cell r="K4005" t="str">
            <v>00111131P.2</v>
          </cell>
        </row>
        <row r="4006">
          <cell r="K4006" t="str">
            <v>00111110P.2</v>
          </cell>
        </row>
        <row r="4007">
          <cell r="K4007" t="str">
            <v>00111110P.2</v>
          </cell>
        </row>
        <row r="4008">
          <cell r="K4008" t="str">
            <v>00111110P.2</v>
          </cell>
        </row>
        <row r="4009">
          <cell r="K4009" t="str">
            <v>00111111P.2</v>
          </cell>
        </row>
        <row r="4010">
          <cell r="K4010" t="str">
            <v>00111151P.2</v>
          </cell>
        </row>
        <row r="4011">
          <cell r="K4011" t="str">
            <v>00111151P.2</v>
          </cell>
        </row>
        <row r="4012">
          <cell r="K4012" t="str">
            <v>00111151P.2</v>
          </cell>
        </row>
        <row r="4013">
          <cell r="K4013" t="str">
            <v>00111151P.2</v>
          </cell>
        </row>
        <row r="4014">
          <cell r="K4014" t="str">
            <v>00111151P.2</v>
          </cell>
        </row>
        <row r="4015">
          <cell r="K4015" t="str">
            <v>00111151P.2</v>
          </cell>
        </row>
        <row r="4016">
          <cell r="K4016" t="str">
            <v>00111151P.2</v>
          </cell>
        </row>
        <row r="4017">
          <cell r="K4017" t="str">
            <v>00111151P.2</v>
          </cell>
        </row>
        <row r="4018">
          <cell r="K4018" t="str">
            <v>00111151P.2</v>
          </cell>
        </row>
        <row r="4019">
          <cell r="K4019" t="str">
            <v>00111151P.2</v>
          </cell>
        </row>
        <row r="4020">
          <cell r="K4020" t="str">
            <v>00111151P.2</v>
          </cell>
        </row>
        <row r="4021">
          <cell r="K4021" t="str">
            <v>00111151P.2</v>
          </cell>
        </row>
        <row r="4022">
          <cell r="K4022" t="str">
            <v>00111151P.2</v>
          </cell>
        </row>
        <row r="4023">
          <cell r="K4023" t="str">
            <v>00111151P.2</v>
          </cell>
        </row>
        <row r="4024">
          <cell r="K4024" t="str">
            <v>00111151P.2</v>
          </cell>
        </row>
        <row r="4025">
          <cell r="K4025" t="str">
            <v>00111151P.2</v>
          </cell>
        </row>
        <row r="4026">
          <cell r="K4026" t="str">
            <v>00111151P.2</v>
          </cell>
        </row>
        <row r="4027">
          <cell r="K4027" t="str">
            <v>00111151P.2</v>
          </cell>
        </row>
        <row r="4028">
          <cell r="K4028" t="str">
            <v>00111151P.2</v>
          </cell>
        </row>
        <row r="4029">
          <cell r="K4029" t="str">
            <v>00111151P.2</v>
          </cell>
        </row>
        <row r="4030">
          <cell r="K4030" t="str">
            <v>00111151P.2</v>
          </cell>
        </row>
        <row r="4031">
          <cell r="K4031" t="str">
            <v>00111151P.2</v>
          </cell>
        </row>
        <row r="4032">
          <cell r="K4032" t="str">
            <v>00111151P.2</v>
          </cell>
        </row>
        <row r="4033">
          <cell r="K4033" t="str">
            <v>00111151P.2</v>
          </cell>
        </row>
        <row r="4034">
          <cell r="K4034" t="str">
            <v>00111151P.2</v>
          </cell>
        </row>
        <row r="4035">
          <cell r="K4035" t="str">
            <v>00111151P.2</v>
          </cell>
        </row>
        <row r="4036">
          <cell r="K4036" t="str">
            <v>00111151P.2</v>
          </cell>
        </row>
        <row r="4037">
          <cell r="K4037" t="str">
            <v>00111151P.2</v>
          </cell>
        </row>
        <row r="4038">
          <cell r="K4038" t="str">
            <v>00111151P.2</v>
          </cell>
        </row>
        <row r="4039">
          <cell r="K4039" t="str">
            <v>00111151P.2</v>
          </cell>
        </row>
        <row r="4040">
          <cell r="K4040" t="str">
            <v>00111151P.2</v>
          </cell>
        </row>
        <row r="4041">
          <cell r="K4041" t="str">
            <v>00111151P.2</v>
          </cell>
        </row>
        <row r="4042">
          <cell r="K4042" t="str">
            <v>00111151P.2</v>
          </cell>
        </row>
        <row r="4043">
          <cell r="K4043" t="str">
            <v>00111151P.2</v>
          </cell>
        </row>
        <row r="4044">
          <cell r="K4044" t="str">
            <v>00111151P.2</v>
          </cell>
        </row>
        <row r="4045">
          <cell r="K4045" t="str">
            <v>00111151P.2</v>
          </cell>
        </row>
        <row r="4046">
          <cell r="K4046" t="str">
            <v>00111151P.2</v>
          </cell>
        </row>
        <row r="4047">
          <cell r="K4047" t="str">
            <v>00111151P.2</v>
          </cell>
        </row>
        <row r="4048">
          <cell r="K4048" t="str">
            <v>00111151P.2</v>
          </cell>
        </row>
        <row r="4049">
          <cell r="K4049" t="str">
            <v>00111151P.2</v>
          </cell>
        </row>
        <row r="4050">
          <cell r="K4050" t="str">
            <v>00111151P.2</v>
          </cell>
        </row>
        <row r="4051">
          <cell r="K4051" t="str">
            <v>00111154P.2</v>
          </cell>
        </row>
        <row r="4052">
          <cell r="K4052" t="str">
            <v>00111154P.2</v>
          </cell>
        </row>
        <row r="4053">
          <cell r="K4053" t="str">
            <v>00111154P.2</v>
          </cell>
        </row>
        <row r="4054">
          <cell r="K4054" t="str">
            <v>00111154P.2</v>
          </cell>
        </row>
        <row r="4055">
          <cell r="K4055" t="str">
            <v>00111154P.2</v>
          </cell>
        </row>
        <row r="4056">
          <cell r="K4056" t="str">
            <v>00111154P.2</v>
          </cell>
        </row>
        <row r="4057">
          <cell r="K4057" t="str">
            <v>00111154P.2</v>
          </cell>
        </row>
        <row r="4058">
          <cell r="K4058" t="str">
            <v>00111154P.2</v>
          </cell>
        </row>
        <row r="4059">
          <cell r="K4059" t="str">
            <v>00111154P.2</v>
          </cell>
        </row>
        <row r="4060">
          <cell r="K4060" t="str">
            <v>00111154P.2</v>
          </cell>
        </row>
        <row r="4061">
          <cell r="K4061" t="str">
            <v>00111154P.2</v>
          </cell>
        </row>
        <row r="4062">
          <cell r="K4062" t="str">
            <v>00111154P.2</v>
          </cell>
        </row>
        <row r="4063">
          <cell r="K4063" t="str">
            <v>00111154P.2</v>
          </cell>
        </row>
        <row r="4064">
          <cell r="K4064" t="str">
            <v>00111154P.2</v>
          </cell>
        </row>
        <row r="4065">
          <cell r="K4065" t="str">
            <v>00111154P.2</v>
          </cell>
        </row>
        <row r="4066">
          <cell r="K4066" t="str">
            <v>00111154P.2</v>
          </cell>
        </row>
        <row r="4067">
          <cell r="K4067" t="str">
            <v>00111154P.2</v>
          </cell>
        </row>
        <row r="4068">
          <cell r="K4068" t="str">
            <v>00111154P.2</v>
          </cell>
        </row>
        <row r="4069">
          <cell r="K4069" t="str">
            <v>00111154P.2</v>
          </cell>
        </row>
        <row r="4070">
          <cell r="K4070" t="str">
            <v>00111154P.2</v>
          </cell>
        </row>
        <row r="4071">
          <cell r="K4071" t="str">
            <v>00111156P.2</v>
          </cell>
        </row>
        <row r="4072">
          <cell r="K4072" t="str">
            <v>00111156P.2</v>
          </cell>
        </row>
        <row r="4073">
          <cell r="K4073" t="str">
            <v>00111156P.2</v>
          </cell>
        </row>
        <row r="4074">
          <cell r="K4074" t="str">
            <v>00111156P.2</v>
          </cell>
        </row>
        <row r="4075">
          <cell r="K4075" t="str">
            <v>00111156P.2</v>
          </cell>
        </row>
        <row r="4076">
          <cell r="K4076" t="str">
            <v>00111160P.2</v>
          </cell>
        </row>
        <row r="4077">
          <cell r="K4077" t="str">
            <v>00111143P.2</v>
          </cell>
        </row>
        <row r="4078">
          <cell r="K4078" t="str">
            <v>00111143P.2</v>
          </cell>
        </row>
        <row r="4079">
          <cell r="K4079" t="str">
            <v>00111143P.2</v>
          </cell>
        </row>
        <row r="4080">
          <cell r="K4080" t="str">
            <v>00111143P.2</v>
          </cell>
        </row>
        <row r="4081">
          <cell r="K4081" t="str">
            <v>00111143P.2</v>
          </cell>
        </row>
        <row r="4082">
          <cell r="K4082" t="str">
            <v>00111153P.2</v>
          </cell>
        </row>
        <row r="4083">
          <cell r="K4083" t="str">
            <v>00111153P.2</v>
          </cell>
        </row>
        <row r="4084">
          <cell r="K4084" t="str">
            <v>00111153P.2</v>
          </cell>
        </row>
        <row r="4085">
          <cell r="K4085" t="str">
            <v>00111153P.2</v>
          </cell>
        </row>
        <row r="4086">
          <cell r="K4086" t="str">
            <v>00111157P.2</v>
          </cell>
        </row>
        <row r="4087">
          <cell r="K4087" t="str">
            <v>00111157P.2</v>
          </cell>
        </row>
        <row r="4088">
          <cell r="K4088" t="str">
            <v>00111157P.2</v>
          </cell>
        </row>
        <row r="4089">
          <cell r="K4089" t="str">
            <v>00111156P.2</v>
          </cell>
        </row>
        <row r="4090">
          <cell r="K4090" t="str">
            <v>00111156P.2</v>
          </cell>
        </row>
        <row r="4091">
          <cell r="K4091" t="str">
            <v>00111156P.2</v>
          </cell>
        </row>
        <row r="4092">
          <cell r="K4092" t="str">
            <v>00111156P.2</v>
          </cell>
        </row>
        <row r="4093">
          <cell r="K4093" t="str">
            <v>00111156P.2</v>
          </cell>
        </row>
        <row r="4094">
          <cell r="K4094" t="str">
            <v>00111156P.2</v>
          </cell>
        </row>
        <row r="4095">
          <cell r="K4095" t="str">
            <v>00111156P.2</v>
          </cell>
        </row>
        <row r="4096">
          <cell r="K4096" t="str">
            <v>00111157P.2</v>
          </cell>
        </row>
        <row r="4097">
          <cell r="K4097" t="str">
            <v>00111157P.2</v>
          </cell>
        </row>
        <row r="4098">
          <cell r="K4098" t="str">
            <v>00111154P.2</v>
          </cell>
        </row>
        <row r="4099">
          <cell r="K4099" t="str">
            <v>00111154P.2</v>
          </cell>
        </row>
        <row r="4100">
          <cell r="K4100" t="str">
            <v>00111154P.2</v>
          </cell>
        </row>
        <row r="4101">
          <cell r="K4101" t="str">
            <v>00111154P.2</v>
          </cell>
        </row>
        <row r="4102">
          <cell r="K4102" t="str">
            <v>00111154P.2</v>
          </cell>
        </row>
        <row r="4103">
          <cell r="K4103" t="str">
            <v>00111154P.2</v>
          </cell>
        </row>
        <row r="4104">
          <cell r="K4104" t="str">
            <v>00111154P.2</v>
          </cell>
        </row>
        <row r="4105">
          <cell r="K4105" t="str">
            <v>00111154P.2</v>
          </cell>
        </row>
        <row r="4106">
          <cell r="K4106" t="str">
            <v>00111154P.2</v>
          </cell>
        </row>
        <row r="4107">
          <cell r="K4107" t="str">
            <v>00111154P.2</v>
          </cell>
        </row>
        <row r="4108">
          <cell r="K4108" t="str">
            <v>00111156P.2</v>
          </cell>
        </row>
        <row r="4109">
          <cell r="K4109" t="str">
            <v>00111156P.2</v>
          </cell>
        </row>
        <row r="4110">
          <cell r="K4110" t="str">
            <v>00111156P.2</v>
          </cell>
        </row>
        <row r="4111">
          <cell r="K4111" t="str">
            <v>00111156P.2</v>
          </cell>
        </row>
        <row r="4112">
          <cell r="K4112" t="str">
            <v>00111156P.2</v>
          </cell>
        </row>
        <row r="4113">
          <cell r="K4113" t="str">
            <v>00111156P.2</v>
          </cell>
        </row>
        <row r="4114">
          <cell r="K4114" t="str">
            <v>00111156P.2</v>
          </cell>
        </row>
        <row r="4115">
          <cell r="K4115" t="str">
            <v>00111156P.2</v>
          </cell>
        </row>
        <row r="4116">
          <cell r="K4116" t="str">
            <v>00111156P.2</v>
          </cell>
        </row>
        <row r="4117">
          <cell r="K4117" t="str">
            <v>00111156P.2</v>
          </cell>
        </row>
        <row r="4118">
          <cell r="K4118" t="str">
            <v>00111156P.2</v>
          </cell>
        </row>
        <row r="4119">
          <cell r="K4119" t="str">
            <v>00111156P.2</v>
          </cell>
        </row>
        <row r="4120">
          <cell r="K4120" t="str">
            <v>00111156P.2</v>
          </cell>
        </row>
        <row r="4121">
          <cell r="K4121" t="str">
            <v>00111156P.2</v>
          </cell>
        </row>
        <row r="4122">
          <cell r="K4122" t="str">
            <v>00111157P.2</v>
          </cell>
        </row>
        <row r="4123">
          <cell r="K4123" t="str">
            <v>00111157P.2</v>
          </cell>
        </row>
        <row r="4124">
          <cell r="K4124" t="str">
            <v>00111157P.2</v>
          </cell>
        </row>
        <row r="4125">
          <cell r="K4125" t="str">
            <v>00111157P.2</v>
          </cell>
        </row>
        <row r="4126">
          <cell r="K4126" t="str">
            <v>00111160P.2</v>
          </cell>
        </row>
        <row r="4127">
          <cell r="K4127" t="str">
            <v>00111160P.2</v>
          </cell>
        </row>
        <row r="4128">
          <cell r="K4128" t="str">
            <v>00111118P.2</v>
          </cell>
        </row>
        <row r="4129">
          <cell r="K4129" t="str">
            <v>00111118P.2</v>
          </cell>
        </row>
        <row r="4130">
          <cell r="K4130" t="str">
            <v>00111118P.2</v>
          </cell>
        </row>
        <row r="4131">
          <cell r="K4131" t="str">
            <v>00111157P.2</v>
          </cell>
        </row>
        <row r="4132">
          <cell r="K4132" t="str">
            <v>00111157P.2</v>
          </cell>
        </row>
        <row r="4133">
          <cell r="K4133" t="str">
            <v>00111157P.2</v>
          </cell>
        </row>
        <row r="4134">
          <cell r="K4134" t="str">
            <v>00111157P.2</v>
          </cell>
        </row>
        <row r="4135">
          <cell r="K4135" t="str">
            <v>00111157P.2</v>
          </cell>
        </row>
        <row r="4136">
          <cell r="K4136" t="str">
            <v>00111157P.2</v>
          </cell>
        </row>
        <row r="4137">
          <cell r="K4137" t="str">
            <v>00111157P.2</v>
          </cell>
        </row>
        <row r="4138">
          <cell r="K4138" t="str">
            <v>00111157P.2</v>
          </cell>
        </row>
        <row r="4139">
          <cell r="K4139" t="str">
            <v>00111157P.2</v>
          </cell>
        </row>
        <row r="4140">
          <cell r="K4140" t="str">
            <v>00111146P.2</v>
          </cell>
        </row>
        <row r="4141">
          <cell r="K4141" t="str">
            <v>00111146P.2</v>
          </cell>
        </row>
        <row r="4142">
          <cell r="K4142" t="str">
            <v>00111146P.2</v>
          </cell>
        </row>
        <row r="4143">
          <cell r="K4143" t="str">
            <v>00111146P.2</v>
          </cell>
        </row>
        <row r="4144">
          <cell r="K4144" t="str">
            <v>00111146P.2</v>
          </cell>
        </row>
        <row r="4145">
          <cell r="K4145" t="str">
            <v>00111146P.2</v>
          </cell>
        </row>
        <row r="4146">
          <cell r="K4146" t="str">
            <v>00111146P.2</v>
          </cell>
        </row>
        <row r="4147">
          <cell r="K4147" t="str">
            <v>00111140P.2</v>
          </cell>
        </row>
        <row r="4148">
          <cell r="K4148" t="str">
            <v>00111140P.2</v>
          </cell>
        </row>
        <row r="4149">
          <cell r="K4149" t="str">
            <v>00111140P.2</v>
          </cell>
        </row>
        <row r="4150">
          <cell r="K4150" t="str">
            <v>00111140P.2</v>
          </cell>
        </row>
        <row r="4151">
          <cell r="K4151" t="str">
            <v>00111140P.2</v>
          </cell>
        </row>
        <row r="4152">
          <cell r="K4152" t="str">
            <v>00111140P.2</v>
          </cell>
        </row>
        <row r="4153">
          <cell r="K4153" t="str">
            <v>00111140P.2</v>
          </cell>
        </row>
        <row r="4154">
          <cell r="K4154" t="str">
            <v>00111140P.2</v>
          </cell>
        </row>
        <row r="4155">
          <cell r="K4155" t="str">
            <v>00111140P.2</v>
          </cell>
        </row>
        <row r="4156">
          <cell r="K4156" t="str">
            <v>00111140P.2</v>
          </cell>
        </row>
        <row r="4157">
          <cell r="K4157" t="str">
            <v>00111140P.2</v>
          </cell>
        </row>
        <row r="4158">
          <cell r="K4158" t="str">
            <v>00111140P.2</v>
          </cell>
        </row>
        <row r="4159">
          <cell r="K4159" t="str">
            <v>00111158P.2</v>
          </cell>
        </row>
        <row r="4160">
          <cell r="K4160" t="str">
            <v>00111158P.2</v>
          </cell>
        </row>
        <row r="4161">
          <cell r="K4161" t="str">
            <v>00111158P.2</v>
          </cell>
        </row>
        <row r="4162">
          <cell r="K4162" t="str">
            <v>00111158P.2</v>
          </cell>
        </row>
        <row r="4163">
          <cell r="K4163" t="str">
            <v>00111158P.2</v>
          </cell>
        </row>
        <row r="4164">
          <cell r="K4164" t="str">
            <v>00111158P.2</v>
          </cell>
        </row>
        <row r="4165">
          <cell r="K4165" t="str">
            <v>00111158P.2</v>
          </cell>
        </row>
        <row r="4166">
          <cell r="K4166" t="str">
            <v>00111158P.2</v>
          </cell>
        </row>
        <row r="4167">
          <cell r="K4167" t="str">
            <v>00111158P.2</v>
          </cell>
        </row>
        <row r="4168">
          <cell r="K4168" t="str">
            <v>00111158P.2</v>
          </cell>
        </row>
        <row r="4169">
          <cell r="K4169" t="str">
            <v>00111158P.2</v>
          </cell>
        </row>
        <row r="4170">
          <cell r="K4170" t="str">
            <v>00111158P.2</v>
          </cell>
        </row>
        <row r="4171">
          <cell r="K4171" t="str">
            <v>00111158P.2</v>
          </cell>
        </row>
        <row r="4172">
          <cell r="K4172" t="str">
            <v>00111158P.2</v>
          </cell>
        </row>
        <row r="4173">
          <cell r="K4173" t="str">
            <v>00111110P.2</v>
          </cell>
        </row>
        <row r="4174">
          <cell r="K4174" t="str">
            <v>00111110P.2</v>
          </cell>
        </row>
        <row r="4175">
          <cell r="K4175" t="str">
            <v>00111110P.2</v>
          </cell>
        </row>
        <row r="4176">
          <cell r="K4176" t="str">
            <v>00111110P.2</v>
          </cell>
        </row>
        <row r="4177">
          <cell r="K4177" t="str">
            <v>00111110P.2</v>
          </cell>
        </row>
        <row r="4178">
          <cell r="K4178" t="str">
            <v>00111110P.2</v>
          </cell>
        </row>
        <row r="4179">
          <cell r="K4179" t="str">
            <v>00111110P.2</v>
          </cell>
        </row>
        <row r="4180">
          <cell r="K4180" t="str">
            <v>00111110P.2</v>
          </cell>
        </row>
        <row r="4181">
          <cell r="K4181" t="str">
            <v>00111110P.2</v>
          </cell>
        </row>
        <row r="4182">
          <cell r="K4182" t="str">
            <v>00111110P.2</v>
          </cell>
        </row>
        <row r="4183">
          <cell r="K4183" t="str">
            <v>00111112P.2</v>
          </cell>
        </row>
        <row r="4184">
          <cell r="K4184" t="str">
            <v>00111112P.2</v>
          </cell>
        </row>
        <row r="4185">
          <cell r="K4185" t="str">
            <v>00111112P.2</v>
          </cell>
        </row>
        <row r="4186">
          <cell r="K4186" t="str">
            <v>00111112P.2</v>
          </cell>
        </row>
        <row r="4187">
          <cell r="K4187" t="str">
            <v>00111112P.2</v>
          </cell>
        </row>
        <row r="4188">
          <cell r="K4188" t="str">
            <v>00111112P.2</v>
          </cell>
        </row>
        <row r="4189">
          <cell r="K4189" t="str">
            <v>00111112P.2</v>
          </cell>
        </row>
        <row r="4190">
          <cell r="K4190" t="str">
            <v>00111112P.2</v>
          </cell>
        </row>
        <row r="4191">
          <cell r="K4191" t="str">
            <v>00111112P.2</v>
          </cell>
        </row>
        <row r="4192">
          <cell r="K4192" t="str">
            <v>00111112P.2</v>
          </cell>
        </row>
        <row r="4193">
          <cell r="K4193" t="str">
            <v>00111113P.2</v>
          </cell>
        </row>
        <row r="4194">
          <cell r="K4194" t="str">
            <v>00111113P.2</v>
          </cell>
        </row>
        <row r="4195">
          <cell r="K4195" t="str">
            <v>00111113P.2</v>
          </cell>
        </row>
        <row r="4196">
          <cell r="K4196" t="str">
            <v>00111113P.2</v>
          </cell>
        </row>
        <row r="4197">
          <cell r="K4197" t="str">
            <v>00111113P.2</v>
          </cell>
        </row>
        <row r="4198">
          <cell r="K4198" t="str">
            <v>00111113P.2</v>
          </cell>
        </row>
        <row r="4199">
          <cell r="K4199" t="str">
            <v>00111113P.2</v>
          </cell>
        </row>
        <row r="4200">
          <cell r="K4200" t="str">
            <v>00111113P.2</v>
          </cell>
        </row>
        <row r="4201">
          <cell r="K4201" t="str">
            <v>00111113P.2</v>
          </cell>
        </row>
        <row r="4202">
          <cell r="K4202" t="str">
            <v>00111113P.2</v>
          </cell>
        </row>
        <row r="4203">
          <cell r="K4203" t="str">
            <v>00111113P.2</v>
          </cell>
        </row>
        <row r="4204">
          <cell r="K4204" t="str">
            <v>00111113P.2</v>
          </cell>
        </row>
        <row r="4205">
          <cell r="K4205" t="str">
            <v>00111113P.2</v>
          </cell>
        </row>
        <row r="4206">
          <cell r="K4206" t="str">
            <v>00111113P.2</v>
          </cell>
        </row>
        <row r="4207">
          <cell r="K4207" t="str">
            <v>00111113P.2</v>
          </cell>
        </row>
        <row r="4208">
          <cell r="K4208" t="str">
            <v>00111113P.2</v>
          </cell>
        </row>
        <row r="4209">
          <cell r="K4209" t="str">
            <v>00111113P.2</v>
          </cell>
        </row>
        <row r="4210">
          <cell r="K4210" t="str">
            <v>00111113P.2</v>
          </cell>
        </row>
        <row r="4211">
          <cell r="K4211" t="str">
            <v>00111113P.2</v>
          </cell>
        </row>
        <row r="4212">
          <cell r="K4212" t="str">
            <v>00111113P.2</v>
          </cell>
        </row>
        <row r="4213">
          <cell r="K4213" t="str">
            <v>00111113P.2</v>
          </cell>
        </row>
        <row r="4214">
          <cell r="K4214" t="str">
            <v>00111113P.2</v>
          </cell>
        </row>
        <row r="4215">
          <cell r="K4215" t="str">
            <v>00111113P.2</v>
          </cell>
        </row>
        <row r="4216">
          <cell r="K4216" t="str">
            <v>00111113P.2</v>
          </cell>
        </row>
        <row r="4217">
          <cell r="K4217" t="str">
            <v>00111114P.2</v>
          </cell>
        </row>
        <row r="4218">
          <cell r="K4218" t="str">
            <v>00111114P.2</v>
          </cell>
        </row>
        <row r="4219">
          <cell r="K4219" t="str">
            <v>00111114P.2</v>
          </cell>
        </row>
        <row r="4220">
          <cell r="K4220" t="str">
            <v>00111114P.2</v>
          </cell>
        </row>
        <row r="4221">
          <cell r="K4221" t="str">
            <v>00111114P.2</v>
          </cell>
        </row>
        <row r="4222">
          <cell r="K4222" t="str">
            <v>00111115P.2</v>
          </cell>
        </row>
        <row r="4223">
          <cell r="K4223" t="str">
            <v>00111115P.2</v>
          </cell>
        </row>
        <row r="4224">
          <cell r="K4224" t="str">
            <v>00111115P.2</v>
          </cell>
        </row>
        <row r="4225">
          <cell r="K4225" t="str">
            <v>00111115P.2</v>
          </cell>
        </row>
        <row r="4226">
          <cell r="K4226" t="str">
            <v>00111115P.2</v>
          </cell>
        </row>
        <row r="4227">
          <cell r="K4227" t="str">
            <v>00111115P.2</v>
          </cell>
        </row>
        <row r="4228">
          <cell r="K4228" t="str">
            <v>00111115P.2</v>
          </cell>
        </row>
        <row r="4229">
          <cell r="K4229" t="str">
            <v>00111115P.2</v>
          </cell>
        </row>
        <row r="4230">
          <cell r="K4230" t="str">
            <v>00111115P.2</v>
          </cell>
        </row>
        <row r="4231">
          <cell r="K4231" t="str">
            <v>00111115P.2</v>
          </cell>
        </row>
        <row r="4232">
          <cell r="K4232" t="str">
            <v>00111116P.2</v>
          </cell>
        </row>
        <row r="4233">
          <cell r="K4233" t="str">
            <v>00111116P.2</v>
          </cell>
        </row>
        <row r="4234">
          <cell r="K4234" t="str">
            <v>00111116P.2</v>
          </cell>
        </row>
        <row r="4235">
          <cell r="K4235" t="str">
            <v>00111116P.2</v>
          </cell>
        </row>
        <row r="4236">
          <cell r="K4236" t="str">
            <v>00111116P.2</v>
          </cell>
        </row>
        <row r="4237">
          <cell r="K4237" t="str">
            <v>00111116P.2</v>
          </cell>
        </row>
        <row r="4238">
          <cell r="K4238" t="str">
            <v>00111116P.2</v>
          </cell>
        </row>
        <row r="4239">
          <cell r="K4239" t="str">
            <v>00111116P.2</v>
          </cell>
        </row>
        <row r="4240">
          <cell r="K4240" t="str">
            <v>00111116P.2</v>
          </cell>
        </row>
        <row r="4241">
          <cell r="K4241" t="str">
            <v>00111116P.2</v>
          </cell>
        </row>
        <row r="4242">
          <cell r="K4242" t="str">
            <v>00111117P.2</v>
          </cell>
        </row>
        <row r="4243">
          <cell r="K4243" t="str">
            <v>00111117P.2</v>
          </cell>
        </row>
        <row r="4244">
          <cell r="K4244" t="str">
            <v>00111117P.2</v>
          </cell>
        </row>
        <row r="4245">
          <cell r="K4245" t="str">
            <v>00111117P.2</v>
          </cell>
        </row>
        <row r="4246">
          <cell r="K4246" t="str">
            <v>00111117P.2</v>
          </cell>
        </row>
        <row r="4247">
          <cell r="K4247" t="str">
            <v>00111117P.2</v>
          </cell>
        </row>
        <row r="4248">
          <cell r="K4248" t="str">
            <v>00111117P.2</v>
          </cell>
        </row>
        <row r="4249">
          <cell r="K4249" t="str">
            <v>00111117P.2</v>
          </cell>
        </row>
        <row r="4250">
          <cell r="K4250" t="str">
            <v>00111117P.2</v>
          </cell>
        </row>
        <row r="4251">
          <cell r="K4251" t="str">
            <v>00111117P.2</v>
          </cell>
        </row>
        <row r="4252">
          <cell r="K4252" t="str">
            <v>00111117P.2</v>
          </cell>
        </row>
        <row r="4253">
          <cell r="K4253" t="str">
            <v>00111117P.2</v>
          </cell>
        </row>
        <row r="4254">
          <cell r="K4254" t="str">
            <v>00111118P.2</v>
          </cell>
        </row>
        <row r="4255">
          <cell r="K4255" t="str">
            <v>00111118P.2</v>
          </cell>
        </row>
        <row r="4256">
          <cell r="K4256" t="str">
            <v>00111118P.2</v>
          </cell>
        </row>
        <row r="4257">
          <cell r="K4257" t="str">
            <v>00111118P.2</v>
          </cell>
        </row>
        <row r="4258">
          <cell r="K4258" t="str">
            <v>00111118P.2</v>
          </cell>
        </row>
        <row r="4259">
          <cell r="K4259" t="str">
            <v>00111118P.2</v>
          </cell>
        </row>
        <row r="4260">
          <cell r="K4260" t="str">
            <v>00111118P.2</v>
          </cell>
        </row>
        <row r="4261">
          <cell r="K4261" t="str">
            <v>00111118P.2</v>
          </cell>
        </row>
        <row r="4262">
          <cell r="K4262" t="str">
            <v>00111119P.2</v>
          </cell>
        </row>
        <row r="4263">
          <cell r="K4263" t="str">
            <v>00111119P.2</v>
          </cell>
        </row>
        <row r="4264">
          <cell r="K4264" t="str">
            <v>00111120P.2</v>
          </cell>
        </row>
        <row r="4265">
          <cell r="K4265" t="str">
            <v>00111120P.2</v>
          </cell>
        </row>
        <row r="4266">
          <cell r="K4266" t="str">
            <v>00111120P.2</v>
          </cell>
        </row>
        <row r="4267">
          <cell r="K4267" t="str">
            <v>00111120P.2</v>
          </cell>
        </row>
        <row r="4268">
          <cell r="K4268" t="str">
            <v>00111120P.2</v>
          </cell>
        </row>
        <row r="4269">
          <cell r="K4269" t="str">
            <v>00111120P.2</v>
          </cell>
        </row>
        <row r="4270">
          <cell r="K4270" t="str">
            <v>00111120P.2</v>
          </cell>
        </row>
        <row r="4271">
          <cell r="K4271" t="str">
            <v>00111120P.2</v>
          </cell>
        </row>
        <row r="4272">
          <cell r="K4272" t="str">
            <v>00111121P.2</v>
          </cell>
        </row>
        <row r="4273">
          <cell r="K4273" t="str">
            <v>00111121P.2</v>
          </cell>
        </row>
        <row r="4274">
          <cell r="K4274" t="str">
            <v>00111121P.2</v>
          </cell>
        </row>
        <row r="4275">
          <cell r="K4275" t="str">
            <v>00111121P.2</v>
          </cell>
        </row>
        <row r="4276">
          <cell r="K4276" t="str">
            <v>00111121P.2</v>
          </cell>
        </row>
        <row r="4277">
          <cell r="K4277" t="str">
            <v>00111121P.2</v>
          </cell>
        </row>
        <row r="4278">
          <cell r="K4278" t="str">
            <v>00111121P.2</v>
          </cell>
        </row>
        <row r="4279">
          <cell r="K4279" t="str">
            <v>00111121P.2</v>
          </cell>
        </row>
        <row r="4280">
          <cell r="K4280" t="str">
            <v>00111121P.2</v>
          </cell>
        </row>
        <row r="4281">
          <cell r="K4281" t="str">
            <v>00111121P.2</v>
          </cell>
        </row>
        <row r="4282">
          <cell r="K4282" t="str">
            <v>00111121P.2</v>
          </cell>
        </row>
        <row r="4283">
          <cell r="K4283" t="str">
            <v>00111121P.2</v>
          </cell>
        </row>
        <row r="4284">
          <cell r="K4284" t="str">
            <v>00111121P.2</v>
          </cell>
        </row>
        <row r="4285">
          <cell r="K4285" t="str">
            <v>00111122P.2</v>
          </cell>
        </row>
        <row r="4286">
          <cell r="K4286" t="str">
            <v>00111122P.2</v>
          </cell>
        </row>
        <row r="4287">
          <cell r="K4287" t="str">
            <v>00111122P.2</v>
          </cell>
        </row>
        <row r="4288">
          <cell r="K4288" t="str">
            <v>00111122P.2</v>
          </cell>
        </row>
        <row r="4289">
          <cell r="K4289" t="str">
            <v>00111122P.2</v>
          </cell>
        </row>
        <row r="4290">
          <cell r="K4290" t="str">
            <v>00111122P.2</v>
          </cell>
        </row>
        <row r="4291">
          <cell r="K4291" t="str">
            <v>00111122P.2</v>
          </cell>
        </row>
        <row r="4292">
          <cell r="K4292" t="str">
            <v>00111122P.2</v>
          </cell>
        </row>
        <row r="4293">
          <cell r="K4293" t="str">
            <v>00111122P.2</v>
          </cell>
        </row>
        <row r="4294">
          <cell r="K4294" t="str">
            <v>00111122P.2</v>
          </cell>
        </row>
        <row r="4295">
          <cell r="K4295" t="str">
            <v>00111122P.2</v>
          </cell>
        </row>
        <row r="4296">
          <cell r="K4296" t="str">
            <v>00111122P.2</v>
          </cell>
        </row>
        <row r="4297">
          <cell r="K4297" t="str">
            <v>00111122P.2</v>
          </cell>
        </row>
        <row r="4298">
          <cell r="K4298" t="str">
            <v>00111122P.2</v>
          </cell>
        </row>
        <row r="4299">
          <cell r="K4299" t="str">
            <v>00111122P.2</v>
          </cell>
        </row>
        <row r="4300">
          <cell r="K4300" t="str">
            <v>00111122P.2</v>
          </cell>
        </row>
        <row r="4301">
          <cell r="K4301" t="str">
            <v>00111122P.2</v>
          </cell>
        </row>
        <row r="4302">
          <cell r="K4302" t="str">
            <v>00111122P.2</v>
          </cell>
        </row>
        <row r="4303">
          <cell r="K4303" t="str">
            <v>00111122P.2</v>
          </cell>
        </row>
        <row r="4304">
          <cell r="K4304" t="str">
            <v>00111122P.2</v>
          </cell>
        </row>
        <row r="4305">
          <cell r="K4305" t="str">
            <v>00111123P.2</v>
          </cell>
        </row>
        <row r="4306">
          <cell r="K4306" t="str">
            <v>00111123P.2</v>
          </cell>
        </row>
        <row r="4307">
          <cell r="K4307" t="str">
            <v>00111123P.2</v>
          </cell>
        </row>
        <row r="4308">
          <cell r="K4308" t="str">
            <v>00111123P.2</v>
          </cell>
        </row>
        <row r="4309">
          <cell r="K4309" t="str">
            <v>00111123P.2</v>
          </cell>
        </row>
        <row r="4310">
          <cell r="K4310" t="str">
            <v>00111123P.2</v>
          </cell>
        </row>
        <row r="4311">
          <cell r="K4311" t="str">
            <v>00111123P.2</v>
          </cell>
        </row>
        <row r="4312">
          <cell r="K4312" t="str">
            <v>00111123P.2</v>
          </cell>
        </row>
        <row r="4313">
          <cell r="K4313" t="str">
            <v>00111123P.2</v>
          </cell>
        </row>
        <row r="4314">
          <cell r="K4314" t="str">
            <v>00111123P.2</v>
          </cell>
        </row>
        <row r="4315">
          <cell r="K4315" t="str">
            <v>00111123P.2</v>
          </cell>
        </row>
        <row r="4316">
          <cell r="K4316" t="str">
            <v>00111123P.2</v>
          </cell>
        </row>
        <row r="4317">
          <cell r="K4317" t="str">
            <v>00111124P.2</v>
          </cell>
        </row>
        <row r="4318">
          <cell r="K4318" t="str">
            <v>00111124P.2</v>
          </cell>
        </row>
        <row r="4319">
          <cell r="K4319" t="str">
            <v>00111124P.2</v>
          </cell>
        </row>
        <row r="4320">
          <cell r="K4320" t="str">
            <v>00111124P.2</v>
          </cell>
        </row>
        <row r="4321">
          <cell r="K4321" t="str">
            <v>00111124P.2</v>
          </cell>
        </row>
        <row r="4322">
          <cell r="K4322" t="str">
            <v>00111124P.2</v>
          </cell>
        </row>
        <row r="4323">
          <cell r="K4323" t="str">
            <v>00111124P.2</v>
          </cell>
        </row>
        <row r="4324">
          <cell r="K4324" t="str">
            <v>00111124P.2</v>
          </cell>
        </row>
        <row r="4325">
          <cell r="K4325" t="str">
            <v>00111124P.2</v>
          </cell>
        </row>
        <row r="4326">
          <cell r="K4326" t="str">
            <v>00111124P.2</v>
          </cell>
        </row>
        <row r="4327">
          <cell r="K4327" t="str">
            <v>00111125P.2</v>
          </cell>
        </row>
        <row r="4328">
          <cell r="K4328" t="str">
            <v>00111125P.2</v>
          </cell>
        </row>
        <row r="4329">
          <cell r="K4329" t="str">
            <v>00111125P.2</v>
          </cell>
        </row>
        <row r="4330">
          <cell r="K4330" t="str">
            <v>00111125P.2</v>
          </cell>
        </row>
        <row r="4331">
          <cell r="K4331" t="str">
            <v>00111125P.2</v>
          </cell>
        </row>
        <row r="4332">
          <cell r="K4332" t="str">
            <v>00111125P.2</v>
          </cell>
        </row>
        <row r="4333">
          <cell r="K4333" t="str">
            <v>00111125P.2</v>
          </cell>
        </row>
        <row r="4334">
          <cell r="K4334" t="str">
            <v>00111126P.2</v>
          </cell>
        </row>
        <row r="4335">
          <cell r="K4335" t="str">
            <v>00111126P.2</v>
          </cell>
        </row>
        <row r="4336">
          <cell r="K4336" t="str">
            <v>00111126P.2</v>
          </cell>
        </row>
        <row r="4337">
          <cell r="K4337" t="str">
            <v>00111126P.2</v>
          </cell>
        </row>
        <row r="4338">
          <cell r="K4338" t="str">
            <v>00111126P.2</v>
          </cell>
        </row>
        <row r="4339">
          <cell r="K4339" t="str">
            <v>00111126P.2</v>
          </cell>
        </row>
        <row r="4340">
          <cell r="K4340" t="str">
            <v>00111127P.2</v>
          </cell>
        </row>
        <row r="4341">
          <cell r="K4341" t="str">
            <v>00111127P.2</v>
          </cell>
        </row>
        <row r="4342">
          <cell r="K4342" t="str">
            <v>00111127P.2</v>
          </cell>
        </row>
        <row r="4343">
          <cell r="K4343" t="str">
            <v>00111127P.2</v>
          </cell>
        </row>
        <row r="4344">
          <cell r="K4344" t="str">
            <v>00111127P.2</v>
          </cell>
        </row>
        <row r="4345">
          <cell r="K4345" t="str">
            <v>00111127P.2</v>
          </cell>
        </row>
        <row r="4346">
          <cell r="K4346" t="str">
            <v>00111127P.2</v>
          </cell>
        </row>
        <row r="4347">
          <cell r="K4347" t="str">
            <v>00111127P.2</v>
          </cell>
        </row>
        <row r="4348">
          <cell r="K4348" t="str">
            <v>00111128P.2</v>
          </cell>
        </row>
        <row r="4349">
          <cell r="K4349" t="str">
            <v>00111128P.2</v>
          </cell>
        </row>
        <row r="4350">
          <cell r="K4350" t="str">
            <v>00111128P.2</v>
          </cell>
        </row>
        <row r="4351">
          <cell r="K4351" t="str">
            <v>00111128P.2</v>
          </cell>
        </row>
        <row r="4352">
          <cell r="K4352" t="str">
            <v>00111128P.2</v>
          </cell>
        </row>
        <row r="4353">
          <cell r="K4353" t="str">
            <v>00111128P.2</v>
          </cell>
        </row>
        <row r="4354">
          <cell r="K4354" t="str">
            <v>00111128P.2</v>
          </cell>
        </row>
        <row r="4355">
          <cell r="K4355" t="str">
            <v>00111128P.2</v>
          </cell>
        </row>
        <row r="4356">
          <cell r="K4356" t="str">
            <v>00111128P.2</v>
          </cell>
        </row>
        <row r="4357">
          <cell r="K4357" t="str">
            <v>00111128P.2</v>
          </cell>
        </row>
        <row r="4358">
          <cell r="K4358" t="str">
            <v>00111128P.2</v>
          </cell>
        </row>
        <row r="4359">
          <cell r="K4359" t="str">
            <v>00111128P.2</v>
          </cell>
        </row>
        <row r="4360">
          <cell r="K4360" t="str">
            <v>00111128P.2</v>
          </cell>
        </row>
        <row r="4361">
          <cell r="K4361" t="str">
            <v>00111128P.2</v>
          </cell>
        </row>
        <row r="4362">
          <cell r="K4362" t="str">
            <v>00111128P.2</v>
          </cell>
        </row>
        <row r="4363">
          <cell r="K4363" t="str">
            <v>00111128P.2</v>
          </cell>
        </row>
        <row r="4364">
          <cell r="K4364" t="str">
            <v>00111128P.2</v>
          </cell>
        </row>
        <row r="4365">
          <cell r="K4365" t="str">
            <v>00111129P.2</v>
          </cell>
        </row>
        <row r="4366">
          <cell r="K4366" t="str">
            <v>00111129P.2</v>
          </cell>
        </row>
        <row r="4367">
          <cell r="K4367" t="str">
            <v>00111129P.2</v>
          </cell>
        </row>
        <row r="4368">
          <cell r="K4368" t="str">
            <v>00111129P.2</v>
          </cell>
        </row>
        <row r="4369">
          <cell r="K4369" t="str">
            <v>00111129P.2</v>
          </cell>
        </row>
        <row r="4370">
          <cell r="K4370" t="str">
            <v>00111129P.2</v>
          </cell>
        </row>
        <row r="4371">
          <cell r="K4371" t="str">
            <v>00111129P.2</v>
          </cell>
        </row>
        <row r="4372">
          <cell r="K4372" t="str">
            <v>00111129P.2</v>
          </cell>
        </row>
        <row r="4373">
          <cell r="K4373" t="str">
            <v>00111129P.2</v>
          </cell>
        </row>
        <row r="4374">
          <cell r="K4374" t="str">
            <v>00111129P.2</v>
          </cell>
        </row>
        <row r="4375">
          <cell r="K4375" t="str">
            <v>00111129P.2</v>
          </cell>
        </row>
        <row r="4376">
          <cell r="K4376" t="str">
            <v>00111129P.2</v>
          </cell>
        </row>
        <row r="4377">
          <cell r="K4377" t="str">
            <v>00111130P.2</v>
          </cell>
        </row>
        <row r="4378">
          <cell r="K4378" t="str">
            <v>00111130P.2</v>
          </cell>
        </row>
        <row r="4379">
          <cell r="K4379" t="str">
            <v>00111130P.2</v>
          </cell>
        </row>
        <row r="4380">
          <cell r="K4380" t="str">
            <v>00111130P.2</v>
          </cell>
        </row>
        <row r="4381">
          <cell r="K4381" t="str">
            <v>00111130P.2</v>
          </cell>
        </row>
        <row r="4382">
          <cell r="K4382" t="str">
            <v>00111130P.2</v>
          </cell>
        </row>
        <row r="4383">
          <cell r="K4383" t="str">
            <v>00111130P.2</v>
          </cell>
        </row>
        <row r="4384">
          <cell r="K4384" t="str">
            <v>00111130P.2</v>
          </cell>
        </row>
        <row r="4385">
          <cell r="K4385" t="str">
            <v>00111130P.2</v>
          </cell>
        </row>
        <row r="4386">
          <cell r="K4386" t="str">
            <v>00111130P.2</v>
          </cell>
        </row>
        <row r="4387">
          <cell r="K4387" t="str">
            <v>00111130P.2</v>
          </cell>
        </row>
        <row r="4388">
          <cell r="K4388" t="str">
            <v>00111130P.2</v>
          </cell>
        </row>
        <row r="4389">
          <cell r="K4389" t="str">
            <v>00111130P.2</v>
          </cell>
        </row>
        <row r="4390">
          <cell r="K4390" t="str">
            <v>00111130P.2</v>
          </cell>
        </row>
        <row r="4391">
          <cell r="K4391" t="str">
            <v>00111130P.2</v>
          </cell>
        </row>
        <row r="4392">
          <cell r="K4392" t="str">
            <v>00111130P.2</v>
          </cell>
        </row>
        <row r="4393">
          <cell r="K4393" t="str">
            <v>00111130P.2</v>
          </cell>
        </row>
        <row r="4394">
          <cell r="K4394" t="str">
            <v>00111130P.2</v>
          </cell>
        </row>
        <row r="4395">
          <cell r="K4395" t="str">
            <v>00111130P.2</v>
          </cell>
        </row>
        <row r="4396">
          <cell r="K4396" t="str">
            <v>00111131P.2</v>
          </cell>
        </row>
        <row r="4397">
          <cell r="K4397" t="str">
            <v>00111131P.2</v>
          </cell>
        </row>
        <row r="4398">
          <cell r="K4398" t="str">
            <v>00111131P.2</v>
          </cell>
        </row>
        <row r="4399">
          <cell r="K4399" t="str">
            <v>00111131P.2</v>
          </cell>
        </row>
        <row r="4400">
          <cell r="K4400" t="str">
            <v>00111131P.2</v>
          </cell>
        </row>
        <row r="4401">
          <cell r="K4401" t="str">
            <v>00111131P.2</v>
          </cell>
        </row>
        <row r="4402">
          <cell r="K4402" t="str">
            <v>00111131P.2</v>
          </cell>
        </row>
        <row r="4403">
          <cell r="K4403" t="str">
            <v>00111131P.2</v>
          </cell>
        </row>
        <row r="4404">
          <cell r="K4404" t="str">
            <v>00111131P.2</v>
          </cell>
        </row>
        <row r="4405">
          <cell r="K4405" t="str">
            <v>00111131P.2</v>
          </cell>
        </row>
        <row r="4406">
          <cell r="K4406" t="str">
            <v>00111131P.2</v>
          </cell>
        </row>
        <row r="4407">
          <cell r="K4407" t="str">
            <v>00111131P.2</v>
          </cell>
        </row>
        <row r="4408">
          <cell r="K4408" t="str">
            <v>00111131P.2</v>
          </cell>
        </row>
        <row r="4409">
          <cell r="K4409" t="str">
            <v>00111131P.2</v>
          </cell>
        </row>
        <row r="4410">
          <cell r="K4410" t="str">
            <v>00111131P.2</v>
          </cell>
        </row>
        <row r="4411">
          <cell r="K4411" t="str">
            <v>00111131P.2</v>
          </cell>
        </row>
        <row r="4412">
          <cell r="K4412" t="str">
            <v>00111131P.2</v>
          </cell>
        </row>
        <row r="4413">
          <cell r="K4413" t="str">
            <v>00111131P.2</v>
          </cell>
        </row>
        <row r="4414">
          <cell r="K4414" t="str">
            <v>00111131P.2</v>
          </cell>
        </row>
        <row r="4415">
          <cell r="K4415" t="str">
            <v>00111131P.2</v>
          </cell>
        </row>
        <row r="4416">
          <cell r="K4416" t="str">
            <v>00111131P.2</v>
          </cell>
        </row>
        <row r="4417">
          <cell r="K4417" t="str">
            <v>00111132P.2</v>
          </cell>
        </row>
        <row r="4418">
          <cell r="K4418" t="str">
            <v>00111132P.2</v>
          </cell>
        </row>
        <row r="4419">
          <cell r="K4419" t="str">
            <v>00111132P.2</v>
          </cell>
        </row>
        <row r="4420">
          <cell r="K4420" t="str">
            <v>00111132P.2</v>
          </cell>
        </row>
        <row r="4421">
          <cell r="K4421" t="str">
            <v>00111132P.2</v>
          </cell>
        </row>
        <row r="4422">
          <cell r="K4422" t="str">
            <v>00111132P.2</v>
          </cell>
        </row>
        <row r="4423">
          <cell r="K4423" t="str">
            <v>00111132P.2</v>
          </cell>
        </row>
        <row r="4424">
          <cell r="K4424" t="str">
            <v>00111132P.2</v>
          </cell>
        </row>
        <row r="4425">
          <cell r="K4425" t="str">
            <v>00111132P.2</v>
          </cell>
        </row>
        <row r="4426">
          <cell r="K4426" t="str">
            <v>00111132P.2</v>
          </cell>
        </row>
        <row r="4427">
          <cell r="K4427" t="str">
            <v>00111132P.2</v>
          </cell>
        </row>
        <row r="4428">
          <cell r="K4428" t="str">
            <v>00111132P.2</v>
          </cell>
        </row>
        <row r="4429">
          <cell r="K4429" t="str">
            <v>00111132P.2</v>
          </cell>
        </row>
        <row r="4430">
          <cell r="K4430" t="str">
            <v>00111132P.2</v>
          </cell>
        </row>
        <row r="4431">
          <cell r="K4431" t="str">
            <v>00111132P.2</v>
          </cell>
        </row>
        <row r="4432">
          <cell r="K4432" t="str">
            <v>00111133P.2</v>
          </cell>
        </row>
        <row r="4433">
          <cell r="K4433" t="str">
            <v>00111133P.2</v>
          </cell>
        </row>
        <row r="4434">
          <cell r="K4434" t="str">
            <v>00111133P.2</v>
          </cell>
        </row>
        <row r="4435">
          <cell r="K4435" t="str">
            <v>00111133P.2</v>
          </cell>
        </row>
        <row r="4436">
          <cell r="K4436" t="str">
            <v>00111133P.2</v>
          </cell>
        </row>
        <row r="4437">
          <cell r="K4437" t="str">
            <v>00111133P.2</v>
          </cell>
        </row>
        <row r="4438">
          <cell r="K4438" t="str">
            <v>00111133P.2</v>
          </cell>
        </row>
        <row r="4439">
          <cell r="K4439" t="str">
            <v>00111133P.2</v>
          </cell>
        </row>
        <row r="4440">
          <cell r="K4440" t="str">
            <v>00111133P.2</v>
          </cell>
        </row>
        <row r="4441">
          <cell r="K4441" t="str">
            <v>00111133P.2</v>
          </cell>
        </row>
        <row r="4442">
          <cell r="K4442" t="str">
            <v>00111133P.2</v>
          </cell>
        </row>
        <row r="4443">
          <cell r="K4443" t="str">
            <v>00111133P.2</v>
          </cell>
        </row>
        <row r="4444">
          <cell r="K4444" t="str">
            <v>00111134P.2</v>
          </cell>
        </row>
        <row r="4445">
          <cell r="K4445" t="str">
            <v>00111134P.2</v>
          </cell>
        </row>
        <row r="4446">
          <cell r="K4446" t="str">
            <v>00111134P.2</v>
          </cell>
        </row>
        <row r="4447">
          <cell r="K4447" t="str">
            <v>00111134P.2</v>
          </cell>
        </row>
        <row r="4448">
          <cell r="K4448" t="str">
            <v>00111134P.2</v>
          </cell>
        </row>
        <row r="4449">
          <cell r="K4449" t="str">
            <v>00111134P.2</v>
          </cell>
        </row>
        <row r="4450">
          <cell r="K4450" t="str">
            <v>00111134P.2</v>
          </cell>
        </row>
        <row r="4451">
          <cell r="K4451" t="str">
            <v>00111134P.2</v>
          </cell>
        </row>
        <row r="4452">
          <cell r="K4452" t="str">
            <v>00111134P.2</v>
          </cell>
        </row>
        <row r="4453">
          <cell r="K4453" t="str">
            <v>00111134P.2</v>
          </cell>
        </row>
        <row r="4454">
          <cell r="K4454" t="str">
            <v>00111134P.2</v>
          </cell>
        </row>
        <row r="4455">
          <cell r="K4455" t="str">
            <v>00111134P.2</v>
          </cell>
        </row>
        <row r="4456">
          <cell r="K4456" t="str">
            <v>00111134P.2</v>
          </cell>
        </row>
        <row r="4457">
          <cell r="K4457" t="str">
            <v>00111134P.2</v>
          </cell>
        </row>
        <row r="4458">
          <cell r="K4458" t="str">
            <v>00111135P.2</v>
          </cell>
        </row>
        <row r="4459">
          <cell r="K4459" t="str">
            <v>00111135P.2</v>
          </cell>
        </row>
        <row r="4460">
          <cell r="K4460" t="str">
            <v>00111135P.2</v>
          </cell>
        </row>
        <row r="4461">
          <cell r="K4461" t="str">
            <v>00111135P.2</v>
          </cell>
        </row>
        <row r="4462">
          <cell r="K4462" t="str">
            <v>00111135P.2</v>
          </cell>
        </row>
        <row r="4463">
          <cell r="K4463" t="str">
            <v>00111135P.2</v>
          </cell>
        </row>
        <row r="4464">
          <cell r="K4464" t="str">
            <v>00111135P.2</v>
          </cell>
        </row>
        <row r="4465">
          <cell r="K4465" t="str">
            <v>00111135P.2</v>
          </cell>
        </row>
        <row r="4466">
          <cell r="K4466" t="str">
            <v>00111135P.2</v>
          </cell>
        </row>
        <row r="4467">
          <cell r="K4467" t="str">
            <v>00111135P.2</v>
          </cell>
        </row>
        <row r="4468">
          <cell r="K4468" t="str">
            <v>00111135P.2</v>
          </cell>
        </row>
        <row r="4469">
          <cell r="K4469" t="str">
            <v>00111135P.2</v>
          </cell>
        </row>
        <row r="4470">
          <cell r="K4470" t="str">
            <v>00111136P.2</v>
          </cell>
        </row>
        <row r="4471">
          <cell r="K4471" t="str">
            <v>00111136P.2</v>
          </cell>
        </row>
        <row r="4472">
          <cell r="K4472" t="str">
            <v>00111136P.2</v>
          </cell>
        </row>
        <row r="4473">
          <cell r="K4473" t="str">
            <v>00111136P.2</v>
          </cell>
        </row>
        <row r="4474">
          <cell r="K4474" t="str">
            <v>00111136P.2</v>
          </cell>
        </row>
        <row r="4475">
          <cell r="K4475" t="str">
            <v>00111136P.2</v>
          </cell>
        </row>
        <row r="4476">
          <cell r="K4476" t="str">
            <v>00111136P.2</v>
          </cell>
        </row>
        <row r="4477">
          <cell r="K4477" t="str">
            <v>00111136P.2</v>
          </cell>
        </row>
        <row r="4478">
          <cell r="K4478" t="str">
            <v>00111136P.2</v>
          </cell>
        </row>
        <row r="4479">
          <cell r="K4479" t="str">
            <v>00111136P.2</v>
          </cell>
        </row>
        <row r="4480">
          <cell r="K4480" t="str">
            <v>00111136P.2</v>
          </cell>
        </row>
        <row r="4481">
          <cell r="K4481" t="str">
            <v>00111136P.2</v>
          </cell>
        </row>
        <row r="4482">
          <cell r="K4482" t="str">
            <v>00111136P.2</v>
          </cell>
        </row>
        <row r="4483">
          <cell r="K4483" t="str">
            <v>00111136P.2</v>
          </cell>
        </row>
        <row r="4484">
          <cell r="K4484" t="str">
            <v>00111143P.2</v>
          </cell>
        </row>
        <row r="4485">
          <cell r="K4485" t="str">
            <v>00111143P.2</v>
          </cell>
        </row>
        <row r="4486">
          <cell r="K4486" t="str">
            <v>00111143P.2</v>
          </cell>
        </row>
        <row r="4487">
          <cell r="K4487" t="str">
            <v>00111145P.2</v>
          </cell>
        </row>
        <row r="4488">
          <cell r="K4488" t="str">
            <v>00111145P.2</v>
          </cell>
        </row>
        <row r="4489">
          <cell r="K4489" t="str">
            <v>00111145P.2</v>
          </cell>
        </row>
        <row r="4490">
          <cell r="K4490" t="str">
            <v>00111145P.2</v>
          </cell>
        </row>
        <row r="4491">
          <cell r="K4491" t="str">
            <v>00111145P.2</v>
          </cell>
        </row>
        <row r="4492">
          <cell r="K4492" t="str">
            <v>00111145P.2</v>
          </cell>
        </row>
        <row r="4493">
          <cell r="K4493" t="str">
            <v>00111145P.2</v>
          </cell>
        </row>
        <row r="4494">
          <cell r="K4494" t="str">
            <v>00111145P.2</v>
          </cell>
        </row>
        <row r="4495">
          <cell r="K4495" t="str">
            <v>00111145P.2</v>
          </cell>
        </row>
        <row r="4496">
          <cell r="K4496" t="str">
            <v>00111145P.2</v>
          </cell>
        </row>
        <row r="4497">
          <cell r="K4497" t="str">
            <v>00111145P.2</v>
          </cell>
        </row>
        <row r="4498">
          <cell r="K4498" t="str">
            <v>00111145P.2</v>
          </cell>
        </row>
        <row r="4499">
          <cell r="K4499" t="str">
            <v>00111145P.2</v>
          </cell>
        </row>
        <row r="4500">
          <cell r="K4500" t="str">
            <v>00111145P.2</v>
          </cell>
        </row>
        <row r="4501">
          <cell r="K4501" t="str">
            <v>00111145P.2</v>
          </cell>
        </row>
        <row r="4502">
          <cell r="K4502" t="str">
            <v>00111145P.2</v>
          </cell>
        </row>
        <row r="4503">
          <cell r="K4503" t="str">
            <v>00111153P.2</v>
          </cell>
        </row>
        <row r="4504">
          <cell r="K4504" t="str">
            <v>00111153P.2</v>
          </cell>
        </row>
        <row r="4505">
          <cell r="K4505" t="str">
            <v>00111153P.2</v>
          </cell>
        </row>
        <row r="4506">
          <cell r="K4506" t="str">
            <v>00111153P.2</v>
          </cell>
        </row>
        <row r="4507">
          <cell r="K4507" t="str">
            <v>00111153P.2</v>
          </cell>
        </row>
        <row r="4508">
          <cell r="K4508" t="str">
            <v>00111157P.2</v>
          </cell>
        </row>
        <row r="4509">
          <cell r="K4509" t="str">
            <v>00111157P.2</v>
          </cell>
        </row>
        <row r="4510">
          <cell r="K4510" t="str">
            <v>00111157P.2</v>
          </cell>
        </row>
        <row r="4511">
          <cell r="K4511" t="str">
            <v>00111157P.2</v>
          </cell>
        </row>
        <row r="4512">
          <cell r="K4512" t="str">
            <v>00111157P.2</v>
          </cell>
        </row>
        <row r="4513">
          <cell r="K4513" t="str">
            <v>00111157P.2</v>
          </cell>
        </row>
        <row r="4514">
          <cell r="K4514" t="str">
            <v>00111157P.2</v>
          </cell>
        </row>
        <row r="4515">
          <cell r="K4515" t="str">
            <v>00111159P.2</v>
          </cell>
        </row>
        <row r="4516">
          <cell r="K4516" t="str">
            <v>00111159P.2</v>
          </cell>
        </row>
        <row r="4517">
          <cell r="K4517" t="str">
            <v>00111159P.2</v>
          </cell>
        </row>
        <row r="4518">
          <cell r="K4518" t="str">
            <v>00111159P.2</v>
          </cell>
        </row>
        <row r="4519">
          <cell r="K4519" t="str">
            <v>00111159P.2</v>
          </cell>
        </row>
        <row r="4520">
          <cell r="K4520" t="str">
            <v>00111159P.2</v>
          </cell>
        </row>
        <row r="4521">
          <cell r="K4521" t="str">
            <v>00111157P.2</v>
          </cell>
        </row>
        <row r="4522">
          <cell r="K4522" t="str">
            <v>00111157P.2</v>
          </cell>
        </row>
        <row r="4523">
          <cell r="K4523" t="str">
            <v>00111157P.2</v>
          </cell>
        </row>
        <row r="4524">
          <cell r="K4524" t="str">
            <v>00111128P.2</v>
          </cell>
        </row>
        <row r="4525">
          <cell r="K4525" t="str">
            <v>00111128P.2</v>
          </cell>
        </row>
        <row r="4526">
          <cell r="K4526" t="str">
            <v>00111128P.2</v>
          </cell>
        </row>
        <row r="4527">
          <cell r="K4527" t="str">
            <v>00111128P.2</v>
          </cell>
        </row>
        <row r="4528">
          <cell r="K4528" t="str">
            <v>00111128P.2</v>
          </cell>
        </row>
        <row r="4529">
          <cell r="K4529" t="str">
            <v>00111128P.2</v>
          </cell>
        </row>
        <row r="4530">
          <cell r="K4530" t="str">
            <v>00111128P.2</v>
          </cell>
        </row>
        <row r="4531">
          <cell r="K4531" t="str">
            <v>00111128P.2</v>
          </cell>
        </row>
        <row r="4532">
          <cell r="K4532" t="str">
            <v>00111128P.2</v>
          </cell>
        </row>
        <row r="4533">
          <cell r="K4533" t="str">
            <v>00111128P.2</v>
          </cell>
        </row>
        <row r="4534">
          <cell r="K4534" t="str">
            <v>00111128P.2</v>
          </cell>
        </row>
        <row r="4535">
          <cell r="K4535" t="str">
            <v>00111128P.2</v>
          </cell>
        </row>
        <row r="4536">
          <cell r="K4536" t="str">
            <v>00111128P.2</v>
          </cell>
        </row>
        <row r="4537">
          <cell r="K4537" t="str">
            <v>00111128P.2</v>
          </cell>
        </row>
        <row r="4538">
          <cell r="K4538" t="str">
            <v>00111128P.2</v>
          </cell>
        </row>
        <row r="4539">
          <cell r="K4539" t="str">
            <v>00111128P.2</v>
          </cell>
        </row>
        <row r="4540">
          <cell r="K4540" t="str">
            <v>00111128P.2</v>
          </cell>
        </row>
        <row r="4541">
          <cell r="K4541" t="str">
            <v>00111128P.2</v>
          </cell>
        </row>
        <row r="4542">
          <cell r="K4542" t="str">
            <v>00111128P.2</v>
          </cell>
        </row>
        <row r="4543">
          <cell r="K4543" t="str">
            <v>00111128P.2</v>
          </cell>
        </row>
        <row r="4544">
          <cell r="K4544" t="str">
            <v>00111128P.2</v>
          </cell>
        </row>
        <row r="4545">
          <cell r="K4545" t="str">
            <v>00111128P.2</v>
          </cell>
        </row>
        <row r="4546">
          <cell r="K4546" t="str">
            <v>00111120P.2</v>
          </cell>
        </row>
        <row r="4547">
          <cell r="K4547" t="str">
            <v>00111121P.2</v>
          </cell>
        </row>
        <row r="4548">
          <cell r="K4548" t="str">
            <v>00111125P.2</v>
          </cell>
        </row>
        <row r="4549">
          <cell r="K4549" t="str">
            <v>00111130P.2</v>
          </cell>
        </row>
        <row r="4550">
          <cell r="K4550" t="str">
            <v>00111136P.2</v>
          </cell>
        </row>
        <row r="4551">
          <cell r="K4551" t="str">
            <v>00111141P.2</v>
          </cell>
        </row>
        <row r="4552">
          <cell r="K4552" t="str">
            <v>00111154P.2</v>
          </cell>
        </row>
        <row r="4553">
          <cell r="K4553" t="str">
            <v>00111131P.2</v>
          </cell>
        </row>
        <row r="4554">
          <cell r="K4554" t="str">
            <v>00111130P.2</v>
          </cell>
        </row>
        <row r="4555">
          <cell r="K4555" t="str">
            <v>00111124P.2</v>
          </cell>
        </row>
        <row r="4556">
          <cell r="K4556" t="str">
            <v>00111131P.2</v>
          </cell>
        </row>
        <row r="4557">
          <cell r="K4557" t="str">
            <v>00111131P.2</v>
          </cell>
        </row>
        <row r="4558">
          <cell r="K4558" t="str">
            <v>00111131P.2</v>
          </cell>
        </row>
        <row r="4559">
          <cell r="K4559" t="str">
            <v>00111103P.2</v>
          </cell>
        </row>
        <row r="4560">
          <cell r="K4560" t="str">
            <v>00111159P.2</v>
          </cell>
        </row>
        <row r="4561">
          <cell r="K4561" t="str">
            <v>00111125P.2</v>
          </cell>
        </row>
        <row r="4562">
          <cell r="K4562" t="str">
            <v>00111125P.2</v>
          </cell>
        </row>
        <row r="4563">
          <cell r="K4563" t="str">
            <v>00111125P.2</v>
          </cell>
        </row>
        <row r="4564">
          <cell r="K4564" t="str">
            <v>00111125P.2</v>
          </cell>
        </row>
        <row r="4565">
          <cell r="K4565" t="str">
            <v>00111125P.2</v>
          </cell>
        </row>
        <row r="4566">
          <cell r="K4566" t="str">
            <v>00111125P.2</v>
          </cell>
        </row>
        <row r="4567">
          <cell r="K4567" t="str">
            <v>00111125P.2</v>
          </cell>
        </row>
        <row r="4568">
          <cell r="K4568" t="str">
            <v>00111125P.2</v>
          </cell>
        </row>
        <row r="4569">
          <cell r="K4569" t="str">
            <v>00111125P.2</v>
          </cell>
        </row>
        <row r="4570">
          <cell r="K4570" t="str">
            <v>00111125P.2</v>
          </cell>
        </row>
        <row r="4571">
          <cell r="K4571" t="str">
            <v>00111125P.2</v>
          </cell>
        </row>
        <row r="4572">
          <cell r="K4572" t="str">
            <v>00111125P.2</v>
          </cell>
        </row>
        <row r="4573">
          <cell r="K4573" t="str">
            <v>00111125P.2</v>
          </cell>
        </row>
        <row r="4574">
          <cell r="K4574" t="str">
            <v>00111126P.2</v>
          </cell>
        </row>
        <row r="4575">
          <cell r="K4575" t="str">
            <v>00111111P.2</v>
          </cell>
        </row>
        <row r="4576">
          <cell r="K4576" t="str">
            <v>00111119P.2</v>
          </cell>
        </row>
        <row r="4577">
          <cell r="K4577" t="str">
            <v>00111101P.2</v>
          </cell>
        </row>
        <row r="4578">
          <cell r="K4578" t="str">
            <v>00111101P.2</v>
          </cell>
        </row>
        <row r="4579">
          <cell r="K4579" t="str">
            <v>00111160P.2</v>
          </cell>
        </row>
        <row r="4580">
          <cell r="K4580" t="str">
            <v>00111150P.2</v>
          </cell>
        </row>
        <row r="4581">
          <cell r="K4581" t="str">
            <v>00111150P.2</v>
          </cell>
        </row>
        <row r="4582">
          <cell r="K4582" t="str">
            <v>00111150P.2</v>
          </cell>
        </row>
        <row r="4583">
          <cell r="K4583" t="str">
            <v>00111150P.2</v>
          </cell>
        </row>
        <row r="4584">
          <cell r="K4584" t="str">
            <v>00111148P.2</v>
          </cell>
        </row>
        <row r="4585">
          <cell r="K4585" t="str">
            <v>00111150P.2</v>
          </cell>
        </row>
        <row r="4586">
          <cell r="K4586" t="str">
            <v>00111150P.2</v>
          </cell>
        </row>
        <row r="4587">
          <cell r="K4587" t="str">
            <v>00111150P.2</v>
          </cell>
        </row>
        <row r="4588">
          <cell r="K4588" t="str">
            <v>00111135P.2</v>
          </cell>
        </row>
        <row r="4589">
          <cell r="K4589" t="str">
            <v>00111134P.2</v>
          </cell>
        </row>
        <row r="4590">
          <cell r="K4590" t="str">
            <v>00111135P.2</v>
          </cell>
        </row>
        <row r="4591">
          <cell r="K4591" t="str">
            <v>00111134P.2</v>
          </cell>
        </row>
        <row r="4592">
          <cell r="K4592" t="str">
            <v>00111159P.2</v>
          </cell>
        </row>
        <row r="4593">
          <cell r="K4593" t="str">
            <v>00111159P.2</v>
          </cell>
        </row>
        <row r="4594">
          <cell r="K4594" t="str">
            <v>00111159P.2</v>
          </cell>
        </row>
        <row r="4595">
          <cell r="K4595" t="str">
            <v>00111114P.2</v>
          </cell>
        </row>
        <row r="4596">
          <cell r="K4596" t="str">
            <v>00111114P.2</v>
          </cell>
        </row>
        <row r="4597">
          <cell r="K4597" t="str">
            <v>00111114P.2</v>
          </cell>
        </row>
        <row r="4598">
          <cell r="K4598" t="str">
            <v>00111114P.2</v>
          </cell>
        </row>
        <row r="4599">
          <cell r="K4599" t="str">
            <v>00111114P.2</v>
          </cell>
        </row>
        <row r="4600">
          <cell r="K4600" t="str">
            <v>00111114P.2</v>
          </cell>
        </row>
        <row r="4601">
          <cell r="K4601" t="str">
            <v>00111114P.2</v>
          </cell>
        </row>
        <row r="4602">
          <cell r="K4602" t="str">
            <v>00111113P.2</v>
          </cell>
        </row>
        <row r="4603">
          <cell r="K4603" t="str">
            <v>00111113P.2</v>
          </cell>
        </row>
        <row r="4604">
          <cell r="K4604" t="str">
            <v>00111113P.2</v>
          </cell>
        </row>
        <row r="4605">
          <cell r="K4605" t="str">
            <v>00111117P.2</v>
          </cell>
        </row>
        <row r="4606">
          <cell r="K4606" t="str">
            <v>00111113P.2</v>
          </cell>
        </row>
        <row r="4607">
          <cell r="K4607" t="str">
            <v>00111113P.2</v>
          </cell>
        </row>
        <row r="4608">
          <cell r="K4608" t="str">
            <v>00111117P.2</v>
          </cell>
        </row>
        <row r="4609">
          <cell r="K4609" t="str">
            <v>00111113P.2</v>
          </cell>
        </row>
        <row r="4610">
          <cell r="K4610" t="str">
            <v>00111116P.2</v>
          </cell>
        </row>
        <row r="4611">
          <cell r="K4611" t="str">
            <v>00111116P.2</v>
          </cell>
        </row>
        <row r="4612">
          <cell r="K4612" t="str">
            <v>00111116P.2</v>
          </cell>
        </row>
        <row r="4613">
          <cell r="K4613" t="str">
            <v>00111118P.2</v>
          </cell>
        </row>
        <row r="4614">
          <cell r="K4614" t="str">
            <v>00111146P.2</v>
          </cell>
        </row>
        <row r="4615">
          <cell r="K4615" t="str">
            <v>00111146P.2</v>
          </cell>
        </row>
        <row r="4616">
          <cell r="K4616" t="str">
            <v>00111146P.2</v>
          </cell>
        </row>
        <row r="4617">
          <cell r="K4617" t="str">
            <v>00111146P.2</v>
          </cell>
        </row>
        <row r="4618">
          <cell r="K4618" t="str">
            <v>00111146P.2</v>
          </cell>
        </row>
        <row r="4619">
          <cell r="K4619" t="str">
            <v>00111146P.2</v>
          </cell>
        </row>
        <row r="4620">
          <cell r="K4620" t="str">
            <v>00111146P.2</v>
          </cell>
        </row>
        <row r="4621">
          <cell r="K4621" t="str">
            <v>00111146P.2</v>
          </cell>
        </row>
        <row r="4622">
          <cell r="K4622" t="str">
            <v>00111146P.2</v>
          </cell>
        </row>
        <row r="4623">
          <cell r="K4623" t="str">
            <v>00111143P.2</v>
          </cell>
        </row>
        <row r="4624">
          <cell r="K4624" t="str">
            <v>00111143P.2</v>
          </cell>
        </row>
        <row r="4625">
          <cell r="K4625" t="str">
            <v>00111143P.2</v>
          </cell>
        </row>
        <row r="4626">
          <cell r="K4626" t="str">
            <v>00111149P.2</v>
          </cell>
        </row>
        <row r="4627">
          <cell r="K4627" t="str">
            <v>00111143P.2</v>
          </cell>
        </row>
        <row r="4628">
          <cell r="K4628" t="str">
            <v>00111143P.2</v>
          </cell>
        </row>
        <row r="4629">
          <cell r="K4629" t="str">
            <v>00111149P.2</v>
          </cell>
        </row>
        <row r="4630">
          <cell r="K4630" t="str">
            <v>00111143P.2</v>
          </cell>
        </row>
        <row r="4631">
          <cell r="K4631" t="str">
            <v>00111143P.2</v>
          </cell>
        </row>
        <row r="4632">
          <cell r="K4632" t="str">
            <v>00111149P.2</v>
          </cell>
        </row>
        <row r="4633">
          <cell r="K4633" t="str">
            <v>00111143P.2</v>
          </cell>
        </row>
        <row r="4634">
          <cell r="K4634" t="str">
            <v>00111146P.2</v>
          </cell>
        </row>
        <row r="4635">
          <cell r="K4635" t="str">
            <v>00111143P.2</v>
          </cell>
        </row>
        <row r="4636">
          <cell r="K4636" t="str">
            <v>00111143P.2</v>
          </cell>
        </row>
        <row r="4637">
          <cell r="K4637" t="str">
            <v>00111143P.2</v>
          </cell>
        </row>
        <row r="4638">
          <cell r="K4638" t="str">
            <v>00111143P.2</v>
          </cell>
        </row>
        <row r="4639">
          <cell r="K4639" t="str">
            <v>00111143P.2</v>
          </cell>
        </row>
        <row r="4640">
          <cell r="K4640" t="str">
            <v>00111106P.2</v>
          </cell>
        </row>
        <row r="4641">
          <cell r="K4641" t="str">
            <v>00111107P.2</v>
          </cell>
        </row>
        <row r="4642">
          <cell r="K4642" t="str">
            <v>00111107P.2</v>
          </cell>
        </row>
        <row r="4643">
          <cell r="K4643" t="str">
            <v>00111145P.2</v>
          </cell>
        </row>
        <row r="4644">
          <cell r="K4644" t="str">
            <v>00111131P.2</v>
          </cell>
        </row>
        <row r="4645">
          <cell r="K4645" t="str">
            <v>00111109P.2</v>
          </cell>
        </row>
        <row r="4646">
          <cell r="K4646" t="str">
            <v>00111145P.2</v>
          </cell>
        </row>
        <row r="4647">
          <cell r="K4647" t="str">
            <v>00111145P.2</v>
          </cell>
        </row>
        <row r="4648">
          <cell r="K4648" t="str">
            <v>00111113P.2</v>
          </cell>
        </row>
        <row r="4649">
          <cell r="K4649" t="str">
            <v>00111109P.2</v>
          </cell>
        </row>
        <row r="4650">
          <cell r="K4650" t="str">
            <v>00111134P.2</v>
          </cell>
        </row>
        <row r="4651">
          <cell r="K4651" t="str">
            <v>00111134P.2</v>
          </cell>
        </row>
        <row r="4652">
          <cell r="K4652" t="str">
            <v>00111134P.2</v>
          </cell>
        </row>
        <row r="4653">
          <cell r="K4653" t="str">
            <v>00111128P.2</v>
          </cell>
        </row>
        <row r="4654">
          <cell r="K4654" t="str">
            <v>00111145P.2</v>
          </cell>
        </row>
        <row r="4655">
          <cell r="K4655" t="str">
            <v>00111145P.2</v>
          </cell>
        </row>
        <row r="4656">
          <cell r="K4656" t="str">
            <v>00111145P.2</v>
          </cell>
        </row>
        <row r="4657">
          <cell r="K4657" t="str">
            <v>00111145P.2</v>
          </cell>
        </row>
        <row r="4658">
          <cell r="K4658" t="str">
            <v>00111145P.2</v>
          </cell>
        </row>
        <row r="4659">
          <cell r="K4659" t="str">
            <v>00111145P.2</v>
          </cell>
        </row>
        <row r="4660">
          <cell r="K4660" t="str">
            <v>00111145P.2</v>
          </cell>
        </row>
        <row r="4661">
          <cell r="K4661" t="str">
            <v>00111145P.2</v>
          </cell>
        </row>
        <row r="4662">
          <cell r="K4662" t="str">
            <v>00111145P.2</v>
          </cell>
        </row>
        <row r="4663">
          <cell r="K4663" t="str">
            <v>00111145P.2</v>
          </cell>
        </row>
        <row r="4664">
          <cell r="K4664" t="str">
            <v>00111145P.2</v>
          </cell>
        </row>
        <row r="4665">
          <cell r="K4665" t="str">
            <v>00111145P.2</v>
          </cell>
        </row>
        <row r="4666">
          <cell r="K4666" t="str">
            <v>00111145P.2</v>
          </cell>
        </row>
        <row r="4667">
          <cell r="K4667" t="str">
            <v>00111145P.2</v>
          </cell>
        </row>
        <row r="4668">
          <cell r="K4668" t="str">
            <v>00111122P.2</v>
          </cell>
        </row>
        <row r="4669">
          <cell r="K4669" t="str">
            <v>00111122P.2</v>
          </cell>
        </row>
        <row r="4670">
          <cell r="K4670" t="str">
            <v>00111122P.2</v>
          </cell>
        </row>
        <row r="4671">
          <cell r="K4671" t="str">
            <v>00111123P.2</v>
          </cell>
        </row>
        <row r="4672">
          <cell r="K4672" t="str">
            <v>00111123P.2</v>
          </cell>
        </row>
        <row r="4673">
          <cell r="K4673" t="str">
            <v>00111145P.2</v>
          </cell>
        </row>
        <row r="4674">
          <cell r="K4674" t="str">
            <v>00111145P.2</v>
          </cell>
        </row>
        <row r="4675">
          <cell r="K4675" t="str">
            <v>00111122P.2</v>
          </cell>
        </row>
        <row r="4676">
          <cell r="K4676" t="str">
            <v>00111153P.2</v>
          </cell>
        </row>
        <row r="4677">
          <cell r="K4677" t="str">
            <v>00111153P.2</v>
          </cell>
        </row>
        <row r="4678">
          <cell r="K4678" t="str">
            <v>00111153P.2</v>
          </cell>
        </row>
        <row r="4679">
          <cell r="K4679" t="str">
            <v>00111153P.2</v>
          </cell>
        </row>
        <row r="4680">
          <cell r="K4680" t="str">
            <v>00111145P.2</v>
          </cell>
        </row>
        <row r="4681">
          <cell r="K4681" t="str">
            <v>00111145P.2</v>
          </cell>
        </row>
        <row r="4682">
          <cell r="K4682" t="str">
            <v>00111145P.2</v>
          </cell>
        </row>
        <row r="4683">
          <cell r="K4683" t="str">
            <v>00111145P.2</v>
          </cell>
        </row>
        <row r="4684">
          <cell r="K4684" t="str">
            <v>00111145P.2</v>
          </cell>
        </row>
        <row r="4685">
          <cell r="K4685" t="str">
            <v>00111145P.2</v>
          </cell>
        </row>
        <row r="4686">
          <cell r="K4686" t="str">
            <v>00111145P.2</v>
          </cell>
        </row>
        <row r="4687">
          <cell r="K4687" t="str">
            <v>00111145P.2</v>
          </cell>
        </row>
        <row r="4688">
          <cell r="K4688" t="str">
            <v>00111145P.2</v>
          </cell>
        </row>
        <row r="4689">
          <cell r="K4689" t="str">
            <v>00111145P.2</v>
          </cell>
        </row>
        <row r="4690">
          <cell r="K4690" t="str">
            <v>00111145P.2</v>
          </cell>
        </row>
        <row r="4691">
          <cell r="K4691" t="str">
            <v>00111145P.2</v>
          </cell>
        </row>
        <row r="4692">
          <cell r="K4692" t="str">
            <v>00111145P.2</v>
          </cell>
        </row>
        <row r="4693">
          <cell r="K4693" t="str">
            <v>00111145P.2</v>
          </cell>
        </row>
        <row r="4694">
          <cell r="K4694" t="str">
            <v>00111145P.2</v>
          </cell>
        </row>
        <row r="4695">
          <cell r="K4695" t="str">
            <v>00111145P.2</v>
          </cell>
        </row>
        <row r="4696">
          <cell r="K4696" t="str">
            <v>00111145P.2</v>
          </cell>
        </row>
        <row r="4697">
          <cell r="K4697" t="str">
            <v>00111145P.2</v>
          </cell>
        </row>
        <row r="4698">
          <cell r="K4698" t="str">
            <v>00111145P.2</v>
          </cell>
        </row>
        <row r="4699">
          <cell r="K4699" t="str">
            <v>00111145P.2</v>
          </cell>
        </row>
        <row r="4700">
          <cell r="K4700" t="str">
            <v>00111145P.2</v>
          </cell>
        </row>
        <row r="4701">
          <cell r="K4701" t="str">
            <v>00111145P.2</v>
          </cell>
        </row>
        <row r="4702">
          <cell r="K4702" t="str">
            <v>00111145P.2</v>
          </cell>
        </row>
        <row r="4703">
          <cell r="K4703" t="str">
            <v>00111145P.2</v>
          </cell>
        </row>
        <row r="4704">
          <cell r="K4704" t="str">
            <v>00111145P.2</v>
          </cell>
        </row>
        <row r="4705">
          <cell r="K4705" t="str">
            <v>00111145P.2</v>
          </cell>
        </row>
        <row r="4706">
          <cell r="K4706" t="str">
            <v>00111145P.2</v>
          </cell>
        </row>
        <row r="4707">
          <cell r="K4707" t="str">
            <v>00111149P.2</v>
          </cell>
        </row>
        <row r="4708">
          <cell r="K4708" t="str">
            <v>00111149P.2</v>
          </cell>
        </row>
        <row r="4709">
          <cell r="K4709" t="str">
            <v>00111149P.2</v>
          </cell>
        </row>
        <row r="4710">
          <cell r="K4710" t="str">
            <v>00111150P.2</v>
          </cell>
        </row>
        <row r="4711">
          <cell r="K4711" t="str">
            <v>00111150P.2</v>
          </cell>
        </row>
        <row r="4712">
          <cell r="K4712" t="str">
            <v>00111150P.2</v>
          </cell>
        </row>
        <row r="4713">
          <cell r="K4713" t="str">
            <v>00111150P.2</v>
          </cell>
        </row>
        <row r="4714">
          <cell r="K4714" t="str">
            <v>00111150P.2</v>
          </cell>
        </row>
        <row r="4715">
          <cell r="K4715" t="str">
            <v>00111150P.2</v>
          </cell>
        </row>
        <row r="4716">
          <cell r="K4716" t="str">
            <v>00111150P.2</v>
          </cell>
        </row>
        <row r="4717">
          <cell r="K4717" t="str">
            <v>00111153P.2</v>
          </cell>
        </row>
        <row r="4718">
          <cell r="K4718" t="str">
            <v>00111153P.2</v>
          </cell>
        </row>
        <row r="4719">
          <cell r="K4719" t="str">
            <v>00111153P.2</v>
          </cell>
        </row>
        <row r="4720">
          <cell r="K4720" t="str">
            <v>00111153P.2</v>
          </cell>
        </row>
        <row r="4721">
          <cell r="K4721" t="str">
            <v>00111153P.2</v>
          </cell>
        </row>
        <row r="4722">
          <cell r="K4722" t="str">
            <v>00111153P.2</v>
          </cell>
        </row>
        <row r="4723">
          <cell r="K4723" t="str">
            <v>00111153P.2</v>
          </cell>
        </row>
        <row r="4724">
          <cell r="K4724" t="str">
            <v>00111153P.2</v>
          </cell>
        </row>
        <row r="4725">
          <cell r="K4725" t="str">
            <v>00111153P.2</v>
          </cell>
        </row>
        <row r="4726">
          <cell r="K4726" t="str">
            <v>00111153P.2</v>
          </cell>
        </row>
        <row r="4727">
          <cell r="K4727" t="str">
            <v>00111153P.2</v>
          </cell>
        </row>
        <row r="4728">
          <cell r="K4728" t="str">
            <v>00111153P.2</v>
          </cell>
        </row>
        <row r="4729">
          <cell r="K4729" t="str">
            <v>00111153P.2</v>
          </cell>
        </row>
        <row r="4730">
          <cell r="K4730" t="str">
            <v>00111145P.2</v>
          </cell>
        </row>
        <row r="4731">
          <cell r="K4731" t="str">
            <v>00111145P.2</v>
          </cell>
        </row>
        <row r="4732">
          <cell r="K4732" t="str">
            <v>00111145P.2</v>
          </cell>
        </row>
        <row r="4733">
          <cell r="K4733" t="str">
            <v>00111145P.2</v>
          </cell>
        </row>
        <row r="4734">
          <cell r="K4734" t="str">
            <v>00111145P.2</v>
          </cell>
        </row>
        <row r="4735">
          <cell r="K4735" t="str">
            <v>00111145P.2</v>
          </cell>
        </row>
        <row r="4736">
          <cell r="K4736" t="str">
            <v>00111145P.2</v>
          </cell>
        </row>
        <row r="4737">
          <cell r="K4737" t="str">
            <v>00111145P.2</v>
          </cell>
        </row>
        <row r="4738">
          <cell r="K4738" t="str">
            <v>00111145P.2</v>
          </cell>
        </row>
        <row r="4739">
          <cell r="K4739" t="str">
            <v>00111145P.2</v>
          </cell>
        </row>
        <row r="4740">
          <cell r="K4740" t="str">
            <v>00111145P.2</v>
          </cell>
        </row>
        <row r="4741">
          <cell r="K4741" t="str">
            <v>00111145P.2</v>
          </cell>
        </row>
        <row r="4742">
          <cell r="K4742" t="str">
            <v>00111145P.2</v>
          </cell>
        </row>
        <row r="4743">
          <cell r="K4743" t="str">
            <v>00111145P.2</v>
          </cell>
        </row>
        <row r="4744">
          <cell r="K4744" t="str">
            <v>00111145P.2</v>
          </cell>
        </row>
        <row r="4745">
          <cell r="K4745" t="str">
            <v>00111145P.2</v>
          </cell>
        </row>
        <row r="4746">
          <cell r="K4746" t="str">
            <v>00111145P.2</v>
          </cell>
        </row>
        <row r="4747">
          <cell r="K4747" t="str">
            <v>00111145P.2</v>
          </cell>
        </row>
        <row r="4748">
          <cell r="K4748" t="str">
            <v>00111145P.2</v>
          </cell>
        </row>
        <row r="4749">
          <cell r="K4749" t="str">
            <v>00111145P.2</v>
          </cell>
        </row>
        <row r="4750">
          <cell r="K4750" t="str">
            <v>00111145P.2</v>
          </cell>
        </row>
        <row r="4751">
          <cell r="K4751" t="str">
            <v>00111145P.2</v>
          </cell>
        </row>
        <row r="4752">
          <cell r="K4752" t="str">
            <v>00111145P.2</v>
          </cell>
        </row>
        <row r="4753">
          <cell r="K4753" t="str">
            <v>00111145P.2</v>
          </cell>
        </row>
        <row r="4754">
          <cell r="K4754" t="str">
            <v>00111145P.2</v>
          </cell>
        </row>
        <row r="4755">
          <cell r="K4755" t="str">
            <v>00111145P.2</v>
          </cell>
        </row>
        <row r="4756">
          <cell r="K4756" t="str">
            <v>00111145P.2</v>
          </cell>
        </row>
        <row r="4757">
          <cell r="K4757" t="str">
            <v>00111145P.2</v>
          </cell>
        </row>
        <row r="4758">
          <cell r="K4758" t="str">
            <v>00111145P.2</v>
          </cell>
        </row>
        <row r="4759">
          <cell r="K4759" t="str">
            <v>00111145P.2</v>
          </cell>
        </row>
        <row r="4760">
          <cell r="K4760" t="str">
            <v>00111145P.2</v>
          </cell>
        </row>
        <row r="4761">
          <cell r="K4761" t="str">
            <v>00111145P.2</v>
          </cell>
        </row>
        <row r="4762">
          <cell r="K4762" t="str">
            <v>00111145P.2</v>
          </cell>
        </row>
        <row r="4763">
          <cell r="K4763" t="str">
            <v>00111145P.2</v>
          </cell>
        </row>
        <row r="4764">
          <cell r="K4764" t="str">
            <v>00111145P.2</v>
          </cell>
        </row>
        <row r="4765">
          <cell r="K4765" t="str">
            <v>00111145P.2</v>
          </cell>
        </row>
        <row r="4766">
          <cell r="K4766" t="str">
            <v>00111145P.2</v>
          </cell>
        </row>
        <row r="4767">
          <cell r="K4767" t="str">
            <v>00111145P.2</v>
          </cell>
        </row>
        <row r="4768">
          <cell r="K4768" t="str">
            <v>00111145P.2</v>
          </cell>
        </row>
        <row r="4769">
          <cell r="K4769" t="str">
            <v>00111145P.2</v>
          </cell>
        </row>
        <row r="4770">
          <cell r="K4770" t="str">
            <v>00111145P.2</v>
          </cell>
        </row>
        <row r="4771">
          <cell r="K4771" t="str">
            <v>00111145P.2</v>
          </cell>
        </row>
        <row r="4772">
          <cell r="K4772" t="str">
            <v>00111145P.2</v>
          </cell>
        </row>
        <row r="4773">
          <cell r="K4773" t="str">
            <v>00111145P.2</v>
          </cell>
        </row>
        <row r="4774">
          <cell r="K4774" t="str">
            <v>00111145P.2</v>
          </cell>
        </row>
        <row r="4775">
          <cell r="K4775" t="str">
            <v>00111145P.2</v>
          </cell>
        </row>
        <row r="4776">
          <cell r="K4776" t="str">
            <v>00111145P.2</v>
          </cell>
        </row>
        <row r="4777">
          <cell r="K4777" t="str">
            <v>00111145P.2</v>
          </cell>
        </row>
        <row r="4778">
          <cell r="K4778" t="str">
            <v>00111145P.2</v>
          </cell>
        </row>
        <row r="4779">
          <cell r="K4779" t="str">
            <v>00111145P.2</v>
          </cell>
        </row>
        <row r="4780">
          <cell r="K4780" t="str">
            <v>00111145P.2</v>
          </cell>
        </row>
        <row r="4781">
          <cell r="K4781" t="str">
            <v>00111149P.2</v>
          </cell>
        </row>
        <row r="4782">
          <cell r="K4782" t="str">
            <v>00111149P.2</v>
          </cell>
        </row>
        <row r="4783">
          <cell r="K4783" t="str">
            <v>00111149P.2</v>
          </cell>
        </row>
        <row r="4784">
          <cell r="K4784" t="str">
            <v>00111149P.2</v>
          </cell>
        </row>
        <row r="4785">
          <cell r="K4785" t="str">
            <v>00111149P.2</v>
          </cell>
        </row>
        <row r="4786">
          <cell r="K4786" t="str">
            <v>00111149P.2</v>
          </cell>
        </row>
        <row r="4787">
          <cell r="K4787" t="str">
            <v>00111149P.2</v>
          </cell>
        </row>
        <row r="4788">
          <cell r="K4788" t="str">
            <v>00111149P.2</v>
          </cell>
        </row>
        <row r="4789">
          <cell r="K4789" t="str">
            <v>00111149P.2</v>
          </cell>
        </row>
        <row r="4790">
          <cell r="K4790" t="str">
            <v>00111149P.2</v>
          </cell>
        </row>
        <row r="4791">
          <cell r="K4791" t="str">
            <v>00111149P.2</v>
          </cell>
        </row>
        <row r="4792">
          <cell r="K4792" t="str">
            <v>00111149P.2</v>
          </cell>
        </row>
        <row r="4793">
          <cell r="K4793" t="str">
            <v>00111149P.2</v>
          </cell>
        </row>
        <row r="4794">
          <cell r="K4794" t="str">
            <v>00111149P.2</v>
          </cell>
        </row>
        <row r="4795">
          <cell r="K4795" t="str">
            <v>00111149P.2</v>
          </cell>
        </row>
        <row r="4796">
          <cell r="K4796" t="str">
            <v>00111149P.2</v>
          </cell>
        </row>
        <row r="4797">
          <cell r="K4797" t="str">
            <v>00111150P.2</v>
          </cell>
        </row>
        <row r="4798">
          <cell r="K4798" t="str">
            <v>00111150P.2</v>
          </cell>
        </row>
        <row r="4799">
          <cell r="K4799" t="str">
            <v>00111150P.2</v>
          </cell>
        </row>
        <row r="4800">
          <cell r="K4800" t="str">
            <v>00111150P.2</v>
          </cell>
        </row>
        <row r="4801">
          <cell r="K4801" t="str">
            <v>00111150P.2</v>
          </cell>
        </row>
        <row r="4802">
          <cell r="K4802" t="str">
            <v>00111150P.2</v>
          </cell>
        </row>
        <row r="4803">
          <cell r="K4803" t="str">
            <v>00111150P.2</v>
          </cell>
        </row>
        <row r="4804">
          <cell r="K4804" t="str">
            <v>00111106P.2</v>
          </cell>
        </row>
        <row r="4805">
          <cell r="K4805" t="str">
            <v>01010043E.111</v>
          </cell>
        </row>
        <row r="4806">
          <cell r="K4806" t="str">
            <v>01010020E.13</v>
          </cell>
        </row>
        <row r="4807">
          <cell r="K4807" t="str">
            <v>01010020E.13</v>
          </cell>
        </row>
        <row r="4808">
          <cell r="K4808" t="str">
            <v>01010016E.13</v>
          </cell>
        </row>
        <row r="4809">
          <cell r="K4809" t="str">
            <v>01010012E.13</v>
          </cell>
        </row>
        <row r="4810">
          <cell r="K4810" t="str">
            <v>01010021E.111</v>
          </cell>
        </row>
        <row r="4811">
          <cell r="K4811" t="str">
            <v>01010010E.13</v>
          </cell>
        </row>
        <row r="4812">
          <cell r="K4812" t="str">
            <v>01010029E.13</v>
          </cell>
        </row>
        <row r="4813">
          <cell r="K4813" t="str">
            <v>01010031E.13</v>
          </cell>
        </row>
        <row r="4814">
          <cell r="K4814" t="str">
            <v>01010014E.111</v>
          </cell>
        </row>
        <row r="4815">
          <cell r="K4815" t="str">
            <v>01010027E.111</v>
          </cell>
        </row>
        <row r="4816">
          <cell r="K4816" t="str">
            <v>01010010E.111</v>
          </cell>
        </row>
        <row r="4817">
          <cell r="K4817" t="str">
            <v>01010016E.111</v>
          </cell>
        </row>
        <row r="4818">
          <cell r="K4818" t="str">
            <v>01010010E.111</v>
          </cell>
        </row>
        <row r="4819">
          <cell r="K4819" t="str">
            <v>01010018E.111</v>
          </cell>
        </row>
        <row r="4820">
          <cell r="K4820" t="str">
            <v>01010024E.111</v>
          </cell>
        </row>
        <row r="4821">
          <cell r="K4821" t="str">
            <v>01010021E.111</v>
          </cell>
        </row>
        <row r="4822">
          <cell r="K4822" t="str">
            <v>01010023E.111</v>
          </cell>
        </row>
        <row r="4823">
          <cell r="K4823" t="str">
            <v>01010029E.111</v>
          </cell>
        </row>
        <row r="4824">
          <cell r="K4824" t="str">
            <v>01010012E.111</v>
          </cell>
        </row>
        <row r="4825">
          <cell r="K4825" t="str">
            <v>01010034E.111</v>
          </cell>
        </row>
        <row r="4826">
          <cell r="K4826" t="str">
            <v>01010022E.111</v>
          </cell>
        </row>
        <row r="4827">
          <cell r="K4827" t="str">
            <v>01010020E.111</v>
          </cell>
        </row>
        <row r="4828">
          <cell r="K4828" t="str">
            <v>01010012E.111</v>
          </cell>
        </row>
        <row r="4829">
          <cell r="K4829" t="str">
            <v>01010021E.111</v>
          </cell>
        </row>
        <row r="4830">
          <cell r="K4830" t="str">
            <v>01010043E.111</v>
          </cell>
        </row>
        <row r="4831">
          <cell r="K4831" t="str">
            <v>01010014E.111</v>
          </cell>
        </row>
        <row r="4832">
          <cell r="K4832" t="str">
            <v>01010017E.111</v>
          </cell>
        </row>
        <row r="4833">
          <cell r="K4833" t="str">
            <v>01010019E.111</v>
          </cell>
        </row>
        <row r="4834">
          <cell r="K4834" t="str">
            <v>01010020E.111</v>
          </cell>
        </row>
        <row r="4835">
          <cell r="K4835" t="str">
            <v>01010032E.111</v>
          </cell>
        </row>
        <row r="4836">
          <cell r="K4836" t="str">
            <v>01010033E.111</v>
          </cell>
        </row>
        <row r="4837">
          <cell r="K4837" t="str">
            <v>01010059E.111</v>
          </cell>
        </row>
        <row r="4838">
          <cell r="K4838" t="str">
            <v>01010024E.122</v>
          </cell>
        </row>
        <row r="4839">
          <cell r="K4839" t="str">
            <v>01010025E.122</v>
          </cell>
        </row>
        <row r="4840">
          <cell r="K4840" t="str">
            <v>01010028E.122</v>
          </cell>
        </row>
        <row r="4841">
          <cell r="K4841" t="str">
            <v>01010031E.122</v>
          </cell>
        </row>
        <row r="4842">
          <cell r="K4842" t="str">
            <v>01010051E.122</v>
          </cell>
        </row>
        <row r="4843">
          <cell r="K4843" t="str">
            <v>01010026E.122</v>
          </cell>
        </row>
        <row r="4844">
          <cell r="K4844" t="str">
            <v>01010027E.122</v>
          </cell>
        </row>
        <row r="4845">
          <cell r="K4845" t="str">
            <v>01010029E.122</v>
          </cell>
        </row>
        <row r="4846">
          <cell r="K4846" t="str">
            <v>01010030E.122</v>
          </cell>
        </row>
        <row r="4847">
          <cell r="K4847" t="str">
            <v>01010036E.122</v>
          </cell>
        </row>
        <row r="4848">
          <cell r="K4848" t="str">
            <v>01010053E.122</v>
          </cell>
        </row>
        <row r="4849">
          <cell r="K4849" t="str">
            <v>01010010E.111</v>
          </cell>
        </row>
        <row r="4850">
          <cell r="K4850" t="str">
            <v>01010053E.111</v>
          </cell>
        </row>
        <row r="4851">
          <cell r="K4851" t="str">
            <v>00201143D.121</v>
          </cell>
        </row>
        <row r="4852">
          <cell r="K4852" t="str">
            <v>00201102D.112</v>
          </cell>
        </row>
        <row r="4853">
          <cell r="K4853" t="str">
            <v>00201102D.112</v>
          </cell>
        </row>
        <row r="4854">
          <cell r="K4854" t="str">
            <v>00201102D.112</v>
          </cell>
        </row>
        <row r="4855">
          <cell r="K4855" t="str">
            <v>00201102D.112</v>
          </cell>
        </row>
        <row r="4856">
          <cell r="K4856" t="str">
            <v>00201102D.111</v>
          </cell>
        </row>
        <row r="4857">
          <cell r="K4857" t="str">
            <v>00201161D.112</v>
          </cell>
        </row>
        <row r="4858">
          <cell r="K4858" t="str">
            <v>00201145D.122</v>
          </cell>
        </row>
        <row r="4859">
          <cell r="K4859" t="str">
            <v>00201150D.111</v>
          </cell>
        </row>
        <row r="4860">
          <cell r="K4860" t="str">
            <v>00201157D.111</v>
          </cell>
        </row>
        <row r="4861">
          <cell r="K4861" t="str">
            <v>00201160D.121</v>
          </cell>
        </row>
        <row r="4862">
          <cell r="K4862" t="str">
            <v>00201111D.111</v>
          </cell>
        </row>
        <row r="4863">
          <cell r="K4863" t="str">
            <v>00201127D.111</v>
          </cell>
        </row>
        <row r="4864">
          <cell r="K4864" t="str">
            <v>00201119D.111</v>
          </cell>
        </row>
        <row r="4865">
          <cell r="K4865" t="str">
            <v>00201136D.111</v>
          </cell>
        </row>
        <row r="4866">
          <cell r="K4866" t="str">
            <v>00201125D.121</v>
          </cell>
        </row>
        <row r="4867">
          <cell r="K4867" t="str">
            <v>00201129D.111</v>
          </cell>
        </row>
        <row r="4868">
          <cell r="K4868" t="str">
            <v>00201127D.121</v>
          </cell>
        </row>
        <row r="4869">
          <cell r="K4869" t="str">
            <v>00201132D.121</v>
          </cell>
        </row>
        <row r="4870">
          <cell r="K4870" t="str">
            <v>00201126D.121</v>
          </cell>
        </row>
        <row r="4871">
          <cell r="K4871" t="str">
            <v>00201121D.121</v>
          </cell>
        </row>
        <row r="4872">
          <cell r="K4872" t="str">
            <v>00201112D.111</v>
          </cell>
        </row>
        <row r="4873">
          <cell r="K4873" t="str">
            <v>00201126D.111</v>
          </cell>
        </row>
        <row r="4874">
          <cell r="K4874" t="str">
            <v>00201121D.121</v>
          </cell>
        </row>
        <row r="4875">
          <cell r="K4875" t="str">
            <v>00201133D.121</v>
          </cell>
        </row>
        <row r="4876">
          <cell r="K4876" t="str">
            <v>00201123D.121</v>
          </cell>
        </row>
        <row r="4877">
          <cell r="K4877" t="str">
            <v>00201135D.111</v>
          </cell>
        </row>
        <row r="4878">
          <cell r="K4878" t="str">
            <v>00201111D.111</v>
          </cell>
        </row>
        <row r="4879">
          <cell r="K4879" t="str">
            <v>00201123D.121</v>
          </cell>
        </row>
        <row r="4880">
          <cell r="K4880" t="str">
            <v>00201113D.111</v>
          </cell>
        </row>
        <row r="4881">
          <cell r="K4881" t="str">
            <v>00201128D.121</v>
          </cell>
        </row>
        <row r="4882">
          <cell r="K4882" t="str">
            <v>00201131D.111</v>
          </cell>
        </row>
        <row r="4883">
          <cell r="K4883" t="str">
            <v>00201128D.111</v>
          </cell>
        </row>
        <row r="4884">
          <cell r="K4884" t="str">
            <v>00201126D.121</v>
          </cell>
        </row>
        <row r="4885">
          <cell r="K4885" t="str">
            <v>00201126D.111</v>
          </cell>
        </row>
        <row r="4886">
          <cell r="K4886" t="str">
            <v>00201116D.121</v>
          </cell>
        </row>
        <row r="4887">
          <cell r="K4887" t="str">
            <v>00201143D.111</v>
          </cell>
        </row>
        <row r="4888">
          <cell r="K4888" t="str">
            <v>00201143D.121</v>
          </cell>
        </row>
        <row r="4889">
          <cell r="K4889" t="str">
            <v>00201113D.111</v>
          </cell>
        </row>
        <row r="4890">
          <cell r="K4890" t="str">
            <v>00201121D.111</v>
          </cell>
        </row>
        <row r="4891">
          <cell r="K4891" t="str">
            <v>00201127D.111</v>
          </cell>
        </row>
        <row r="4892">
          <cell r="K4892" t="str">
            <v>00201134D.111</v>
          </cell>
        </row>
        <row r="4893">
          <cell r="K4893" t="str">
            <v>00201142D.121</v>
          </cell>
        </row>
        <row r="4894">
          <cell r="K4894" t="str">
            <v>00201153D.111</v>
          </cell>
        </row>
        <row r="4895">
          <cell r="K4895" t="str">
            <v>00201159D.111</v>
          </cell>
        </row>
        <row r="4896">
          <cell r="K4896" t="str">
            <v>00201159D.121</v>
          </cell>
        </row>
        <row r="4897">
          <cell r="K4897" t="str">
            <v>00201117D.111</v>
          </cell>
        </row>
        <row r="4898">
          <cell r="K4898" t="str">
            <v>00201119D.111</v>
          </cell>
        </row>
        <row r="4899">
          <cell r="K4899" t="str">
            <v>00201120D.111</v>
          </cell>
        </row>
        <row r="4900">
          <cell r="K4900" t="str">
            <v>00201124D.111</v>
          </cell>
        </row>
        <row r="4901">
          <cell r="K4901" t="str">
            <v>00201150D.111</v>
          </cell>
        </row>
        <row r="4902">
          <cell r="K4902" t="str">
            <v>00201151D.111</v>
          </cell>
        </row>
        <row r="4903">
          <cell r="K4903" t="str">
            <v>00201128D.111</v>
          </cell>
        </row>
        <row r="4904">
          <cell r="K4904" t="str">
            <v>00201133D.111</v>
          </cell>
        </row>
        <row r="4905">
          <cell r="K4905" t="str">
            <v>00201135D.111</v>
          </cell>
        </row>
        <row r="4906">
          <cell r="K4906" t="str">
            <v>00201115D.121</v>
          </cell>
        </row>
        <row r="4907">
          <cell r="K4907" t="str">
            <v>00201117D.121</v>
          </cell>
        </row>
        <row r="4908">
          <cell r="K4908" t="str">
            <v>00201124D.121</v>
          </cell>
        </row>
        <row r="4909">
          <cell r="K4909" t="str">
            <v>00201143D.121</v>
          </cell>
        </row>
        <row r="4910">
          <cell r="K4910" t="str">
            <v>00201111D.121</v>
          </cell>
        </row>
        <row r="4911">
          <cell r="K4911" t="str">
            <v>00201125D.121</v>
          </cell>
        </row>
        <row r="4912">
          <cell r="K4912" t="str">
            <v>00201129D.121</v>
          </cell>
        </row>
        <row r="4913">
          <cell r="K4913" t="str">
            <v>00201143D.121</v>
          </cell>
        </row>
        <row r="4914">
          <cell r="K4914" t="str">
            <v>00201120D.111</v>
          </cell>
        </row>
        <row r="4915">
          <cell r="K4915" t="str">
            <v>00201122D.111</v>
          </cell>
        </row>
        <row r="4916">
          <cell r="K4916" t="str">
            <v>00201126D.111</v>
          </cell>
        </row>
        <row r="4917">
          <cell r="K4917" t="str">
            <v>00201128D.111</v>
          </cell>
        </row>
        <row r="4918">
          <cell r="K4918" t="str">
            <v>00201134D.121</v>
          </cell>
        </row>
        <row r="4919">
          <cell r="K4919" t="str">
            <v>00201153D.111</v>
          </cell>
        </row>
        <row r="4920">
          <cell r="K4920" t="str">
            <v>00201159D.121</v>
          </cell>
        </row>
        <row r="4921">
          <cell r="K4921" t="str">
            <v>00201106D.111</v>
          </cell>
        </row>
        <row r="4922">
          <cell r="K4922" t="str">
            <v>00201106D.122</v>
          </cell>
        </row>
        <row r="4923">
          <cell r="K4923" t="str">
            <v>00201158D.111</v>
          </cell>
        </row>
        <row r="4924">
          <cell r="K4924" t="str">
            <v>00201145D.121</v>
          </cell>
        </row>
        <row r="4925">
          <cell r="K4925" t="str">
            <v>00201145D.122</v>
          </cell>
        </row>
        <row r="4926">
          <cell r="K4926" t="str">
            <v>00201150D.111</v>
          </cell>
        </row>
        <row r="4927">
          <cell r="K4927" t="str">
            <v>00201157D.122</v>
          </cell>
        </row>
        <row r="4928">
          <cell r="K4928" t="str">
            <v>00201109D.121</v>
          </cell>
        </row>
        <row r="4929">
          <cell r="K4929" t="str">
            <v>00201127D.111</v>
          </cell>
        </row>
        <row r="4930">
          <cell r="K4930" t="str">
            <v>00201149D.111</v>
          </cell>
        </row>
        <row r="4931">
          <cell r="K4931" t="str">
            <v>00201107D.121</v>
          </cell>
        </row>
        <row r="4932">
          <cell r="K4932" t="str">
            <v>00201120D.121</v>
          </cell>
        </row>
        <row r="4933">
          <cell r="K4933" t="str">
            <v>00201122D.121</v>
          </cell>
        </row>
        <row r="4934">
          <cell r="K4934" t="str">
            <v>00201130D.121</v>
          </cell>
        </row>
        <row r="4935">
          <cell r="K4935" t="str">
            <v>00201131D.121</v>
          </cell>
        </row>
        <row r="4936">
          <cell r="K4936" t="str">
            <v>00201134D.121</v>
          </cell>
        </row>
        <row r="4937">
          <cell r="K4937" t="str">
            <v>00201158D.121</v>
          </cell>
        </row>
        <row r="4938">
          <cell r="K4938" t="str">
            <v>00201149D.121</v>
          </cell>
        </row>
        <row r="4939">
          <cell r="K4939" t="str">
            <v>00201149D.121</v>
          </cell>
        </row>
        <row r="4940">
          <cell r="K4940" t="str">
            <v>00201154D.111</v>
          </cell>
        </row>
        <row r="4941">
          <cell r="K4941" t="str">
            <v>00201160D.111</v>
          </cell>
        </row>
        <row r="4942">
          <cell r="K4942" t="str">
            <v>00201154D.121</v>
          </cell>
        </row>
        <row r="4943">
          <cell r="K4943" t="str">
            <v>00201160D.121</v>
          </cell>
        </row>
        <row r="4944">
          <cell r="K4944" t="str">
            <v>00201147D.111</v>
          </cell>
        </row>
        <row r="4945">
          <cell r="K4945" t="str">
            <v>00201154D.111</v>
          </cell>
        </row>
        <row r="4946">
          <cell r="K4946" t="str">
            <v>00201151D.111</v>
          </cell>
        </row>
        <row r="4947">
          <cell r="K4947" t="str">
            <v>00201151D.111</v>
          </cell>
        </row>
        <row r="4948">
          <cell r="K4948" t="str">
            <v>00201151D.122</v>
          </cell>
        </row>
        <row r="4949">
          <cell r="K4949" t="str">
            <v>00201151D.122</v>
          </cell>
        </row>
        <row r="4950">
          <cell r="K4950" t="str">
            <v>00201151D.122</v>
          </cell>
        </row>
        <row r="4951">
          <cell r="K4951" t="str">
            <v>00201156D.121</v>
          </cell>
        </row>
        <row r="4952">
          <cell r="K4952" t="str">
            <v>00201156D.122</v>
          </cell>
        </row>
        <row r="4953">
          <cell r="K4953" t="str">
            <v>00201160D.111</v>
          </cell>
        </row>
        <row r="4954">
          <cell r="K4954" t="str">
            <v>00201160D.121</v>
          </cell>
        </row>
        <row r="4955">
          <cell r="K4955" t="str">
            <v>00201156D.111</v>
          </cell>
        </row>
        <row r="4956">
          <cell r="K4956" t="str">
            <v>00201156D.121</v>
          </cell>
        </row>
        <row r="4957">
          <cell r="K4957" t="str">
            <v>00201156D.111</v>
          </cell>
        </row>
        <row r="4958">
          <cell r="K4958" t="str">
            <v>00201156D.111</v>
          </cell>
        </row>
        <row r="4959">
          <cell r="K4959" t="str">
            <v>00201105D.112</v>
          </cell>
        </row>
        <row r="4960">
          <cell r="K4960" t="str">
            <v>00201126D.111</v>
          </cell>
        </row>
        <row r="4961">
          <cell r="K4961" t="str">
            <v>00201128D.111</v>
          </cell>
        </row>
        <row r="4962">
          <cell r="K4962" t="str">
            <v>00201136D.111</v>
          </cell>
        </row>
        <row r="4963">
          <cell r="K4963" t="str">
            <v>00201153D.111</v>
          </cell>
        </row>
        <row r="4964">
          <cell r="K4964" t="str">
            <v>00201118D.121</v>
          </cell>
        </row>
        <row r="4965">
          <cell r="K4965" t="str">
            <v>00201113D.111</v>
          </cell>
        </row>
        <row r="4966">
          <cell r="K4966" t="str">
            <v>00201146D.121</v>
          </cell>
        </row>
        <row r="4967">
          <cell r="K4967" t="str">
            <v>00201146D.121</v>
          </cell>
        </row>
        <row r="4968">
          <cell r="K4968" t="str">
            <v>00201127D.122</v>
          </cell>
        </row>
        <row r="4969">
          <cell r="K4969" t="str">
            <v>00201145D.111</v>
          </cell>
        </row>
        <row r="4970">
          <cell r="K4970" t="str">
            <v>00201153D.111</v>
          </cell>
        </row>
        <row r="4971">
          <cell r="K4971" t="str">
            <v>00201145D.111</v>
          </cell>
        </row>
        <row r="4972">
          <cell r="K4972" t="str">
            <v>00201145D.121</v>
          </cell>
        </row>
        <row r="4973">
          <cell r="K4973" t="str">
            <v>00201145D.111</v>
          </cell>
        </row>
        <row r="4974">
          <cell r="K4974" t="str">
            <v>00201145D.121</v>
          </cell>
        </row>
        <row r="4975">
          <cell r="K4975" t="str">
            <v>00201148D.29</v>
          </cell>
        </row>
        <row r="4976">
          <cell r="K4976" t="str">
            <v>00201143D.29</v>
          </cell>
        </row>
        <row r="4977">
          <cell r="K4977" t="str">
            <v>00201134D.29</v>
          </cell>
        </row>
        <row r="4978">
          <cell r="K4978" t="str">
            <v>00201149D.29</v>
          </cell>
        </row>
        <row r="4979">
          <cell r="K4979" t="str">
            <v>00201159D.29</v>
          </cell>
        </row>
        <row r="4980">
          <cell r="K4980" t="str">
            <v>00201111D.29</v>
          </cell>
        </row>
        <row r="4981">
          <cell r="K4981" t="str">
            <v>00201119D.29</v>
          </cell>
        </row>
        <row r="4982">
          <cell r="K4982" t="str">
            <v>00201121D.29</v>
          </cell>
        </row>
        <row r="4983">
          <cell r="K4983" t="str">
            <v>00201129D.29</v>
          </cell>
        </row>
        <row r="4984">
          <cell r="K4984" t="str">
            <v>00201110D.29</v>
          </cell>
        </row>
        <row r="4985">
          <cell r="K4985" t="str">
            <v>00201126D.29</v>
          </cell>
        </row>
        <row r="4986">
          <cell r="K4986" t="str">
            <v>00201130D.29</v>
          </cell>
        </row>
        <row r="4987">
          <cell r="K4987" t="str">
            <v>00201121D.29</v>
          </cell>
        </row>
        <row r="4988">
          <cell r="K4988" t="str">
            <v>00201132D.29</v>
          </cell>
        </row>
        <row r="4989">
          <cell r="K4989" t="str">
            <v>00201131D.29</v>
          </cell>
        </row>
        <row r="4990">
          <cell r="K4990" t="str">
            <v>00201123D.29</v>
          </cell>
        </row>
        <row r="4991">
          <cell r="K4991" t="str">
            <v>00201110D.29</v>
          </cell>
        </row>
        <row r="4992">
          <cell r="K4992" t="str">
            <v>00201111D.29</v>
          </cell>
        </row>
        <row r="4993">
          <cell r="K4993" t="str">
            <v>00201135D.29</v>
          </cell>
        </row>
        <row r="4994">
          <cell r="K4994" t="str">
            <v>00201132D.29</v>
          </cell>
        </row>
        <row r="4995">
          <cell r="K4995" t="str">
            <v>00201113D.29</v>
          </cell>
        </row>
        <row r="4996">
          <cell r="K4996" t="str">
            <v>00201110D.29</v>
          </cell>
        </row>
        <row r="4997">
          <cell r="K4997" t="str">
            <v>00201134D.29</v>
          </cell>
        </row>
        <row r="4998">
          <cell r="K4998" t="str">
            <v>00201120D.29</v>
          </cell>
        </row>
        <row r="4999">
          <cell r="K4999" t="str">
            <v>00201130D.29</v>
          </cell>
        </row>
        <row r="5000">
          <cell r="K5000" t="str">
            <v>00201129D.29</v>
          </cell>
        </row>
        <row r="5001">
          <cell r="K5001" t="str">
            <v>00201151D.29</v>
          </cell>
        </row>
        <row r="5002">
          <cell r="K5002" t="str">
            <v>00201108D.29</v>
          </cell>
        </row>
        <row r="5003">
          <cell r="K5003" t="str">
            <v>00201110D.29</v>
          </cell>
        </row>
        <row r="5004">
          <cell r="K5004" t="str">
            <v>00201116D.29</v>
          </cell>
        </row>
        <row r="5005">
          <cell r="K5005" t="str">
            <v>00201124D.29</v>
          </cell>
        </row>
        <row r="5006">
          <cell r="K5006" t="str">
            <v>00201111D.29</v>
          </cell>
        </row>
        <row r="5007">
          <cell r="K5007" t="str">
            <v>00201119D.29</v>
          </cell>
        </row>
        <row r="5008">
          <cell r="K5008" t="str">
            <v>00201130D.29</v>
          </cell>
        </row>
        <row r="5009">
          <cell r="K5009" t="str">
            <v>00201149D.29</v>
          </cell>
        </row>
        <row r="5010">
          <cell r="K5010" t="str">
            <v>00201123D.29</v>
          </cell>
        </row>
        <row r="5011">
          <cell r="K5011" t="str">
            <v>00201134D.29</v>
          </cell>
        </row>
        <row r="5012">
          <cell r="K5012" t="str">
            <v>00201149D.29</v>
          </cell>
        </row>
        <row r="5013">
          <cell r="K5013" t="str">
            <v>00201150D.29</v>
          </cell>
        </row>
        <row r="5014">
          <cell r="K5014" t="str">
            <v>00201110D.29</v>
          </cell>
        </row>
        <row r="5015">
          <cell r="K5015" t="str">
            <v>00201128D.29</v>
          </cell>
        </row>
        <row r="5016">
          <cell r="K5016" t="str">
            <v>00201136D.29</v>
          </cell>
        </row>
        <row r="5017">
          <cell r="K5017" t="str">
            <v>00201110D.29</v>
          </cell>
        </row>
        <row r="5018">
          <cell r="K5018" t="str">
            <v>00201120D.29</v>
          </cell>
        </row>
        <row r="5019">
          <cell r="K5019" t="str">
            <v>00201155D.29</v>
          </cell>
        </row>
        <row r="5020">
          <cell r="K5020" t="str">
            <v>00201159D.29</v>
          </cell>
        </row>
        <row r="5021">
          <cell r="K5021" t="str">
            <v>00201109D.29</v>
          </cell>
        </row>
        <row r="5022">
          <cell r="K5022" t="str">
            <v>00201153D.29</v>
          </cell>
        </row>
        <row r="5023">
          <cell r="K5023" t="str">
            <v>00201159D.29</v>
          </cell>
        </row>
        <row r="5024">
          <cell r="K5024" t="str">
            <v>00201151D.29</v>
          </cell>
        </row>
        <row r="5025">
          <cell r="K5025" t="str">
            <v>00201156D.29</v>
          </cell>
        </row>
        <row r="5026">
          <cell r="K5026" t="str">
            <v>00201157D.29</v>
          </cell>
        </row>
        <row r="5027">
          <cell r="K5027" t="str">
            <v>00201156D.29</v>
          </cell>
        </row>
        <row r="5028">
          <cell r="K5028" t="str">
            <v>00201254D.29</v>
          </cell>
        </row>
        <row r="5029">
          <cell r="K5029" t="str">
            <v>00201146D.29</v>
          </cell>
        </row>
        <row r="5030">
          <cell r="K5030" t="str">
            <v>00201112D.29</v>
          </cell>
        </row>
        <row r="5031">
          <cell r="K5031" t="str">
            <v>00201122D.29</v>
          </cell>
        </row>
        <row r="5032">
          <cell r="K5032" t="str">
            <v>00201149D.29</v>
          </cell>
        </row>
        <row r="5033">
          <cell r="K5033" t="str">
            <v>00201145D.29</v>
          </cell>
        </row>
        <row r="5034">
          <cell r="K5034" t="str">
            <v>00201150D.29</v>
          </cell>
        </row>
        <row r="5035">
          <cell r="K5035" t="str">
            <v>00711254D.31</v>
          </cell>
        </row>
        <row r="5036">
          <cell r="K5036" t="str">
            <v>00201154K.1</v>
          </cell>
        </row>
        <row r="5037">
          <cell r="K5037" t="str">
            <v>00201157K.1</v>
          </cell>
        </row>
        <row r="5038">
          <cell r="K5038" t="str">
            <v>00021243P.11</v>
          </cell>
        </row>
        <row r="5039">
          <cell r="K5039" t="str">
            <v>00021243P.11</v>
          </cell>
        </row>
        <row r="5040">
          <cell r="K5040" t="str">
            <v>00021243P.11</v>
          </cell>
        </row>
        <row r="5041">
          <cell r="K5041" t="str">
            <v>00021203P.11</v>
          </cell>
        </row>
        <row r="5042">
          <cell r="K5042" t="str">
            <v>00021238P.11</v>
          </cell>
        </row>
        <row r="5043">
          <cell r="K5043" t="str">
            <v>00021238P.11</v>
          </cell>
        </row>
        <row r="5044">
          <cell r="K5044" t="str">
            <v>00021238P.11</v>
          </cell>
        </row>
        <row r="5045">
          <cell r="K5045" t="str">
            <v>00021239P.11</v>
          </cell>
        </row>
        <row r="5046">
          <cell r="K5046" t="str">
            <v>00021239P.11</v>
          </cell>
        </row>
        <row r="5047">
          <cell r="K5047" t="str">
            <v>00021240P.11</v>
          </cell>
        </row>
        <row r="5048">
          <cell r="K5048" t="str">
            <v>00021258P.11</v>
          </cell>
        </row>
        <row r="5049">
          <cell r="K5049" t="str">
            <v>00021258P.11</v>
          </cell>
        </row>
        <row r="5050">
          <cell r="K5050" t="str">
            <v>00021258P.11</v>
          </cell>
        </row>
        <row r="5051">
          <cell r="K5051" t="str">
            <v>00021258P.11</v>
          </cell>
        </row>
        <row r="5052">
          <cell r="K5052" t="str">
            <v>00021258P.11</v>
          </cell>
        </row>
        <row r="5053">
          <cell r="K5053" t="str">
            <v>00021250P.11</v>
          </cell>
        </row>
        <row r="5054">
          <cell r="K5054" t="str">
            <v>00021202P.11</v>
          </cell>
        </row>
        <row r="5055">
          <cell r="K5055" t="str">
            <v>00021202P.11</v>
          </cell>
        </row>
        <row r="5056">
          <cell r="K5056" t="str">
            <v>00021202P.12</v>
          </cell>
        </row>
        <row r="5057">
          <cell r="K5057" t="str">
            <v>00021202P.11</v>
          </cell>
        </row>
        <row r="5058">
          <cell r="K5058" t="str">
            <v>00021202P.11</v>
          </cell>
        </row>
        <row r="5059">
          <cell r="K5059" t="str">
            <v>00021202P.11</v>
          </cell>
        </row>
        <row r="5060">
          <cell r="K5060" t="str">
            <v>00021202P.11</v>
          </cell>
        </row>
        <row r="5061">
          <cell r="K5061" t="str">
            <v>00021202P.11</v>
          </cell>
        </row>
        <row r="5062">
          <cell r="K5062" t="str">
            <v>00021252P.11</v>
          </cell>
        </row>
        <row r="5063">
          <cell r="K5063" t="str">
            <v>00021243P.11</v>
          </cell>
        </row>
        <row r="5064">
          <cell r="K5064" t="str">
            <v>00021236P.11</v>
          </cell>
        </row>
        <row r="5065">
          <cell r="K5065" t="str">
            <v>00021222P.11</v>
          </cell>
        </row>
        <row r="5066">
          <cell r="K5066" t="str">
            <v>00021223P.11</v>
          </cell>
        </row>
        <row r="5067">
          <cell r="K5067" t="str">
            <v>00021223P.11</v>
          </cell>
        </row>
        <row r="5068">
          <cell r="K5068" t="str">
            <v>00021210P.11</v>
          </cell>
        </row>
        <row r="5069">
          <cell r="K5069" t="str">
            <v>00021210P.11</v>
          </cell>
        </row>
        <row r="5070">
          <cell r="K5070" t="str">
            <v>00021210P.11</v>
          </cell>
        </row>
        <row r="5071">
          <cell r="K5071" t="str">
            <v>00021226P.11</v>
          </cell>
        </row>
        <row r="5072">
          <cell r="K5072" t="str">
            <v>00021226P.11</v>
          </cell>
        </row>
        <row r="5073">
          <cell r="K5073" t="str">
            <v>00021226P.11</v>
          </cell>
        </row>
        <row r="5074">
          <cell r="K5074" t="str">
            <v>00021226P.11</v>
          </cell>
        </row>
        <row r="5075">
          <cell r="K5075" t="str">
            <v>00021234P.11</v>
          </cell>
        </row>
        <row r="5076">
          <cell r="K5076" t="str">
            <v>00021234P.11</v>
          </cell>
        </row>
        <row r="5077">
          <cell r="K5077" t="str">
            <v>00021234P.11</v>
          </cell>
        </row>
        <row r="5078">
          <cell r="K5078" t="str">
            <v>00021234P.11</v>
          </cell>
        </row>
        <row r="5079">
          <cell r="K5079" t="str">
            <v>00021243P.11</v>
          </cell>
        </row>
        <row r="5080">
          <cell r="K5080" t="str">
            <v>00021245P.11</v>
          </cell>
        </row>
        <row r="5081">
          <cell r="K5081" t="str">
            <v>00021245P.11</v>
          </cell>
        </row>
        <row r="5082">
          <cell r="K5082" t="str">
            <v>00021245P.11</v>
          </cell>
        </row>
        <row r="5083">
          <cell r="K5083" t="str">
            <v>00021248P.11</v>
          </cell>
        </row>
        <row r="5084">
          <cell r="K5084" t="str">
            <v>00021248P.11</v>
          </cell>
        </row>
        <row r="5085">
          <cell r="K5085" t="str">
            <v>00021250P.11</v>
          </cell>
        </row>
        <row r="5086">
          <cell r="K5086" t="str">
            <v>00021257P.11</v>
          </cell>
        </row>
        <row r="5087">
          <cell r="K5087" t="str">
            <v>00021207P.11</v>
          </cell>
        </row>
        <row r="5088">
          <cell r="K5088" t="str">
            <v>00021226P.11</v>
          </cell>
        </row>
        <row r="5089">
          <cell r="K5089" t="str">
            <v>00021260P.11</v>
          </cell>
        </row>
        <row r="5090">
          <cell r="K5090" t="str">
            <v>00021260P.11</v>
          </cell>
        </row>
        <row r="5091">
          <cell r="K5091" t="str">
            <v>00021227P.11</v>
          </cell>
        </row>
        <row r="5092">
          <cell r="K5092" t="str">
            <v>00021220P.11</v>
          </cell>
        </row>
        <row r="5093">
          <cell r="K5093" t="str">
            <v>00021226P.11</v>
          </cell>
        </row>
        <row r="5094">
          <cell r="K5094" t="str">
            <v>00021220P.11</v>
          </cell>
        </row>
        <row r="5095">
          <cell r="K5095" t="str">
            <v>00021216P.11</v>
          </cell>
        </row>
        <row r="5096">
          <cell r="K5096" t="str">
            <v>00021213P.11</v>
          </cell>
        </row>
        <row r="5097">
          <cell r="K5097" t="str">
            <v>00021213P.11</v>
          </cell>
        </row>
        <row r="5098">
          <cell r="K5098" t="str">
            <v>00021226P.11</v>
          </cell>
        </row>
        <row r="5099">
          <cell r="K5099" t="str">
            <v>00021213P.11</v>
          </cell>
        </row>
        <row r="5100">
          <cell r="K5100" t="str">
            <v>00021222P.11</v>
          </cell>
        </row>
        <row r="5101">
          <cell r="K5101" t="str">
            <v>00021228P.11</v>
          </cell>
        </row>
        <row r="5102">
          <cell r="K5102" t="str">
            <v>00021232P.11</v>
          </cell>
        </row>
        <row r="5103">
          <cell r="K5103" t="str">
            <v>00021231P.11</v>
          </cell>
        </row>
        <row r="5104">
          <cell r="K5104" t="str">
            <v>00021213P.11</v>
          </cell>
        </row>
        <row r="5105">
          <cell r="K5105" t="str">
            <v>00021236P.11</v>
          </cell>
        </row>
        <row r="5106">
          <cell r="K5106" t="str">
            <v>00021231P.11</v>
          </cell>
        </row>
        <row r="5107">
          <cell r="K5107" t="str">
            <v>00021220P.11</v>
          </cell>
        </row>
        <row r="5108">
          <cell r="K5108" t="str">
            <v>00021232P.11</v>
          </cell>
        </row>
        <row r="5109">
          <cell r="K5109" t="str">
            <v>00021224P.11</v>
          </cell>
        </row>
        <row r="5110">
          <cell r="K5110" t="str">
            <v>00021225P.11</v>
          </cell>
        </row>
        <row r="5111">
          <cell r="K5111" t="str">
            <v>00021236P.11</v>
          </cell>
        </row>
        <row r="5112">
          <cell r="K5112" t="str">
            <v>00021211P.11</v>
          </cell>
        </row>
        <row r="5113">
          <cell r="K5113" t="str">
            <v>00021223P.11</v>
          </cell>
        </row>
        <row r="5114">
          <cell r="K5114" t="str">
            <v>00021225P.11</v>
          </cell>
        </row>
        <row r="5115">
          <cell r="K5115" t="str">
            <v>00021225P.11</v>
          </cell>
        </row>
        <row r="5116">
          <cell r="K5116" t="str">
            <v>00021236P.11</v>
          </cell>
        </row>
        <row r="5117">
          <cell r="K5117" t="str">
            <v>00021210P.11</v>
          </cell>
        </row>
        <row r="5118">
          <cell r="K5118" t="str">
            <v>00021223P.11</v>
          </cell>
        </row>
        <row r="5119">
          <cell r="K5119" t="str">
            <v>00021224P.11</v>
          </cell>
        </row>
        <row r="5120">
          <cell r="K5120" t="str">
            <v>00021228P.11</v>
          </cell>
        </row>
        <row r="5121">
          <cell r="K5121" t="str">
            <v>00021231P.11</v>
          </cell>
        </row>
        <row r="5122">
          <cell r="K5122" t="str">
            <v>00021210P.11</v>
          </cell>
        </row>
        <row r="5123">
          <cell r="K5123" t="str">
            <v>00021213P.11</v>
          </cell>
        </row>
        <row r="5124">
          <cell r="K5124" t="str">
            <v>00021217P.11</v>
          </cell>
        </row>
        <row r="5125">
          <cell r="K5125" t="str">
            <v>00021217P.11</v>
          </cell>
        </row>
        <row r="5126">
          <cell r="K5126" t="str">
            <v>00021222P.11</v>
          </cell>
        </row>
        <row r="5127">
          <cell r="K5127" t="str">
            <v>00021228P.11</v>
          </cell>
        </row>
        <row r="5128">
          <cell r="K5128" t="str">
            <v>00021230P.11</v>
          </cell>
        </row>
        <row r="5129">
          <cell r="K5129" t="str">
            <v>00021230P.11</v>
          </cell>
        </row>
        <row r="5130">
          <cell r="K5130" t="str">
            <v>00021231P.11</v>
          </cell>
        </row>
        <row r="5131">
          <cell r="K5131" t="str">
            <v>00021235P.11</v>
          </cell>
        </row>
        <row r="5132">
          <cell r="K5132" t="str">
            <v>00021235P.11</v>
          </cell>
        </row>
        <row r="5133">
          <cell r="K5133" t="str">
            <v>00021214P.11</v>
          </cell>
        </row>
        <row r="5134">
          <cell r="K5134" t="str">
            <v>00021222P.11</v>
          </cell>
        </row>
        <row r="5135">
          <cell r="K5135" t="str">
            <v>00021226P.11</v>
          </cell>
        </row>
        <row r="5136">
          <cell r="K5136" t="str">
            <v>00021229P.11</v>
          </cell>
        </row>
        <row r="5137">
          <cell r="K5137" t="str">
            <v>00021232P.11</v>
          </cell>
        </row>
        <row r="5138">
          <cell r="K5138" t="str">
            <v>00021234P.11</v>
          </cell>
        </row>
        <row r="5139">
          <cell r="K5139" t="str">
            <v>00021234P.11</v>
          </cell>
        </row>
        <row r="5140">
          <cell r="K5140" t="str">
            <v>00021234P.11</v>
          </cell>
        </row>
        <row r="5141">
          <cell r="K5141" t="str">
            <v>00021236P.11</v>
          </cell>
        </row>
        <row r="5142">
          <cell r="K5142" t="str">
            <v>00021236P.11</v>
          </cell>
        </row>
        <row r="5143">
          <cell r="K5143" t="str">
            <v>00021210P.11</v>
          </cell>
        </row>
        <row r="5144">
          <cell r="K5144" t="str">
            <v>00021213P.11</v>
          </cell>
        </row>
        <row r="5145">
          <cell r="K5145" t="str">
            <v>00021218P.11</v>
          </cell>
        </row>
        <row r="5146">
          <cell r="K5146" t="str">
            <v>00021228P.11</v>
          </cell>
        </row>
        <row r="5147">
          <cell r="K5147" t="str">
            <v>00021230P.11</v>
          </cell>
        </row>
        <row r="5148">
          <cell r="K5148" t="str">
            <v>00021213P.11</v>
          </cell>
        </row>
        <row r="5149">
          <cell r="K5149" t="str">
            <v>00021214P.11</v>
          </cell>
        </row>
        <row r="5150">
          <cell r="K5150" t="str">
            <v>00021218P.11</v>
          </cell>
        </row>
        <row r="5151">
          <cell r="K5151" t="str">
            <v>00021226P.11</v>
          </cell>
        </row>
        <row r="5152">
          <cell r="K5152" t="str">
            <v>00021229P.11</v>
          </cell>
        </row>
        <row r="5153">
          <cell r="K5153" t="str">
            <v>00021231P.11</v>
          </cell>
        </row>
        <row r="5154">
          <cell r="K5154" t="str">
            <v>00021235P.11</v>
          </cell>
        </row>
        <row r="5155">
          <cell r="K5155" t="str">
            <v>00021236P.11</v>
          </cell>
        </row>
        <row r="5156">
          <cell r="K5156" t="str">
            <v>00021236P.11</v>
          </cell>
        </row>
        <row r="5157">
          <cell r="K5157" t="str">
            <v>00021234P.11</v>
          </cell>
        </row>
        <row r="5158">
          <cell r="K5158" t="str">
            <v>00021235P.11</v>
          </cell>
        </row>
        <row r="5159">
          <cell r="K5159" t="str">
            <v>00021212P.11</v>
          </cell>
        </row>
        <row r="5160">
          <cell r="K5160" t="str">
            <v>00021212P.11</v>
          </cell>
        </row>
        <row r="5161">
          <cell r="K5161" t="str">
            <v>00021225P.11</v>
          </cell>
        </row>
        <row r="5162">
          <cell r="K5162" t="str">
            <v>00021231P.11</v>
          </cell>
        </row>
        <row r="5163">
          <cell r="K5163" t="str">
            <v>00021231P.11</v>
          </cell>
        </row>
        <row r="5164">
          <cell r="K5164" t="str">
            <v>00021233P.11</v>
          </cell>
        </row>
        <row r="5165">
          <cell r="K5165" t="str">
            <v>00021236P.11</v>
          </cell>
        </row>
        <row r="5166">
          <cell r="K5166" t="str">
            <v>00021221P.11</v>
          </cell>
        </row>
        <row r="5167">
          <cell r="K5167" t="str">
            <v>00021217P.11</v>
          </cell>
        </row>
        <row r="5168">
          <cell r="K5168" t="str">
            <v>00021220P.11</v>
          </cell>
        </row>
        <row r="5169">
          <cell r="K5169" t="str">
            <v>00021217P.11</v>
          </cell>
        </row>
        <row r="5170">
          <cell r="K5170" t="str">
            <v>00021217P.11</v>
          </cell>
        </row>
        <row r="5171">
          <cell r="K5171" t="str">
            <v>00021231P.11</v>
          </cell>
        </row>
        <row r="5172">
          <cell r="K5172" t="str">
            <v>00021235P.11</v>
          </cell>
        </row>
        <row r="5173">
          <cell r="K5173" t="str">
            <v>00021236P.11</v>
          </cell>
        </row>
        <row r="5174">
          <cell r="K5174" t="str">
            <v>00021226P.11</v>
          </cell>
        </row>
        <row r="5175">
          <cell r="K5175" t="str">
            <v>00021231P.11</v>
          </cell>
        </row>
        <row r="5176">
          <cell r="K5176" t="str">
            <v>00021232P.11</v>
          </cell>
        </row>
        <row r="5177">
          <cell r="K5177" t="str">
            <v>00021236P.11</v>
          </cell>
        </row>
        <row r="5178">
          <cell r="K5178" t="str">
            <v>00021231P.11</v>
          </cell>
        </row>
        <row r="5179">
          <cell r="K5179" t="str">
            <v>00021231P.11</v>
          </cell>
        </row>
        <row r="5180">
          <cell r="K5180" t="str">
            <v>00021229P.11</v>
          </cell>
        </row>
        <row r="5181">
          <cell r="K5181" t="str">
            <v>00021230P.11</v>
          </cell>
        </row>
        <row r="5182">
          <cell r="K5182" t="str">
            <v>00021232P.11</v>
          </cell>
        </row>
        <row r="5183">
          <cell r="K5183" t="str">
            <v>00021223P.11</v>
          </cell>
        </row>
        <row r="5184">
          <cell r="K5184" t="str">
            <v>00021231P.11</v>
          </cell>
        </row>
        <row r="5185">
          <cell r="K5185" t="str">
            <v>00021236P.11</v>
          </cell>
        </row>
        <row r="5186">
          <cell r="K5186" t="str">
            <v>00021221P.11</v>
          </cell>
        </row>
        <row r="5187">
          <cell r="K5187" t="str">
            <v>00021235P.11</v>
          </cell>
        </row>
        <row r="5188">
          <cell r="K5188" t="str">
            <v>00021217P.11</v>
          </cell>
        </row>
        <row r="5189">
          <cell r="K5189" t="str">
            <v>00021218P.11</v>
          </cell>
        </row>
        <row r="5190">
          <cell r="K5190" t="str">
            <v>00021230P.11</v>
          </cell>
        </row>
        <row r="5191">
          <cell r="K5191" t="str">
            <v>00021228P.11</v>
          </cell>
        </row>
        <row r="5192">
          <cell r="K5192" t="str">
            <v>00021233P.11</v>
          </cell>
        </row>
        <row r="5193">
          <cell r="K5193" t="str">
            <v>00021225P.11</v>
          </cell>
        </row>
        <row r="5194">
          <cell r="K5194" t="str">
            <v>00021230P.11</v>
          </cell>
        </row>
        <row r="5195">
          <cell r="K5195" t="str">
            <v>00021233P.11</v>
          </cell>
        </row>
        <row r="5196">
          <cell r="K5196" t="str">
            <v>00021235P.11</v>
          </cell>
        </row>
        <row r="5197">
          <cell r="K5197" t="str">
            <v>00021215P.11</v>
          </cell>
        </row>
        <row r="5198">
          <cell r="K5198" t="str">
            <v>00021231P.11</v>
          </cell>
        </row>
        <row r="5199">
          <cell r="K5199" t="str">
            <v>00021221P.11</v>
          </cell>
        </row>
        <row r="5200">
          <cell r="K5200" t="str">
            <v>00021221P.11</v>
          </cell>
        </row>
        <row r="5201">
          <cell r="K5201" t="str">
            <v>00021232P.11</v>
          </cell>
        </row>
        <row r="5202">
          <cell r="K5202" t="str">
            <v>00021217P.11</v>
          </cell>
        </row>
        <row r="5203">
          <cell r="K5203" t="str">
            <v>00021235P.11</v>
          </cell>
        </row>
        <row r="5204">
          <cell r="K5204" t="str">
            <v>00021232P.11</v>
          </cell>
        </row>
        <row r="5205">
          <cell r="K5205" t="str">
            <v>00021226P.11</v>
          </cell>
        </row>
        <row r="5206">
          <cell r="K5206" t="str">
            <v>00021221P.11</v>
          </cell>
        </row>
        <row r="5207">
          <cell r="K5207" t="str">
            <v>00021220P.11</v>
          </cell>
        </row>
        <row r="5208">
          <cell r="K5208" t="str">
            <v>00021226P.11</v>
          </cell>
        </row>
        <row r="5209">
          <cell r="K5209" t="str">
            <v>00021232P.11</v>
          </cell>
        </row>
        <row r="5210">
          <cell r="K5210" t="str">
            <v>00021231P.11</v>
          </cell>
        </row>
        <row r="5211">
          <cell r="K5211" t="str">
            <v>00021213P.11</v>
          </cell>
        </row>
        <row r="5212">
          <cell r="K5212" t="str">
            <v>00021221P.11</v>
          </cell>
        </row>
        <row r="5213">
          <cell r="K5213" t="str">
            <v>00021229P.11</v>
          </cell>
        </row>
        <row r="5214">
          <cell r="K5214" t="str">
            <v>00021233P.11</v>
          </cell>
        </row>
        <row r="5215">
          <cell r="K5215" t="str">
            <v>00021226P.11</v>
          </cell>
        </row>
        <row r="5216">
          <cell r="K5216" t="str">
            <v>00021232P.11</v>
          </cell>
        </row>
        <row r="5217">
          <cell r="K5217" t="str">
            <v>00021231P.11</v>
          </cell>
        </row>
        <row r="5218">
          <cell r="K5218" t="str">
            <v>00021235P.11</v>
          </cell>
        </row>
        <row r="5219">
          <cell r="K5219" t="str">
            <v>00021221P.11</v>
          </cell>
        </row>
        <row r="5220">
          <cell r="K5220" t="str">
            <v>00021222P.11</v>
          </cell>
        </row>
        <row r="5221">
          <cell r="K5221" t="str">
            <v>00021231P.11</v>
          </cell>
        </row>
        <row r="5222">
          <cell r="K5222" t="str">
            <v>00021223P.11</v>
          </cell>
        </row>
        <row r="5223">
          <cell r="K5223" t="str">
            <v>00021235P.11</v>
          </cell>
        </row>
        <row r="5224">
          <cell r="K5224" t="str">
            <v>00021236P.11</v>
          </cell>
        </row>
        <row r="5225">
          <cell r="K5225" t="str">
            <v>00021233P.11</v>
          </cell>
        </row>
        <row r="5226">
          <cell r="K5226" t="str">
            <v>00021232P.11</v>
          </cell>
        </row>
        <row r="5227">
          <cell r="K5227" t="str">
            <v>00021233P.11</v>
          </cell>
        </row>
        <row r="5228">
          <cell r="K5228" t="str">
            <v>00021226P.11</v>
          </cell>
        </row>
        <row r="5229">
          <cell r="K5229" t="str">
            <v>00021228P.11</v>
          </cell>
        </row>
        <row r="5230">
          <cell r="K5230" t="str">
            <v>00021232P.11</v>
          </cell>
        </row>
        <row r="5231">
          <cell r="K5231" t="str">
            <v>00021213P.11</v>
          </cell>
        </row>
        <row r="5232">
          <cell r="K5232" t="str">
            <v>00021232P.11</v>
          </cell>
        </row>
        <row r="5233">
          <cell r="K5233" t="str">
            <v>00021234P.11</v>
          </cell>
        </row>
        <row r="5234">
          <cell r="K5234" t="str">
            <v>00021233P.11</v>
          </cell>
        </row>
        <row r="5235">
          <cell r="K5235" t="str">
            <v>00021223P.11</v>
          </cell>
        </row>
        <row r="5236">
          <cell r="K5236" t="str">
            <v>00021229P.11</v>
          </cell>
        </row>
        <row r="5237">
          <cell r="K5237" t="str">
            <v>00021229P.11</v>
          </cell>
        </row>
        <row r="5238">
          <cell r="K5238" t="str">
            <v>00021233P.11</v>
          </cell>
        </row>
        <row r="5239">
          <cell r="K5239" t="str">
            <v>00021223P.11</v>
          </cell>
        </row>
        <row r="5240">
          <cell r="K5240" t="str">
            <v>00021236P.11</v>
          </cell>
        </row>
        <row r="5241">
          <cell r="K5241" t="str">
            <v>00021229P.11</v>
          </cell>
        </row>
        <row r="5242">
          <cell r="K5242" t="str">
            <v>00021232P.11</v>
          </cell>
        </row>
        <row r="5243">
          <cell r="K5243" t="str">
            <v>00021222P.11</v>
          </cell>
        </row>
        <row r="5244">
          <cell r="K5244" t="str">
            <v>00021225P.11</v>
          </cell>
        </row>
        <row r="5245">
          <cell r="K5245" t="str">
            <v>00021224P.11</v>
          </cell>
        </row>
        <row r="5246">
          <cell r="K5246" t="str">
            <v>00021230P.11</v>
          </cell>
        </row>
        <row r="5247">
          <cell r="K5247" t="str">
            <v>00021236P.11</v>
          </cell>
        </row>
        <row r="5248">
          <cell r="K5248" t="str">
            <v>00021231P.11</v>
          </cell>
        </row>
        <row r="5249">
          <cell r="K5249" t="str">
            <v>00021229P.11</v>
          </cell>
        </row>
        <row r="5250">
          <cell r="K5250" t="str">
            <v>00021225P.11</v>
          </cell>
        </row>
        <row r="5251">
          <cell r="K5251" t="str">
            <v>00021236P.11</v>
          </cell>
        </row>
        <row r="5252">
          <cell r="K5252" t="str">
            <v>00021227P.11</v>
          </cell>
        </row>
        <row r="5253">
          <cell r="K5253" t="str">
            <v>00021235P.11</v>
          </cell>
        </row>
        <row r="5254">
          <cell r="K5254" t="str">
            <v>00021214P.11</v>
          </cell>
        </row>
        <row r="5255">
          <cell r="K5255" t="str">
            <v>00021215P.11</v>
          </cell>
        </row>
        <row r="5256">
          <cell r="K5256" t="str">
            <v>00021231P.11</v>
          </cell>
        </row>
        <row r="5257">
          <cell r="K5257" t="str">
            <v>00021235P.11</v>
          </cell>
        </row>
        <row r="5258">
          <cell r="K5258" t="str">
            <v>00021221P.11</v>
          </cell>
        </row>
        <row r="5259">
          <cell r="K5259" t="str">
            <v>00021229P.11</v>
          </cell>
        </row>
        <row r="5260">
          <cell r="K5260" t="str">
            <v>00021210P.11</v>
          </cell>
        </row>
        <row r="5261">
          <cell r="K5261" t="str">
            <v>00021222P.11</v>
          </cell>
        </row>
        <row r="5262">
          <cell r="K5262" t="str">
            <v>00021234P.11</v>
          </cell>
        </row>
        <row r="5263">
          <cell r="K5263" t="str">
            <v>00021226P.11</v>
          </cell>
        </row>
        <row r="5264">
          <cell r="K5264" t="str">
            <v>00021224P.11</v>
          </cell>
        </row>
        <row r="5265">
          <cell r="K5265" t="str">
            <v>00021221P.11</v>
          </cell>
        </row>
        <row r="5266">
          <cell r="K5266" t="str">
            <v>00021226P.11</v>
          </cell>
        </row>
        <row r="5267">
          <cell r="K5267" t="str">
            <v>00021236P.11</v>
          </cell>
        </row>
        <row r="5268">
          <cell r="K5268" t="str">
            <v>00021221P.11</v>
          </cell>
        </row>
        <row r="5269">
          <cell r="K5269" t="str">
            <v>00021231P.11</v>
          </cell>
        </row>
        <row r="5270">
          <cell r="K5270" t="str">
            <v>00021227P.11</v>
          </cell>
        </row>
        <row r="5271">
          <cell r="K5271" t="str">
            <v>00021231P.11</v>
          </cell>
        </row>
        <row r="5272">
          <cell r="K5272" t="str">
            <v>00021222P.11</v>
          </cell>
        </row>
        <row r="5273">
          <cell r="K5273" t="str">
            <v>00021234P.11</v>
          </cell>
        </row>
        <row r="5274">
          <cell r="K5274" t="str">
            <v>00021212P.11</v>
          </cell>
        </row>
        <row r="5275">
          <cell r="K5275" t="str">
            <v>00021235P.11</v>
          </cell>
        </row>
        <row r="5276">
          <cell r="K5276" t="str">
            <v>00021218P.11</v>
          </cell>
        </row>
        <row r="5277">
          <cell r="K5277" t="str">
            <v>00021233P.11</v>
          </cell>
        </row>
        <row r="5278">
          <cell r="K5278" t="str">
            <v>00021218P.11</v>
          </cell>
        </row>
        <row r="5279">
          <cell r="K5279" t="str">
            <v>00021229P.11</v>
          </cell>
        </row>
        <row r="5280">
          <cell r="K5280" t="str">
            <v>00021233P.11</v>
          </cell>
        </row>
        <row r="5281">
          <cell r="K5281" t="str">
            <v>00021233P.11</v>
          </cell>
        </row>
        <row r="5282">
          <cell r="K5282" t="str">
            <v>00021227P.11</v>
          </cell>
        </row>
        <row r="5283">
          <cell r="K5283" t="str">
            <v>00021229P.11</v>
          </cell>
        </row>
        <row r="5284">
          <cell r="K5284" t="str">
            <v>00021231P.11</v>
          </cell>
        </row>
        <row r="5285">
          <cell r="K5285" t="str">
            <v>00021232P.11</v>
          </cell>
        </row>
        <row r="5286">
          <cell r="K5286" t="str">
            <v>00021210P.11</v>
          </cell>
        </row>
        <row r="5287">
          <cell r="K5287" t="str">
            <v>00021230P.11</v>
          </cell>
        </row>
        <row r="5288">
          <cell r="K5288" t="str">
            <v>00021219P.11</v>
          </cell>
        </row>
        <row r="5289">
          <cell r="K5289" t="str">
            <v>00021223P.11</v>
          </cell>
        </row>
        <row r="5290">
          <cell r="K5290" t="str">
            <v>00021229P.11</v>
          </cell>
        </row>
        <row r="5291">
          <cell r="K5291" t="str">
            <v>00021213P.11</v>
          </cell>
        </row>
        <row r="5292">
          <cell r="K5292" t="str">
            <v>00021213P.11</v>
          </cell>
        </row>
        <row r="5293">
          <cell r="K5293" t="str">
            <v>00021213P.11</v>
          </cell>
        </row>
        <row r="5294">
          <cell r="K5294" t="str">
            <v>00021219P.11</v>
          </cell>
        </row>
        <row r="5295">
          <cell r="K5295" t="str">
            <v>00021220P.11</v>
          </cell>
        </row>
        <row r="5296">
          <cell r="K5296" t="str">
            <v>00021229P.11</v>
          </cell>
        </row>
        <row r="5297">
          <cell r="K5297" t="str">
            <v>00021231P.11</v>
          </cell>
        </row>
        <row r="5298">
          <cell r="K5298" t="str">
            <v>00021228P.11</v>
          </cell>
        </row>
        <row r="5299">
          <cell r="K5299" t="str">
            <v>00021223P.11</v>
          </cell>
        </row>
        <row r="5300">
          <cell r="K5300" t="str">
            <v>00021232P.11</v>
          </cell>
        </row>
        <row r="5301">
          <cell r="K5301" t="str">
            <v>00021236P.11</v>
          </cell>
        </row>
        <row r="5302">
          <cell r="K5302" t="str">
            <v>00021212P.11</v>
          </cell>
        </row>
        <row r="5303">
          <cell r="K5303" t="str">
            <v>00021225P.11</v>
          </cell>
        </row>
        <row r="5304">
          <cell r="K5304" t="str">
            <v>00021212P.11</v>
          </cell>
        </row>
        <row r="5305">
          <cell r="K5305" t="str">
            <v>00021210P.11</v>
          </cell>
        </row>
        <row r="5306">
          <cell r="K5306" t="str">
            <v>00021216P.11</v>
          </cell>
        </row>
        <row r="5307">
          <cell r="K5307" t="str">
            <v>00021214P.11</v>
          </cell>
        </row>
        <row r="5308">
          <cell r="K5308" t="str">
            <v>00021228P.11</v>
          </cell>
        </row>
        <row r="5309">
          <cell r="K5309" t="str">
            <v>00021222P.11</v>
          </cell>
        </row>
        <row r="5310">
          <cell r="K5310" t="str">
            <v>00021229P.11</v>
          </cell>
        </row>
        <row r="5311">
          <cell r="K5311" t="str">
            <v>00021227P.11</v>
          </cell>
        </row>
        <row r="5312">
          <cell r="K5312" t="str">
            <v>00021236P.11</v>
          </cell>
        </row>
        <row r="5313">
          <cell r="K5313" t="str">
            <v>00021210P.11</v>
          </cell>
        </row>
        <row r="5314">
          <cell r="K5314" t="str">
            <v>00021216P.11</v>
          </cell>
        </row>
        <row r="5315">
          <cell r="K5315" t="str">
            <v>00021231P.11</v>
          </cell>
        </row>
        <row r="5316">
          <cell r="K5316" t="str">
            <v>00021225P.11</v>
          </cell>
        </row>
        <row r="5317">
          <cell r="K5317" t="str">
            <v>00021236P.11</v>
          </cell>
        </row>
        <row r="5318">
          <cell r="K5318" t="str">
            <v>00021231P.11</v>
          </cell>
        </row>
        <row r="5319">
          <cell r="K5319" t="str">
            <v>00021212P.11</v>
          </cell>
        </row>
        <row r="5320">
          <cell r="K5320" t="str">
            <v>00021219P.11</v>
          </cell>
        </row>
        <row r="5321">
          <cell r="K5321" t="str">
            <v>00021222P.11</v>
          </cell>
        </row>
        <row r="5322">
          <cell r="K5322" t="str">
            <v>00021221P.11</v>
          </cell>
        </row>
        <row r="5323">
          <cell r="K5323" t="str">
            <v>00021231P.11</v>
          </cell>
        </row>
        <row r="5324">
          <cell r="K5324" t="str">
            <v>00021235P.11</v>
          </cell>
        </row>
        <row r="5325">
          <cell r="K5325" t="str">
            <v>00021221P.11</v>
          </cell>
        </row>
        <row r="5326">
          <cell r="K5326" t="str">
            <v>00021223P.11</v>
          </cell>
        </row>
        <row r="5327">
          <cell r="K5327" t="str">
            <v>00021224P.11</v>
          </cell>
        </row>
        <row r="5328">
          <cell r="K5328" t="str">
            <v>00021221P.11</v>
          </cell>
        </row>
        <row r="5329">
          <cell r="K5329" t="str">
            <v>00021221P.11</v>
          </cell>
        </row>
        <row r="5330">
          <cell r="K5330" t="str">
            <v>00021233P.11</v>
          </cell>
        </row>
        <row r="5331">
          <cell r="K5331" t="str">
            <v>00021231P.11</v>
          </cell>
        </row>
        <row r="5332">
          <cell r="K5332" t="str">
            <v>00021236P.11</v>
          </cell>
        </row>
        <row r="5333">
          <cell r="K5333" t="str">
            <v>00021213P.11</v>
          </cell>
        </row>
        <row r="5334">
          <cell r="K5334" t="str">
            <v>00021236P.11</v>
          </cell>
        </row>
        <row r="5335">
          <cell r="K5335" t="str">
            <v>00021229P.11</v>
          </cell>
        </row>
        <row r="5336">
          <cell r="K5336" t="str">
            <v>00021232P.11</v>
          </cell>
        </row>
        <row r="5337">
          <cell r="K5337" t="str">
            <v>00021229P.11</v>
          </cell>
        </row>
        <row r="5338">
          <cell r="K5338" t="str">
            <v>00021234P.11</v>
          </cell>
        </row>
        <row r="5339">
          <cell r="K5339" t="str">
            <v>00021229P.11</v>
          </cell>
        </row>
        <row r="5340">
          <cell r="K5340" t="str">
            <v>00021221P.11</v>
          </cell>
        </row>
        <row r="5341">
          <cell r="K5341" t="str">
            <v>00021229P.11</v>
          </cell>
        </row>
        <row r="5342">
          <cell r="K5342" t="str">
            <v>00021231P.11</v>
          </cell>
        </row>
        <row r="5343">
          <cell r="K5343" t="str">
            <v>00021229P.11</v>
          </cell>
        </row>
        <row r="5344">
          <cell r="K5344" t="str">
            <v>00021212P.11</v>
          </cell>
        </row>
        <row r="5345">
          <cell r="K5345" t="str">
            <v>00021231P.11</v>
          </cell>
        </row>
        <row r="5346">
          <cell r="K5346" t="str">
            <v>00021232P.11</v>
          </cell>
        </row>
        <row r="5347">
          <cell r="K5347" t="str">
            <v>00021228P.11</v>
          </cell>
        </row>
        <row r="5348">
          <cell r="K5348" t="str">
            <v>00021228P.11</v>
          </cell>
        </row>
        <row r="5349">
          <cell r="K5349" t="str">
            <v>00021222P.11</v>
          </cell>
        </row>
        <row r="5350">
          <cell r="K5350" t="str">
            <v>00021233P.11</v>
          </cell>
        </row>
        <row r="5351">
          <cell r="K5351" t="str">
            <v>00021229P.11</v>
          </cell>
        </row>
        <row r="5352">
          <cell r="K5352" t="str">
            <v>00021210P.11</v>
          </cell>
        </row>
        <row r="5353">
          <cell r="K5353" t="str">
            <v>00021231P.11</v>
          </cell>
        </row>
        <row r="5354">
          <cell r="K5354" t="str">
            <v>00021233P.11</v>
          </cell>
        </row>
        <row r="5355">
          <cell r="K5355" t="str">
            <v>00021233P.11</v>
          </cell>
        </row>
        <row r="5356">
          <cell r="K5356" t="str">
            <v>00021235P.11</v>
          </cell>
        </row>
        <row r="5357">
          <cell r="K5357" t="str">
            <v>00021220P.11</v>
          </cell>
        </row>
        <row r="5358">
          <cell r="K5358" t="str">
            <v>00021225P.11</v>
          </cell>
        </row>
        <row r="5359">
          <cell r="K5359" t="str">
            <v>00021231P.11</v>
          </cell>
        </row>
        <row r="5360">
          <cell r="K5360" t="str">
            <v>00021233P.11</v>
          </cell>
        </row>
        <row r="5361">
          <cell r="K5361" t="str">
            <v>00021225P.11</v>
          </cell>
        </row>
        <row r="5362">
          <cell r="K5362" t="str">
            <v>00021228P.11</v>
          </cell>
        </row>
        <row r="5363">
          <cell r="K5363" t="str">
            <v>00021229P.11</v>
          </cell>
        </row>
        <row r="5364">
          <cell r="K5364" t="str">
            <v>00021230P.11</v>
          </cell>
        </row>
        <row r="5365">
          <cell r="K5365" t="str">
            <v>00021225P.11</v>
          </cell>
        </row>
        <row r="5366">
          <cell r="K5366" t="str">
            <v>00021234P.11</v>
          </cell>
        </row>
        <row r="5367">
          <cell r="K5367" t="str">
            <v>00021229P.11</v>
          </cell>
        </row>
        <row r="5368">
          <cell r="K5368" t="str">
            <v>00021234P.11</v>
          </cell>
        </row>
        <row r="5369">
          <cell r="K5369" t="str">
            <v>00021226P.11</v>
          </cell>
        </row>
        <row r="5370">
          <cell r="K5370" t="str">
            <v>00021227P.11</v>
          </cell>
        </row>
        <row r="5371">
          <cell r="K5371" t="str">
            <v>00021211P.11</v>
          </cell>
        </row>
        <row r="5372">
          <cell r="K5372" t="str">
            <v>00021216P.11</v>
          </cell>
        </row>
        <row r="5373">
          <cell r="K5373" t="str">
            <v>00021223P.11</v>
          </cell>
        </row>
        <row r="5374">
          <cell r="K5374" t="str">
            <v>00021230P.11</v>
          </cell>
        </row>
        <row r="5375">
          <cell r="K5375" t="str">
            <v>00021235P.11</v>
          </cell>
        </row>
        <row r="5376">
          <cell r="K5376" t="str">
            <v>00021231P.11</v>
          </cell>
        </row>
        <row r="5377">
          <cell r="K5377" t="str">
            <v>00021232P.11</v>
          </cell>
        </row>
        <row r="5378">
          <cell r="K5378" t="str">
            <v>00021230P.11</v>
          </cell>
        </row>
        <row r="5379">
          <cell r="K5379" t="str">
            <v>00021220P.11</v>
          </cell>
        </row>
        <row r="5380">
          <cell r="K5380" t="str">
            <v>00021236P.11</v>
          </cell>
        </row>
        <row r="5381">
          <cell r="K5381" t="str">
            <v>00021213P.11</v>
          </cell>
        </row>
        <row r="5382">
          <cell r="K5382" t="str">
            <v>00021223P.11</v>
          </cell>
        </row>
        <row r="5383">
          <cell r="K5383" t="str">
            <v>00021218P.11</v>
          </cell>
        </row>
        <row r="5384">
          <cell r="K5384" t="str">
            <v>00021226P.11</v>
          </cell>
        </row>
        <row r="5385">
          <cell r="K5385" t="str">
            <v>00021233P.11</v>
          </cell>
        </row>
        <row r="5386">
          <cell r="K5386" t="str">
            <v>00021228P.11</v>
          </cell>
        </row>
        <row r="5387">
          <cell r="K5387" t="str">
            <v>00021218P.11</v>
          </cell>
        </row>
        <row r="5388">
          <cell r="K5388" t="str">
            <v>00021228P.11</v>
          </cell>
        </row>
        <row r="5389">
          <cell r="K5389" t="str">
            <v>00021231P.11</v>
          </cell>
        </row>
        <row r="5390">
          <cell r="K5390" t="str">
            <v>00021231P.11</v>
          </cell>
        </row>
        <row r="5391">
          <cell r="K5391" t="str">
            <v>00021220P.11</v>
          </cell>
        </row>
        <row r="5392">
          <cell r="K5392" t="str">
            <v>00021217P.11</v>
          </cell>
        </row>
        <row r="5393">
          <cell r="K5393" t="str">
            <v>00021234P.11</v>
          </cell>
        </row>
        <row r="5394">
          <cell r="K5394" t="str">
            <v>00021229P.11</v>
          </cell>
        </row>
        <row r="5395">
          <cell r="K5395" t="str">
            <v>00021235P.11</v>
          </cell>
        </row>
        <row r="5396">
          <cell r="K5396" t="str">
            <v>00021231P.11</v>
          </cell>
        </row>
        <row r="5397">
          <cell r="K5397" t="str">
            <v>00021213P.11</v>
          </cell>
        </row>
        <row r="5398">
          <cell r="K5398" t="str">
            <v>00021231P.11</v>
          </cell>
        </row>
        <row r="5399">
          <cell r="K5399" t="str">
            <v>00021226P.11</v>
          </cell>
        </row>
        <row r="5400">
          <cell r="K5400" t="str">
            <v>00021232P.11</v>
          </cell>
        </row>
        <row r="5401">
          <cell r="K5401" t="str">
            <v>00021229P.11</v>
          </cell>
        </row>
        <row r="5402">
          <cell r="K5402" t="str">
            <v>00021210P.11</v>
          </cell>
        </row>
        <row r="5403">
          <cell r="K5403" t="str">
            <v>00021223P.11</v>
          </cell>
        </row>
        <row r="5404">
          <cell r="K5404" t="str">
            <v>00021232P.11</v>
          </cell>
        </row>
        <row r="5405">
          <cell r="K5405" t="str">
            <v>00021231P.11</v>
          </cell>
        </row>
        <row r="5406">
          <cell r="K5406" t="str">
            <v>00021222P.11</v>
          </cell>
        </row>
        <row r="5407">
          <cell r="K5407" t="str">
            <v>00021224P.11</v>
          </cell>
        </row>
        <row r="5408">
          <cell r="K5408" t="str">
            <v>00021231P.11</v>
          </cell>
        </row>
        <row r="5409">
          <cell r="K5409" t="str">
            <v>00021229P.11</v>
          </cell>
        </row>
        <row r="5410">
          <cell r="K5410" t="str">
            <v>00021221P.11</v>
          </cell>
        </row>
        <row r="5411">
          <cell r="K5411" t="str">
            <v>00021225P.11</v>
          </cell>
        </row>
        <row r="5412">
          <cell r="K5412" t="str">
            <v>00021218P.11</v>
          </cell>
        </row>
        <row r="5413">
          <cell r="K5413" t="str">
            <v>00021217P.11</v>
          </cell>
        </row>
        <row r="5414">
          <cell r="K5414" t="str">
            <v>00021215P.11</v>
          </cell>
        </row>
        <row r="5415">
          <cell r="K5415" t="str">
            <v>00021212P.11</v>
          </cell>
        </row>
        <row r="5416">
          <cell r="K5416" t="str">
            <v>00021232P.11</v>
          </cell>
        </row>
        <row r="5417">
          <cell r="K5417" t="str">
            <v>00021222P.11</v>
          </cell>
        </row>
        <row r="5418">
          <cell r="K5418" t="str">
            <v>00021229P.11</v>
          </cell>
        </row>
        <row r="5419">
          <cell r="K5419" t="str">
            <v>00021229P.11</v>
          </cell>
        </row>
        <row r="5420">
          <cell r="K5420" t="str">
            <v>00021232P.11</v>
          </cell>
        </row>
        <row r="5421">
          <cell r="K5421" t="str">
            <v>00021232P.11</v>
          </cell>
        </row>
        <row r="5422">
          <cell r="K5422" t="str">
            <v>00021231P.11</v>
          </cell>
        </row>
        <row r="5423">
          <cell r="K5423" t="str">
            <v>00021232P.11</v>
          </cell>
        </row>
        <row r="5424">
          <cell r="K5424" t="str">
            <v>00021228P.11</v>
          </cell>
        </row>
        <row r="5425">
          <cell r="K5425" t="str">
            <v>00021217P.11</v>
          </cell>
        </row>
        <row r="5426">
          <cell r="K5426" t="str">
            <v>00021226P.11</v>
          </cell>
        </row>
        <row r="5427">
          <cell r="K5427" t="str">
            <v>00021225P.11</v>
          </cell>
        </row>
        <row r="5428">
          <cell r="K5428" t="str">
            <v>00021224P.11</v>
          </cell>
        </row>
        <row r="5429">
          <cell r="K5429" t="str">
            <v>00021232P.11</v>
          </cell>
        </row>
        <row r="5430">
          <cell r="K5430" t="str">
            <v>00021226P.11</v>
          </cell>
        </row>
        <row r="5431">
          <cell r="K5431" t="str">
            <v>00021212P.11</v>
          </cell>
        </row>
        <row r="5432">
          <cell r="K5432" t="str">
            <v>00021213P.11</v>
          </cell>
        </row>
        <row r="5433">
          <cell r="K5433" t="str">
            <v>00021210P.11</v>
          </cell>
        </row>
        <row r="5434">
          <cell r="K5434" t="str">
            <v>00021229P.11</v>
          </cell>
        </row>
        <row r="5435">
          <cell r="K5435" t="str">
            <v>00021234P.11</v>
          </cell>
        </row>
        <row r="5436">
          <cell r="K5436" t="str">
            <v>00021220P.11</v>
          </cell>
        </row>
        <row r="5437">
          <cell r="K5437" t="str">
            <v>00021214P.11</v>
          </cell>
        </row>
        <row r="5438">
          <cell r="K5438" t="str">
            <v>00021231P.11</v>
          </cell>
        </row>
        <row r="5439">
          <cell r="K5439" t="str">
            <v>00021231P.11</v>
          </cell>
        </row>
        <row r="5440">
          <cell r="K5440" t="str">
            <v>00021217P.11</v>
          </cell>
        </row>
        <row r="5441">
          <cell r="K5441" t="str">
            <v>00021232P.11</v>
          </cell>
        </row>
        <row r="5442">
          <cell r="K5442" t="str">
            <v>00021225P.11</v>
          </cell>
        </row>
        <row r="5443">
          <cell r="K5443" t="str">
            <v>00021212P.11</v>
          </cell>
        </row>
        <row r="5444">
          <cell r="K5444" t="str">
            <v>00021224P.11</v>
          </cell>
        </row>
        <row r="5445">
          <cell r="K5445" t="str">
            <v>00021229P.11</v>
          </cell>
        </row>
        <row r="5446">
          <cell r="K5446" t="str">
            <v>00021230P.11</v>
          </cell>
        </row>
        <row r="5447">
          <cell r="K5447" t="str">
            <v>00021222P.11</v>
          </cell>
        </row>
        <row r="5448">
          <cell r="K5448" t="str">
            <v>00021222P.11</v>
          </cell>
        </row>
        <row r="5449">
          <cell r="K5449" t="str">
            <v>00021220P.11</v>
          </cell>
        </row>
        <row r="5450">
          <cell r="K5450" t="str">
            <v>00021212P.11</v>
          </cell>
        </row>
        <row r="5451">
          <cell r="K5451" t="str">
            <v>00021210P.11</v>
          </cell>
        </row>
        <row r="5452">
          <cell r="K5452" t="str">
            <v>00021215P.11</v>
          </cell>
        </row>
        <row r="5453">
          <cell r="K5453" t="str">
            <v>00021212P.11</v>
          </cell>
        </row>
        <row r="5454">
          <cell r="K5454" t="str">
            <v>00021227P.11</v>
          </cell>
        </row>
        <row r="5455">
          <cell r="K5455" t="str">
            <v>00021227P.11</v>
          </cell>
        </row>
        <row r="5456">
          <cell r="K5456" t="str">
            <v>00021228P.11</v>
          </cell>
        </row>
        <row r="5457">
          <cell r="K5457" t="str">
            <v>00021220P.11</v>
          </cell>
        </row>
        <row r="5458">
          <cell r="K5458" t="str">
            <v>00021213P.11</v>
          </cell>
        </row>
        <row r="5459">
          <cell r="K5459" t="str">
            <v>00021210P.11</v>
          </cell>
        </row>
        <row r="5460">
          <cell r="K5460" t="str">
            <v>00021228P.11</v>
          </cell>
        </row>
        <row r="5461">
          <cell r="K5461" t="str">
            <v>00021212P.11</v>
          </cell>
        </row>
        <row r="5462">
          <cell r="K5462" t="str">
            <v>00021231P.11</v>
          </cell>
        </row>
        <row r="5463">
          <cell r="K5463" t="str">
            <v>00021236P.11</v>
          </cell>
        </row>
        <row r="5464">
          <cell r="K5464" t="str">
            <v>00021231P.11</v>
          </cell>
        </row>
        <row r="5465">
          <cell r="K5465" t="str">
            <v>00021234P.11</v>
          </cell>
        </row>
        <row r="5466">
          <cell r="K5466" t="str">
            <v>00021229P.11</v>
          </cell>
        </row>
        <row r="5467">
          <cell r="K5467" t="str">
            <v>00021230P.11</v>
          </cell>
        </row>
        <row r="5468">
          <cell r="K5468" t="str">
            <v>00021234P.11</v>
          </cell>
        </row>
        <row r="5469">
          <cell r="K5469" t="str">
            <v>00021228P.11</v>
          </cell>
        </row>
        <row r="5470">
          <cell r="K5470" t="str">
            <v>00021208P.11</v>
          </cell>
        </row>
        <row r="5471">
          <cell r="K5471" t="str">
            <v>00021208P.11</v>
          </cell>
        </row>
        <row r="5472">
          <cell r="K5472" t="str">
            <v>00021212P.11</v>
          </cell>
        </row>
        <row r="5473">
          <cell r="K5473" t="str">
            <v>00021212P.11</v>
          </cell>
        </row>
        <row r="5474">
          <cell r="K5474" t="str">
            <v>00021212P.11</v>
          </cell>
        </row>
        <row r="5475">
          <cell r="K5475" t="str">
            <v>00021212P.11</v>
          </cell>
        </row>
        <row r="5476">
          <cell r="K5476" t="str">
            <v>00021213P.11</v>
          </cell>
        </row>
        <row r="5477">
          <cell r="K5477" t="str">
            <v>00021213P.11</v>
          </cell>
        </row>
        <row r="5478">
          <cell r="K5478" t="str">
            <v>00021213P.11</v>
          </cell>
        </row>
        <row r="5479">
          <cell r="K5479" t="str">
            <v>00021214P.11</v>
          </cell>
        </row>
        <row r="5480">
          <cell r="K5480" t="str">
            <v>00021222P.11</v>
          </cell>
        </row>
        <row r="5481">
          <cell r="K5481" t="str">
            <v>00021222P.11</v>
          </cell>
        </row>
        <row r="5482">
          <cell r="K5482" t="str">
            <v>00021222P.11</v>
          </cell>
        </row>
        <row r="5483">
          <cell r="K5483" t="str">
            <v>00021222P.11</v>
          </cell>
        </row>
        <row r="5484">
          <cell r="K5484" t="str">
            <v>00021223P.11</v>
          </cell>
        </row>
        <row r="5485">
          <cell r="K5485" t="str">
            <v>00021224P.11</v>
          </cell>
        </row>
        <row r="5486">
          <cell r="K5486" t="str">
            <v>00021226P.11</v>
          </cell>
        </row>
        <row r="5487">
          <cell r="K5487" t="str">
            <v>00021226P.11</v>
          </cell>
        </row>
        <row r="5488">
          <cell r="K5488" t="str">
            <v>00021226P.11</v>
          </cell>
        </row>
        <row r="5489">
          <cell r="K5489" t="str">
            <v>00021228P.11</v>
          </cell>
        </row>
        <row r="5490">
          <cell r="K5490" t="str">
            <v>00021228P.11</v>
          </cell>
        </row>
        <row r="5491">
          <cell r="K5491" t="str">
            <v>00021228P.11</v>
          </cell>
        </row>
        <row r="5492">
          <cell r="K5492" t="str">
            <v>00021228P.11</v>
          </cell>
        </row>
        <row r="5493">
          <cell r="K5493" t="str">
            <v>00021233P.11</v>
          </cell>
        </row>
        <row r="5494">
          <cell r="K5494" t="str">
            <v>00021211P.11</v>
          </cell>
        </row>
        <row r="5495">
          <cell r="K5495" t="str">
            <v>00021211P.11</v>
          </cell>
        </row>
        <row r="5496">
          <cell r="K5496" t="str">
            <v>00021215P.11</v>
          </cell>
        </row>
        <row r="5497">
          <cell r="K5497" t="str">
            <v>00021215P.11</v>
          </cell>
        </row>
        <row r="5498">
          <cell r="K5498" t="str">
            <v>00021216P.11</v>
          </cell>
        </row>
        <row r="5499">
          <cell r="K5499" t="str">
            <v>00021217P.11</v>
          </cell>
        </row>
        <row r="5500">
          <cell r="K5500" t="str">
            <v>00021217P.11</v>
          </cell>
        </row>
        <row r="5501">
          <cell r="K5501" t="str">
            <v>00021220P.11</v>
          </cell>
        </row>
        <row r="5502">
          <cell r="K5502" t="str">
            <v>00021220P.11</v>
          </cell>
        </row>
        <row r="5503">
          <cell r="K5503" t="str">
            <v>00021222P.11</v>
          </cell>
        </row>
        <row r="5504">
          <cell r="K5504" t="str">
            <v>00021222P.11</v>
          </cell>
        </row>
        <row r="5505">
          <cell r="K5505" t="str">
            <v>00021222P.11</v>
          </cell>
        </row>
        <row r="5506">
          <cell r="K5506" t="str">
            <v>00021222P.11</v>
          </cell>
        </row>
        <row r="5507">
          <cell r="K5507" t="str">
            <v>00021222P.11</v>
          </cell>
        </row>
        <row r="5508">
          <cell r="K5508" t="str">
            <v>00021225P.11</v>
          </cell>
        </row>
        <row r="5509">
          <cell r="K5509" t="str">
            <v>00021225P.11</v>
          </cell>
        </row>
        <row r="5510">
          <cell r="K5510" t="str">
            <v>00021226P.11</v>
          </cell>
        </row>
        <row r="5511">
          <cell r="K5511" t="str">
            <v>00021228P.11</v>
          </cell>
        </row>
        <row r="5512">
          <cell r="K5512" t="str">
            <v>00021228P.11</v>
          </cell>
        </row>
        <row r="5513">
          <cell r="K5513" t="str">
            <v>00021228P.11</v>
          </cell>
        </row>
        <row r="5514">
          <cell r="K5514" t="str">
            <v>00021228P.11</v>
          </cell>
        </row>
        <row r="5515">
          <cell r="K5515" t="str">
            <v>00021228P.11</v>
          </cell>
        </row>
        <row r="5516">
          <cell r="K5516" t="str">
            <v>00021228P.11</v>
          </cell>
        </row>
        <row r="5517">
          <cell r="K5517" t="str">
            <v>00021228P.11</v>
          </cell>
        </row>
        <row r="5518">
          <cell r="K5518" t="str">
            <v>00021228P.11</v>
          </cell>
        </row>
        <row r="5519">
          <cell r="K5519" t="str">
            <v>00021228P.11</v>
          </cell>
        </row>
        <row r="5520">
          <cell r="K5520" t="str">
            <v>00021228P.11</v>
          </cell>
        </row>
        <row r="5521">
          <cell r="K5521" t="str">
            <v>00021228P.11</v>
          </cell>
        </row>
        <row r="5522">
          <cell r="K5522" t="str">
            <v>00021228P.11</v>
          </cell>
        </row>
        <row r="5523">
          <cell r="K5523" t="str">
            <v>00021229P.11</v>
          </cell>
        </row>
        <row r="5524">
          <cell r="K5524" t="str">
            <v>00021229P.11</v>
          </cell>
        </row>
        <row r="5525">
          <cell r="K5525" t="str">
            <v>00021231P.11</v>
          </cell>
        </row>
        <row r="5526">
          <cell r="K5526" t="str">
            <v>00021231P.11</v>
          </cell>
        </row>
        <row r="5527">
          <cell r="K5527" t="str">
            <v>00021231P.11</v>
          </cell>
        </row>
        <row r="5528">
          <cell r="K5528" t="str">
            <v>00021231P.11</v>
          </cell>
        </row>
        <row r="5529">
          <cell r="K5529" t="str">
            <v>00021231P.11</v>
          </cell>
        </row>
        <row r="5530">
          <cell r="K5530" t="str">
            <v>00021231P.11</v>
          </cell>
        </row>
        <row r="5531">
          <cell r="K5531" t="str">
            <v>00021235P.11</v>
          </cell>
        </row>
        <row r="5532">
          <cell r="K5532" t="str">
            <v>00021235P.11</v>
          </cell>
        </row>
        <row r="5533">
          <cell r="K5533" t="str">
            <v>00021210P.11</v>
          </cell>
        </row>
        <row r="5534">
          <cell r="K5534" t="str">
            <v>00021210P.11</v>
          </cell>
        </row>
        <row r="5535">
          <cell r="K5535" t="str">
            <v>00021210P.11</v>
          </cell>
        </row>
        <row r="5536">
          <cell r="K5536" t="str">
            <v>00021210P.11</v>
          </cell>
        </row>
        <row r="5537">
          <cell r="K5537" t="str">
            <v>00021210P.11</v>
          </cell>
        </row>
        <row r="5538">
          <cell r="K5538" t="str">
            <v>00021211P.11</v>
          </cell>
        </row>
        <row r="5539">
          <cell r="K5539" t="str">
            <v>00021211P.11</v>
          </cell>
        </row>
        <row r="5540">
          <cell r="K5540" t="str">
            <v>00021212P.11</v>
          </cell>
        </row>
        <row r="5541">
          <cell r="K5541" t="str">
            <v>00021212P.11</v>
          </cell>
        </row>
        <row r="5542">
          <cell r="K5542" t="str">
            <v>00021212P.11</v>
          </cell>
        </row>
        <row r="5543">
          <cell r="K5543" t="str">
            <v>00021212P.11</v>
          </cell>
        </row>
        <row r="5544">
          <cell r="K5544" t="str">
            <v>00021213P.11</v>
          </cell>
        </row>
        <row r="5545">
          <cell r="K5545" t="str">
            <v>00021213P.11</v>
          </cell>
        </row>
        <row r="5546">
          <cell r="K5546" t="str">
            <v>00021213P.11</v>
          </cell>
        </row>
        <row r="5547">
          <cell r="K5547" t="str">
            <v>00021214P.11</v>
          </cell>
        </row>
        <row r="5548">
          <cell r="K5548" t="str">
            <v>00021216P.11</v>
          </cell>
        </row>
        <row r="5549">
          <cell r="K5549" t="str">
            <v>00021217P.11</v>
          </cell>
        </row>
        <row r="5550">
          <cell r="K5550" t="str">
            <v>00021217P.11</v>
          </cell>
        </row>
        <row r="5551">
          <cell r="K5551" t="str">
            <v>00021217P.11</v>
          </cell>
        </row>
        <row r="5552">
          <cell r="K5552" t="str">
            <v>00021217P.11</v>
          </cell>
        </row>
        <row r="5553">
          <cell r="K5553" t="str">
            <v>00021218P.11</v>
          </cell>
        </row>
        <row r="5554">
          <cell r="K5554" t="str">
            <v>00021220P.11</v>
          </cell>
        </row>
        <row r="5555">
          <cell r="K5555" t="str">
            <v>00021220P.11</v>
          </cell>
        </row>
        <row r="5556">
          <cell r="K5556" t="str">
            <v>00021221P.11</v>
          </cell>
        </row>
        <row r="5557">
          <cell r="K5557" t="str">
            <v>00021221P.11</v>
          </cell>
        </row>
        <row r="5558">
          <cell r="K5558" t="str">
            <v>00021222P.11</v>
          </cell>
        </row>
        <row r="5559">
          <cell r="K5559" t="str">
            <v>00021222P.11</v>
          </cell>
        </row>
        <row r="5560">
          <cell r="K5560" t="str">
            <v>00021222P.11</v>
          </cell>
        </row>
        <row r="5561">
          <cell r="K5561" t="str">
            <v>00021223P.11</v>
          </cell>
        </row>
        <row r="5562">
          <cell r="K5562" t="str">
            <v>00021223P.11</v>
          </cell>
        </row>
        <row r="5563">
          <cell r="K5563" t="str">
            <v>00021223P.11</v>
          </cell>
        </row>
        <row r="5564">
          <cell r="K5564" t="str">
            <v>00021223P.11</v>
          </cell>
        </row>
        <row r="5565">
          <cell r="K5565" t="str">
            <v>00021223P.11</v>
          </cell>
        </row>
        <row r="5566">
          <cell r="K5566" t="str">
            <v>00021223P.11</v>
          </cell>
        </row>
        <row r="5567">
          <cell r="K5567" t="str">
            <v>00021224P.11</v>
          </cell>
        </row>
        <row r="5568">
          <cell r="K5568" t="str">
            <v>00021224P.11</v>
          </cell>
        </row>
        <row r="5569">
          <cell r="K5569" t="str">
            <v>00021224P.11</v>
          </cell>
        </row>
        <row r="5570">
          <cell r="K5570" t="str">
            <v>00021224P.11</v>
          </cell>
        </row>
        <row r="5571">
          <cell r="K5571" t="str">
            <v>00021225P.11</v>
          </cell>
        </row>
        <row r="5572">
          <cell r="K5572" t="str">
            <v>00021225P.11</v>
          </cell>
        </row>
        <row r="5573">
          <cell r="K5573" t="str">
            <v>00021225P.11</v>
          </cell>
        </row>
        <row r="5574">
          <cell r="K5574" t="str">
            <v>00021226P.11</v>
          </cell>
        </row>
        <row r="5575">
          <cell r="K5575" t="str">
            <v>00021226P.11</v>
          </cell>
        </row>
        <row r="5576">
          <cell r="K5576" t="str">
            <v>00021226P.11</v>
          </cell>
        </row>
        <row r="5577">
          <cell r="K5577" t="str">
            <v>00021227P.11</v>
          </cell>
        </row>
        <row r="5578">
          <cell r="K5578" t="str">
            <v>00021228P.11</v>
          </cell>
        </row>
        <row r="5579">
          <cell r="K5579" t="str">
            <v>00021228P.11</v>
          </cell>
        </row>
        <row r="5580">
          <cell r="K5580" t="str">
            <v>00021228P.11</v>
          </cell>
        </row>
        <row r="5581">
          <cell r="K5581" t="str">
            <v>00021228P.11</v>
          </cell>
        </row>
        <row r="5582">
          <cell r="K5582" t="str">
            <v>00021228P.11</v>
          </cell>
        </row>
        <row r="5583">
          <cell r="K5583" t="str">
            <v>00021228P.11</v>
          </cell>
        </row>
        <row r="5584">
          <cell r="K5584" t="str">
            <v>00021228P.11</v>
          </cell>
        </row>
        <row r="5585">
          <cell r="K5585" t="str">
            <v>00021228P.11</v>
          </cell>
        </row>
        <row r="5586">
          <cell r="K5586" t="str">
            <v>00021228P.11</v>
          </cell>
        </row>
        <row r="5587">
          <cell r="K5587" t="str">
            <v>00021229P.11</v>
          </cell>
        </row>
        <row r="5588">
          <cell r="K5588" t="str">
            <v>00021229P.11</v>
          </cell>
        </row>
        <row r="5589">
          <cell r="K5589" t="str">
            <v>00021229P.11</v>
          </cell>
        </row>
        <row r="5590">
          <cell r="K5590" t="str">
            <v>00021229P.11</v>
          </cell>
        </row>
        <row r="5591">
          <cell r="K5591" t="str">
            <v>00021230P.11</v>
          </cell>
        </row>
        <row r="5592">
          <cell r="K5592" t="str">
            <v>00021231P.11</v>
          </cell>
        </row>
        <row r="5593">
          <cell r="K5593" t="str">
            <v>00021231P.11</v>
          </cell>
        </row>
        <row r="5594">
          <cell r="K5594" t="str">
            <v>00021231P.11</v>
          </cell>
        </row>
        <row r="5595">
          <cell r="K5595" t="str">
            <v>00021232P.11</v>
          </cell>
        </row>
        <row r="5596">
          <cell r="K5596" t="str">
            <v>00021232P.11</v>
          </cell>
        </row>
        <row r="5597">
          <cell r="K5597" t="str">
            <v>00021232P.11</v>
          </cell>
        </row>
        <row r="5598">
          <cell r="K5598" t="str">
            <v>00021232P.11</v>
          </cell>
        </row>
        <row r="5599">
          <cell r="K5599" t="str">
            <v>00021232P.11</v>
          </cell>
        </row>
        <row r="5600">
          <cell r="K5600" t="str">
            <v>00021232P.11</v>
          </cell>
        </row>
        <row r="5601">
          <cell r="K5601" t="str">
            <v>00021233P.11</v>
          </cell>
        </row>
        <row r="5602">
          <cell r="K5602" t="str">
            <v>00021233P.11</v>
          </cell>
        </row>
        <row r="5603">
          <cell r="K5603" t="str">
            <v>00021233P.11</v>
          </cell>
        </row>
        <row r="5604">
          <cell r="K5604" t="str">
            <v>00021233P.11</v>
          </cell>
        </row>
        <row r="5605">
          <cell r="K5605" t="str">
            <v>00021233P.11</v>
          </cell>
        </row>
        <row r="5606">
          <cell r="K5606" t="str">
            <v>00021233P.11</v>
          </cell>
        </row>
        <row r="5607">
          <cell r="K5607" t="str">
            <v>00021233P.11</v>
          </cell>
        </row>
        <row r="5608">
          <cell r="K5608" t="str">
            <v>00021233P.11</v>
          </cell>
        </row>
        <row r="5609">
          <cell r="K5609" t="str">
            <v>00021233P.11</v>
          </cell>
        </row>
        <row r="5610">
          <cell r="K5610" t="str">
            <v>00021233P.11</v>
          </cell>
        </row>
        <row r="5611">
          <cell r="K5611" t="str">
            <v>00021234P.11</v>
          </cell>
        </row>
        <row r="5612">
          <cell r="K5612" t="str">
            <v>00021234P.11</v>
          </cell>
        </row>
        <row r="5613">
          <cell r="K5613" t="str">
            <v>00021234P.11</v>
          </cell>
        </row>
        <row r="5614">
          <cell r="K5614" t="str">
            <v>00021234P.11</v>
          </cell>
        </row>
        <row r="5615">
          <cell r="K5615" t="str">
            <v>00021234P.11</v>
          </cell>
        </row>
        <row r="5616">
          <cell r="K5616" t="str">
            <v>00021235P.11</v>
          </cell>
        </row>
        <row r="5617">
          <cell r="K5617" t="str">
            <v>00021235P.11</v>
          </cell>
        </row>
        <row r="5618">
          <cell r="K5618" t="str">
            <v>00021235P.11</v>
          </cell>
        </row>
        <row r="5619">
          <cell r="K5619" t="str">
            <v>00021235P.11</v>
          </cell>
        </row>
        <row r="5620">
          <cell r="K5620" t="str">
            <v>00021235P.11</v>
          </cell>
        </row>
        <row r="5621">
          <cell r="K5621" t="str">
            <v>00021235P.11</v>
          </cell>
        </row>
        <row r="5622">
          <cell r="K5622" t="str">
            <v>00021235P.11</v>
          </cell>
        </row>
        <row r="5623">
          <cell r="K5623" t="str">
            <v>00021236P.11</v>
          </cell>
        </row>
        <row r="5624">
          <cell r="K5624" t="str">
            <v>00021236P.11</v>
          </cell>
        </row>
        <row r="5625">
          <cell r="K5625" t="str">
            <v>00021236P.11</v>
          </cell>
        </row>
        <row r="5626">
          <cell r="K5626" t="str">
            <v>00021236P.11</v>
          </cell>
        </row>
        <row r="5627">
          <cell r="K5627" t="str">
            <v>00021236P.11</v>
          </cell>
        </row>
        <row r="5628">
          <cell r="K5628" t="str">
            <v>00021236P.11</v>
          </cell>
        </row>
        <row r="5629">
          <cell r="K5629" t="str">
            <v>00021236P.11</v>
          </cell>
        </row>
        <row r="5630">
          <cell r="K5630" t="str">
            <v>00021253P.11</v>
          </cell>
        </row>
        <row r="5631">
          <cell r="K5631" t="str">
            <v>00021253P.11</v>
          </cell>
        </row>
        <row r="5632">
          <cell r="K5632" t="str">
            <v>00021242P.11</v>
          </cell>
        </row>
        <row r="5633">
          <cell r="K5633" t="str">
            <v>00021242P.11</v>
          </cell>
        </row>
        <row r="5634">
          <cell r="K5634" t="str">
            <v>00021242P.11</v>
          </cell>
        </row>
        <row r="5635">
          <cell r="K5635" t="str">
            <v>00021241P.11</v>
          </cell>
        </row>
        <row r="5636">
          <cell r="K5636" t="str">
            <v>00021206P.11</v>
          </cell>
        </row>
        <row r="5637">
          <cell r="K5637" t="str">
            <v>00021206P.11</v>
          </cell>
        </row>
        <row r="5638">
          <cell r="K5638" t="str">
            <v>00021206P.11</v>
          </cell>
        </row>
        <row r="5639">
          <cell r="K5639" t="str">
            <v>00021206P.11</v>
          </cell>
        </row>
        <row r="5640">
          <cell r="K5640" t="str">
            <v>00021207P.11</v>
          </cell>
        </row>
        <row r="5641">
          <cell r="K5641" t="str">
            <v>00021214P.11</v>
          </cell>
        </row>
        <row r="5642">
          <cell r="K5642" t="str">
            <v>00021228P.11</v>
          </cell>
        </row>
        <row r="5643">
          <cell r="K5643" t="str">
            <v>00021228P.11</v>
          </cell>
        </row>
        <row r="5644">
          <cell r="K5644" t="str">
            <v>00021228P.11</v>
          </cell>
        </row>
        <row r="5645">
          <cell r="K5645" t="str">
            <v>00021228P.11</v>
          </cell>
        </row>
        <row r="5646">
          <cell r="K5646" t="str">
            <v>00021230P.11</v>
          </cell>
        </row>
        <row r="5647">
          <cell r="K5647" t="str">
            <v>00021230P.11</v>
          </cell>
        </row>
        <row r="5648">
          <cell r="K5648" t="str">
            <v>00021230P.11</v>
          </cell>
        </row>
        <row r="5649">
          <cell r="K5649" t="str">
            <v>00021257P.11</v>
          </cell>
        </row>
        <row r="5650">
          <cell r="K5650" t="str">
            <v>00021257P.11</v>
          </cell>
        </row>
        <row r="5651">
          <cell r="K5651" t="str">
            <v>00021257P.11</v>
          </cell>
        </row>
        <row r="5652">
          <cell r="K5652" t="str">
            <v>00021258P.11</v>
          </cell>
        </row>
        <row r="5653">
          <cell r="K5653" t="str">
            <v>00021249P.11</v>
          </cell>
        </row>
        <row r="5654">
          <cell r="K5654" t="str">
            <v>00021249P.11</v>
          </cell>
        </row>
        <row r="5655">
          <cell r="K5655" t="str">
            <v>00021243P.11</v>
          </cell>
        </row>
        <row r="5656">
          <cell r="K5656" t="str">
            <v>00021212P.11</v>
          </cell>
        </row>
        <row r="5657">
          <cell r="K5657" t="str">
            <v>00021231P.11</v>
          </cell>
        </row>
        <row r="5658">
          <cell r="K5658" t="str">
            <v>00021232P.11</v>
          </cell>
        </row>
        <row r="5659">
          <cell r="K5659" t="str">
            <v>00021232P.11</v>
          </cell>
        </row>
        <row r="5660">
          <cell r="K5660" t="str">
            <v>00021232P.11</v>
          </cell>
        </row>
        <row r="5661">
          <cell r="K5661" t="str">
            <v>00021233P.11</v>
          </cell>
        </row>
        <row r="5662">
          <cell r="K5662" t="str">
            <v>00021236P.11</v>
          </cell>
        </row>
        <row r="5663">
          <cell r="K5663" t="str">
            <v>00021250P.11</v>
          </cell>
        </row>
        <row r="5664">
          <cell r="K5664" t="str">
            <v>00021251P.11</v>
          </cell>
        </row>
        <row r="5665">
          <cell r="K5665" t="str">
            <v>00021253P.11</v>
          </cell>
        </row>
        <row r="5666">
          <cell r="K5666" t="str">
            <v>00021210P.11</v>
          </cell>
        </row>
        <row r="5667">
          <cell r="K5667" t="str">
            <v>00021210P.11</v>
          </cell>
        </row>
        <row r="5668">
          <cell r="K5668" t="str">
            <v>00021211P.11</v>
          </cell>
        </row>
        <row r="5669">
          <cell r="K5669" t="str">
            <v>00021212P.11</v>
          </cell>
        </row>
        <row r="5670">
          <cell r="K5670" t="str">
            <v>00021213P.11</v>
          </cell>
        </row>
        <row r="5671">
          <cell r="K5671" t="str">
            <v>00021222P.11</v>
          </cell>
        </row>
        <row r="5672">
          <cell r="K5672" t="str">
            <v>00021229P.11</v>
          </cell>
        </row>
        <row r="5673">
          <cell r="K5673" t="str">
            <v>00021230P.11</v>
          </cell>
        </row>
        <row r="5674">
          <cell r="K5674" t="str">
            <v>00021232P.11</v>
          </cell>
        </row>
        <row r="5675">
          <cell r="K5675" t="str">
            <v>00021232P.11</v>
          </cell>
        </row>
        <row r="5676">
          <cell r="K5676" t="str">
            <v>00021232P.11</v>
          </cell>
        </row>
        <row r="5677">
          <cell r="K5677" t="str">
            <v>00021233P.11</v>
          </cell>
        </row>
        <row r="5678">
          <cell r="K5678" t="str">
            <v>00021234P.11</v>
          </cell>
        </row>
        <row r="5679">
          <cell r="K5679" t="str">
            <v>00021236P.11</v>
          </cell>
        </row>
        <row r="5680">
          <cell r="K5680" t="str">
            <v>00021250P.11</v>
          </cell>
        </row>
        <row r="5681">
          <cell r="K5681" t="str">
            <v>00021253P.11</v>
          </cell>
        </row>
        <row r="5682">
          <cell r="K5682" t="str">
            <v>00021253P.11</v>
          </cell>
        </row>
        <row r="5683">
          <cell r="K5683" t="str">
            <v>00021253P.11</v>
          </cell>
        </row>
        <row r="5684">
          <cell r="K5684" t="str">
            <v>00021259P.11</v>
          </cell>
        </row>
        <row r="5685">
          <cell r="K5685" t="str">
            <v>00021210P.11</v>
          </cell>
        </row>
        <row r="5686">
          <cell r="K5686" t="str">
            <v>00021210P.11</v>
          </cell>
        </row>
        <row r="5687">
          <cell r="K5687" t="str">
            <v>00021210P.11</v>
          </cell>
        </row>
        <row r="5688">
          <cell r="K5688" t="str">
            <v>00021210P.11</v>
          </cell>
        </row>
        <row r="5689">
          <cell r="K5689" t="str">
            <v>00021210P.11</v>
          </cell>
        </row>
        <row r="5690">
          <cell r="K5690" t="str">
            <v>00021210P.11</v>
          </cell>
        </row>
        <row r="5691">
          <cell r="K5691" t="str">
            <v>00021210P.11</v>
          </cell>
        </row>
        <row r="5692">
          <cell r="K5692" t="str">
            <v>00021212P.11</v>
          </cell>
        </row>
        <row r="5693">
          <cell r="K5693" t="str">
            <v>00021212P.11</v>
          </cell>
        </row>
        <row r="5694">
          <cell r="K5694" t="str">
            <v>00021213P.11</v>
          </cell>
        </row>
        <row r="5695">
          <cell r="K5695" t="str">
            <v>00021213P.11</v>
          </cell>
        </row>
        <row r="5696">
          <cell r="K5696" t="str">
            <v>00021213P.11</v>
          </cell>
        </row>
        <row r="5697">
          <cell r="K5697" t="str">
            <v>00021213P.11</v>
          </cell>
        </row>
        <row r="5698">
          <cell r="K5698" t="str">
            <v>00021213P.11</v>
          </cell>
        </row>
        <row r="5699">
          <cell r="K5699" t="str">
            <v>00021213P.11</v>
          </cell>
        </row>
        <row r="5700">
          <cell r="K5700" t="str">
            <v>00021213P.11</v>
          </cell>
        </row>
        <row r="5701">
          <cell r="K5701" t="str">
            <v>00021213P.11</v>
          </cell>
        </row>
        <row r="5702">
          <cell r="K5702" t="str">
            <v>00021213P.11</v>
          </cell>
        </row>
        <row r="5703">
          <cell r="K5703" t="str">
            <v>00021213P.11</v>
          </cell>
        </row>
        <row r="5704">
          <cell r="K5704" t="str">
            <v>00021213P.11</v>
          </cell>
        </row>
        <row r="5705">
          <cell r="K5705" t="str">
            <v>00021217P.11</v>
          </cell>
        </row>
        <row r="5706">
          <cell r="K5706" t="str">
            <v>00021217P.11</v>
          </cell>
        </row>
        <row r="5707">
          <cell r="K5707" t="str">
            <v>00021218P.11</v>
          </cell>
        </row>
        <row r="5708">
          <cell r="K5708" t="str">
            <v>00021218P.11</v>
          </cell>
        </row>
        <row r="5709">
          <cell r="K5709" t="str">
            <v>00021220P.11</v>
          </cell>
        </row>
        <row r="5710">
          <cell r="K5710" t="str">
            <v>00021221P.11</v>
          </cell>
        </row>
        <row r="5711">
          <cell r="K5711" t="str">
            <v>00021222P.11</v>
          </cell>
        </row>
        <row r="5712">
          <cell r="K5712" t="str">
            <v>00021222P.11</v>
          </cell>
        </row>
        <row r="5713">
          <cell r="K5713" t="str">
            <v>00021222P.11</v>
          </cell>
        </row>
        <row r="5714">
          <cell r="K5714" t="str">
            <v>00021222P.11</v>
          </cell>
        </row>
        <row r="5715">
          <cell r="K5715" t="str">
            <v>00021226P.11</v>
          </cell>
        </row>
        <row r="5716">
          <cell r="K5716" t="str">
            <v>00021226P.11</v>
          </cell>
        </row>
        <row r="5717">
          <cell r="K5717" t="str">
            <v>00021228P.11</v>
          </cell>
        </row>
        <row r="5718">
          <cell r="K5718" t="str">
            <v>00021228P.11</v>
          </cell>
        </row>
        <row r="5719">
          <cell r="K5719" t="str">
            <v>00021230P.11</v>
          </cell>
        </row>
        <row r="5720">
          <cell r="K5720" t="str">
            <v>00021230P.11</v>
          </cell>
        </row>
        <row r="5721">
          <cell r="K5721" t="str">
            <v>00021231P.11</v>
          </cell>
        </row>
        <row r="5722">
          <cell r="K5722" t="str">
            <v>00021231P.11</v>
          </cell>
        </row>
        <row r="5723">
          <cell r="K5723" t="str">
            <v>00021231P.11</v>
          </cell>
        </row>
        <row r="5724">
          <cell r="K5724" t="str">
            <v>00021231P.11</v>
          </cell>
        </row>
        <row r="5725">
          <cell r="K5725" t="str">
            <v>00021255P.11</v>
          </cell>
        </row>
        <row r="5726">
          <cell r="K5726" t="str">
            <v>00021255P.11</v>
          </cell>
        </row>
        <row r="5727">
          <cell r="K5727" t="str">
            <v>00021234P.11</v>
          </cell>
        </row>
        <row r="5728">
          <cell r="K5728" t="str">
            <v>00021234P.11</v>
          </cell>
        </row>
        <row r="5729">
          <cell r="K5729" t="str">
            <v>00021234P.11</v>
          </cell>
        </row>
        <row r="5730">
          <cell r="K5730" t="str">
            <v>00021234P.11</v>
          </cell>
        </row>
        <row r="5731">
          <cell r="K5731" t="str">
            <v>00021236P.11</v>
          </cell>
        </row>
        <row r="5732">
          <cell r="K5732" t="str">
            <v>00021236P.11</v>
          </cell>
        </row>
        <row r="5733">
          <cell r="K5733" t="str">
            <v>00021236P.11</v>
          </cell>
        </row>
        <row r="5734">
          <cell r="K5734" t="str">
            <v>00021253P.11</v>
          </cell>
        </row>
        <row r="5735">
          <cell r="K5735" t="str">
            <v>00021259P.11</v>
          </cell>
        </row>
        <row r="5736">
          <cell r="K5736" t="str">
            <v>00021258P.11</v>
          </cell>
        </row>
        <row r="5737">
          <cell r="K5737" t="str">
            <v>00021258P.11</v>
          </cell>
        </row>
        <row r="5738">
          <cell r="K5738" t="str">
            <v>00021245P.11</v>
          </cell>
        </row>
        <row r="5739">
          <cell r="K5739" t="str">
            <v>00021245P.11</v>
          </cell>
        </row>
        <row r="5740">
          <cell r="K5740" t="str">
            <v>00021250P.11</v>
          </cell>
        </row>
        <row r="5741">
          <cell r="K5741" t="str">
            <v>00021250P.11</v>
          </cell>
        </row>
        <row r="5742">
          <cell r="K5742" t="str">
            <v>00021250P.11</v>
          </cell>
        </row>
        <row r="5743">
          <cell r="K5743" t="str">
            <v>00021250P.11</v>
          </cell>
        </row>
        <row r="5744">
          <cell r="K5744" t="str">
            <v>00021257P.11</v>
          </cell>
        </row>
        <row r="5745">
          <cell r="K5745" t="str">
            <v>00021257P.11</v>
          </cell>
        </row>
        <row r="5746">
          <cell r="K5746" t="str">
            <v>00021209P.11</v>
          </cell>
        </row>
        <row r="5747">
          <cell r="K5747" t="str">
            <v>00021206P.11</v>
          </cell>
        </row>
        <row r="5748">
          <cell r="K5748" t="str">
            <v>00021206P.11</v>
          </cell>
        </row>
        <row r="5749">
          <cell r="K5749" t="str">
            <v>00021206P.11</v>
          </cell>
        </row>
        <row r="5750">
          <cell r="K5750" t="str">
            <v>00021210P.11</v>
          </cell>
        </row>
        <row r="5751">
          <cell r="K5751" t="str">
            <v>00021210P.11</v>
          </cell>
        </row>
        <row r="5752">
          <cell r="K5752" t="str">
            <v>00021210P.11</v>
          </cell>
        </row>
        <row r="5753">
          <cell r="K5753" t="str">
            <v>00021210P.11</v>
          </cell>
        </row>
        <row r="5754">
          <cell r="K5754" t="str">
            <v>00021210P.11</v>
          </cell>
        </row>
        <row r="5755">
          <cell r="K5755" t="str">
            <v>00021210P.11</v>
          </cell>
        </row>
        <row r="5756">
          <cell r="K5756" t="str">
            <v>00021210P.11</v>
          </cell>
        </row>
        <row r="5757">
          <cell r="K5757" t="str">
            <v>00021210P.11</v>
          </cell>
        </row>
        <row r="5758">
          <cell r="K5758" t="str">
            <v>00021211P.11</v>
          </cell>
        </row>
        <row r="5759">
          <cell r="K5759" t="str">
            <v>00021213P.11</v>
          </cell>
        </row>
        <row r="5760">
          <cell r="K5760" t="str">
            <v>00021213P.11</v>
          </cell>
        </row>
        <row r="5761">
          <cell r="K5761" t="str">
            <v>00021213P.11</v>
          </cell>
        </row>
        <row r="5762">
          <cell r="K5762" t="str">
            <v>00021213P.11</v>
          </cell>
        </row>
        <row r="5763">
          <cell r="K5763" t="str">
            <v>00021214P.11</v>
          </cell>
        </row>
        <row r="5764">
          <cell r="K5764" t="str">
            <v>00021214P.11</v>
          </cell>
        </row>
        <row r="5765">
          <cell r="K5765" t="str">
            <v>00021214P.11</v>
          </cell>
        </row>
        <row r="5766">
          <cell r="K5766" t="str">
            <v>00021216P.11</v>
          </cell>
        </row>
        <row r="5767">
          <cell r="K5767" t="str">
            <v>00021216P.11</v>
          </cell>
        </row>
        <row r="5768">
          <cell r="K5768" t="str">
            <v>00021217P.11</v>
          </cell>
        </row>
        <row r="5769">
          <cell r="K5769" t="str">
            <v>00021217P.11</v>
          </cell>
        </row>
        <row r="5770">
          <cell r="K5770" t="str">
            <v>00021220P.11</v>
          </cell>
        </row>
        <row r="5771">
          <cell r="K5771" t="str">
            <v>00021221P.11</v>
          </cell>
        </row>
        <row r="5772">
          <cell r="K5772" t="str">
            <v>00021221P.11</v>
          </cell>
        </row>
        <row r="5773">
          <cell r="K5773" t="str">
            <v>00021221P.11</v>
          </cell>
        </row>
        <row r="5774">
          <cell r="K5774" t="str">
            <v>00021222P.11</v>
          </cell>
        </row>
        <row r="5775">
          <cell r="K5775" t="str">
            <v>00021223P.11</v>
          </cell>
        </row>
        <row r="5776">
          <cell r="K5776" t="str">
            <v>00021223P.11</v>
          </cell>
        </row>
        <row r="5777">
          <cell r="K5777" t="str">
            <v>00021224P.11</v>
          </cell>
        </row>
        <row r="5778">
          <cell r="K5778" t="str">
            <v>00021224P.11</v>
          </cell>
        </row>
        <row r="5779">
          <cell r="K5779" t="str">
            <v>00021225P.11</v>
          </cell>
        </row>
        <row r="5780">
          <cell r="K5780" t="str">
            <v>00021225P.11</v>
          </cell>
        </row>
        <row r="5781">
          <cell r="K5781" t="str">
            <v>00021225P.11</v>
          </cell>
        </row>
        <row r="5782">
          <cell r="K5782" t="str">
            <v>00021225P.11</v>
          </cell>
        </row>
        <row r="5783">
          <cell r="K5783" t="str">
            <v>00021225P.11</v>
          </cell>
        </row>
        <row r="5784">
          <cell r="K5784" t="str">
            <v>00021226P.11</v>
          </cell>
        </row>
        <row r="5785">
          <cell r="K5785" t="str">
            <v>00021226P.11</v>
          </cell>
        </row>
        <row r="5786">
          <cell r="K5786" t="str">
            <v>00021226P.11</v>
          </cell>
        </row>
        <row r="5787">
          <cell r="K5787" t="str">
            <v>00021227P.11</v>
          </cell>
        </row>
        <row r="5788">
          <cell r="K5788" t="str">
            <v>00021228P.11</v>
          </cell>
        </row>
        <row r="5789">
          <cell r="K5789" t="str">
            <v>00021228P.11</v>
          </cell>
        </row>
        <row r="5790">
          <cell r="K5790" t="str">
            <v>00021228P.11</v>
          </cell>
        </row>
        <row r="5791">
          <cell r="K5791" t="str">
            <v>00021228P.11</v>
          </cell>
        </row>
        <row r="5792">
          <cell r="K5792" t="str">
            <v>00021228P.11</v>
          </cell>
        </row>
        <row r="5793">
          <cell r="K5793" t="str">
            <v>00021228P.11</v>
          </cell>
        </row>
        <row r="5794">
          <cell r="K5794" t="str">
            <v>00021228P.11</v>
          </cell>
        </row>
        <row r="5795">
          <cell r="K5795" t="str">
            <v>00021228P.11</v>
          </cell>
        </row>
        <row r="5796">
          <cell r="K5796" t="str">
            <v>00021229P.11</v>
          </cell>
        </row>
        <row r="5797">
          <cell r="K5797" t="str">
            <v>00021229P.11</v>
          </cell>
        </row>
        <row r="5798">
          <cell r="K5798" t="str">
            <v>00021229P.11</v>
          </cell>
        </row>
        <row r="5799">
          <cell r="K5799" t="str">
            <v>00021229P.11</v>
          </cell>
        </row>
        <row r="5800">
          <cell r="K5800" t="str">
            <v>00021229P.11</v>
          </cell>
        </row>
        <row r="5801">
          <cell r="K5801" t="str">
            <v>00021229P.11</v>
          </cell>
        </row>
        <row r="5802">
          <cell r="K5802" t="str">
            <v>00021229P.11</v>
          </cell>
        </row>
        <row r="5803">
          <cell r="K5803" t="str">
            <v>00021229P.11</v>
          </cell>
        </row>
        <row r="5804">
          <cell r="K5804" t="str">
            <v>00021229P.11</v>
          </cell>
        </row>
        <row r="5805">
          <cell r="K5805" t="str">
            <v>00021229P.11</v>
          </cell>
        </row>
        <row r="5806">
          <cell r="K5806" t="str">
            <v>00021229P.11</v>
          </cell>
        </row>
        <row r="5807">
          <cell r="K5807" t="str">
            <v>00021229P.11</v>
          </cell>
        </row>
        <row r="5808">
          <cell r="K5808" t="str">
            <v>00021230P.11</v>
          </cell>
        </row>
        <row r="5809">
          <cell r="K5809" t="str">
            <v>00021230P.11</v>
          </cell>
        </row>
        <row r="5810">
          <cell r="K5810" t="str">
            <v>00021230P.11</v>
          </cell>
        </row>
        <row r="5811">
          <cell r="K5811" t="str">
            <v>00021230P.11</v>
          </cell>
        </row>
        <row r="5812">
          <cell r="K5812" t="str">
            <v>00021231P.11</v>
          </cell>
        </row>
        <row r="5813">
          <cell r="K5813" t="str">
            <v>00021231P.11</v>
          </cell>
        </row>
        <row r="5814">
          <cell r="K5814" t="str">
            <v>00021231P.11</v>
          </cell>
        </row>
        <row r="5815">
          <cell r="K5815" t="str">
            <v>00021231P.11</v>
          </cell>
        </row>
        <row r="5816">
          <cell r="K5816" t="str">
            <v>00021231P.11</v>
          </cell>
        </row>
        <row r="5817">
          <cell r="K5817" t="str">
            <v>00021231P.11</v>
          </cell>
        </row>
        <row r="5818">
          <cell r="K5818" t="str">
            <v>00021231P.11</v>
          </cell>
        </row>
        <row r="5819">
          <cell r="K5819" t="str">
            <v>00021231P.11</v>
          </cell>
        </row>
        <row r="5820">
          <cell r="K5820" t="str">
            <v>00021231P.11</v>
          </cell>
        </row>
        <row r="5821">
          <cell r="K5821" t="str">
            <v>00021231P.11</v>
          </cell>
        </row>
        <row r="5822">
          <cell r="K5822" t="str">
            <v>00021232P.11</v>
          </cell>
        </row>
        <row r="5823">
          <cell r="K5823" t="str">
            <v>00021232P.11</v>
          </cell>
        </row>
        <row r="5824">
          <cell r="K5824" t="str">
            <v>00021232P.11</v>
          </cell>
        </row>
        <row r="5825">
          <cell r="K5825" t="str">
            <v>00021232P.11</v>
          </cell>
        </row>
        <row r="5826">
          <cell r="K5826" t="str">
            <v>00021232P.11</v>
          </cell>
        </row>
        <row r="5827">
          <cell r="K5827" t="str">
            <v>00021232P.11</v>
          </cell>
        </row>
        <row r="5828">
          <cell r="K5828" t="str">
            <v>00021232P.11</v>
          </cell>
        </row>
        <row r="5829">
          <cell r="K5829" t="str">
            <v>00021232P.11</v>
          </cell>
        </row>
        <row r="5830">
          <cell r="K5830" t="str">
            <v>00021233P.11</v>
          </cell>
        </row>
        <row r="5831">
          <cell r="K5831" t="str">
            <v>00021233P.11</v>
          </cell>
        </row>
        <row r="5832">
          <cell r="K5832" t="str">
            <v>00021233P.11</v>
          </cell>
        </row>
        <row r="5833">
          <cell r="K5833" t="str">
            <v>00021233P.11</v>
          </cell>
        </row>
        <row r="5834">
          <cell r="K5834" t="str">
            <v>00021233P.11</v>
          </cell>
        </row>
        <row r="5835">
          <cell r="K5835" t="str">
            <v>00021234P.11</v>
          </cell>
        </row>
        <row r="5836">
          <cell r="K5836" t="str">
            <v>00021234P.11</v>
          </cell>
        </row>
        <row r="5837">
          <cell r="K5837" t="str">
            <v>00021234P.11</v>
          </cell>
        </row>
        <row r="5838">
          <cell r="K5838" t="str">
            <v>00021234P.11</v>
          </cell>
        </row>
        <row r="5839">
          <cell r="K5839" t="str">
            <v>00021235P.11</v>
          </cell>
        </row>
        <row r="5840">
          <cell r="K5840" t="str">
            <v>00021235P.11</v>
          </cell>
        </row>
        <row r="5841">
          <cell r="K5841" t="str">
            <v>00021235P.11</v>
          </cell>
        </row>
        <row r="5842">
          <cell r="K5842" t="str">
            <v>00021235P.11</v>
          </cell>
        </row>
        <row r="5843">
          <cell r="K5843" t="str">
            <v>00021235P.11</v>
          </cell>
        </row>
        <row r="5844">
          <cell r="K5844" t="str">
            <v>00021236P.11</v>
          </cell>
        </row>
        <row r="5845">
          <cell r="K5845" t="str">
            <v>00021236P.11</v>
          </cell>
        </row>
        <row r="5846">
          <cell r="K5846" t="str">
            <v>00021236P.11</v>
          </cell>
        </row>
        <row r="5847">
          <cell r="K5847" t="str">
            <v>00021236P.11</v>
          </cell>
        </row>
        <row r="5848">
          <cell r="K5848" t="str">
            <v>00021236P.11</v>
          </cell>
        </row>
        <row r="5849">
          <cell r="K5849" t="str">
            <v>00021236P.11</v>
          </cell>
        </row>
        <row r="5850">
          <cell r="K5850" t="str">
            <v>00021236P.11</v>
          </cell>
        </row>
        <row r="5851">
          <cell r="K5851" t="str">
            <v>00021258P.11</v>
          </cell>
        </row>
        <row r="5852">
          <cell r="K5852" t="str">
            <v>00021258P.11</v>
          </cell>
        </row>
        <row r="5853">
          <cell r="K5853" t="str">
            <v>00021238P.11</v>
          </cell>
        </row>
        <row r="5854">
          <cell r="K5854" t="str">
            <v>00021238P.11</v>
          </cell>
        </row>
        <row r="5855">
          <cell r="K5855" t="str">
            <v>00021239P.11</v>
          </cell>
        </row>
        <row r="5856">
          <cell r="K5856" t="str">
            <v>00021240P.11</v>
          </cell>
        </row>
        <row r="5857">
          <cell r="K5857" t="str">
            <v>00021240P.11</v>
          </cell>
        </row>
        <row r="5858">
          <cell r="K5858" t="str">
            <v>00021245P.11</v>
          </cell>
        </row>
        <row r="5859">
          <cell r="K5859" t="str">
            <v>00021245P.11</v>
          </cell>
        </row>
        <row r="5860">
          <cell r="K5860" t="str">
            <v>00021245P.11</v>
          </cell>
        </row>
        <row r="5861">
          <cell r="K5861" t="str">
            <v>00021248P.11</v>
          </cell>
        </row>
        <row r="5862">
          <cell r="K5862" t="str">
            <v>00021248P.11</v>
          </cell>
        </row>
        <row r="5863">
          <cell r="K5863" t="str">
            <v>00021249P.11</v>
          </cell>
        </row>
        <row r="5864">
          <cell r="K5864" t="str">
            <v>00021257P.11</v>
          </cell>
        </row>
        <row r="5865">
          <cell r="K5865" t="str">
            <v>00021258P.11</v>
          </cell>
        </row>
        <row r="5866">
          <cell r="K5866" t="str">
            <v>00021258P.11</v>
          </cell>
        </row>
        <row r="5867">
          <cell r="K5867" t="str">
            <v>00021258P.11</v>
          </cell>
        </row>
        <row r="5868">
          <cell r="K5868" t="str">
            <v>00021259P.11</v>
          </cell>
        </row>
        <row r="5869">
          <cell r="K5869" t="str">
            <v>00021211P.11</v>
          </cell>
        </row>
        <row r="5870">
          <cell r="K5870" t="str">
            <v>00021221P.11</v>
          </cell>
        </row>
        <row r="5871">
          <cell r="K5871" t="str">
            <v>00021231P.11</v>
          </cell>
        </row>
        <row r="5872">
          <cell r="K5872" t="str">
            <v>00021231P.11</v>
          </cell>
        </row>
        <row r="5873">
          <cell r="K5873" t="str">
            <v>00021254P.13</v>
          </cell>
        </row>
        <row r="5874">
          <cell r="K5874" t="str">
            <v>00021247P.11</v>
          </cell>
        </row>
        <row r="5875">
          <cell r="K5875" t="str">
            <v>00021247P.11</v>
          </cell>
        </row>
        <row r="5876">
          <cell r="K5876" t="str">
            <v>00021247P.11</v>
          </cell>
        </row>
        <row r="5877">
          <cell r="K5877" t="str">
            <v>00021205P.12</v>
          </cell>
        </row>
        <row r="5878">
          <cell r="K5878" t="str">
            <v>00021210P.11</v>
          </cell>
        </row>
        <row r="5879">
          <cell r="K5879" t="str">
            <v>00021210P.11</v>
          </cell>
        </row>
        <row r="5880">
          <cell r="K5880" t="str">
            <v>00021212P.11</v>
          </cell>
        </row>
        <row r="5881">
          <cell r="K5881" t="str">
            <v>00021202P.11</v>
          </cell>
        </row>
        <row r="5882">
          <cell r="K5882" t="str">
            <v>00021202P.11</v>
          </cell>
        </row>
        <row r="5883">
          <cell r="K5883" t="str">
            <v>00021202P.11</v>
          </cell>
        </row>
        <row r="5884">
          <cell r="K5884" t="str">
            <v>00021213P.11</v>
          </cell>
        </row>
        <row r="5885">
          <cell r="K5885" t="str">
            <v>00021211P.11</v>
          </cell>
        </row>
        <row r="5886">
          <cell r="K5886" t="str">
            <v>00021251P.11</v>
          </cell>
        </row>
        <row r="5887">
          <cell r="K5887" t="str">
            <v>00021251P.11</v>
          </cell>
        </row>
        <row r="5888">
          <cell r="K5888" t="str">
            <v>00021254P.11</v>
          </cell>
        </row>
        <row r="5889">
          <cell r="K5889" t="str">
            <v>00021254P.11</v>
          </cell>
        </row>
        <row r="5890">
          <cell r="K5890" t="str">
            <v>00021254P.11</v>
          </cell>
        </row>
        <row r="5891">
          <cell r="K5891" t="str">
            <v>00021254P.11</v>
          </cell>
        </row>
        <row r="5892">
          <cell r="K5892" t="str">
            <v>00021254P.11</v>
          </cell>
        </row>
        <row r="5893">
          <cell r="K5893" t="str">
            <v>00021256P.11</v>
          </cell>
        </row>
        <row r="5894">
          <cell r="K5894" t="str">
            <v>00021256P.11</v>
          </cell>
        </row>
        <row r="5895">
          <cell r="K5895" t="str">
            <v>00021256P.11</v>
          </cell>
        </row>
        <row r="5896">
          <cell r="K5896" t="str">
            <v>00021256P.11</v>
          </cell>
        </row>
        <row r="5897">
          <cell r="K5897" t="str">
            <v>00021256P.11</v>
          </cell>
        </row>
        <row r="5898">
          <cell r="K5898" t="str">
            <v>00021260P.11</v>
          </cell>
        </row>
        <row r="5899">
          <cell r="K5899" t="str">
            <v>00021249P.11</v>
          </cell>
        </row>
        <row r="5900">
          <cell r="K5900" t="str">
            <v>00021253P.11</v>
          </cell>
        </row>
        <row r="5901">
          <cell r="K5901" t="str">
            <v>00021254P.11</v>
          </cell>
        </row>
        <row r="5902">
          <cell r="K5902" t="str">
            <v>00021254P.11</v>
          </cell>
        </row>
        <row r="5903">
          <cell r="K5903" t="str">
            <v>00021254P.11</v>
          </cell>
        </row>
        <row r="5904">
          <cell r="K5904" t="str">
            <v>00021254P.11</v>
          </cell>
        </row>
        <row r="5905">
          <cell r="K5905" t="str">
            <v>00021254P.11</v>
          </cell>
        </row>
        <row r="5906">
          <cell r="K5906" t="str">
            <v>00021254P.11</v>
          </cell>
        </row>
        <row r="5907">
          <cell r="K5907" t="str">
            <v>00021254P.13</v>
          </cell>
        </row>
        <row r="5908">
          <cell r="K5908" t="str">
            <v>00021256P.11</v>
          </cell>
        </row>
        <row r="5909">
          <cell r="K5909" t="str">
            <v>00021256P.11</v>
          </cell>
        </row>
        <row r="5910">
          <cell r="K5910" t="str">
            <v>00021256P.11</v>
          </cell>
        </row>
        <row r="5911">
          <cell r="K5911" t="str">
            <v>00021260P.11</v>
          </cell>
        </row>
        <row r="5912">
          <cell r="K5912" t="str">
            <v>00021257P.11</v>
          </cell>
        </row>
        <row r="5913">
          <cell r="K5913" t="str">
            <v>00021240P.11</v>
          </cell>
        </row>
        <row r="5914">
          <cell r="K5914" t="str">
            <v>00021258P.11</v>
          </cell>
        </row>
        <row r="5915">
          <cell r="K5915" t="str">
            <v>00021210P.11</v>
          </cell>
        </row>
        <row r="5916">
          <cell r="K5916" t="str">
            <v>00021210P.11</v>
          </cell>
        </row>
        <row r="5917">
          <cell r="K5917" t="str">
            <v>00021213P.11</v>
          </cell>
        </row>
        <row r="5918">
          <cell r="K5918" t="str">
            <v>00021214P.11</v>
          </cell>
        </row>
        <row r="5919">
          <cell r="K5919" t="str">
            <v>00021214P.11</v>
          </cell>
        </row>
        <row r="5920">
          <cell r="K5920" t="str">
            <v>00021220P.11</v>
          </cell>
        </row>
        <row r="5921">
          <cell r="K5921" t="str">
            <v>00021222P.11</v>
          </cell>
        </row>
        <row r="5922">
          <cell r="K5922" t="str">
            <v>00021222P.11</v>
          </cell>
        </row>
        <row r="5923">
          <cell r="K5923" t="str">
            <v>00021223P.11</v>
          </cell>
        </row>
        <row r="5924">
          <cell r="K5924" t="str">
            <v>00021226P.11</v>
          </cell>
        </row>
        <row r="5925">
          <cell r="K5925" t="str">
            <v>00021228P.11</v>
          </cell>
        </row>
        <row r="5926">
          <cell r="K5926" t="str">
            <v>00021228P.11</v>
          </cell>
        </row>
        <row r="5927">
          <cell r="K5927" t="str">
            <v>00021232P.11</v>
          </cell>
        </row>
        <row r="5928">
          <cell r="K5928" t="str">
            <v>00021232P.11</v>
          </cell>
        </row>
        <row r="5929">
          <cell r="K5929" t="str">
            <v>00021233P.11</v>
          </cell>
        </row>
        <row r="5930">
          <cell r="K5930" t="str">
            <v>00021234P.11</v>
          </cell>
        </row>
        <row r="5931">
          <cell r="K5931" t="str">
            <v>00021235P.11</v>
          </cell>
        </row>
        <row r="5932">
          <cell r="K5932" t="str">
            <v>00021235P.11</v>
          </cell>
        </row>
        <row r="5933">
          <cell r="K5933" t="str">
            <v>00021258P.11</v>
          </cell>
        </row>
        <row r="5934">
          <cell r="K5934" t="str">
            <v>00021258P.11</v>
          </cell>
        </row>
        <row r="5935">
          <cell r="K5935" t="str">
            <v>00021253P.11</v>
          </cell>
        </row>
        <row r="5936">
          <cell r="K5936" t="str">
            <v>00021257P.11</v>
          </cell>
        </row>
        <row r="5937">
          <cell r="K5937" t="str">
            <v>00021257P.11</v>
          </cell>
        </row>
        <row r="5938">
          <cell r="K5938" t="str">
            <v>00021257P.11</v>
          </cell>
        </row>
        <row r="5939">
          <cell r="K5939" t="str">
            <v>00021257P.11</v>
          </cell>
        </row>
        <row r="5940">
          <cell r="K5940" t="str">
            <v>00021259P.11</v>
          </cell>
        </row>
        <row r="5941">
          <cell r="K5941" t="str">
            <v>00021257P.11</v>
          </cell>
        </row>
        <row r="5942">
          <cell r="K5942" t="str">
            <v>00021228P.11</v>
          </cell>
        </row>
        <row r="5943">
          <cell r="K5943" t="str">
            <v>00021259P.11</v>
          </cell>
        </row>
        <row r="5944">
          <cell r="K5944" t="str">
            <v>00021201P.11</v>
          </cell>
        </row>
        <row r="5945">
          <cell r="K5945" t="str">
            <v>00021250P.11</v>
          </cell>
        </row>
        <row r="5946">
          <cell r="K5946" t="str">
            <v>00021250P.11</v>
          </cell>
        </row>
        <row r="5947">
          <cell r="K5947" t="str">
            <v>00021213P.11</v>
          </cell>
        </row>
        <row r="5948">
          <cell r="K5948" t="str">
            <v>00021218P.11</v>
          </cell>
        </row>
        <row r="5949">
          <cell r="K5949" t="str">
            <v>00021246P.11</v>
          </cell>
        </row>
        <row r="5950">
          <cell r="K5950" t="str">
            <v>00021246P.11</v>
          </cell>
        </row>
        <row r="5951">
          <cell r="K5951" t="str">
            <v>00021227P.11</v>
          </cell>
        </row>
        <row r="5952">
          <cell r="K5952" t="str">
            <v>00021245P.11</v>
          </cell>
        </row>
        <row r="5953">
          <cell r="K5953" t="str">
            <v>00021223P.11</v>
          </cell>
        </row>
        <row r="5954">
          <cell r="K5954" t="str">
            <v>00021223P.11</v>
          </cell>
        </row>
        <row r="5955">
          <cell r="K5955" t="str">
            <v>00021253P.11</v>
          </cell>
        </row>
        <row r="5956">
          <cell r="K5956" t="str">
            <v>00021245P.11</v>
          </cell>
        </row>
        <row r="5957">
          <cell r="K5957" t="str">
            <v>00021245P.11</v>
          </cell>
        </row>
        <row r="5958">
          <cell r="K5958" t="str">
            <v>00021245P.11</v>
          </cell>
        </row>
        <row r="5959">
          <cell r="K5959" t="str">
            <v>00021250P.11</v>
          </cell>
        </row>
        <row r="5960">
          <cell r="K5960" t="str">
            <v>00021250P.11</v>
          </cell>
        </row>
        <row r="5961">
          <cell r="K5961" t="str">
            <v>00021253P.11</v>
          </cell>
        </row>
        <row r="5962">
          <cell r="K5962" t="str">
            <v>00021245P.11</v>
          </cell>
        </row>
        <row r="5963">
          <cell r="K5963" t="str">
            <v>00021245P.11</v>
          </cell>
        </row>
        <row r="5964">
          <cell r="K5964" t="str">
            <v>00021245P.11</v>
          </cell>
        </row>
        <row r="5965">
          <cell r="K5965" t="str">
            <v>00021245P.11</v>
          </cell>
        </row>
        <row r="5966">
          <cell r="K5966" t="str">
            <v>00021249P.11</v>
          </cell>
        </row>
        <row r="5967">
          <cell r="K5967" t="str">
            <v>00021249P.11</v>
          </cell>
        </row>
        <row r="5968">
          <cell r="K5968" t="str">
            <v>00021250P.11</v>
          </cell>
        </row>
        <row r="5969">
          <cell r="K5969" t="str">
            <v>00021250P.11</v>
          </cell>
        </row>
        <row r="5970">
          <cell r="K5970" t="str">
            <v>00111148P.2</v>
          </cell>
        </row>
        <row r="5971">
          <cell r="K5971" t="str">
            <v>00111148P.2</v>
          </cell>
        </row>
        <row r="5972">
          <cell r="K5972" t="str">
            <v>00111148P.2</v>
          </cell>
        </row>
        <row r="5973">
          <cell r="K5973" t="str">
            <v>00111148P.2</v>
          </cell>
        </row>
        <row r="5974">
          <cell r="K5974" t="str">
            <v>00111148P.2</v>
          </cell>
        </row>
        <row r="5975">
          <cell r="K5975" t="str">
            <v>00111148P.2</v>
          </cell>
        </row>
        <row r="5976">
          <cell r="K5976" t="str">
            <v>00111148P.2</v>
          </cell>
        </row>
        <row r="5977">
          <cell r="K5977" t="str">
            <v>00111148P.2</v>
          </cell>
        </row>
        <row r="5978">
          <cell r="K5978" t="str">
            <v>00111143P.2</v>
          </cell>
        </row>
        <row r="5979">
          <cell r="K5979" t="str">
            <v>00111143P.2</v>
          </cell>
        </row>
        <row r="5980">
          <cell r="K5980" t="str">
            <v>00111143P.2</v>
          </cell>
        </row>
        <row r="5981">
          <cell r="K5981" t="str">
            <v>00111143P.2</v>
          </cell>
        </row>
        <row r="5982">
          <cell r="K5982" t="str">
            <v>00111143P.2</v>
          </cell>
        </row>
        <row r="5983">
          <cell r="K5983" t="str">
            <v>00111143P.2</v>
          </cell>
        </row>
        <row r="5984">
          <cell r="K5984" t="str">
            <v>00111143P.2</v>
          </cell>
        </row>
        <row r="5985">
          <cell r="K5985" t="str">
            <v>00111143P.2</v>
          </cell>
        </row>
        <row r="5986">
          <cell r="K5986" t="str">
            <v>00111143P.2</v>
          </cell>
        </row>
        <row r="5987">
          <cell r="K5987" t="str">
            <v>00111143P.2</v>
          </cell>
        </row>
        <row r="5988">
          <cell r="K5988" t="str">
            <v>00111143P.2</v>
          </cell>
        </row>
        <row r="5989">
          <cell r="K5989" t="str">
            <v>00111143P.2</v>
          </cell>
        </row>
        <row r="5990">
          <cell r="K5990" t="str">
            <v>00111143P.2</v>
          </cell>
        </row>
        <row r="5991">
          <cell r="K5991" t="str">
            <v>00111103P.2</v>
          </cell>
        </row>
        <row r="5992">
          <cell r="K5992" t="str">
            <v>00111103P.2</v>
          </cell>
        </row>
        <row r="5993">
          <cell r="K5993" t="str">
            <v>00111103P.2</v>
          </cell>
        </row>
        <row r="5994">
          <cell r="K5994" t="str">
            <v>00111103P.2</v>
          </cell>
        </row>
        <row r="5995">
          <cell r="K5995" t="str">
            <v>00111103P.2</v>
          </cell>
        </row>
        <row r="5996">
          <cell r="K5996" t="str">
            <v>00111104P.2</v>
          </cell>
        </row>
        <row r="5997">
          <cell r="K5997" t="str">
            <v>00111104P.2</v>
          </cell>
        </row>
        <row r="5998">
          <cell r="K5998" t="str">
            <v>00111104P.2</v>
          </cell>
        </row>
        <row r="5999">
          <cell r="K5999" t="str">
            <v>00111104P.2</v>
          </cell>
        </row>
        <row r="6000">
          <cell r="K6000" t="str">
            <v>00111105P.2</v>
          </cell>
        </row>
        <row r="6001">
          <cell r="K6001" t="str">
            <v>00111105P.2</v>
          </cell>
        </row>
        <row r="6002">
          <cell r="K6002" t="str">
            <v>00111105P.2</v>
          </cell>
        </row>
        <row r="6003">
          <cell r="K6003" t="str">
            <v>00111105P.2</v>
          </cell>
        </row>
        <row r="6004">
          <cell r="K6004" t="str">
            <v>00111138P.2</v>
          </cell>
        </row>
        <row r="6005">
          <cell r="K6005" t="str">
            <v>00111138P.2</v>
          </cell>
        </row>
        <row r="6006">
          <cell r="K6006" t="str">
            <v>00111138P.2</v>
          </cell>
        </row>
        <row r="6007">
          <cell r="K6007" t="str">
            <v>00111138P.2</v>
          </cell>
        </row>
        <row r="6008">
          <cell r="K6008" t="str">
            <v>00111138P.2</v>
          </cell>
        </row>
        <row r="6009">
          <cell r="K6009" t="str">
            <v>00111138P.2</v>
          </cell>
        </row>
        <row r="6010">
          <cell r="K6010" t="str">
            <v>00111138P.2</v>
          </cell>
        </row>
        <row r="6011">
          <cell r="K6011" t="str">
            <v>00111138P.2</v>
          </cell>
        </row>
        <row r="6012">
          <cell r="K6012" t="str">
            <v>00111138P.2</v>
          </cell>
        </row>
        <row r="6013">
          <cell r="K6013" t="str">
            <v>00111138P.2</v>
          </cell>
        </row>
        <row r="6014">
          <cell r="K6014" t="str">
            <v>00111138P.2</v>
          </cell>
        </row>
        <row r="6015">
          <cell r="K6015" t="str">
            <v>00111138P.2</v>
          </cell>
        </row>
        <row r="6016">
          <cell r="K6016" t="str">
            <v>00111138P.2</v>
          </cell>
        </row>
        <row r="6017">
          <cell r="K6017" t="str">
            <v>00111138P.2</v>
          </cell>
        </row>
        <row r="6018">
          <cell r="K6018" t="str">
            <v>00111138P.2</v>
          </cell>
        </row>
        <row r="6019">
          <cell r="K6019" t="str">
            <v>00111139P.2</v>
          </cell>
        </row>
        <row r="6020">
          <cell r="K6020" t="str">
            <v>00111139P.2</v>
          </cell>
        </row>
        <row r="6021">
          <cell r="K6021" t="str">
            <v>00111139P.2</v>
          </cell>
        </row>
        <row r="6022">
          <cell r="K6022" t="str">
            <v>00111139P.2</v>
          </cell>
        </row>
        <row r="6023">
          <cell r="K6023" t="str">
            <v>00111139P.2</v>
          </cell>
        </row>
        <row r="6024">
          <cell r="K6024" t="str">
            <v>00111139P.2</v>
          </cell>
        </row>
        <row r="6025">
          <cell r="K6025" t="str">
            <v>00111139P.2</v>
          </cell>
        </row>
        <row r="6026">
          <cell r="K6026" t="str">
            <v>00111140P.2</v>
          </cell>
        </row>
        <row r="6027">
          <cell r="K6027" t="str">
            <v>00111158P.2</v>
          </cell>
        </row>
        <row r="6028">
          <cell r="K6028" t="str">
            <v>00111140P.2</v>
          </cell>
        </row>
        <row r="6029">
          <cell r="K6029" t="str">
            <v>00111140P.2</v>
          </cell>
        </row>
        <row r="6030">
          <cell r="K6030" t="str">
            <v>00111140P.2</v>
          </cell>
        </row>
        <row r="6031">
          <cell r="K6031" t="str">
            <v>00111140P.2</v>
          </cell>
        </row>
        <row r="6032">
          <cell r="K6032" t="str">
            <v>00111140P.2</v>
          </cell>
        </row>
        <row r="6033">
          <cell r="K6033" t="str">
            <v>00111140P.2</v>
          </cell>
        </row>
        <row r="6034">
          <cell r="K6034" t="str">
            <v>00111140P.2</v>
          </cell>
        </row>
        <row r="6035">
          <cell r="K6035" t="str">
            <v>00111140P.2</v>
          </cell>
        </row>
        <row r="6036">
          <cell r="K6036" t="str">
            <v>00111140P.2</v>
          </cell>
        </row>
        <row r="6037">
          <cell r="K6037" t="str">
            <v>00111140P.2</v>
          </cell>
        </row>
        <row r="6038">
          <cell r="K6038" t="str">
            <v>00111140P.2</v>
          </cell>
        </row>
        <row r="6039">
          <cell r="K6039" t="str">
            <v>00111140P.2</v>
          </cell>
        </row>
        <row r="6040">
          <cell r="K6040" t="str">
            <v>00111140P.2</v>
          </cell>
        </row>
        <row r="6041">
          <cell r="K6041" t="str">
            <v>00111140P.2</v>
          </cell>
        </row>
        <row r="6042">
          <cell r="K6042" t="str">
            <v>00111158P.2</v>
          </cell>
        </row>
        <row r="6043">
          <cell r="K6043" t="str">
            <v>00111158P.2</v>
          </cell>
        </row>
        <row r="6044">
          <cell r="K6044" t="str">
            <v>00111158P.2</v>
          </cell>
        </row>
        <row r="6045">
          <cell r="K6045" t="str">
            <v>00111158P.2</v>
          </cell>
        </row>
        <row r="6046">
          <cell r="K6046" t="str">
            <v>00111158P.2</v>
          </cell>
        </row>
        <row r="6047">
          <cell r="K6047" t="str">
            <v>00111158P.2</v>
          </cell>
        </row>
        <row r="6048">
          <cell r="K6048" t="str">
            <v>00111158P.2</v>
          </cell>
        </row>
        <row r="6049">
          <cell r="K6049" t="str">
            <v>00111158P.2</v>
          </cell>
        </row>
        <row r="6050">
          <cell r="K6050" t="str">
            <v>00111158P.2</v>
          </cell>
        </row>
        <row r="6051">
          <cell r="K6051" t="str">
            <v>00111158P.2</v>
          </cell>
        </row>
        <row r="6052">
          <cell r="K6052" t="str">
            <v>00111158P.2</v>
          </cell>
        </row>
        <row r="6053">
          <cell r="K6053" t="str">
            <v>00111158P.2</v>
          </cell>
        </row>
        <row r="6054">
          <cell r="K6054" t="str">
            <v>00111158P.2</v>
          </cell>
        </row>
        <row r="6055">
          <cell r="K6055" t="str">
            <v>00111150P.2</v>
          </cell>
        </row>
        <row r="6056">
          <cell r="K6056" t="str">
            <v>00111150P.2</v>
          </cell>
        </row>
        <row r="6057">
          <cell r="K6057" t="str">
            <v>00111150P.2</v>
          </cell>
        </row>
        <row r="6058">
          <cell r="K6058" t="str">
            <v>00111150P.2</v>
          </cell>
        </row>
        <row r="6059">
          <cell r="K6059" t="str">
            <v>00111150P.2</v>
          </cell>
        </row>
        <row r="6060">
          <cell r="K6060" t="str">
            <v>00111150P.2</v>
          </cell>
        </row>
        <row r="6061">
          <cell r="K6061" t="str">
            <v>00111102P.2</v>
          </cell>
        </row>
        <row r="6062">
          <cell r="K6062" t="str">
            <v>00111102P.2</v>
          </cell>
        </row>
        <row r="6063">
          <cell r="K6063" t="str">
            <v>00111102P.2</v>
          </cell>
        </row>
        <row r="6064">
          <cell r="K6064" t="str">
            <v>00111102P.2</v>
          </cell>
        </row>
        <row r="6065">
          <cell r="K6065" t="str">
            <v>00111102P.2</v>
          </cell>
        </row>
        <row r="6066">
          <cell r="K6066" t="str">
            <v>00111102P.2</v>
          </cell>
        </row>
        <row r="6067">
          <cell r="K6067" t="str">
            <v>00111102P.2</v>
          </cell>
        </row>
        <row r="6068">
          <cell r="K6068" t="str">
            <v>00111102P.2</v>
          </cell>
        </row>
        <row r="6069">
          <cell r="K6069" t="str">
            <v>00111102P.2</v>
          </cell>
        </row>
        <row r="6070">
          <cell r="K6070" t="str">
            <v>00111102P.2</v>
          </cell>
        </row>
        <row r="6071">
          <cell r="K6071" t="str">
            <v>00111102P.2</v>
          </cell>
        </row>
        <row r="6072">
          <cell r="K6072" t="str">
            <v>00111102P.2</v>
          </cell>
        </row>
        <row r="6073">
          <cell r="K6073" t="str">
            <v>00111102P.2</v>
          </cell>
        </row>
        <row r="6074">
          <cell r="K6074" t="str">
            <v>00111102P.2</v>
          </cell>
        </row>
        <row r="6075">
          <cell r="K6075" t="str">
            <v>00111102P.2</v>
          </cell>
        </row>
        <row r="6076">
          <cell r="K6076" t="str">
            <v>00111102P.2</v>
          </cell>
        </row>
        <row r="6077">
          <cell r="K6077" t="str">
            <v>00111102P.2</v>
          </cell>
        </row>
        <row r="6078">
          <cell r="K6078" t="str">
            <v>00111102P.2</v>
          </cell>
        </row>
        <row r="6079">
          <cell r="K6079" t="str">
            <v>00111102P.2</v>
          </cell>
        </row>
        <row r="6080">
          <cell r="K6080" t="str">
            <v>00111102P.2</v>
          </cell>
        </row>
        <row r="6081">
          <cell r="K6081" t="str">
            <v>00111102P.2</v>
          </cell>
        </row>
        <row r="6082">
          <cell r="K6082" t="str">
            <v>00111102P.2</v>
          </cell>
        </row>
        <row r="6083">
          <cell r="K6083" t="str">
            <v>00111102P.2</v>
          </cell>
        </row>
        <row r="6084">
          <cell r="K6084" t="str">
            <v>00111102P.2</v>
          </cell>
        </row>
        <row r="6085">
          <cell r="K6085" t="str">
            <v>00111102P.2</v>
          </cell>
        </row>
        <row r="6086">
          <cell r="K6086" t="str">
            <v>00111102P.2</v>
          </cell>
        </row>
        <row r="6087">
          <cell r="K6087" t="str">
            <v>00111102P.2</v>
          </cell>
        </row>
        <row r="6088">
          <cell r="K6088" t="str">
            <v>00111102P.2</v>
          </cell>
        </row>
        <row r="6089">
          <cell r="K6089" t="str">
            <v>00111102P.2</v>
          </cell>
        </row>
        <row r="6090">
          <cell r="K6090" t="str">
            <v>00111102P.2</v>
          </cell>
        </row>
        <row r="6091">
          <cell r="K6091" t="str">
            <v>00111102P.2</v>
          </cell>
        </row>
        <row r="6092">
          <cell r="K6092" t="str">
            <v>00111102P.2</v>
          </cell>
        </row>
        <row r="6093">
          <cell r="K6093" t="str">
            <v>00111102P.2</v>
          </cell>
        </row>
        <row r="6094">
          <cell r="K6094" t="str">
            <v>00111102P.2</v>
          </cell>
        </row>
        <row r="6095">
          <cell r="K6095" t="str">
            <v>00111102P.2</v>
          </cell>
        </row>
        <row r="6096">
          <cell r="K6096" t="str">
            <v>00111102P.2</v>
          </cell>
        </row>
        <row r="6097">
          <cell r="K6097" t="str">
            <v>00111102P.2</v>
          </cell>
        </row>
        <row r="6098">
          <cell r="K6098" t="str">
            <v>00111102P.2</v>
          </cell>
        </row>
        <row r="6099">
          <cell r="K6099" t="str">
            <v>00111102P.2</v>
          </cell>
        </row>
        <row r="6100">
          <cell r="K6100" t="str">
            <v>00111152P.2</v>
          </cell>
        </row>
        <row r="6101">
          <cell r="K6101" t="str">
            <v>00111152P.2</v>
          </cell>
        </row>
        <row r="6102">
          <cell r="K6102" t="str">
            <v>00111152P.2</v>
          </cell>
        </row>
        <row r="6103">
          <cell r="K6103" t="str">
            <v>00111152P.2</v>
          </cell>
        </row>
        <row r="6104">
          <cell r="K6104" t="str">
            <v>00111152P.2</v>
          </cell>
        </row>
        <row r="6105">
          <cell r="K6105" t="str">
            <v>00111143P.2</v>
          </cell>
        </row>
        <row r="6106">
          <cell r="K6106" t="str">
            <v>00111143P.2</v>
          </cell>
        </row>
        <row r="6107">
          <cell r="K6107" t="str">
            <v>00111143P.2</v>
          </cell>
        </row>
        <row r="6108">
          <cell r="K6108" t="str">
            <v>00111143P.2</v>
          </cell>
        </row>
        <row r="6109">
          <cell r="K6109" t="str">
            <v>00111123P.2</v>
          </cell>
        </row>
        <row r="6110">
          <cell r="K6110" t="str">
            <v>00111135P.2</v>
          </cell>
        </row>
        <row r="6111">
          <cell r="K6111" t="str">
            <v>00111135P.2</v>
          </cell>
        </row>
        <row r="6112">
          <cell r="K6112" t="str">
            <v>00111136P.2</v>
          </cell>
        </row>
        <row r="6113">
          <cell r="K6113" t="str">
            <v>00111136P.2</v>
          </cell>
        </row>
        <row r="6114">
          <cell r="K6114" t="str">
            <v>00111136P.2</v>
          </cell>
        </row>
        <row r="6115">
          <cell r="K6115" t="str">
            <v>00111136P.2</v>
          </cell>
        </row>
        <row r="6116">
          <cell r="K6116" t="str">
            <v>00111136P.2</v>
          </cell>
        </row>
        <row r="6117">
          <cell r="K6117" t="str">
            <v>00111136P.2</v>
          </cell>
        </row>
        <row r="6118">
          <cell r="K6118" t="str">
            <v>00111136P.2</v>
          </cell>
        </row>
        <row r="6119">
          <cell r="K6119" t="str">
            <v>00111122P.2</v>
          </cell>
        </row>
        <row r="6120">
          <cell r="K6120" t="str">
            <v>00111122P.2</v>
          </cell>
        </row>
        <row r="6121">
          <cell r="K6121" t="str">
            <v>00111128P.2</v>
          </cell>
        </row>
        <row r="6122">
          <cell r="K6122" t="str">
            <v>00111128P.2</v>
          </cell>
        </row>
        <row r="6123">
          <cell r="K6123" t="str">
            <v>00111153P.2</v>
          </cell>
        </row>
        <row r="6124">
          <cell r="K6124" t="str">
            <v>00111153P.2</v>
          </cell>
        </row>
        <row r="6125">
          <cell r="K6125" t="str">
            <v>00111153P.2</v>
          </cell>
        </row>
        <row r="6126">
          <cell r="K6126" t="str">
            <v>00111153P.2</v>
          </cell>
        </row>
        <row r="6127">
          <cell r="K6127" t="str">
            <v>00111153P.2</v>
          </cell>
        </row>
        <row r="6128">
          <cell r="K6128" t="str">
            <v>00111122P.2</v>
          </cell>
        </row>
        <row r="6129">
          <cell r="K6129" t="str">
            <v>00111123P.2</v>
          </cell>
        </row>
        <row r="6130">
          <cell r="K6130" t="str">
            <v>00111110P.2</v>
          </cell>
        </row>
        <row r="6131">
          <cell r="K6131" t="str">
            <v>00111110P.2</v>
          </cell>
        </row>
        <row r="6132">
          <cell r="K6132" t="str">
            <v>00111110P.2</v>
          </cell>
        </row>
        <row r="6133">
          <cell r="K6133" t="str">
            <v>00111110P.2</v>
          </cell>
        </row>
        <row r="6134">
          <cell r="K6134" t="str">
            <v>00111110P.2</v>
          </cell>
        </row>
        <row r="6135">
          <cell r="K6135" t="str">
            <v>00111118P.2</v>
          </cell>
        </row>
        <row r="6136">
          <cell r="K6136" t="str">
            <v>00111118P.2</v>
          </cell>
        </row>
        <row r="6137">
          <cell r="K6137" t="str">
            <v>00111118P.2</v>
          </cell>
        </row>
        <row r="6138">
          <cell r="K6138" t="str">
            <v>00111118P.2</v>
          </cell>
        </row>
        <row r="6139">
          <cell r="K6139" t="str">
            <v>00111118P.2</v>
          </cell>
        </row>
        <row r="6140">
          <cell r="K6140" t="str">
            <v>00111126P.2</v>
          </cell>
        </row>
        <row r="6141">
          <cell r="K6141" t="str">
            <v>00111126P.2</v>
          </cell>
        </row>
        <row r="6142">
          <cell r="K6142" t="str">
            <v>00111126P.2</v>
          </cell>
        </row>
        <row r="6143">
          <cell r="K6143" t="str">
            <v>00111126P.2</v>
          </cell>
        </row>
        <row r="6144">
          <cell r="K6144" t="str">
            <v>00111126P.2</v>
          </cell>
        </row>
        <row r="6145">
          <cell r="K6145" t="str">
            <v>00111134P.2</v>
          </cell>
        </row>
        <row r="6146">
          <cell r="K6146" t="str">
            <v>00111134P.2</v>
          </cell>
        </row>
        <row r="6147">
          <cell r="K6147" t="str">
            <v>00111134P.2</v>
          </cell>
        </row>
        <row r="6148">
          <cell r="K6148" t="str">
            <v>00111134P.2</v>
          </cell>
        </row>
        <row r="6149">
          <cell r="K6149" t="str">
            <v>00111134P.2</v>
          </cell>
        </row>
        <row r="6150">
          <cell r="K6150" t="str">
            <v>00111134P.2</v>
          </cell>
        </row>
        <row r="6151">
          <cell r="K6151" t="str">
            <v>00111134P.2</v>
          </cell>
        </row>
        <row r="6152">
          <cell r="K6152" t="str">
            <v>00111143P.2</v>
          </cell>
        </row>
        <row r="6153">
          <cell r="K6153" t="str">
            <v>00111145P.2</v>
          </cell>
        </row>
        <row r="6154">
          <cell r="K6154" t="str">
            <v>00111145P.2</v>
          </cell>
        </row>
        <row r="6155">
          <cell r="K6155" t="str">
            <v>00111145P.2</v>
          </cell>
        </row>
        <row r="6156">
          <cell r="K6156" t="str">
            <v>00111145P.2</v>
          </cell>
        </row>
        <row r="6157">
          <cell r="K6157" t="str">
            <v>00111145P.2</v>
          </cell>
        </row>
        <row r="6158">
          <cell r="K6158" t="str">
            <v>00111145P.2</v>
          </cell>
        </row>
        <row r="6159">
          <cell r="K6159" t="str">
            <v>00111145P.2</v>
          </cell>
        </row>
        <row r="6160">
          <cell r="K6160" t="str">
            <v>00111145P.2</v>
          </cell>
        </row>
        <row r="6161">
          <cell r="K6161" t="str">
            <v>00111145P.2</v>
          </cell>
        </row>
        <row r="6162">
          <cell r="K6162" t="str">
            <v>00111145P.2</v>
          </cell>
        </row>
        <row r="6163">
          <cell r="K6163" t="str">
            <v>00111145P.2</v>
          </cell>
        </row>
        <row r="6164">
          <cell r="K6164" t="str">
            <v>00111145P.2</v>
          </cell>
        </row>
        <row r="6165">
          <cell r="K6165" t="str">
            <v>00111145P.2</v>
          </cell>
        </row>
        <row r="6166">
          <cell r="K6166" t="str">
            <v>00111145P.2</v>
          </cell>
        </row>
        <row r="6167">
          <cell r="K6167" t="str">
            <v>00111145P.2</v>
          </cell>
        </row>
        <row r="6168">
          <cell r="K6168" t="str">
            <v>00111145P.2</v>
          </cell>
        </row>
        <row r="6169">
          <cell r="K6169" t="str">
            <v>00111145P.2</v>
          </cell>
        </row>
        <row r="6170">
          <cell r="K6170" t="str">
            <v>00111145P.2</v>
          </cell>
        </row>
        <row r="6171">
          <cell r="K6171" t="str">
            <v>00111145P.2</v>
          </cell>
        </row>
        <row r="6172">
          <cell r="K6172" t="str">
            <v>00111145P.2</v>
          </cell>
        </row>
        <row r="6173">
          <cell r="K6173" t="str">
            <v>00111145P.2</v>
          </cell>
        </row>
        <row r="6174">
          <cell r="K6174" t="str">
            <v>00111145P.2</v>
          </cell>
        </row>
        <row r="6175">
          <cell r="K6175" t="str">
            <v>00111145P.2</v>
          </cell>
        </row>
        <row r="6176">
          <cell r="K6176" t="str">
            <v>00111145P.2</v>
          </cell>
        </row>
        <row r="6177">
          <cell r="K6177" t="str">
            <v>00111145P.2</v>
          </cell>
        </row>
        <row r="6178">
          <cell r="K6178" t="str">
            <v>00111145P.2</v>
          </cell>
        </row>
        <row r="6179">
          <cell r="K6179" t="str">
            <v>00111145P.2</v>
          </cell>
        </row>
        <row r="6180">
          <cell r="K6180" t="str">
            <v>00111145P.2</v>
          </cell>
        </row>
        <row r="6181">
          <cell r="K6181" t="str">
            <v>00111145P.2</v>
          </cell>
        </row>
        <row r="6182">
          <cell r="K6182" t="str">
            <v>00111145P.2</v>
          </cell>
        </row>
        <row r="6183">
          <cell r="K6183" t="str">
            <v>00111145P.2</v>
          </cell>
        </row>
        <row r="6184">
          <cell r="K6184" t="str">
            <v>00111145P.2</v>
          </cell>
        </row>
        <row r="6185">
          <cell r="K6185" t="str">
            <v>00111145P.2</v>
          </cell>
        </row>
        <row r="6186">
          <cell r="K6186" t="str">
            <v>00111148P.2</v>
          </cell>
        </row>
        <row r="6187">
          <cell r="K6187" t="str">
            <v>00111148P.2</v>
          </cell>
        </row>
        <row r="6188">
          <cell r="K6188" t="str">
            <v>00111148P.2</v>
          </cell>
        </row>
        <row r="6189">
          <cell r="K6189" t="str">
            <v>00111148P.2</v>
          </cell>
        </row>
        <row r="6190">
          <cell r="K6190" t="str">
            <v>00111148P.2</v>
          </cell>
        </row>
        <row r="6191">
          <cell r="K6191" t="str">
            <v>00111148P.2</v>
          </cell>
        </row>
        <row r="6192">
          <cell r="K6192" t="str">
            <v>00111148P.2</v>
          </cell>
        </row>
        <row r="6193">
          <cell r="K6193" t="str">
            <v>00111148P.2</v>
          </cell>
        </row>
        <row r="6194">
          <cell r="K6194" t="str">
            <v>00111149P.2</v>
          </cell>
        </row>
        <row r="6195">
          <cell r="K6195" t="str">
            <v>00111149P.2</v>
          </cell>
        </row>
        <row r="6196">
          <cell r="K6196" t="str">
            <v>00111149P.2</v>
          </cell>
        </row>
        <row r="6197">
          <cell r="K6197" t="str">
            <v>00111150P.2</v>
          </cell>
        </row>
        <row r="6198">
          <cell r="K6198" t="str">
            <v>00111150P.2</v>
          </cell>
        </row>
        <row r="6199">
          <cell r="K6199" t="str">
            <v>00111150P.2</v>
          </cell>
        </row>
        <row r="6200">
          <cell r="K6200" t="str">
            <v>00111150P.2</v>
          </cell>
        </row>
        <row r="6201">
          <cell r="K6201" t="str">
            <v>00111150P.2</v>
          </cell>
        </row>
        <row r="6202">
          <cell r="K6202" t="str">
            <v>00111150P.2</v>
          </cell>
        </row>
        <row r="6203">
          <cell r="K6203" t="str">
            <v>00111150P.2</v>
          </cell>
        </row>
        <row r="6204">
          <cell r="K6204" t="str">
            <v>00111150P.2</v>
          </cell>
        </row>
        <row r="6205">
          <cell r="K6205" t="str">
            <v>00111150P.2</v>
          </cell>
        </row>
        <row r="6206">
          <cell r="K6206" t="str">
            <v>00111157P.2</v>
          </cell>
        </row>
        <row r="6207">
          <cell r="K6207" t="str">
            <v>00111159P.2</v>
          </cell>
        </row>
        <row r="6208">
          <cell r="K6208" t="str">
            <v>00111159P.2</v>
          </cell>
        </row>
        <row r="6209">
          <cell r="K6209" t="str">
            <v>00111159P.2</v>
          </cell>
        </row>
        <row r="6210">
          <cell r="K6210" t="str">
            <v>00111159P.2</v>
          </cell>
        </row>
        <row r="6211">
          <cell r="K6211" t="str">
            <v>00111159P.2</v>
          </cell>
        </row>
        <row r="6212">
          <cell r="K6212" t="str">
            <v>00111159P.2</v>
          </cell>
        </row>
        <row r="6213">
          <cell r="K6213" t="str">
            <v>00111107P.2</v>
          </cell>
        </row>
        <row r="6214">
          <cell r="K6214" t="str">
            <v>00111107P.2</v>
          </cell>
        </row>
        <row r="6215">
          <cell r="K6215" t="str">
            <v>00111144P.2</v>
          </cell>
        </row>
        <row r="6216">
          <cell r="K6216" t="str">
            <v>00111144P.2</v>
          </cell>
        </row>
        <row r="6217">
          <cell r="K6217" t="str">
            <v>00111144P.2</v>
          </cell>
        </row>
        <row r="6218">
          <cell r="K6218" t="str">
            <v>00111144P.2</v>
          </cell>
        </row>
        <row r="6219">
          <cell r="K6219" t="str">
            <v>00111144P.2</v>
          </cell>
        </row>
        <row r="6220">
          <cell r="K6220" t="str">
            <v>00111160P.2</v>
          </cell>
        </row>
        <row r="6221">
          <cell r="K6221" t="str">
            <v>00111160P.2</v>
          </cell>
        </row>
        <row r="6222">
          <cell r="K6222" t="str">
            <v>00111160P.2</v>
          </cell>
        </row>
        <row r="6223">
          <cell r="K6223" t="str">
            <v>00111160P.2</v>
          </cell>
        </row>
        <row r="6224">
          <cell r="K6224" t="str">
            <v>00111160P.2</v>
          </cell>
        </row>
        <row r="6225">
          <cell r="K6225" t="str">
            <v>00111160P.2</v>
          </cell>
        </row>
        <row r="6226">
          <cell r="K6226" t="str">
            <v>00111160P.2</v>
          </cell>
        </row>
        <row r="6227">
          <cell r="K6227" t="str">
            <v>00111160P.2</v>
          </cell>
        </row>
        <row r="6228">
          <cell r="K6228" t="str">
            <v>00111160P.2</v>
          </cell>
        </row>
        <row r="6229">
          <cell r="K6229" t="str">
            <v>00111160P.2</v>
          </cell>
        </row>
        <row r="6230">
          <cell r="K6230" t="str">
            <v>00111160P.2</v>
          </cell>
        </row>
        <row r="6231">
          <cell r="K6231" t="str">
            <v>00111160P.2</v>
          </cell>
        </row>
        <row r="6232">
          <cell r="K6232" t="str">
            <v>00111160P.2</v>
          </cell>
        </row>
        <row r="6233">
          <cell r="K6233" t="str">
            <v>00111160P.2</v>
          </cell>
        </row>
        <row r="6234">
          <cell r="K6234" t="str">
            <v>00111160P.2</v>
          </cell>
        </row>
        <row r="6235">
          <cell r="K6235" t="str">
            <v>00111160P.2</v>
          </cell>
        </row>
        <row r="6236">
          <cell r="K6236" t="str">
            <v>00111160P.2</v>
          </cell>
        </row>
        <row r="6237">
          <cell r="K6237" t="str">
            <v>00111160P.2</v>
          </cell>
        </row>
        <row r="6238">
          <cell r="K6238" t="str">
            <v>00111160P.2</v>
          </cell>
        </row>
        <row r="6239">
          <cell r="K6239" t="str">
            <v>00111160P.2</v>
          </cell>
        </row>
        <row r="6240">
          <cell r="K6240" t="str">
            <v>00111160P.2</v>
          </cell>
        </row>
        <row r="6241">
          <cell r="K6241" t="str">
            <v>00111160P.2</v>
          </cell>
        </row>
        <row r="6242">
          <cell r="K6242" t="str">
            <v>00111160P.2</v>
          </cell>
        </row>
        <row r="6243">
          <cell r="K6243" t="str">
            <v>00111159P.2</v>
          </cell>
        </row>
        <row r="6244">
          <cell r="K6244" t="str">
            <v>00111159P.2</v>
          </cell>
        </row>
        <row r="6245">
          <cell r="K6245" t="str">
            <v>00111159P.2</v>
          </cell>
        </row>
        <row r="6246">
          <cell r="K6246" t="str">
            <v>00111159P.2</v>
          </cell>
        </row>
        <row r="6247">
          <cell r="K6247" t="str">
            <v>00111159P.2</v>
          </cell>
        </row>
        <row r="6248">
          <cell r="K6248" t="str">
            <v>00111159P.2</v>
          </cell>
        </row>
        <row r="6249">
          <cell r="K6249" t="str">
            <v>00111159P.2</v>
          </cell>
        </row>
        <row r="6250">
          <cell r="K6250" t="str">
            <v>00111112P.2</v>
          </cell>
        </row>
        <row r="6251">
          <cell r="K6251" t="str">
            <v>00111121P.2</v>
          </cell>
        </row>
        <row r="6252">
          <cell r="K6252" t="str">
            <v>00111121P.2</v>
          </cell>
        </row>
        <row r="6253">
          <cell r="K6253" t="str">
            <v>00111122P.2</v>
          </cell>
        </row>
        <row r="6254">
          <cell r="K6254" t="str">
            <v>00111128P.2</v>
          </cell>
        </row>
        <row r="6255">
          <cell r="K6255" t="str">
            <v>00111130P.2</v>
          </cell>
        </row>
        <row r="6256">
          <cell r="K6256" t="str">
            <v>00111131P.2</v>
          </cell>
        </row>
        <row r="6257">
          <cell r="K6257" t="str">
            <v>00111133P.2</v>
          </cell>
        </row>
        <row r="6258">
          <cell r="K6258" t="str">
            <v>00111135P.2</v>
          </cell>
        </row>
        <row r="6259">
          <cell r="K6259" t="str">
            <v>00111112P.2</v>
          </cell>
        </row>
        <row r="6260">
          <cell r="K6260" t="str">
            <v>00111115P.2</v>
          </cell>
        </row>
        <row r="6261">
          <cell r="K6261" t="str">
            <v>00111116P.2</v>
          </cell>
        </row>
        <row r="6262">
          <cell r="K6262" t="str">
            <v>00111119P.2</v>
          </cell>
        </row>
        <row r="6263">
          <cell r="K6263" t="str">
            <v>00111120P.2</v>
          </cell>
        </row>
        <row r="6264">
          <cell r="K6264" t="str">
            <v>00111120P.2</v>
          </cell>
        </row>
        <row r="6265">
          <cell r="K6265" t="str">
            <v>00111126P.2</v>
          </cell>
        </row>
        <row r="6266">
          <cell r="K6266" t="str">
            <v>00111127P.2</v>
          </cell>
        </row>
        <row r="6267">
          <cell r="K6267" t="str">
            <v>00111128P.2</v>
          </cell>
        </row>
        <row r="6268">
          <cell r="K6268" t="str">
            <v>00111128P.2</v>
          </cell>
        </row>
        <row r="6269">
          <cell r="K6269" t="str">
            <v>00111132P.2</v>
          </cell>
        </row>
        <row r="6270">
          <cell r="K6270" t="str">
            <v>00111118P.2</v>
          </cell>
        </row>
        <row r="6271">
          <cell r="K6271" t="str">
            <v>00111110P.2</v>
          </cell>
        </row>
        <row r="6272">
          <cell r="K6272" t="str">
            <v>00111112P.2</v>
          </cell>
        </row>
        <row r="6273">
          <cell r="K6273" t="str">
            <v>00111113P.2</v>
          </cell>
        </row>
        <row r="6274">
          <cell r="K6274" t="str">
            <v>00111114P.2</v>
          </cell>
        </row>
        <row r="6275">
          <cell r="K6275" t="str">
            <v>00111117P.2</v>
          </cell>
        </row>
        <row r="6276">
          <cell r="K6276" t="str">
            <v>00111117P.2</v>
          </cell>
        </row>
        <row r="6277">
          <cell r="K6277" t="str">
            <v>00111117P.2</v>
          </cell>
        </row>
        <row r="6278">
          <cell r="K6278" t="str">
            <v>00111117P.2</v>
          </cell>
        </row>
        <row r="6279">
          <cell r="K6279" t="str">
            <v>00111118P.2</v>
          </cell>
        </row>
        <row r="6280">
          <cell r="K6280" t="str">
            <v>00111118P.2</v>
          </cell>
        </row>
        <row r="6281">
          <cell r="K6281" t="str">
            <v>00111118P.2</v>
          </cell>
        </row>
        <row r="6282">
          <cell r="K6282" t="str">
            <v>00111119P.2</v>
          </cell>
        </row>
        <row r="6283">
          <cell r="K6283" t="str">
            <v>00111119P.2</v>
          </cell>
        </row>
        <row r="6284">
          <cell r="K6284" t="str">
            <v>00111119P.2</v>
          </cell>
        </row>
        <row r="6285">
          <cell r="K6285" t="str">
            <v>00111122P.2</v>
          </cell>
        </row>
        <row r="6286">
          <cell r="K6286" t="str">
            <v>00111131P.2</v>
          </cell>
        </row>
        <row r="6287">
          <cell r="K6287" t="str">
            <v>00111131P.2</v>
          </cell>
        </row>
        <row r="6288">
          <cell r="K6288" t="str">
            <v>00111132P.2</v>
          </cell>
        </row>
        <row r="6289">
          <cell r="K6289" t="str">
            <v>00111135P.2</v>
          </cell>
        </row>
        <row r="6290">
          <cell r="K6290" t="str">
            <v>00111112P.2</v>
          </cell>
        </row>
        <row r="6291">
          <cell r="K6291" t="str">
            <v>00111121P.2</v>
          </cell>
        </row>
        <row r="6292">
          <cell r="K6292" t="str">
            <v>00111130P.2</v>
          </cell>
        </row>
        <row r="6293">
          <cell r="K6293" t="str">
            <v>00111132P.2</v>
          </cell>
        </row>
        <row r="6294">
          <cell r="K6294" t="str">
            <v>00111132P.2</v>
          </cell>
        </row>
        <row r="6295">
          <cell r="K6295" t="str">
            <v>00111114P.2</v>
          </cell>
        </row>
        <row r="6296">
          <cell r="K6296" t="str">
            <v>00111115P.2</v>
          </cell>
        </row>
        <row r="6297">
          <cell r="K6297" t="str">
            <v>00111116P.2</v>
          </cell>
        </row>
        <row r="6298">
          <cell r="K6298" t="str">
            <v>00111119P.2</v>
          </cell>
        </row>
        <row r="6299">
          <cell r="K6299" t="str">
            <v>00111128P.2</v>
          </cell>
        </row>
        <row r="6300">
          <cell r="K6300" t="str">
            <v>00111129P.2</v>
          </cell>
        </row>
        <row r="6301">
          <cell r="K6301" t="str">
            <v>00111129P.2</v>
          </cell>
        </row>
        <row r="6302">
          <cell r="K6302" t="str">
            <v>00111130P.2</v>
          </cell>
        </row>
        <row r="6303">
          <cell r="K6303" t="str">
            <v>00111131P.2</v>
          </cell>
        </row>
        <row r="6304">
          <cell r="K6304" t="str">
            <v>00111131P.2</v>
          </cell>
        </row>
        <row r="6305">
          <cell r="K6305" t="str">
            <v>00111132P.2</v>
          </cell>
        </row>
        <row r="6306">
          <cell r="K6306" t="str">
            <v>00111135P.2</v>
          </cell>
        </row>
        <row r="6307">
          <cell r="K6307" t="str">
            <v>00111110P.2</v>
          </cell>
        </row>
        <row r="6308">
          <cell r="K6308" t="str">
            <v>00111112P.2</v>
          </cell>
        </row>
        <row r="6309">
          <cell r="K6309" t="str">
            <v>00111113P.2</v>
          </cell>
        </row>
        <row r="6310">
          <cell r="K6310" t="str">
            <v>00111113P.2</v>
          </cell>
        </row>
        <row r="6311">
          <cell r="K6311" t="str">
            <v>00111113P.2</v>
          </cell>
        </row>
        <row r="6312">
          <cell r="K6312" t="str">
            <v>00111114P.2</v>
          </cell>
        </row>
        <row r="6313">
          <cell r="K6313" t="str">
            <v>00111118P.2</v>
          </cell>
        </row>
        <row r="6314">
          <cell r="K6314" t="str">
            <v>00111123P.2</v>
          </cell>
        </row>
        <row r="6315">
          <cell r="K6315" t="str">
            <v>00111124P.2</v>
          </cell>
        </row>
        <row r="6316">
          <cell r="K6316" t="str">
            <v>00111129P.2</v>
          </cell>
        </row>
        <row r="6317">
          <cell r="K6317" t="str">
            <v>00111135P.2</v>
          </cell>
        </row>
        <row r="6318">
          <cell r="K6318" t="str">
            <v>00111121P.2</v>
          </cell>
        </row>
        <row r="6319">
          <cell r="K6319" t="str">
            <v>00111135P.2</v>
          </cell>
        </row>
        <row r="6320">
          <cell r="K6320" t="str">
            <v>00111110P.2</v>
          </cell>
        </row>
        <row r="6321">
          <cell r="K6321" t="str">
            <v>00111112P.2</v>
          </cell>
        </row>
        <row r="6322">
          <cell r="K6322" t="str">
            <v>00111112P.2</v>
          </cell>
        </row>
        <row r="6323">
          <cell r="K6323" t="str">
            <v>00111114P.2</v>
          </cell>
        </row>
        <row r="6324">
          <cell r="K6324" t="str">
            <v>00111115P.2</v>
          </cell>
        </row>
        <row r="6325">
          <cell r="K6325" t="str">
            <v>00111116P.2</v>
          </cell>
        </row>
        <row r="6326">
          <cell r="K6326" t="str">
            <v>00111116P.2</v>
          </cell>
        </row>
        <row r="6327">
          <cell r="K6327" t="str">
            <v>00111117P.2</v>
          </cell>
        </row>
        <row r="6328">
          <cell r="K6328" t="str">
            <v>00111119P.2</v>
          </cell>
        </row>
        <row r="6329">
          <cell r="K6329" t="str">
            <v>00111121P.2</v>
          </cell>
        </row>
        <row r="6330">
          <cell r="K6330" t="str">
            <v>00111128P.2</v>
          </cell>
        </row>
        <row r="6331">
          <cell r="K6331" t="str">
            <v>00111129P.2</v>
          </cell>
        </row>
        <row r="6332">
          <cell r="K6332" t="str">
            <v>00111131P.2</v>
          </cell>
        </row>
        <row r="6333">
          <cell r="K6333" t="str">
            <v>00111119P.2</v>
          </cell>
        </row>
        <row r="6334">
          <cell r="K6334" t="str">
            <v>00111133P.2</v>
          </cell>
        </row>
        <row r="6335">
          <cell r="K6335" t="str">
            <v>00111113P.2</v>
          </cell>
        </row>
        <row r="6336">
          <cell r="K6336" t="str">
            <v>00111128P.2</v>
          </cell>
        </row>
        <row r="6337">
          <cell r="K6337" t="str">
            <v>00111134P.2</v>
          </cell>
        </row>
        <row r="6338">
          <cell r="K6338" t="str">
            <v>00111135P.2</v>
          </cell>
        </row>
        <row r="6339">
          <cell r="K6339" t="str">
            <v>00111123P.2</v>
          </cell>
        </row>
        <row r="6340">
          <cell r="K6340" t="str">
            <v>00111110P.2</v>
          </cell>
        </row>
        <row r="6341">
          <cell r="K6341" t="str">
            <v>00111110P.2</v>
          </cell>
        </row>
        <row r="6342">
          <cell r="K6342" t="str">
            <v>00111110P.2</v>
          </cell>
        </row>
        <row r="6343">
          <cell r="K6343" t="str">
            <v>00111112P.2</v>
          </cell>
        </row>
        <row r="6344">
          <cell r="K6344" t="str">
            <v>00111116P.2</v>
          </cell>
        </row>
        <row r="6345">
          <cell r="K6345" t="str">
            <v>00111135P.2</v>
          </cell>
        </row>
        <row r="6346">
          <cell r="K6346" t="str">
            <v>00111136P.2</v>
          </cell>
        </row>
        <row r="6347">
          <cell r="K6347" t="str">
            <v>00111123P.2</v>
          </cell>
        </row>
        <row r="6348">
          <cell r="K6348" t="str">
            <v>00111113P.2</v>
          </cell>
        </row>
        <row r="6349">
          <cell r="K6349" t="str">
            <v>00111132P.2</v>
          </cell>
        </row>
        <row r="6350">
          <cell r="K6350" t="str">
            <v>00111110P.2</v>
          </cell>
        </row>
        <row r="6351">
          <cell r="K6351" t="str">
            <v>00111115P.2</v>
          </cell>
        </row>
        <row r="6352">
          <cell r="K6352" t="str">
            <v>00111116P.2</v>
          </cell>
        </row>
        <row r="6353">
          <cell r="K6353" t="str">
            <v>00111117P.2</v>
          </cell>
        </row>
        <row r="6354">
          <cell r="K6354" t="str">
            <v>00111110P.2</v>
          </cell>
        </row>
        <row r="6355">
          <cell r="K6355" t="str">
            <v>00111115P.2</v>
          </cell>
        </row>
        <row r="6356">
          <cell r="K6356" t="str">
            <v>00111115P.2</v>
          </cell>
        </row>
        <row r="6357">
          <cell r="K6357" t="str">
            <v>00111115P.2</v>
          </cell>
        </row>
        <row r="6358">
          <cell r="K6358" t="str">
            <v>00111116P.2</v>
          </cell>
        </row>
        <row r="6359">
          <cell r="K6359" t="str">
            <v>00111120P.2</v>
          </cell>
        </row>
        <row r="6360">
          <cell r="K6360" t="str">
            <v>00111127P.2</v>
          </cell>
        </row>
        <row r="6361">
          <cell r="K6361" t="str">
            <v>00111130P.2</v>
          </cell>
        </row>
        <row r="6362">
          <cell r="K6362" t="str">
            <v>00111134P.2</v>
          </cell>
        </row>
        <row r="6363">
          <cell r="K6363" t="str">
            <v>00111136P.2</v>
          </cell>
        </row>
        <row r="6364">
          <cell r="K6364" t="str">
            <v>00111110P.2</v>
          </cell>
        </row>
        <row r="6365">
          <cell r="K6365" t="str">
            <v>00111127P.2</v>
          </cell>
        </row>
        <row r="6366">
          <cell r="K6366" t="str">
            <v>00111136P.2</v>
          </cell>
        </row>
        <row r="6367">
          <cell r="K6367" t="str">
            <v>00111121P.2</v>
          </cell>
        </row>
        <row r="6368">
          <cell r="K6368" t="str">
            <v>00111124P.2</v>
          </cell>
        </row>
        <row r="6369">
          <cell r="K6369" t="str">
            <v>00111133P.2</v>
          </cell>
        </row>
        <row r="6370">
          <cell r="K6370" t="str">
            <v>00111126P.2</v>
          </cell>
        </row>
        <row r="6371">
          <cell r="K6371" t="str">
            <v>00111127P.2</v>
          </cell>
        </row>
        <row r="6372">
          <cell r="K6372" t="str">
            <v>00111116P.2</v>
          </cell>
        </row>
        <row r="6373">
          <cell r="K6373" t="str">
            <v>00111112P.2</v>
          </cell>
        </row>
        <row r="6374">
          <cell r="K6374" t="str">
            <v>00111118P.2</v>
          </cell>
        </row>
        <row r="6375">
          <cell r="K6375" t="str">
            <v>00111123P.2</v>
          </cell>
        </row>
        <row r="6376">
          <cell r="K6376" t="str">
            <v>00111124P.2</v>
          </cell>
        </row>
        <row r="6377">
          <cell r="K6377" t="str">
            <v>00111126P.2</v>
          </cell>
        </row>
        <row r="6378">
          <cell r="K6378" t="str">
            <v>00111132P.2</v>
          </cell>
        </row>
        <row r="6379">
          <cell r="K6379" t="str">
            <v>00111124P.2</v>
          </cell>
        </row>
        <row r="6380">
          <cell r="K6380" t="str">
            <v>00111128P.2</v>
          </cell>
        </row>
        <row r="6381">
          <cell r="K6381" t="str">
            <v>00111135P.2</v>
          </cell>
        </row>
        <row r="6382">
          <cell r="K6382" t="str">
            <v>00111124P.2</v>
          </cell>
        </row>
        <row r="6383">
          <cell r="K6383" t="str">
            <v>00111124P.2</v>
          </cell>
        </row>
        <row r="6384">
          <cell r="K6384" t="str">
            <v>00111129P.2</v>
          </cell>
        </row>
        <row r="6385">
          <cell r="K6385" t="str">
            <v>00111115P.2</v>
          </cell>
        </row>
        <row r="6386">
          <cell r="K6386" t="str">
            <v>00111117P.2</v>
          </cell>
        </row>
        <row r="6387">
          <cell r="K6387" t="str">
            <v>00111124P.2</v>
          </cell>
        </row>
        <row r="6388">
          <cell r="K6388" t="str">
            <v>00111132P.2</v>
          </cell>
        </row>
        <row r="6389">
          <cell r="K6389" t="str">
            <v>00111136P.2</v>
          </cell>
        </row>
        <row r="6390">
          <cell r="K6390" t="str">
            <v>00111123P.2</v>
          </cell>
        </row>
        <row r="6391">
          <cell r="K6391" t="str">
            <v>00111112P.2</v>
          </cell>
        </row>
        <row r="6392">
          <cell r="K6392" t="str">
            <v>00111113P.2</v>
          </cell>
        </row>
        <row r="6393">
          <cell r="K6393" t="str">
            <v>00111116P.2</v>
          </cell>
        </row>
        <row r="6394">
          <cell r="K6394" t="str">
            <v>00111118P.2</v>
          </cell>
        </row>
        <row r="6395">
          <cell r="K6395" t="str">
            <v>00111126P.2</v>
          </cell>
        </row>
        <row r="6396">
          <cell r="K6396" t="str">
            <v>00111127P.2</v>
          </cell>
        </row>
        <row r="6397">
          <cell r="K6397" t="str">
            <v>00111121P.2</v>
          </cell>
        </row>
        <row r="6398">
          <cell r="K6398" t="str">
            <v>00111129P.2</v>
          </cell>
        </row>
        <row r="6399">
          <cell r="K6399" t="str">
            <v>00111110P.2</v>
          </cell>
        </row>
        <row r="6400">
          <cell r="K6400" t="str">
            <v>00111126P.2</v>
          </cell>
        </row>
        <row r="6401">
          <cell r="K6401" t="str">
            <v>00111128P.2</v>
          </cell>
        </row>
        <row r="6402">
          <cell r="K6402" t="str">
            <v>00111131P.2</v>
          </cell>
        </row>
        <row r="6403">
          <cell r="K6403" t="str">
            <v>00111134P.2</v>
          </cell>
        </row>
        <row r="6404">
          <cell r="K6404" t="str">
            <v>00111110P.2</v>
          </cell>
        </row>
        <row r="6405">
          <cell r="K6405" t="str">
            <v>00111110P.2</v>
          </cell>
        </row>
        <row r="6406">
          <cell r="K6406" t="str">
            <v>00111111P.2</v>
          </cell>
        </row>
        <row r="6407">
          <cell r="K6407" t="str">
            <v>00111116P.2</v>
          </cell>
        </row>
        <row r="6408">
          <cell r="K6408" t="str">
            <v>00111117P.2</v>
          </cell>
        </row>
        <row r="6409">
          <cell r="K6409" t="str">
            <v>00111130P.2</v>
          </cell>
        </row>
        <row r="6410">
          <cell r="K6410" t="str">
            <v>00111136P.2</v>
          </cell>
        </row>
        <row r="6411">
          <cell r="K6411" t="str">
            <v>00111136P.2</v>
          </cell>
        </row>
        <row r="6412">
          <cell r="K6412" t="str">
            <v>00111130P.2</v>
          </cell>
        </row>
        <row r="6413">
          <cell r="K6413" t="str">
            <v>00111121P.2</v>
          </cell>
        </row>
        <row r="6414">
          <cell r="K6414" t="str">
            <v>00111133P.2</v>
          </cell>
        </row>
        <row r="6415">
          <cell r="K6415" t="str">
            <v>00111121P.2</v>
          </cell>
        </row>
        <row r="6416">
          <cell r="K6416" t="str">
            <v>00111124P.2</v>
          </cell>
        </row>
        <row r="6417">
          <cell r="K6417" t="str">
            <v>00111125P.2</v>
          </cell>
        </row>
        <row r="6418">
          <cell r="K6418" t="str">
            <v>00111117P.2</v>
          </cell>
        </row>
        <row r="6419">
          <cell r="K6419" t="str">
            <v>00111117P.2</v>
          </cell>
        </row>
        <row r="6420">
          <cell r="K6420" t="str">
            <v>00111124P.2</v>
          </cell>
        </row>
        <row r="6421">
          <cell r="K6421" t="str">
            <v>00111127P.2</v>
          </cell>
        </row>
        <row r="6422">
          <cell r="K6422" t="str">
            <v>00111130P.2</v>
          </cell>
        </row>
        <row r="6423">
          <cell r="K6423" t="str">
            <v>00111133P.2</v>
          </cell>
        </row>
        <row r="6424">
          <cell r="K6424" t="str">
            <v>00111135P.2</v>
          </cell>
        </row>
        <row r="6425">
          <cell r="K6425" t="str">
            <v>00111136P.2</v>
          </cell>
        </row>
        <row r="6426">
          <cell r="K6426" t="str">
            <v>00111123P.2</v>
          </cell>
        </row>
        <row r="6427">
          <cell r="K6427" t="str">
            <v>00111113P.2</v>
          </cell>
        </row>
        <row r="6428">
          <cell r="K6428" t="str">
            <v>00111117P.2</v>
          </cell>
        </row>
        <row r="6429">
          <cell r="K6429" t="str">
            <v>00111136P.2</v>
          </cell>
        </row>
        <row r="6430">
          <cell r="K6430" t="str">
            <v>00111115P.2</v>
          </cell>
        </row>
        <row r="6431">
          <cell r="K6431" t="str">
            <v>00111124P.2</v>
          </cell>
        </row>
        <row r="6432">
          <cell r="K6432" t="str">
            <v>00111125P.2</v>
          </cell>
        </row>
        <row r="6433">
          <cell r="K6433" t="str">
            <v>00111134P.2</v>
          </cell>
        </row>
        <row r="6434">
          <cell r="K6434" t="str">
            <v>00111110P.2</v>
          </cell>
        </row>
        <row r="6435">
          <cell r="K6435" t="str">
            <v>00111116P.2</v>
          </cell>
        </row>
        <row r="6436">
          <cell r="K6436" t="str">
            <v>00111130P.2</v>
          </cell>
        </row>
        <row r="6437">
          <cell r="K6437" t="str">
            <v>00111128P.2</v>
          </cell>
        </row>
        <row r="6438">
          <cell r="K6438" t="str">
            <v>00111120P.2</v>
          </cell>
        </row>
        <row r="6439">
          <cell r="K6439" t="str">
            <v>00111124P.2</v>
          </cell>
        </row>
        <row r="6440">
          <cell r="K6440" t="str">
            <v>00111132P.2</v>
          </cell>
        </row>
        <row r="6441">
          <cell r="K6441" t="str">
            <v>00111110P.2</v>
          </cell>
        </row>
        <row r="6442">
          <cell r="K6442" t="str">
            <v>00111131P.2</v>
          </cell>
        </row>
        <row r="6443">
          <cell r="K6443" t="str">
            <v>00111135P.2</v>
          </cell>
        </row>
        <row r="6444">
          <cell r="K6444" t="str">
            <v>00111118P.2</v>
          </cell>
        </row>
        <row r="6445">
          <cell r="K6445" t="str">
            <v>00111126P.2</v>
          </cell>
        </row>
        <row r="6446">
          <cell r="K6446" t="str">
            <v>00111111P.2</v>
          </cell>
        </row>
        <row r="6447">
          <cell r="K6447" t="str">
            <v>00111113P.2</v>
          </cell>
        </row>
        <row r="6448">
          <cell r="K6448" t="str">
            <v>00111116P.2</v>
          </cell>
        </row>
        <row r="6449">
          <cell r="K6449" t="str">
            <v>00111116P.2</v>
          </cell>
        </row>
        <row r="6450">
          <cell r="K6450" t="str">
            <v>00111118P.2</v>
          </cell>
        </row>
        <row r="6451">
          <cell r="K6451" t="str">
            <v>00111127P.2</v>
          </cell>
        </row>
        <row r="6452">
          <cell r="K6452" t="str">
            <v>00111131P.2</v>
          </cell>
        </row>
        <row r="6453">
          <cell r="K6453" t="str">
            <v>00111114P.2</v>
          </cell>
        </row>
        <row r="6454">
          <cell r="K6454" t="str">
            <v>00111132P.2</v>
          </cell>
        </row>
        <row r="6455">
          <cell r="K6455" t="str">
            <v>00111134P.2</v>
          </cell>
        </row>
        <row r="6456">
          <cell r="K6456" t="str">
            <v>00111135P.2</v>
          </cell>
        </row>
        <row r="6457">
          <cell r="K6457" t="str">
            <v>00111136P.2</v>
          </cell>
        </row>
        <row r="6458">
          <cell r="K6458" t="str">
            <v>00111116P.2</v>
          </cell>
        </row>
        <row r="6459">
          <cell r="K6459" t="str">
            <v>00111117P.2</v>
          </cell>
        </row>
        <row r="6460">
          <cell r="K6460" t="str">
            <v>00111129P.2</v>
          </cell>
        </row>
        <row r="6461">
          <cell r="K6461" t="str">
            <v>00111129P.2</v>
          </cell>
        </row>
        <row r="6462">
          <cell r="K6462" t="str">
            <v>00111132P.2</v>
          </cell>
        </row>
        <row r="6463">
          <cell r="K6463" t="str">
            <v>00111135P.2</v>
          </cell>
        </row>
        <row r="6464">
          <cell r="K6464" t="str">
            <v>00111131P.2</v>
          </cell>
        </row>
        <row r="6465">
          <cell r="K6465" t="str">
            <v>00111132P.2</v>
          </cell>
        </row>
        <row r="6466">
          <cell r="K6466" t="str">
            <v>00111133P.2</v>
          </cell>
        </row>
        <row r="6467">
          <cell r="K6467" t="str">
            <v>00111114P.2</v>
          </cell>
        </row>
        <row r="6468">
          <cell r="K6468" t="str">
            <v>00111121P.2</v>
          </cell>
        </row>
        <row r="6469">
          <cell r="K6469" t="str">
            <v>00111118P.2</v>
          </cell>
        </row>
        <row r="6470">
          <cell r="K6470" t="str">
            <v>00111133P.2</v>
          </cell>
        </row>
        <row r="6471">
          <cell r="K6471" t="str">
            <v>00111115P.2</v>
          </cell>
        </row>
        <row r="6472">
          <cell r="K6472" t="str">
            <v>00111128P.2</v>
          </cell>
        </row>
        <row r="6473">
          <cell r="K6473" t="str">
            <v>00111113P.2</v>
          </cell>
        </row>
        <row r="6474">
          <cell r="K6474" t="str">
            <v>00111110P.2</v>
          </cell>
        </row>
        <row r="6475">
          <cell r="K6475" t="str">
            <v>00111110P.2</v>
          </cell>
        </row>
        <row r="6476">
          <cell r="K6476" t="str">
            <v>00111114P.2</v>
          </cell>
        </row>
        <row r="6477">
          <cell r="K6477" t="str">
            <v>00111116P.2</v>
          </cell>
        </row>
        <row r="6478">
          <cell r="K6478" t="str">
            <v>00111123P.2</v>
          </cell>
        </row>
        <row r="6479">
          <cell r="K6479" t="str">
            <v>00111129P.2</v>
          </cell>
        </row>
        <row r="6480">
          <cell r="K6480" t="str">
            <v>00111130P.2</v>
          </cell>
        </row>
        <row r="6481">
          <cell r="K6481" t="str">
            <v>00111114P.2</v>
          </cell>
        </row>
        <row r="6482">
          <cell r="K6482" t="str">
            <v>00111124P.2</v>
          </cell>
        </row>
        <row r="6483">
          <cell r="K6483" t="str">
            <v>00111118P.2</v>
          </cell>
        </row>
        <row r="6484">
          <cell r="K6484" t="str">
            <v>00111133P.2</v>
          </cell>
        </row>
        <row r="6485">
          <cell r="K6485" t="str">
            <v>00111132P.2</v>
          </cell>
        </row>
        <row r="6486">
          <cell r="K6486" t="str">
            <v>00111135P.2</v>
          </cell>
        </row>
        <row r="6487">
          <cell r="K6487" t="str">
            <v>00111134P.2</v>
          </cell>
        </row>
        <row r="6488">
          <cell r="K6488" t="str">
            <v>00111122P.2</v>
          </cell>
        </row>
        <row r="6489">
          <cell r="K6489" t="str">
            <v>00111126P.2</v>
          </cell>
        </row>
        <row r="6490">
          <cell r="K6490" t="str">
            <v>00111132P.2</v>
          </cell>
        </row>
        <row r="6491">
          <cell r="K6491" t="str">
            <v>00111128P.2</v>
          </cell>
        </row>
        <row r="6492">
          <cell r="K6492" t="str">
            <v>00111114P.2</v>
          </cell>
        </row>
        <row r="6493">
          <cell r="K6493" t="str">
            <v>00111116P.2</v>
          </cell>
        </row>
        <row r="6494">
          <cell r="K6494" t="str">
            <v>00111130P.2</v>
          </cell>
        </row>
        <row r="6495">
          <cell r="K6495" t="str">
            <v>00111117P.2</v>
          </cell>
        </row>
        <row r="6496">
          <cell r="K6496" t="str">
            <v>00111113P.2</v>
          </cell>
        </row>
        <row r="6497">
          <cell r="K6497" t="str">
            <v>00111120P.2</v>
          </cell>
        </row>
        <row r="6498">
          <cell r="K6498" t="str">
            <v>00111117P.2</v>
          </cell>
        </row>
        <row r="6499">
          <cell r="K6499" t="str">
            <v>00111121P.2</v>
          </cell>
        </row>
        <row r="6500">
          <cell r="K6500" t="str">
            <v>00111121P.2</v>
          </cell>
        </row>
        <row r="6501">
          <cell r="K6501" t="str">
            <v>00111128P.2</v>
          </cell>
        </row>
        <row r="6502">
          <cell r="K6502" t="str">
            <v>00111136P.2</v>
          </cell>
        </row>
        <row r="6503">
          <cell r="K6503" t="str">
            <v>00111131P.2</v>
          </cell>
        </row>
        <row r="6504">
          <cell r="K6504" t="str">
            <v>00111117P.2</v>
          </cell>
        </row>
        <row r="6505">
          <cell r="K6505" t="str">
            <v>00111132P.2</v>
          </cell>
        </row>
        <row r="6506">
          <cell r="K6506" t="str">
            <v>00111124P.2</v>
          </cell>
        </row>
        <row r="6507">
          <cell r="K6507" t="str">
            <v>00111126P.2</v>
          </cell>
        </row>
        <row r="6508">
          <cell r="K6508" t="str">
            <v>00111116P.2</v>
          </cell>
        </row>
        <row r="6509">
          <cell r="K6509" t="str">
            <v>00111121P.2</v>
          </cell>
        </row>
        <row r="6510">
          <cell r="K6510" t="str">
            <v>00111122P.2</v>
          </cell>
        </row>
        <row r="6511">
          <cell r="K6511" t="str">
            <v>00111126P.2</v>
          </cell>
        </row>
        <row r="6512">
          <cell r="K6512" t="str">
            <v>00111127P.2</v>
          </cell>
        </row>
        <row r="6513">
          <cell r="K6513" t="str">
            <v>00111112P.2</v>
          </cell>
        </row>
        <row r="6514">
          <cell r="K6514" t="str">
            <v>00111112P.2</v>
          </cell>
        </row>
        <row r="6515">
          <cell r="K6515" t="str">
            <v>00111125P.2</v>
          </cell>
        </row>
        <row r="6516">
          <cell r="K6516" t="str">
            <v>00111118P.2</v>
          </cell>
        </row>
        <row r="6517">
          <cell r="K6517" t="str">
            <v>00111118P.2</v>
          </cell>
        </row>
        <row r="6518">
          <cell r="K6518" t="str">
            <v>00111126P.2</v>
          </cell>
        </row>
        <row r="6519">
          <cell r="K6519" t="str">
            <v>00111128P.2</v>
          </cell>
        </row>
        <row r="6520">
          <cell r="K6520" t="str">
            <v>00111132P.2</v>
          </cell>
        </row>
        <row r="6521">
          <cell r="K6521" t="str">
            <v>00111124P.2</v>
          </cell>
        </row>
        <row r="6522">
          <cell r="K6522" t="str">
            <v>00111125P.2</v>
          </cell>
        </row>
        <row r="6523">
          <cell r="K6523" t="str">
            <v>00111128P.2</v>
          </cell>
        </row>
        <row r="6524">
          <cell r="K6524" t="str">
            <v>00111133P.2</v>
          </cell>
        </row>
        <row r="6525">
          <cell r="K6525" t="str">
            <v>00111127P.2</v>
          </cell>
        </row>
        <row r="6526">
          <cell r="K6526" t="str">
            <v>00111111P.2</v>
          </cell>
        </row>
        <row r="6527">
          <cell r="K6527" t="str">
            <v>00111128P.2</v>
          </cell>
        </row>
        <row r="6528">
          <cell r="K6528" t="str">
            <v>00111110P.2</v>
          </cell>
        </row>
        <row r="6529">
          <cell r="K6529" t="str">
            <v>00111113P.2</v>
          </cell>
        </row>
        <row r="6530">
          <cell r="K6530" t="str">
            <v>00111133P.2</v>
          </cell>
        </row>
        <row r="6531">
          <cell r="K6531" t="str">
            <v>00111125P.2</v>
          </cell>
        </row>
        <row r="6532">
          <cell r="K6532" t="str">
            <v>00111131P.2</v>
          </cell>
        </row>
        <row r="6533">
          <cell r="K6533" t="str">
            <v>00111120P.2</v>
          </cell>
        </row>
        <row r="6534">
          <cell r="K6534" t="str">
            <v>00111128P.2</v>
          </cell>
        </row>
        <row r="6535">
          <cell r="K6535" t="str">
            <v>00111131P.2</v>
          </cell>
        </row>
        <row r="6536">
          <cell r="K6536" t="str">
            <v>00111136P.2</v>
          </cell>
        </row>
        <row r="6537">
          <cell r="K6537" t="str">
            <v>00111120P.2</v>
          </cell>
        </row>
        <row r="6538">
          <cell r="K6538" t="str">
            <v>00111124P.2</v>
          </cell>
        </row>
        <row r="6539">
          <cell r="K6539" t="str">
            <v>00111135P.2</v>
          </cell>
        </row>
        <row r="6540">
          <cell r="K6540" t="str">
            <v>00111136P.2</v>
          </cell>
        </row>
        <row r="6541">
          <cell r="K6541" t="str">
            <v>00111135P.2</v>
          </cell>
        </row>
        <row r="6542">
          <cell r="K6542" t="str">
            <v>00111113P.2</v>
          </cell>
        </row>
        <row r="6543">
          <cell r="K6543" t="str">
            <v>00111132P.2</v>
          </cell>
        </row>
        <row r="6544">
          <cell r="K6544" t="str">
            <v>00111133P.2</v>
          </cell>
        </row>
        <row r="6545">
          <cell r="K6545" t="str">
            <v>00111121P.2</v>
          </cell>
        </row>
        <row r="6546">
          <cell r="K6546" t="str">
            <v>00111122P.2</v>
          </cell>
        </row>
        <row r="6547">
          <cell r="K6547" t="str">
            <v>00111115P.2</v>
          </cell>
        </row>
        <row r="6548">
          <cell r="K6548" t="str">
            <v>00111131P.2</v>
          </cell>
        </row>
        <row r="6549">
          <cell r="K6549" t="str">
            <v>00111132P.2</v>
          </cell>
        </row>
        <row r="6550">
          <cell r="K6550" t="str">
            <v>00111135P.2</v>
          </cell>
        </row>
        <row r="6551">
          <cell r="K6551" t="str">
            <v>00111123P.2</v>
          </cell>
        </row>
        <row r="6552">
          <cell r="K6552" t="str">
            <v>00111126P.2</v>
          </cell>
        </row>
        <row r="6553">
          <cell r="K6553" t="str">
            <v>00111131P.2</v>
          </cell>
        </row>
        <row r="6554">
          <cell r="K6554" t="str">
            <v>00111131P.2</v>
          </cell>
        </row>
        <row r="6555">
          <cell r="K6555" t="str">
            <v>00111112P.2</v>
          </cell>
        </row>
        <row r="6556">
          <cell r="K6556" t="str">
            <v>00111136P.2</v>
          </cell>
        </row>
        <row r="6557">
          <cell r="K6557" t="str">
            <v>00111116P.2</v>
          </cell>
        </row>
        <row r="6558">
          <cell r="K6558" t="str">
            <v>00111110P.2</v>
          </cell>
        </row>
        <row r="6559">
          <cell r="K6559" t="str">
            <v>00111125P.2</v>
          </cell>
        </row>
        <row r="6560">
          <cell r="K6560" t="str">
            <v>00111122P.2</v>
          </cell>
        </row>
        <row r="6561">
          <cell r="K6561" t="str">
            <v>00111113P.2</v>
          </cell>
        </row>
        <row r="6562">
          <cell r="K6562" t="str">
            <v>00111133P.2</v>
          </cell>
        </row>
        <row r="6563">
          <cell r="K6563" t="str">
            <v>00111120P.2</v>
          </cell>
        </row>
        <row r="6564">
          <cell r="K6564" t="str">
            <v>00111110P.2</v>
          </cell>
        </row>
        <row r="6565">
          <cell r="K6565" t="str">
            <v>00111112P.2</v>
          </cell>
        </row>
        <row r="6566">
          <cell r="K6566" t="str">
            <v>00111127P.2</v>
          </cell>
        </row>
        <row r="6567">
          <cell r="K6567" t="str">
            <v>00111133P.2</v>
          </cell>
        </row>
        <row r="6568">
          <cell r="K6568" t="str">
            <v>00111112P.2</v>
          </cell>
        </row>
        <row r="6569">
          <cell r="K6569" t="str">
            <v>00111126P.2</v>
          </cell>
        </row>
        <row r="6570">
          <cell r="K6570" t="str">
            <v>00111121P.2</v>
          </cell>
        </row>
        <row r="6571">
          <cell r="K6571" t="str">
            <v>00111110P.2</v>
          </cell>
        </row>
        <row r="6572">
          <cell r="K6572" t="str">
            <v>00111123P.2</v>
          </cell>
        </row>
        <row r="6573">
          <cell r="K6573" t="str">
            <v>00111126P.2</v>
          </cell>
        </row>
        <row r="6574">
          <cell r="K6574" t="str">
            <v>00111122P.2</v>
          </cell>
        </row>
        <row r="6575">
          <cell r="K6575" t="str">
            <v>00111127P.2</v>
          </cell>
        </row>
        <row r="6576">
          <cell r="K6576" t="str">
            <v>00111136P.2</v>
          </cell>
        </row>
        <row r="6577">
          <cell r="K6577" t="str">
            <v>00111110P.2</v>
          </cell>
        </row>
        <row r="6578">
          <cell r="K6578" t="str">
            <v>00111123P.2</v>
          </cell>
        </row>
        <row r="6579">
          <cell r="K6579" t="str">
            <v>00111113P.2</v>
          </cell>
        </row>
        <row r="6580">
          <cell r="K6580" t="str">
            <v>00111113P.2</v>
          </cell>
        </row>
        <row r="6581">
          <cell r="K6581" t="str">
            <v>00111118P.2</v>
          </cell>
        </row>
        <row r="6582">
          <cell r="K6582" t="str">
            <v>00111135P.2</v>
          </cell>
        </row>
        <row r="6583">
          <cell r="K6583" t="str">
            <v>00111132P.2</v>
          </cell>
        </row>
        <row r="6584">
          <cell r="K6584" t="str">
            <v>00111130P.2</v>
          </cell>
        </row>
        <row r="6585">
          <cell r="K6585" t="str">
            <v>00111131P.2</v>
          </cell>
        </row>
        <row r="6586">
          <cell r="K6586" t="str">
            <v>00111118P.2</v>
          </cell>
        </row>
        <row r="6587">
          <cell r="K6587" t="str">
            <v>00111131P.2</v>
          </cell>
        </row>
        <row r="6588">
          <cell r="K6588" t="str">
            <v>00111117P.2</v>
          </cell>
        </row>
        <row r="6589">
          <cell r="K6589" t="str">
            <v>00111125P.2</v>
          </cell>
        </row>
        <row r="6590">
          <cell r="K6590" t="str">
            <v>00111136P.2</v>
          </cell>
        </row>
        <row r="6591">
          <cell r="K6591" t="str">
            <v>00111135P.2</v>
          </cell>
        </row>
        <row r="6592">
          <cell r="K6592" t="str">
            <v>00111121P.2</v>
          </cell>
        </row>
        <row r="6593">
          <cell r="K6593" t="str">
            <v>00111113P.2</v>
          </cell>
        </row>
        <row r="6594">
          <cell r="K6594" t="str">
            <v>00111134P.2</v>
          </cell>
        </row>
        <row r="6595">
          <cell r="K6595" t="str">
            <v>00111118P.2</v>
          </cell>
        </row>
        <row r="6596">
          <cell r="K6596" t="str">
            <v>00111112P.2</v>
          </cell>
        </row>
        <row r="6597">
          <cell r="K6597" t="str">
            <v>00111116P.2</v>
          </cell>
        </row>
        <row r="6598">
          <cell r="K6598" t="str">
            <v>00111129P.2</v>
          </cell>
        </row>
        <row r="6599">
          <cell r="K6599" t="str">
            <v>00111136P.2</v>
          </cell>
        </row>
        <row r="6600">
          <cell r="K6600" t="str">
            <v>00111117P.2</v>
          </cell>
        </row>
        <row r="6601">
          <cell r="K6601" t="str">
            <v>00111121P.2</v>
          </cell>
        </row>
        <row r="6602">
          <cell r="K6602" t="str">
            <v>00111128P.2</v>
          </cell>
        </row>
        <row r="6603">
          <cell r="K6603" t="str">
            <v>00111132P.2</v>
          </cell>
        </row>
        <row r="6604">
          <cell r="K6604" t="str">
            <v>00111132P.2</v>
          </cell>
        </row>
        <row r="6605">
          <cell r="K6605" t="str">
            <v>00111131P.2</v>
          </cell>
        </row>
        <row r="6606">
          <cell r="K6606" t="str">
            <v>00111121P.2</v>
          </cell>
        </row>
        <row r="6607">
          <cell r="K6607" t="str">
            <v>00111118P.2</v>
          </cell>
        </row>
        <row r="6608">
          <cell r="K6608" t="str">
            <v>00111117P.2</v>
          </cell>
        </row>
        <row r="6609">
          <cell r="K6609" t="str">
            <v>00111133P.2</v>
          </cell>
        </row>
        <row r="6610">
          <cell r="K6610" t="str">
            <v>00111113P.2</v>
          </cell>
        </row>
        <row r="6611">
          <cell r="K6611" t="str">
            <v>00111114P.2</v>
          </cell>
        </row>
        <row r="6612">
          <cell r="K6612" t="str">
            <v>00111116P.2</v>
          </cell>
        </row>
        <row r="6613">
          <cell r="K6613" t="str">
            <v>00111118P.2</v>
          </cell>
        </row>
        <row r="6614">
          <cell r="K6614" t="str">
            <v>00111128P.2</v>
          </cell>
        </row>
        <row r="6615">
          <cell r="K6615" t="str">
            <v>00111135P.2</v>
          </cell>
        </row>
        <row r="6616">
          <cell r="K6616" t="str">
            <v>00111126P.2</v>
          </cell>
        </row>
        <row r="6617">
          <cell r="K6617" t="str">
            <v>00111112P.2</v>
          </cell>
        </row>
        <row r="6618">
          <cell r="K6618" t="str">
            <v>00111122P.2</v>
          </cell>
        </row>
        <row r="6619">
          <cell r="K6619" t="str">
            <v>00111133P.2</v>
          </cell>
        </row>
        <row r="6620">
          <cell r="K6620" t="str">
            <v>00111128P.2</v>
          </cell>
        </row>
        <row r="6621">
          <cell r="K6621" t="str">
            <v>00111133P.2</v>
          </cell>
        </row>
        <row r="6622">
          <cell r="K6622" t="str">
            <v>00111136P.2</v>
          </cell>
        </row>
        <row r="6623">
          <cell r="K6623" t="str">
            <v>00111131P.2</v>
          </cell>
        </row>
        <row r="6624">
          <cell r="K6624" t="str">
            <v>00111128P.2</v>
          </cell>
        </row>
        <row r="6625">
          <cell r="K6625" t="str">
            <v>00111110P.2</v>
          </cell>
        </row>
        <row r="6626">
          <cell r="K6626" t="str">
            <v>00111120P.2</v>
          </cell>
        </row>
        <row r="6627">
          <cell r="K6627" t="str">
            <v>00111135P.2</v>
          </cell>
        </row>
        <row r="6628">
          <cell r="K6628" t="str">
            <v>00111130P.2</v>
          </cell>
        </row>
        <row r="6629">
          <cell r="K6629" t="str">
            <v>00111136P.2</v>
          </cell>
        </row>
        <row r="6630">
          <cell r="K6630" t="str">
            <v>00111112P.2</v>
          </cell>
        </row>
        <row r="6631">
          <cell r="K6631" t="str">
            <v>00111136P.2</v>
          </cell>
        </row>
        <row r="6632">
          <cell r="K6632" t="str">
            <v>00111135P.2</v>
          </cell>
        </row>
        <row r="6633">
          <cell r="K6633" t="str">
            <v>00111110P.2</v>
          </cell>
        </row>
        <row r="6634">
          <cell r="K6634" t="str">
            <v>00111117P.2</v>
          </cell>
        </row>
        <row r="6635">
          <cell r="K6635" t="str">
            <v>00111134P.2</v>
          </cell>
        </row>
        <row r="6636">
          <cell r="K6636" t="str">
            <v>00111110P.2</v>
          </cell>
        </row>
        <row r="6637">
          <cell r="K6637" t="str">
            <v>00111134P.2</v>
          </cell>
        </row>
        <row r="6638">
          <cell r="K6638" t="str">
            <v>00111121P.2</v>
          </cell>
        </row>
        <row r="6639">
          <cell r="K6639" t="str">
            <v>00111125P.2</v>
          </cell>
        </row>
        <row r="6640">
          <cell r="K6640" t="str">
            <v>00111124P.2</v>
          </cell>
        </row>
        <row r="6641">
          <cell r="K6641" t="str">
            <v>00111135P.2</v>
          </cell>
        </row>
        <row r="6642">
          <cell r="K6642" t="str">
            <v>00111134P.2</v>
          </cell>
        </row>
        <row r="6643">
          <cell r="K6643" t="str">
            <v>00111112P.2</v>
          </cell>
        </row>
        <row r="6644">
          <cell r="K6644" t="str">
            <v>00111121P.2</v>
          </cell>
        </row>
        <row r="6645">
          <cell r="K6645" t="str">
            <v>00111123P.2</v>
          </cell>
        </row>
        <row r="6646">
          <cell r="K6646" t="str">
            <v>00111122P.2</v>
          </cell>
        </row>
        <row r="6647">
          <cell r="K6647" t="str">
            <v>00111123P.2</v>
          </cell>
        </row>
        <row r="6648">
          <cell r="K6648" t="str">
            <v>00111126P.2</v>
          </cell>
        </row>
        <row r="6649">
          <cell r="K6649" t="str">
            <v>00111123P.2</v>
          </cell>
        </row>
        <row r="6650">
          <cell r="K6650" t="str">
            <v>00111131P.2</v>
          </cell>
        </row>
        <row r="6651">
          <cell r="K6651" t="str">
            <v>00111136P.2</v>
          </cell>
        </row>
        <row r="6652">
          <cell r="K6652" t="str">
            <v>00111131P.2</v>
          </cell>
        </row>
        <row r="6653">
          <cell r="K6653" t="str">
            <v>00111122P.2</v>
          </cell>
        </row>
        <row r="6654">
          <cell r="K6654" t="str">
            <v>00111130P.2</v>
          </cell>
        </row>
        <row r="6655">
          <cell r="K6655" t="str">
            <v>00111135P.2</v>
          </cell>
        </row>
        <row r="6656">
          <cell r="K6656" t="str">
            <v>00111128P.2</v>
          </cell>
        </row>
        <row r="6657">
          <cell r="K6657" t="str">
            <v>00111135P.2</v>
          </cell>
        </row>
        <row r="6658">
          <cell r="K6658" t="str">
            <v>00111123P.2</v>
          </cell>
        </row>
        <row r="6659">
          <cell r="K6659" t="str">
            <v>00111123P.2</v>
          </cell>
        </row>
        <row r="6660">
          <cell r="K6660" t="str">
            <v>00111129P.2</v>
          </cell>
        </row>
        <row r="6661">
          <cell r="K6661" t="str">
            <v>00111132P.2</v>
          </cell>
        </row>
        <row r="6662">
          <cell r="K6662" t="str">
            <v>00111114P.2</v>
          </cell>
        </row>
        <row r="6663">
          <cell r="K6663" t="str">
            <v>00111134P.2</v>
          </cell>
        </row>
        <row r="6664">
          <cell r="K6664" t="str">
            <v>00111126P.2</v>
          </cell>
        </row>
        <row r="6665">
          <cell r="K6665" t="str">
            <v>00111134P.2</v>
          </cell>
        </row>
        <row r="6666">
          <cell r="K6666" t="str">
            <v>00111110P.2</v>
          </cell>
        </row>
        <row r="6667">
          <cell r="K6667" t="str">
            <v>00111134P.2</v>
          </cell>
        </row>
        <row r="6668">
          <cell r="K6668" t="str">
            <v>00111124P.2</v>
          </cell>
        </row>
        <row r="6669">
          <cell r="K6669" t="str">
            <v>00111116P.2</v>
          </cell>
        </row>
        <row r="6670">
          <cell r="K6670" t="str">
            <v>00111119P.2</v>
          </cell>
        </row>
        <row r="6671">
          <cell r="K6671" t="str">
            <v>00111131P.2</v>
          </cell>
        </row>
        <row r="6672">
          <cell r="K6672" t="str">
            <v>00111115P.2</v>
          </cell>
        </row>
        <row r="6673">
          <cell r="K6673" t="str">
            <v>00111110P.2</v>
          </cell>
        </row>
        <row r="6674">
          <cell r="K6674" t="str">
            <v>00111128P.2</v>
          </cell>
        </row>
        <row r="6675">
          <cell r="K6675" t="str">
            <v>00111132P.2</v>
          </cell>
        </row>
        <row r="6676">
          <cell r="K6676" t="str">
            <v>00111117P.2</v>
          </cell>
        </row>
        <row r="6677">
          <cell r="K6677" t="str">
            <v>00111133P.2</v>
          </cell>
        </row>
        <row r="6678">
          <cell r="K6678" t="str">
            <v>00111131P.2</v>
          </cell>
        </row>
        <row r="6679">
          <cell r="K6679" t="str">
            <v>00111112P.2</v>
          </cell>
        </row>
        <row r="6680">
          <cell r="K6680" t="str">
            <v>00111129P.2</v>
          </cell>
        </row>
        <row r="6681">
          <cell r="K6681" t="str">
            <v>00111132P.2</v>
          </cell>
        </row>
        <row r="6682">
          <cell r="K6682" t="str">
            <v>00111118P.2</v>
          </cell>
        </row>
        <row r="6683">
          <cell r="K6683" t="str">
            <v>00111121P.2</v>
          </cell>
        </row>
        <row r="6684">
          <cell r="K6684" t="str">
            <v>00111124P.2</v>
          </cell>
        </row>
        <row r="6685">
          <cell r="K6685" t="str">
            <v>00111133P.2</v>
          </cell>
        </row>
        <row r="6686">
          <cell r="K6686" t="str">
            <v>00111136P.2</v>
          </cell>
        </row>
        <row r="6687">
          <cell r="K6687" t="str">
            <v>00111121P.2</v>
          </cell>
        </row>
        <row r="6688">
          <cell r="K6688" t="str">
            <v>00111113P.2</v>
          </cell>
        </row>
        <row r="6689">
          <cell r="K6689" t="str">
            <v>00111135P.2</v>
          </cell>
        </row>
        <row r="6690">
          <cell r="K6690" t="str">
            <v>00111129P.2</v>
          </cell>
        </row>
        <row r="6691">
          <cell r="K6691" t="str">
            <v>00111130P.2</v>
          </cell>
        </row>
        <row r="6692">
          <cell r="K6692" t="str">
            <v>00111116P.2</v>
          </cell>
        </row>
        <row r="6693">
          <cell r="K6693" t="str">
            <v>00111127P.2</v>
          </cell>
        </row>
        <row r="6694">
          <cell r="K6694" t="str">
            <v>00111117P.2</v>
          </cell>
        </row>
        <row r="6695">
          <cell r="K6695" t="str">
            <v>00111116P.2</v>
          </cell>
        </row>
        <row r="6696">
          <cell r="K6696" t="str">
            <v>00111112P.2</v>
          </cell>
        </row>
        <row r="6697">
          <cell r="K6697" t="str">
            <v>00111133P.2</v>
          </cell>
        </row>
        <row r="6698">
          <cell r="K6698" t="str">
            <v>00111136P.2</v>
          </cell>
        </row>
        <row r="6699">
          <cell r="K6699" t="str">
            <v>00111117P.2</v>
          </cell>
        </row>
        <row r="6700">
          <cell r="K6700" t="str">
            <v>00111122P.2</v>
          </cell>
        </row>
        <row r="6701">
          <cell r="K6701" t="str">
            <v>00111118P.2</v>
          </cell>
        </row>
        <row r="6702">
          <cell r="K6702" t="str">
            <v>00111114P.2</v>
          </cell>
        </row>
        <row r="6703">
          <cell r="K6703" t="str">
            <v>00111129P.2</v>
          </cell>
        </row>
        <row r="6704">
          <cell r="K6704" t="str">
            <v>00111116P.2</v>
          </cell>
        </row>
        <row r="6705">
          <cell r="K6705" t="str">
            <v>00111136P.2</v>
          </cell>
        </row>
        <row r="6706">
          <cell r="K6706" t="str">
            <v>00111120P.2</v>
          </cell>
        </row>
        <row r="6707">
          <cell r="K6707" t="str">
            <v>00111129P.2</v>
          </cell>
        </row>
        <row r="6708">
          <cell r="K6708" t="str">
            <v>00111132P.2</v>
          </cell>
        </row>
        <row r="6709">
          <cell r="K6709" t="str">
            <v>00111120P.2</v>
          </cell>
        </row>
        <row r="6710">
          <cell r="K6710" t="str">
            <v>00111132P.2</v>
          </cell>
        </row>
        <row r="6711">
          <cell r="K6711" t="str">
            <v>00111113P.2</v>
          </cell>
        </row>
        <row r="6712">
          <cell r="K6712" t="str">
            <v>00111126P.2</v>
          </cell>
        </row>
        <row r="6713">
          <cell r="K6713" t="str">
            <v>00111110P.2</v>
          </cell>
        </row>
        <row r="6714">
          <cell r="K6714" t="str">
            <v>00111135P.2</v>
          </cell>
        </row>
        <row r="6715">
          <cell r="K6715" t="str">
            <v>00111131P.2</v>
          </cell>
        </row>
        <row r="6716">
          <cell r="K6716" t="str">
            <v>00111129P.2</v>
          </cell>
        </row>
        <row r="6717">
          <cell r="K6717" t="str">
            <v>00111118P.2</v>
          </cell>
        </row>
        <row r="6718">
          <cell r="K6718" t="str">
            <v>00111117P.2</v>
          </cell>
        </row>
        <row r="6719">
          <cell r="K6719" t="str">
            <v>00111129P.2</v>
          </cell>
        </row>
        <row r="6720">
          <cell r="K6720" t="str">
            <v>00111118P.2</v>
          </cell>
        </row>
        <row r="6721">
          <cell r="K6721" t="str">
            <v>00111112P.2</v>
          </cell>
        </row>
        <row r="6722">
          <cell r="K6722" t="str">
            <v>00111130P.2</v>
          </cell>
        </row>
        <row r="6723">
          <cell r="K6723" t="str">
            <v>00111115P.2</v>
          </cell>
        </row>
        <row r="6724">
          <cell r="K6724" t="str">
            <v>00111127P.2</v>
          </cell>
        </row>
        <row r="6725">
          <cell r="K6725" t="str">
            <v>00111131P.2</v>
          </cell>
        </row>
        <row r="6726">
          <cell r="K6726" t="str">
            <v>00111110P.2</v>
          </cell>
        </row>
        <row r="6727">
          <cell r="K6727" t="str">
            <v>00111127P.2</v>
          </cell>
        </row>
        <row r="6728">
          <cell r="K6728" t="str">
            <v>00111127P.2</v>
          </cell>
        </row>
        <row r="6729">
          <cell r="K6729" t="str">
            <v>00111114P.2</v>
          </cell>
        </row>
        <row r="6730">
          <cell r="K6730" t="str">
            <v>00111117P.2</v>
          </cell>
        </row>
        <row r="6731">
          <cell r="K6731" t="str">
            <v>00111113P.2</v>
          </cell>
        </row>
        <row r="6732">
          <cell r="K6732" t="str">
            <v>00111126P.2</v>
          </cell>
        </row>
        <row r="6733">
          <cell r="K6733" t="str">
            <v>00111134P.2</v>
          </cell>
        </row>
        <row r="6734">
          <cell r="K6734" t="str">
            <v>00111122P.2</v>
          </cell>
        </row>
        <row r="6735">
          <cell r="K6735" t="str">
            <v>00111124P.2</v>
          </cell>
        </row>
        <row r="6736">
          <cell r="K6736" t="str">
            <v>00111136P.2</v>
          </cell>
        </row>
        <row r="6737">
          <cell r="K6737" t="str">
            <v>00111133P.2</v>
          </cell>
        </row>
        <row r="6738">
          <cell r="K6738" t="str">
            <v>00111131P.2</v>
          </cell>
        </row>
        <row r="6739">
          <cell r="K6739" t="str">
            <v>00111136P.2</v>
          </cell>
        </row>
        <row r="6740">
          <cell r="K6740" t="str">
            <v>00111113P.2</v>
          </cell>
        </row>
        <row r="6741">
          <cell r="K6741" t="str">
            <v>00111122P.2</v>
          </cell>
        </row>
        <row r="6742">
          <cell r="K6742" t="str">
            <v>00111128P.2</v>
          </cell>
        </row>
        <row r="6743">
          <cell r="K6743" t="str">
            <v>00111132P.2</v>
          </cell>
        </row>
        <row r="6744">
          <cell r="K6744" t="str">
            <v>00111124P.2</v>
          </cell>
        </row>
        <row r="6745">
          <cell r="K6745" t="str">
            <v>00111110P.2</v>
          </cell>
        </row>
        <row r="6746">
          <cell r="K6746" t="str">
            <v>00111123P.2</v>
          </cell>
        </row>
        <row r="6747">
          <cell r="K6747" t="str">
            <v>00111134P.2</v>
          </cell>
        </row>
        <row r="6748">
          <cell r="K6748" t="str">
            <v>00111134P.2</v>
          </cell>
        </row>
        <row r="6749">
          <cell r="K6749" t="str">
            <v>00111116P.2</v>
          </cell>
        </row>
        <row r="6750">
          <cell r="K6750" t="str">
            <v>00111122P.2</v>
          </cell>
        </row>
        <row r="6751">
          <cell r="K6751" t="str">
            <v>00111126P.2</v>
          </cell>
        </row>
        <row r="6752">
          <cell r="K6752" t="str">
            <v>00111124P.2</v>
          </cell>
        </row>
        <row r="6753">
          <cell r="K6753" t="str">
            <v>00111129P.2</v>
          </cell>
        </row>
        <row r="6754">
          <cell r="K6754" t="str">
            <v>00111127P.2</v>
          </cell>
        </row>
        <row r="6755">
          <cell r="K6755" t="str">
            <v>00111133P.2</v>
          </cell>
        </row>
        <row r="6756">
          <cell r="K6756" t="str">
            <v>00111136P.2</v>
          </cell>
        </row>
        <row r="6757">
          <cell r="K6757" t="str">
            <v>00111111P.2</v>
          </cell>
        </row>
        <row r="6758">
          <cell r="K6758" t="str">
            <v>00111123P.2</v>
          </cell>
        </row>
        <row r="6759">
          <cell r="K6759" t="str">
            <v>00111112P.2</v>
          </cell>
        </row>
        <row r="6760">
          <cell r="K6760" t="str">
            <v>00111129P.2</v>
          </cell>
        </row>
        <row r="6761">
          <cell r="K6761" t="str">
            <v>00111121P.2</v>
          </cell>
        </row>
        <row r="6762">
          <cell r="K6762" t="str">
            <v>00111136P.2</v>
          </cell>
        </row>
        <row r="6763">
          <cell r="K6763" t="str">
            <v>00111117P.2</v>
          </cell>
        </row>
        <row r="6764">
          <cell r="K6764" t="str">
            <v>00111110P.2</v>
          </cell>
        </row>
        <row r="6765">
          <cell r="K6765" t="str">
            <v>00111129P.2</v>
          </cell>
        </row>
        <row r="6766">
          <cell r="K6766" t="str">
            <v>00111112P.2</v>
          </cell>
        </row>
        <row r="6767">
          <cell r="K6767" t="str">
            <v>00111132P.2</v>
          </cell>
        </row>
        <row r="6768">
          <cell r="K6768" t="str">
            <v>00111130P.2</v>
          </cell>
        </row>
        <row r="6769">
          <cell r="K6769" t="str">
            <v>00111119P.2</v>
          </cell>
        </row>
        <row r="6770">
          <cell r="K6770" t="str">
            <v>00111120P.2</v>
          </cell>
        </row>
        <row r="6771">
          <cell r="K6771" t="str">
            <v>00111110P.2</v>
          </cell>
        </row>
        <row r="6772">
          <cell r="K6772" t="str">
            <v>00111114P.2</v>
          </cell>
        </row>
        <row r="6773">
          <cell r="K6773" t="str">
            <v>00111135P.2</v>
          </cell>
        </row>
        <row r="6774">
          <cell r="K6774" t="str">
            <v>00111132P.2</v>
          </cell>
        </row>
        <row r="6775">
          <cell r="K6775" t="str">
            <v>00111128P.2</v>
          </cell>
        </row>
        <row r="6776">
          <cell r="K6776" t="str">
            <v>00111126P.2</v>
          </cell>
        </row>
        <row r="6777">
          <cell r="K6777" t="str">
            <v>00111110P.2</v>
          </cell>
        </row>
        <row r="6778">
          <cell r="K6778" t="str">
            <v>00111134P.2</v>
          </cell>
        </row>
        <row r="6779">
          <cell r="K6779" t="str">
            <v>00111112P.2</v>
          </cell>
        </row>
        <row r="6780">
          <cell r="K6780" t="str">
            <v>00111133P.2</v>
          </cell>
        </row>
        <row r="6781">
          <cell r="K6781" t="str">
            <v>00111136P.2</v>
          </cell>
        </row>
        <row r="6782">
          <cell r="K6782" t="str">
            <v>00111110P.2</v>
          </cell>
        </row>
        <row r="6783">
          <cell r="K6783" t="str">
            <v>00111127P.2</v>
          </cell>
        </row>
        <row r="6784">
          <cell r="K6784" t="str">
            <v>00111132P.2</v>
          </cell>
        </row>
        <row r="6785">
          <cell r="K6785" t="str">
            <v>00111124P.2</v>
          </cell>
        </row>
        <row r="6786">
          <cell r="K6786" t="str">
            <v>00111131P.2</v>
          </cell>
        </row>
        <row r="6787">
          <cell r="K6787" t="str">
            <v>00111111P.2</v>
          </cell>
        </row>
        <row r="6788">
          <cell r="K6788" t="str">
            <v>00111131P.2</v>
          </cell>
        </row>
        <row r="6789">
          <cell r="K6789" t="str">
            <v>00111133P.2</v>
          </cell>
        </row>
        <row r="6790">
          <cell r="K6790" t="str">
            <v>00111117P.2</v>
          </cell>
        </row>
        <row r="6791">
          <cell r="K6791" t="str">
            <v>00111133P.2</v>
          </cell>
        </row>
        <row r="6792">
          <cell r="K6792" t="str">
            <v>00111114P.2</v>
          </cell>
        </row>
        <row r="6793">
          <cell r="K6793" t="str">
            <v>00111135P.2</v>
          </cell>
        </row>
        <row r="6794">
          <cell r="K6794" t="str">
            <v>00111126P.2</v>
          </cell>
        </row>
        <row r="6795">
          <cell r="K6795" t="str">
            <v>00111134P.2</v>
          </cell>
        </row>
        <row r="6796">
          <cell r="K6796" t="str">
            <v>00111134P.2</v>
          </cell>
        </row>
        <row r="6797">
          <cell r="K6797" t="str">
            <v>00111130P.2</v>
          </cell>
        </row>
        <row r="6798">
          <cell r="K6798" t="str">
            <v>00111122P.2</v>
          </cell>
        </row>
        <row r="6799">
          <cell r="K6799" t="str">
            <v>00111132P.2</v>
          </cell>
        </row>
        <row r="6800">
          <cell r="K6800" t="str">
            <v>00111135P.2</v>
          </cell>
        </row>
        <row r="6801">
          <cell r="K6801" t="str">
            <v>00111121P.2</v>
          </cell>
        </row>
        <row r="6802">
          <cell r="K6802" t="str">
            <v>00111128P.2</v>
          </cell>
        </row>
        <row r="6803">
          <cell r="K6803" t="str">
            <v>00111110P.2</v>
          </cell>
        </row>
        <row r="6804">
          <cell r="K6804" t="str">
            <v>00111134P.2</v>
          </cell>
        </row>
        <row r="6805">
          <cell r="K6805" t="str">
            <v>00111128P.2</v>
          </cell>
        </row>
        <row r="6806">
          <cell r="K6806" t="str">
            <v>00111113P.2</v>
          </cell>
        </row>
        <row r="6807">
          <cell r="K6807" t="str">
            <v>00111134P.2</v>
          </cell>
        </row>
        <row r="6808">
          <cell r="K6808" t="str">
            <v>00111124P.2</v>
          </cell>
        </row>
        <row r="6809">
          <cell r="K6809" t="str">
            <v>00111128P.2</v>
          </cell>
        </row>
        <row r="6810">
          <cell r="K6810" t="str">
            <v>00111136P.2</v>
          </cell>
        </row>
        <row r="6811">
          <cell r="K6811" t="str">
            <v>00111129P.2</v>
          </cell>
        </row>
        <row r="6812">
          <cell r="K6812" t="str">
            <v>00111131P.2</v>
          </cell>
        </row>
        <row r="6813">
          <cell r="K6813" t="str">
            <v>00111133P.2</v>
          </cell>
        </row>
        <row r="6814">
          <cell r="K6814" t="str">
            <v>00111120P.2</v>
          </cell>
        </row>
        <row r="6815">
          <cell r="K6815" t="str">
            <v>00111136P.2</v>
          </cell>
        </row>
        <row r="6816">
          <cell r="K6816" t="str">
            <v>00111136P.2</v>
          </cell>
        </row>
        <row r="6817">
          <cell r="K6817" t="str">
            <v>00111113P.2</v>
          </cell>
        </row>
        <row r="6818">
          <cell r="K6818" t="str">
            <v>00111136P.2</v>
          </cell>
        </row>
        <row r="6819">
          <cell r="K6819" t="str">
            <v>00111110P.2</v>
          </cell>
        </row>
        <row r="6820">
          <cell r="K6820" t="str">
            <v>00111123P.2</v>
          </cell>
        </row>
        <row r="6821">
          <cell r="K6821" t="str">
            <v>00111121P.2</v>
          </cell>
        </row>
        <row r="6822">
          <cell r="K6822" t="str">
            <v>00111116P.2</v>
          </cell>
        </row>
        <row r="6823">
          <cell r="K6823" t="str">
            <v>00111113P.2</v>
          </cell>
        </row>
        <row r="6824">
          <cell r="K6824" t="str">
            <v>00111129P.2</v>
          </cell>
        </row>
        <row r="6825">
          <cell r="K6825" t="str">
            <v>00111130P.2</v>
          </cell>
        </row>
        <row r="6826">
          <cell r="K6826" t="str">
            <v>00111131P.2</v>
          </cell>
        </row>
        <row r="6827">
          <cell r="K6827" t="str">
            <v>00111125P.2</v>
          </cell>
        </row>
        <row r="6828">
          <cell r="K6828" t="str">
            <v>00111128P.2</v>
          </cell>
        </row>
        <row r="6829">
          <cell r="K6829" t="str">
            <v>00111115P.2</v>
          </cell>
        </row>
        <row r="6830">
          <cell r="K6830" t="str">
            <v>00111120P.2</v>
          </cell>
        </row>
        <row r="6831">
          <cell r="K6831" t="str">
            <v>00111129P.2</v>
          </cell>
        </row>
        <row r="6832">
          <cell r="K6832" t="str">
            <v>00111123P.2</v>
          </cell>
        </row>
        <row r="6833">
          <cell r="K6833" t="str">
            <v>00111116P.2</v>
          </cell>
        </row>
        <row r="6834">
          <cell r="K6834" t="str">
            <v>00111131P.2</v>
          </cell>
        </row>
        <row r="6835">
          <cell r="K6835" t="str">
            <v>00111113P.2</v>
          </cell>
        </row>
        <row r="6836">
          <cell r="K6836" t="str">
            <v>00111133P.2</v>
          </cell>
        </row>
        <row r="6837">
          <cell r="K6837" t="str">
            <v>00111119P.2</v>
          </cell>
        </row>
        <row r="6838">
          <cell r="K6838" t="str">
            <v>00111130P.2</v>
          </cell>
        </row>
        <row r="6839">
          <cell r="K6839" t="str">
            <v>00111131P.2</v>
          </cell>
        </row>
        <row r="6840">
          <cell r="K6840" t="str">
            <v>00111136P.2</v>
          </cell>
        </row>
        <row r="6841">
          <cell r="K6841" t="str">
            <v>00111134P.2</v>
          </cell>
        </row>
        <row r="6842">
          <cell r="K6842" t="str">
            <v>00111110P.2</v>
          </cell>
        </row>
        <row r="6843">
          <cell r="K6843" t="str">
            <v>00111119P.2</v>
          </cell>
        </row>
        <row r="6844">
          <cell r="K6844" t="str">
            <v>00111134P.2</v>
          </cell>
        </row>
        <row r="6845">
          <cell r="K6845" t="str">
            <v>00111113P.2</v>
          </cell>
        </row>
        <row r="6846">
          <cell r="K6846" t="str">
            <v>00111128P.2</v>
          </cell>
        </row>
        <row r="6847">
          <cell r="K6847" t="str">
            <v>00111123P.2</v>
          </cell>
        </row>
        <row r="6848">
          <cell r="K6848" t="str">
            <v>00111117P.2</v>
          </cell>
        </row>
        <row r="6849">
          <cell r="K6849" t="str">
            <v>00111113P.2</v>
          </cell>
        </row>
        <row r="6850">
          <cell r="K6850" t="str">
            <v>00111114P.2</v>
          </cell>
        </row>
        <row r="6851">
          <cell r="K6851" t="str">
            <v>00111128P.2</v>
          </cell>
        </row>
        <row r="6852">
          <cell r="K6852" t="str">
            <v>00111125P.2</v>
          </cell>
        </row>
        <row r="6853">
          <cell r="K6853" t="str">
            <v>00111120P.2</v>
          </cell>
        </row>
        <row r="6854">
          <cell r="K6854" t="str">
            <v>00111112P.2</v>
          </cell>
        </row>
        <row r="6855">
          <cell r="K6855" t="str">
            <v>00111123P.2</v>
          </cell>
        </row>
        <row r="6856">
          <cell r="K6856" t="str">
            <v>00111134P.2</v>
          </cell>
        </row>
        <row r="6857">
          <cell r="K6857" t="str">
            <v>00111123P.2</v>
          </cell>
        </row>
        <row r="6858">
          <cell r="K6858" t="str">
            <v>00111134P.2</v>
          </cell>
        </row>
        <row r="6859">
          <cell r="K6859" t="str">
            <v>00111122P.2</v>
          </cell>
        </row>
        <row r="6860">
          <cell r="K6860" t="str">
            <v>00111128P.2</v>
          </cell>
        </row>
        <row r="6861">
          <cell r="K6861" t="str">
            <v>00111124P.2</v>
          </cell>
        </row>
        <row r="6862">
          <cell r="K6862" t="str">
            <v>00111110P.2</v>
          </cell>
        </row>
        <row r="6863">
          <cell r="K6863" t="str">
            <v>00111129P.2</v>
          </cell>
        </row>
        <row r="6864">
          <cell r="K6864" t="str">
            <v>00111121P.2</v>
          </cell>
        </row>
        <row r="6865">
          <cell r="K6865" t="str">
            <v>00111112P.2</v>
          </cell>
        </row>
        <row r="6866">
          <cell r="K6866" t="str">
            <v>00111113P.2</v>
          </cell>
        </row>
        <row r="6867">
          <cell r="K6867" t="str">
            <v>00111135P.2</v>
          </cell>
        </row>
        <row r="6868">
          <cell r="K6868" t="str">
            <v>00111118P.2</v>
          </cell>
        </row>
        <row r="6869">
          <cell r="K6869" t="str">
            <v>00111128P.2</v>
          </cell>
        </row>
        <row r="6870">
          <cell r="K6870" t="str">
            <v>00111123P.2</v>
          </cell>
        </row>
        <row r="6871">
          <cell r="K6871" t="str">
            <v>00111123P.2</v>
          </cell>
        </row>
        <row r="6872">
          <cell r="K6872" t="str">
            <v>00111131P.2</v>
          </cell>
        </row>
        <row r="6873">
          <cell r="K6873" t="str">
            <v>00111113P.2</v>
          </cell>
        </row>
        <row r="6874">
          <cell r="K6874" t="str">
            <v>00111122P.2</v>
          </cell>
        </row>
        <row r="6875">
          <cell r="K6875" t="str">
            <v>00111113P.2</v>
          </cell>
        </row>
        <row r="6876">
          <cell r="K6876" t="str">
            <v>00111117P.2</v>
          </cell>
        </row>
        <row r="6877">
          <cell r="K6877" t="str">
            <v>00111133P.2</v>
          </cell>
        </row>
        <row r="6878">
          <cell r="K6878" t="str">
            <v>00111136P.2</v>
          </cell>
        </row>
        <row r="6879">
          <cell r="K6879" t="str">
            <v>00111129P.2</v>
          </cell>
        </row>
        <row r="6880">
          <cell r="K6880" t="str">
            <v>00111126P.2</v>
          </cell>
        </row>
        <row r="6881">
          <cell r="K6881" t="str">
            <v>00111131P.2</v>
          </cell>
        </row>
        <row r="6882">
          <cell r="K6882" t="str">
            <v>00111130P.2</v>
          </cell>
        </row>
        <row r="6883">
          <cell r="K6883" t="str">
            <v>00111114P.2</v>
          </cell>
        </row>
        <row r="6884">
          <cell r="K6884" t="str">
            <v>00111134P.2</v>
          </cell>
        </row>
        <row r="6885">
          <cell r="K6885" t="str">
            <v>00111123P.2</v>
          </cell>
        </row>
        <row r="6886">
          <cell r="K6886" t="str">
            <v>00111112P.2</v>
          </cell>
        </row>
        <row r="6887">
          <cell r="K6887" t="str">
            <v>00111132P.2</v>
          </cell>
        </row>
        <row r="6888">
          <cell r="K6888" t="str">
            <v>00111110P.2</v>
          </cell>
        </row>
        <row r="6889">
          <cell r="K6889" t="str">
            <v>00111116P.2</v>
          </cell>
        </row>
        <row r="6890">
          <cell r="K6890" t="str">
            <v>00111110P.2</v>
          </cell>
        </row>
        <row r="6891">
          <cell r="K6891" t="str">
            <v>00111111P.2</v>
          </cell>
        </row>
        <row r="6892">
          <cell r="K6892" t="str">
            <v>00111124P.2</v>
          </cell>
        </row>
        <row r="6893">
          <cell r="K6893" t="str">
            <v>00111127P.2</v>
          </cell>
        </row>
        <row r="6894">
          <cell r="K6894" t="str">
            <v>00111111P.2</v>
          </cell>
        </row>
        <row r="6895">
          <cell r="K6895" t="str">
            <v>00111117P.2</v>
          </cell>
        </row>
        <row r="6896">
          <cell r="K6896" t="str">
            <v>00111132P.2</v>
          </cell>
        </row>
        <row r="6897">
          <cell r="K6897" t="str">
            <v>00111111P.2</v>
          </cell>
        </row>
        <row r="6898">
          <cell r="K6898" t="str">
            <v>00111128P.2</v>
          </cell>
        </row>
        <row r="6899">
          <cell r="K6899" t="str">
            <v>00111130P.2</v>
          </cell>
        </row>
        <row r="6900">
          <cell r="K6900" t="str">
            <v>00111135P.2</v>
          </cell>
        </row>
        <row r="6901">
          <cell r="K6901" t="str">
            <v>00111128P.2</v>
          </cell>
        </row>
        <row r="6902">
          <cell r="K6902" t="str">
            <v>00111122P.2</v>
          </cell>
        </row>
        <row r="6903">
          <cell r="K6903" t="str">
            <v>00111112P.2</v>
          </cell>
        </row>
        <row r="6904">
          <cell r="K6904" t="str">
            <v>00111131P.2</v>
          </cell>
        </row>
        <row r="6905">
          <cell r="K6905" t="str">
            <v>00111133P.2</v>
          </cell>
        </row>
        <row r="6906">
          <cell r="K6906" t="str">
            <v>00111122P.2</v>
          </cell>
        </row>
        <row r="6907">
          <cell r="K6907" t="str">
            <v>00111116P.2</v>
          </cell>
        </row>
        <row r="6908">
          <cell r="K6908" t="str">
            <v>00111136P.2</v>
          </cell>
        </row>
        <row r="6909">
          <cell r="K6909" t="str">
            <v>00111124P.2</v>
          </cell>
        </row>
        <row r="6910">
          <cell r="K6910" t="str">
            <v>00111124P.2</v>
          </cell>
        </row>
        <row r="6911">
          <cell r="K6911" t="str">
            <v>00111130P.2</v>
          </cell>
        </row>
        <row r="6912">
          <cell r="K6912" t="str">
            <v>00111128P.2</v>
          </cell>
        </row>
        <row r="6913">
          <cell r="K6913" t="str">
            <v>00111125P.2</v>
          </cell>
        </row>
        <row r="6914">
          <cell r="K6914" t="str">
            <v>00111130P.2</v>
          </cell>
        </row>
        <row r="6915">
          <cell r="K6915" t="str">
            <v>00111122P.2</v>
          </cell>
        </row>
        <row r="6916">
          <cell r="K6916" t="str">
            <v>00111133P.2</v>
          </cell>
        </row>
        <row r="6917">
          <cell r="K6917" t="str">
            <v>00111121P.2</v>
          </cell>
        </row>
        <row r="6918">
          <cell r="K6918" t="str">
            <v>00111113P.2</v>
          </cell>
        </row>
        <row r="6919">
          <cell r="K6919" t="str">
            <v>00111132P.2</v>
          </cell>
        </row>
        <row r="6920">
          <cell r="K6920" t="str">
            <v>00111123P.2</v>
          </cell>
        </row>
        <row r="6921">
          <cell r="K6921" t="str">
            <v>00111121P.2</v>
          </cell>
        </row>
        <row r="6922">
          <cell r="K6922" t="str">
            <v>00111135P.2</v>
          </cell>
        </row>
        <row r="6923">
          <cell r="K6923" t="str">
            <v>00111128P.2</v>
          </cell>
        </row>
        <row r="6924">
          <cell r="K6924" t="str">
            <v>00111116P.2</v>
          </cell>
        </row>
        <row r="6925">
          <cell r="K6925" t="str">
            <v>00111118P.2</v>
          </cell>
        </row>
        <row r="6926">
          <cell r="K6926" t="str">
            <v>00111128P.2</v>
          </cell>
        </row>
        <row r="6927">
          <cell r="K6927" t="str">
            <v>00111135P.2</v>
          </cell>
        </row>
        <row r="6928">
          <cell r="K6928" t="str">
            <v>00111123P.2</v>
          </cell>
        </row>
        <row r="6929">
          <cell r="K6929" t="str">
            <v>00111111P.2</v>
          </cell>
        </row>
        <row r="6930">
          <cell r="K6930" t="str">
            <v>00111110P.2</v>
          </cell>
        </row>
        <row r="6931">
          <cell r="K6931" t="str">
            <v>00111136P.2</v>
          </cell>
        </row>
        <row r="6932">
          <cell r="K6932" t="str">
            <v>00111112P.2</v>
          </cell>
        </row>
        <row r="6933">
          <cell r="K6933" t="str">
            <v>00111132P.2</v>
          </cell>
        </row>
        <row r="6934">
          <cell r="K6934" t="str">
            <v>00111117P.2</v>
          </cell>
        </row>
        <row r="6935">
          <cell r="K6935" t="str">
            <v>00111117P.2</v>
          </cell>
        </row>
        <row r="6936">
          <cell r="K6936" t="str">
            <v>00111120P.2</v>
          </cell>
        </row>
        <row r="6937">
          <cell r="K6937" t="str">
            <v>00111114P.2</v>
          </cell>
        </row>
        <row r="6938">
          <cell r="K6938" t="str">
            <v>00111127P.2</v>
          </cell>
        </row>
        <row r="6939">
          <cell r="K6939" t="str">
            <v>00111113P.2</v>
          </cell>
        </row>
        <row r="6940">
          <cell r="K6940" t="str">
            <v>00111131P.2</v>
          </cell>
        </row>
        <row r="6941">
          <cell r="K6941" t="str">
            <v>00111122P.2</v>
          </cell>
        </row>
        <row r="6942">
          <cell r="K6942" t="str">
            <v>00111128P.2</v>
          </cell>
        </row>
        <row r="6943">
          <cell r="K6943" t="str">
            <v>00111112P.2</v>
          </cell>
        </row>
        <row r="6944">
          <cell r="K6944" t="str">
            <v>00111115P.2</v>
          </cell>
        </row>
        <row r="6945">
          <cell r="K6945" t="str">
            <v>00111129P.2</v>
          </cell>
        </row>
        <row r="6946">
          <cell r="K6946" t="str">
            <v>00111123P.2</v>
          </cell>
        </row>
        <row r="6947">
          <cell r="K6947" t="str">
            <v>00111122P.2</v>
          </cell>
        </row>
        <row r="6948">
          <cell r="K6948" t="str">
            <v>00111134P.2</v>
          </cell>
        </row>
        <row r="6949">
          <cell r="K6949" t="str">
            <v>00111112P.2</v>
          </cell>
        </row>
        <row r="6950">
          <cell r="K6950" t="str">
            <v>00111121P.2</v>
          </cell>
        </row>
        <row r="6951">
          <cell r="K6951" t="str">
            <v>00111132P.2</v>
          </cell>
        </row>
        <row r="6952">
          <cell r="K6952" t="str">
            <v>00111131P.2</v>
          </cell>
        </row>
        <row r="6953">
          <cell r="K6953" t="str">
            <v>00111129P.2</v>
          </cell>
        </row>
        <row r="6954">
          <cell r="K6954" t="str">
            <v>00111110P.2</v>
          </cell>
        </row>
        <row r="6955">
          <cell r="K6955" t="str">
            <v>00111132P.2</v>
          </cell>
        </row>
        <row r="6956">
          <cell r="K6956" t="str">
            <v>00111112P.2</v>
          </cell>
        </row>
        <row r="6957">
          <cell r="K6957" t="str">
            <v>00111116P.2</v>
          </cell>
        </row>
        <row r="6958">
          <cell r="K6958" t="str">
            <v>00111112P.2</v>
          </cell>
        </row>
        <row r="6959">
          <cell r="K6959" t="str">
            <v>00111136P.2</v>
          </cell>
        </row>
        <row r="6960">
          <cell r="K6960" t="str">
            <v>00111122P.2</v>
          </cell>
        </row>
        <row r="6961">
          <cell r="K6961" t="str">
            <v>00111128P.2</v>
          </cell>
        </row>
        <row r="6962">
          <cell r="K6962" t="str">
            <v>00111130P.2</v>
          </cell>
        </row>
        <row r="6963">
          <cell r="K6963" t="str">
            <v>00111115P.2</v>
          </cell>
        </row>
        <row r="6964">
          <cell r="K6964" t="str">
            <v>00111129P.2</v>
          </cell>
        </row>
        <row r="6965">
          <cell r="K6965" t="str">
            <v>00111125P.2</v>
          </cell>
        </row>
        <row r="6966">
          <cell r="K6966" t="str">
            <v>00111132P.2</v>
          </cell>
        </row>
        <row r="6967">
          <cell r="K6967" t="str">
            <v>00111136P.2</v>
          </cell>
        </row>
        <row r="6968">
          <cell r="K6968" t="str">
            <v>00111112P.2</v>
          </cell>
        </row>
        <row r="6969">
          <cell r="K6969" t="str">
            <v>00111132P.2</v>
          </cell>
        </row>
        <row r="6970">
          <cell r="K6970" t="str">
            <v>00111134P.2</v>
          </cell>
        </row>
        <row r="6971">
          <cell r="K6971" t="str">
            <v>00111117P.2</v>
          </cell>
        </row>
        <row r="6972">
          <cell r="K6972" t="str">
            <v>00111112P.2</v>
          </cell>
        </row>
        <row r="6973">
          <cell r="K6973" t="str">
            <v>00111134P.2</v>
          </cell>
        </row>
        <row r="6974">
          <cell r="K6974" t="str">
            <v>00111120P.2</v>
          </cell>
        </row>
        <row r="6975">
          <cell r="K6975" t="str">
            <v>00111128P.2</v>
          </cell>
        </row>
        <row r="6976">
          <cell r="K6976" t="str">
            <v>00111120P.2</v>
          </cell>
        </row>
        <row r="6977">
          <cell r="K6977" t="str">
            <v>00111125P.2</v>
          </cell>
        </row>
        <row r="6978">
          <cell r="K6978" t="str">
            <v>00111134P.2</v>
          </cell>
        </row>
        <row r="6979">
          <cell r="K6979" t="str">
            <v>00111122P.2</v>
          </cell>
        </row>
        <row r="6980">
          <cell r="K6980" t="str">
            <v>00111128P.2</v>
          </cell>
        </row>
        <row r="6981">
          <cell r="K6981" t="str">
            <v>00111113P.2</v>
          </cell>
        </row>
        <row r="6982">
          <cell r="K6982" t="str">
            <v>00111113P.2</v>
          </cell>
        </row>
        <row r="6983">
          <cell r="K6983" t="str">
            <v>00111134P.2</v>
          </cell>
        </row>
        <row r="6984">
          <cell r="K6984" t="str">
            <v>00111130P.2</v>
          </cell>
        </row>
        <row r="6985">
          <cell r="K6985" t="str">
            <v>00111117P.2</v>
          </cell>
        </row>
        <row r="6986">
          <cell r="K6986" t="str">
            <v>00111134P.2</v>
          </cell>
        </row>
        <row r="6987">
          <cell r="K6987" t="str">
            <v>00111130P.2</v>
          </cell>
        </row>
        <row r="6988">
          <cell r="K6988" t="str">
            <v>00111114P.2</v>
          </cell>
        </row>
        <row r="6989">
          <cell r="K6989" t="str">
            <v>00111134P.2</v>
          </cell>
        </row>
        <row r="6990">
          <cell r="K6990" t="str">
            <v>00111129P.2</v>
          </cell>
        </row>
        <row r="6991">
          <cell r="K6991" t="str">
            <v>00111120P.2</v>
          </cell>
        </row>
        <row r="6992">
          <cell r="K6992" t="str">
            <v>00111131P.2</v>
          </cell>
        </row>
        <row r="6993">
          <cell r="K6993" t="str">
            <v>00111117P.2</v>
          </cell>
        </row>
        <row r="6994">
          <cell r="K6994" t="str">
            <v>00111132P.2</v>
          </cell>
        </row>
        <row r="6995">
          <cell r="K6995" t="str">
            <v>00111121P.2</v>
          </cell>
        </row>
        <row r="6996">
          <cell r="K6996" t="str">
            <v>00111113P.2</v>
          </cell>
        </row>
        <row r="6997">
          <cell r="K6997" t="str">
            <v>00111127P.2</v>
          </cell>
        </row>
        <row r="6998">
          <cell r="K6998" t="str">
            <v>00111113P.2</v>
          </cell>
        </row>
        <row r="6999">
          <cell r="K6999" t="str">
            <v>00111111P.2</v>
          </cell>
        </row>
        <row r="7000">
          <cell r="K7000" t="str">
            <v>00111132P.2</v>
          </cell>
        </row>
        <row r="7001">
          <cell r="K7001" t="str">
            <v>00111111P.2</v>
          </cell>
        </row>
        <row r="7002">
          <cell r="K7002" t="str">
            <v>00111129P.2</v>
          </cell>
        </row>
        <row r="7003">
          <cell r="K7003" t="str">
            <v>00111128P.2</v>
          </cell>
        </row>
        <row r="7004">
          <cell r="K7004" t="str">
            <v>00111111P.2</v>
          </cell>
        </row>
        <row r="7005">
          <cell r="K7005" t="str">
            <v>00111132P.2</v>
          </cell>
        </row>
        <row r="7006">
          <cell r="K7006" t="str">
            <v>00111136P.2</v>
          </cell>
        </row>
        <row r="7007">
          <cell r="K7007" t="str">
            <v>00111119P.2</v>
          </cell>
        </row>
        <row r="7008">
          <cell r="K7008" t="str">
            <v>00111132P.2</v>
          </cell>
        </row>
        <row r="7009">
          <cell r="K7009" t="str">
            <v>00111129P.2</v>
          </cell>
        </row>
        <row r="7010">
          <cell r="K7010" t="str">
            <v>00111123P.2</v>
          </cell>
        </row>
        <row r="7011">
          <cell r="K7011" t="str">
            <v>00111111P.2</v>
          </cell>
        </row>
        <row r="7012">
          <cell r="K7012" t="str">
            <v>00111128P.2</v>
          </cell>
        </row>
        <row r="7013">
          <cell r="K7013" t="str">
            <v>00111136P.2</v>
          </cell>
        </row>
        <row r="7014">
          <cell r="K7014" t="str">
            <v>00111127P.2</v>
          </cell>
        </row>
        <row r="7015">
          <cell r="K7015" t="str">
            <v>00111124P.2</v>
          </cell>
        </row>
        <row r="7016">
          <cell r="K7016" t="str">
            <v>00111123P.2</v>
          </cell>
        </row>
        <row r="7017">
          <cell r="K7017" t="str">
            <v>00111132P.2</v>
          </cell>
        </row>
        <row r="7018">
          <cell r="K7018" t="str">
            <v>00111130P.2</v>
          </cell>
        </row>
        <row r="7019">
          <cell r="K7019" t="str">
            <v>00111111P.2</v>
          </cell>
        </row>
        <row r="7020">
          <cell r="K7020" t="str">
            <v>00111128P.2</v>
          </cell>
        </row>
        <row r="7021">
          <cell r="K7021" t="str">
            <v>00111132P.2</v>
          </cell>
        </row>
        <row r="7022">
          <cell r="K7022" t="str">
            <v>00111112P.2</v>
          </cell>
        </row>
        <row r="7023">
          <cell r="K7023" t="str">
            <v>00111128P.2</v>
          </cell>
        </row>
        <row r="7024">
          <cell r="K7024" t="str">
            <v>00111132P.2</v>
          </cell>
        </row>
        <row r="7025">
          <cell r="K7025" t="str">
            <v>00111117P.2</v>
          </cell>
        </row>
        <row r="7026">
          <cell r="K7026" t="str">
            <v>00111132P.2</v>
          </cell>
        </row>
        <row r="7027">
          <cell r="K7027" t="str">
            <v>00111128P.2</v>
          </cell>
        </row>
        <row r="7028">
          <cell r="K7028" t="str">
            <v>00111133P.2</v>
          </cell>
        </row>
        <row r="7029">
          <cell r="K7029" t="str">
            <v>00111125P.2</v>
          </cell>
        </row>
        <row r="7030">
          <cell r="K7030" t="str">
            <v>00111127P.2</v>
          </cell>
        </row>
        <row r="7031">
          <cell r="K7031" t="str">
            <v>00111128P.2</v>
          </cell>
        </row>
        <row r="7032">
          <cell r="K7032" t="str">
            <v>00111120P.2</v>
          </cell>
        </row>
        <row r="7033">
          <cell r="K7033" t="str">
            <v>00111112P.2</v>
          </cell>
        </row>
        <row r="7034">
          <cell r="K7034" t="str">
            <v>00111133P.2</v>
          </cell>
        </row>
        <row r="7035">
          <cell r="K7035" t="str">
            <v>00111123P.2</v>
          </cell>
        </row>
        <row r="7036">
          <cell r="K7036" t="str">
            <v>00111128P.2</v>
          </cell>
        </row>
        <row r="7037">
          <cell r="K7037" t="str">
            <v>00111133P.2</v>
          </cell>
        </row>
        <row r="7038">
          <cell r="K7038" t="str">
            <v>00111136P.2</v>
          </cell>
        </row>
        <row r="7039">
          <cell r="K7039" t="str">
            <v>00111117P.2</v>
          </cell>
        </row>
        <row r="7040">
          <cell r="K7040" t="str">
            <v>00111118P.2</v>
          </cell>
        </row>
        <row r="7041">
          <cell r="K7041" t="str">
            <v>00111120P.2</v>
          </cell>
        </row>
        <row r="7042">
          <cell r="K7042" t="str">
            <v>00111112P.2</v>
          </cell>
        </row>
        <row r="7043">
          <cell r="K7043" t="str">
            <v>00111132P.2</v>
          </cell>
        </row>
        <row r="7044">
          <cell r="K7044" t="str">
            <v>00111114P.2</v>
          </cell>
        </row>
        <row r="7045">
          <cell r="K7045" t="str">
            <v>00111127P.2</v>
          </cell>
        </row>
        <row r="7046">
          <cell r="K7046" t="str">
            <v>00111130P.2</v>
          </cell>
        </row>
        <row r="7047">
          <cell r="K7047" t="str">
            <v>00111111P.2</v>
          </cell>
        </row>
        <row r="7048">
          <cell r="K7048" t="str">
            <v>00111113P.2</v>
          </cell>
        </row>
        <row r="7049">
          <cell r="K7049" t="str">
            <v>00111128P.2</v>
          </cell>
        </row>
        <row r="7050">
          <cell r="K7050" t="str">
            <v>00111126P.2</v>
          </cell>
        </row>
        <row r="7051">
          <cell r="K7051" t="str">
            <v>00111112P.2</v>
          </cell>
        </row>
        <row r="7052">
          <cell r="K7052" t="str">
            <v>00111121P.2</v>
          </cell>
        </row>
        <row r="7053">
          <cell r="K7053" t="str">
            <v>00111121P.2</v>
          </cell>
        </row>
        <row r="7054">
          <cell r="K7054" t="str">
            <v>00111113P.2</v>
          </cell>
        </row>
        <row r="7055">
          <cell r="K7055" t="str">
            <v>00111113P.2</v>
          </cell>
        </row>
        <row r="7056">
          <cell r="K7056" t="str">
            <v>00111129P.2</v>
          </cell>
        </row>
        <row r="7057">
          <cell r="K7057" t="str">
            <v>00111113P.2</v>
          </cell>
        </row>
        <row r="7058">
          <cell r="K7058" t="str">
            <v>00111121P.2</v>
          </cell>
        </row>
        <row r="7059">
          <cell r="K7059" t="str">
            <v>00111132P.2</v>
          </cell>
        </row>
        <row r="7060">
          <cell r="K7060" t="str">
            <v>00111123P.2</v>
          </cell>
        </row>
        <row r="7061">
          <cell r="K7061" t="str">
            <v>00111122P.2</v>
          </cell>
        </row>
        <row r="7062">
          <cell r="K7062" t="str">
            <v>00111128P.2</v>
          </cell>
        </row>
        <row r="7063">
          <cell r="K7063" t="str">
            <v>00111131P.2</v>
          </cell>
        </row>
        <row r="7064">
          <cell r="K7064" t="str">
            <v>00111128P.2</v>
          </cell>
        </row>
        <row r="7065">
          <cell r="K7065" t="str">
            <v>00111113P.2</v>
          </cell>
        </row>
        <row r="7066">
          <cell r="K7066" t="str">
            <v>00111135P.2</v>
          </cell>
        </row>
        <row r="7067">
          <cell r="K7067" t="str">
            <v>00111128P.2</v>
          </cell>
        </row>
        <row r="7068">
          <cell r="K7068" t="str">
            <v>00111128P.2</v>
          </cell>
        </row>
        <row r="7069">
          <cell r="K7069" t="str">
            <v>00111132P.2</v>
          </cell>
        </row>
        <row r="7070">
          <cell r="K7070" t="str">
            <v>00111126P.2</v>
          </cell>
        </row>
        <row r="7071">
          <cell r="K7071" t="str">
            <v>00111119P.2</v>
          </cell>
        </row>
        <row r="7072">
          <cell r="K7072" t="str">
            <v>00111114P.2</v>
          </cell>
        </row>
        <row r="7073">
          <cell r="K7073" t="str">
            <v>00111128P.2</v>
          </cell>
        </row>
        <row r="7074">
          <cell r="K7074" t="str">
            <v>00111133P.2</v>
          </cell>
        </row>
        <row r="7075">
          <cell r="K7075" t="str">
            <v>00111133P.2</v>
          </cell>
        </row>
        <row r="7076">
          <cell r="K7076" t="str">
            <v>00111122P.2</v>
          </cell>
        </row>
        <row r="7077">
          <cell r="K7077" t="str">
            <v>00111130P.2</v>
          </cell>
        </row>
        <row r="7078">
          <cell r="K7078" t="str">
            <v>00111113P.2</v>
          </cell>
        </row>
        <row r="7079">
          <cell r="K7079" t="str">
            <v>00111113P.2</v>
          </cell>
        </row>
        <row r="7080">
          <cell r="K7080" t="str">
            <v>00111129P.2</v>
          </cell>
        </row>
        <row r="7081">
          <cell r="K7081" t="str">
            <v>00111136P.2</v>
          </cell>
        </row>
        <row r="7082">
          <cell r="K7082" t="str">
            <v>00111120P.2</v>
          </cell>
        </row>
        <row r="7083">
          <cell r="K7083" t="str">
            <v>00111131P.2</v>
          </cell>
        </row>
        <row r="7084">
          <cell r="K7084" t="str">
            <v>00111122P.2</v>
          </cell>
        </row>
        <row r="7085">
          <cell r="K7085" t="str">
            <v>00111114P.2</v>
          </cell>
        </row>
        <row r="7086">
          <cell r="K7086" t="str">
            <v>00111132P.2</v>
          </cell>
        </row>
        <row r="7087">
          <cell r="K7087" t="str">
            <v>00111122P.2</v>
          </cell>
        </row>
        <row r="7088">
          <cell r="K7088" t="str">
            <v>00111127P.2</v>
          </cell>
        </row>
        <row r="7089">
          <cell r="K7089" t="str">
            <v>00111122P.2</v>
          </cell>
        </row>
        <row r="7090">
          <cell r="K7090" t="str">
            <v>00111134P.2</v>
          </cell>
        </row>
        <row r="7091">
          <cell r="K7091" t="str">
            <v>00111134P.2</v>
          </cell>
        </row>
        <row r="7092">
          <cell r="K7092" t="str">
            <v>00111135P.2</v>
          </cell>
        </row>
        <row r="7093">
          <cell r="K7093" t="str">
            <v>00111122P.2</v>
          </cell>
        </row>
        <row r="7094">
          <cell r="K7094" t="str">
            <v>00111131P.2</v>
          </cell>
        </row>
        <row r="7095">
          <cell r="K7095" t="str">
            <v>00111125P.2</v>
          </cell>
        </row>
        <row r="7096">
          <cell r="K7096" t="str">
            <v>00111110P.2</v>
          </cell>
        </row>
        <row r="7097">
          <cell r="K7097" t="str">
            <v>00111123P.2</v>
          </cell>
        </row>
        <row r="7098">
          <cell r="K7098" t="str">
            <v>00111128P.2</v>
          </cell>
        </row>
        <row r="7099">
          <cell r="K7099" t="str">
            <v>00111128P.2</v>
          </cell>
        </row>
        <row r="7100">
          <cell r="K7100" t="str">
            <v>00111129P.2</v>
          </cell>
        </row>
        <row r="7101">
          <cell r="K7101" t="str">
            <v>00111134P.2</v>
          </cell>
        </row>
        <row r="7102">
          <cell r="K7102" t="str">
            <v>00111127P.2</v>
          </cell>
        </row>
        <row r="7103">
          <cell r="K7103" t="str">
            <v>00111130P.2</v>
          </cell>
        </row>
        <row r="7104">
          <cell r="K7104" t="str">
            <v>00111113P.2</v>
          </cell>
        </row>
        <row r="7105">
          <cell r="K7105" t="str">
            <v>00111128P.2</v>
          </cell>
        </row>
        <row r="7106">
          <cell r="K7106" t="str">
            <v>00111122P.2</v>
          </cell>
        </row>
        <row r="7107">
          <cell r="K7107" t="str">
            <v>00111118P.2</v>
          </cell>
        </row>
        <row r="7108">
          <cell r="K7108" t="str">
            <v>00111130P.2</v>
          </cell>
        </row>
        <row r="7109">
          <cell r="K7109" t="str">
            <v>00111122P.2</v>
          </cell>
        </row>
        <row r="7110">
          <cell r="K7110" t="str">
            <v>00111131P.2</v>
          </cell>
        </row>
        <row r="7111">
          <cell r="K7111" t="str">
            <v>00111129P.2</v>
          </cell>
        </row>
        <row r="7112">
          <cell r="K7112" t="str">
            <v>00111132P.2</v>
          </cell>
        </row>
        <row r="7113">
          <cell r="K7113" t="str">
            <v>00111130P.2</v>
          </cell>
        </row>
        <row r="7114">
          <cell r="K7114" t="str">
            <v>00111135P.2</v>
          </cell>
        </row>
        <row r="7115">
          <cell r="K7115" t="str">
            <v>00111128P.2</v>
          </cell>
        </row>
        <row r="7116">
          <cell r="K7116" t="str">
            <v>00111121P.2</v>
          </cell>
        </row>
        <row r="7117">
          <cell r="K7117" t="str">
            <v>00111122P.2</v>
          </cell>
        </row>
        <row r="7118">
          <cell r="K7118" t="str">
            <v>00111128P.2</v>
          </cell>
        </row>
        <row r="7119">
          <cell r="K7119" t="str">
            <v>00111133P.2</v>
          </cell>
        </row>
        <row r="7120">
          <cell r="K7120" t="str">
            <v>00111116P.2</v>
          </cell>
        </row>
        <row r="7121">
          <cell r="K7121" t="str">
            <v>00111113P.2</v>
          </cell>
        </row>
        <row r="7122">
          <cell r="K7122" t="str">
            <v>00111128P.2</v>
          </cell>
        </row>
        <row r="7123">
          <cell r="K7123" t="str">
            <v>00111113P.2</v>
          </cell>
        </row>
        <row r="7124">
          <cell r="K7124" t="str">
            <v>00111120P.2</v>
          </cell>
        </row>
        <row r="7125">
          <cell r="K7125" t="str">
            <v>00111110P.2</v>
          </cell>
        </row>
        <row r="7126">
          <cell r="K7126" t="str">
            <v>00111129P.2</v>
          </cell>
        </row>
        <row r="7127">
          <cell r="K7127" t="str">
            <v>00111130P.2</v>
          </cell>
        </row>
        <row r="7128">
          <cell r="K7128" t="str">
            <v>00111113P.2</v>
          </cell>
        </row>
        <row r="7129">
          <cell r="K7129" t="str">
            <v>00111120P.2</v>
          </cell>
        </row>
        <row r="7130">
          <cell r="K7130" t="str">
            <v>00111117P.2</v>
          </cell>
        </row>
        <row r="7131">
          <cell r="K7131" t="str">
            <v>00111126P.2</v>
          </cell>
        </row>
        <row r="7132">
          <cell r="K7132" t="str">
            <v>00111117P.2</v>
          </cell>
        </row>
        <row r="7133">
          <cell r="K7133" t="str">
            <v>00111128P.2</v>
          </cell>
        </row>
        <row r="7134">
          <cell r="K7134" t="str">
            <v>00111130P.2</v>
          </cell>
        </row>
        <row r="7135">
          <cell r="K7135" t="str">
            <v>00111128P.2</v>
          </cell>
        </row>
        <row r="7136">
          <cell r="K7136" t="str">
            <v>00111121P.2</v>
          </cell>
        </row>
        <row r="7137">
          <cell r="K7137" t="str">
            <v>00111122P.2</v>
          </cell>
        </row>
        <row r="7138">
          <cell r="K7138" t="str">
            <v>00111134P.2</v>
          </cell>
        </row>
        <row r="7139">
          <cell r="K7139" t="str">
            <v>00111118P.2</v>
          </cell>
        </row>
        <row r="7140">
          <cell r="K7140" t="str">
            <v>00111116P.2</v>
          </cell>
        </row>
        <row r="7141">
          <cell r="K7141" t="str">
            <v>00111114P.2</v>
          </cell>
        </row>
        <row r="7142">
          <cell r="K7142" t="str">
            <v>00111130P.2</v>
          </cell>
        </row>
        <row r="7143">
          <cell r="K7143" t="str">
            <v>00111131P.2</v>
          </cell>
        </row>
        <row r="7144">
          <cell r="K7144" t="str">
            <v>00111129P.2</v>
          </cell>
        </row>
        <row r="7145">
          <cell r="K7145" t="str">
            <v>00111116P.2</v>
          </cell>
        </row>
        <row r="7146">
          <cell r="K7146" t="str">
            <v>00111112P.2</v>
          </cell>
        </row>
        <row r="7147">
          <cell r="K7147" t="str">
            <v>00111123P.2</v>
          </cell>
        </row>
        <row r="7148">
          <cell r="K7148" t="str">
            <v>00111128P.2</v>
          </cell>
        </row>
        <row r="7149">
          <cell r="K7149" t="str">
            <v>00111113P.2</v>
          </cell>
        </row>
        <row r="7150">
          <cell r="K7150" t="str">
            <v>00111125P.2</v>
          </cell>
        </row>
        <row r="7151">
          <cell r="K7151" t="str">
            <v>00111125P.2</v>
          </cell>
        </row>
        <row r="7152">
          <cell r="K7152" t="str">
            <v>00111111P.2</v>
          </cell>
        </row>
        <row r="7153">
          <cell r="K7153" t="str">
            <v>00111110P.2</v>
          </cell>
        </row>
        <row r="7154">
          <cell r="K7154" t="str">
            <v>00111110P.2</v>
          </cell>
        </row>
        <row r="7155">
          <cell r="K7155" t="str">
            <v>00111125P.2</v>
          </cell>
        </row>
        <row r="7156">
          <cell r="K7156" t="str">
            <v>00111128P.2</v>
          </cell>
        </row>
        <row r="7157">
          <cell r="K7157" t="str">
            <v>00111133P.2</v>
          </cell>
        </row>
        <row r="7158">
          <cell r="K7158" t="str">
            <v>00111117P.2</v>
          </cell>
        </row>
        <row r="7159">
          <cell r="K7159" t="str">
            <v>00111110P.2</v>
          </cell>
        </row>
        <row r="7160">
          <cell r="K7160" t="str">
            <v>00111129P.2</v>
          </cell>
        </row>
        <row r="7161">
          <cell r="K7161" t="str">
            <v>00111113P.2</v>
          </cell>
        </row>
        <row r="7162">
          <cell r="K7162" t="str">
            <v>00111124P.2</v>
          </cell>
        </row>
        <row r="7163">
          <cell r="K7163" t="str">
            <v>00111123P.2</v>
          </cell>
        </row>
        <row r="7164">
          <cell r="K7164" t="str">
            <v>00111130P.2</v>
          </cell>
        </row>
        <row r="7165">
          <cell r="K7165" t="str">
            <v>00111113P.2</v>
          </cell>
        </row>
        <row r="7166">
          <cell r="K7166" t="str">
            <v>00111134P.2</v>
          </cell>
        </row>
        <row r="7167">
          <cell r="K7167" t="str">
            <v>00111133P.2</v>
          </cell>
        </row>
        <row r="7168">
          <cell r="K7168" t="str">
            <v>00111122P.2</v>
          </cell>
        </row>
        <row r="7169">
          <cell r="K7169" t="str">
            <v>00111131P.2</v>
          </cell>
        </row>
        <row r="7170">
          <cell r="K7170" t="str">
            <v>00111125P.2</v>
          </cell>
        </row>
        <row r="7171">
          <cell r="K7171" t="str">
            <v>00111112P.2</v>
          </cell>
        </row>
        <row r="7172">
          <cell r="K7172" t="str">
            <v>00111128P.2</v>
          </cell>
        </row>
        <row r="7173">
          <cell r="K7173" t="str">
            <v>00111113P.2</v>
          </cell>
        </row>
        <row r="7174">
          <cell r="K7174" t="str">
            <v>00111129P.2</v>
          </cell>
        </row>
        <row r="7175">
          <cell r="K7175" t="str">
            <v>00111125P.2</v>
          </cell>
        </row>
        <row r="7176">
          <cell r="K7176" t="str">
            <v>00111131P.2</v>
          </cell>
        </row>
        <row r="7177">
          <cell r="K7177" t="str">
            <v>00111129P.2</v>
          </cell>
        </row>
        <row r="7178">
          <cell r="K7178" t="str">
            <v>00111122P.2</v>
          </cell>
        </row>
        <row r="7179">
          <cell r="K7179" t="str">
            <v>00111125P.2</v>
          </cell>
        </row>
        <row r="7180">
          <cell r="K7180" t="str">
            <v>00111122P.2</v>
          </cell>
        </row>
        <row r="7181">
          <cell r="K7181" t="str">
            <v>00111118P.2</v>
          </cell>
        </row>
        <row r="7182">
          <cell r="K7182" t="str">
            <v>00111118P.2</v>
          </cell>
        </row>
        <row r="7183">
          <cell r="K7183" t="str">
            <v>00111122P.2</v>
          </cell>
        </row>
        <row r="7184">
          <cell r="K7184" t="str">
            <v>00111125P.2</v>
          </cell>
        </row>
        <row r="7185">
          <cell r="K7185" t="str">
            <v>00111133P.2</v>
          </cell>
        </row>
        <row r="7186">
          <cell r="K7186" t="str">
            <v>00111133P.2</v>
          </cell>
        </row>
        <row r="7187">
          <cell r="K7187" t="str">
            <v>00111152P.2</v>
          </cell>
        </row>
        <row r="7188">
          <cell r="K7188" t="str">
            <v>00111151P.2</v>
          </cell>
        </row>
        <row r="7189">
          <cell r="K7189" t="str">
            <v>00111151P.2</v>
          </cell>
        </row>
        <row r="7190">
          <cell r="K7190" t="str">
            <v>00111151P.2</v>
          </cell>
        </row>
        <row r="7191">
          <cell r="K7191" t="str">
            <v>00111151P.2</v>
          </cell>
        </row>
        <row r="7192">
          <cell r="K7192" t="str">
            <v>00111151P.2</v>
          </cell>
        </row>
        <row r="7193">
          <cell r="K7193" t="str">
            <v>00111151P.2</v>
          </cell>
        </row>
        <row r="7194">
          <cell r="K7194" t="str">
            <v>00111151P.2</v>
          </cell>
        </row>
        <row r="7195">
          <cell r="K7195" t="str">
            <v>00111151P.2</v>
          </cell>
        </row>
        <row r="7196">
          <cell r="K7196" t="str">
            <v>00111151P.2</v>
          </cell>
        </row>
        <row r="7197">
          <cell r="K7197" t="str">
            <v>00111151P.2</v>
          </cell>
        </row>
        <row r="7198">
          <cell r="K7198" t="str">
            <v>00111151P.2</v>
          </cell>
        </row>
        <row r="7199">
          <cell r="K7199" t="str">
            <v>00111151P.2</v>
          </cell>
        </row>
        <row r="7200">
          <cell r="K7200" t="str">
            <v>00111151P.2</v>
          </cell>
        </row>
        <row r="7201">
          <cell r="K7201" t="str">
            <v>00111151P.2</v>
          </cell>
        </row>
        <row r="7202">
          <cell r="K7202" t="str">
            <v>00111151P.2</v>
          </cell>
        </row>
        <row r="7203">
          <cell r="K7203" t="str">
            <v>00111151P.2</v>
          </cell>
        </row>
        <row r="7204">
          <cell r="K7204" t="str">
            <v>00111151P.2</v>
          </cell>
        </row>
        <row r="7205">
          <cell r="K7205" t="str">
            <v>00111151P.2</v>
          </cell>
        </row>
        <row r="7206">
          <cell r="K7206" t="str">
            <v>00111151P.2</v>
          </cell>
        </row>
        <row r="7207">
          <cell r="K7207" t="str">
            <v>00111151P.2</v>
          </cell>
        </row>
        <row r="7208">
          <cell r="K7208" t="str">
            <v>00111151P.2</v>
          </cell>
        </row>
        <row r="7209">
          <cell r="K7209" t="str">
            <v>00111151P.2</v>
          </cell>
        </row>
        <row r="7210">
          <cell r="K7210" t="str">
            <v>00111151P.2</v>
          </cell>
        </row>
        <row r="7211">
          <cell r="K7211" t="str">
            <v>00111151P.2</v>
          </cell>
        </row>
        <row r="7212">
          <cell r="K7212" t="str">
            <v>00111151P.2</v>
          </cell>
        </row>
        <row r="7213">
          <cell r="K7213" t="str">
            <v>00111151P.2</v>
          </cell>
        </row>
        <row r="7214">
          <cell r="K7214" t="str">
            <v>00111151P.2</v>
          </cell>
        </row>
        <row r="7215">
          <cell r="K7215" t="str">
            <v>00111151P.2</v>
          </cell>
        </row>
        <row r="7216">
          <cell r="K7216" t="str">
            <v>00111151P.2</v>
          </cell>
        </row>
        <row r="7217">
          <cell r="K7217" t="str">
            <v>00111151P.2</v>
          </cell>
        </row>
        <row r="7218">
          <cell r="K7218" t="str">
            <v>00111151P.2</v>
          </cell>
        </row>
        <row r="7219">
          <cell r="K7219" t="str">
            <v>00111151P.2</v>
          </cell>
        </row>
        <row r="7220">
          <cell r="K7220" t="str">
            <v>00111151P.2</v>
          </cell>
        </row>
        <row r="7221">
          <cell r="K7221" t="str">
            <v>00111151P.2</v>
          </cell>
        </row>
        <row r="7222">
          <cell r="K7222" t="str">
            <v>00111151P.2</v>
          </cell>
        </row>
        <row r="7223">
          <cell r="K7223" t="str">
            <v>00111151P.2</v>
          </cell>
        </row>
        <row r="7224">
          <cell r="K7224" t="str">
            <v>00111151P.2</v>
          </cell>
        </row>
        <row r="7225">
          <cell r="K7225" t="str">
            <v>00111151P.2</v>
          </cell>
        </row>
        <row r="7226">
          <cell r="K7226" t="str">
            <v>00111151P.2</v>
          </cell>
        </row>
        <row r="7227">
          <cell r="K7227" t="str">
            <v>00111151P.2</v>
          </cell>
        </row>
        <row r="7228">
          <cell r="K7228" t="str">
            <v>00111151P.2</v>
          </cell>
        </row>
        <row r="7229">
          <cell r="K7229" t="str">
            <v>00111151P.2</v>
          </cell>
        </row>
        <row r="7230">
          <cell r="K7230" t="str">
            <v>00111151P.2</v>
          </cell>
        </row>
        <row r="7231">
          <cell r="K7231" t="str">
            <v>00111151P.2</v>
          </cell>
        </row>
        <row r="7232">
          <cell r="K7232" t="str">
            <v>00111151P.2</v>
          </cell>
        </row>
        <row r="7233">
          <cell r="K7233" t="str">
            <v>00111151P.2</v>
          </cell>
        </row>
        <row r="7234">
          <cell r="K7234" t="str">
            <v>00111151P.2</v>
          </cell>
        </row>
        <row r="7235">
          <cell r="K7235" t="str">
            <v>00111151P.2</v>
          </cell>
        </row>
        <row r="7236">
          <cell r="K7236" t="str">
            <v>00111151P.2</v>
          </cell>
        </row>
        <row r="7237">
          <cell r="K7237" t="str">
            <v>00111151P.2</v>
          </cell>
        </row>
        <row r="7238">
          <cell r="K7238" t="str">
            <v>00111151P.2</v>
          </cell>
        </row>
        <row r="7239">
          <cell r="K7239" t="str">
            <v>00111151P.2</v>
          </cell>
        </row>
        <row r="7240">
          <cell r="K7240" t="str">
            <v>00111151P.2</v>
          </cell>
        </row>
        <row r="7241">
          <cell r="K7241" t="str">
            <v>00111151P.2</v>
          </cell>
        </row>
        <row r="7242">
          <cell r="K7242" t="str">
            <v>00111108P.2</v>
          </cell>
        </row>
        <row r="7243">
          <cell r="K7243" t="str">
            <v>00111108P.2</v>
          </cell>
        </row>
        <row r="7244">
          <cell r="K7244" t="str">
            <v>00111108P.2</v>
          </cell>
        </row>
        <row r="7245">
          <cell r="K7245" t="str">
            <v>00111108P.2</v>
          </cell>
        </row>
        <row r="7246">
          <cell r="K7246" t="str">
            <v>00111108P.2</v>
          </cell>
        </row>
        <row r="7247">
          <cell r="K7247" t="str">
            <v>00111108P.2</v>
          </cell>
        </row>
        <row r="7248">
          <cell r="K7248" t="str">
            <v>00111108P.2</v>
          </cell>
        </row>
        <row r="7249">
          <cell r="K7249" t="str">
            <v>00111108P.2</v>
          </cell>
        </row>
        <row r="7250">
          <cell r="K7250" t="str">
            <v>00111108P.2</v>
          </cell>
        </row>
        <row r="7251">
          <cell r="K7251" t="str">
            <v>00111108P.2</v>
          </cell>
        </row>
        <row r="7252">
          <cell r="K7252" t="str">
            <v>00111108P.2</v>
          </cell>
        </row>
        <row r="7253">
          <cell r="K7253" t="str">
            <v>00111108P.2</v>
          </cell>
        </row>
        <row r="7254">
          <cell r="K7254" t="str">
            <v>00111108P.2</v>
          </cell>
        </row>
        <row r="7255">
          <cell r="K7255" t="str">
            <v>00111108P.2</v>
          </cell>
        </row>
        <row r="7256">
          <cell r="K7256" t="str">
            <v>00111108P.2</v>
          </cell>
        </row>
        <row r="7257">
          <cell r="K7257" t="str">
            <v>00021108P.2</v>
          </cell>
        </row>
        <row r="7258">
          <cell r="K7258" t="str">
            <v>00021108P.2</v>
          </cell>
        </row>
        <row r="7259">
          <cell r="K7259" t="str">
            <v>00111108P.2</v>
          </cell>
        </row>
        <row r="7260">
          <cell r="K7260" t="str">
            <v>00111108P.2</v>
          </cell>
        </row>
        <row r="7261">
          <cell r="K7261" t="str">
            <v>00111108P.2</v>
          </cell>
        </row>
        <row r="7262">
          <cell r="K7262" t="str">
            <v>00111130P.2</v>
          </cell>
        </row>
        <row r="7263">
          <cell r="K7263" t="str">
            <v>00111130P.2</v>
          </cell>
        </row>
        <row r="7264">
          <cell r="K7264" t="str">
            <v>00111130P.2</v>
          </cell>
        </row>
        <row r="7265">
          <cell r="K7265" t="str">
            <v>00111130P.2</v>
          </cell>
        </row>
        <row r="7266">
          <cell r="K7266" t="str">
            <v>00111130P.2</v>
          </cell>
        </row>
        <row r="7267">
          <cell r="K7267" t="str">
            <v>00111130P.2</v>
          </cell>
        </row>
        <row r="7268">
          <cell r="K7268" t="str">
            <v>00111110P.2</v>
          </cell>
        </row>
        <row r="7269">
          <cell r="K7269" t="str">
            <v>00111110P.2</v>
          </cell>
        </row>
        <row r="7270">
          <cell r="K7270" t="str">
            <v>00111110P.2</v>
          </cell>
        </row>
        <row r="7271">
          <cell r="K7271" t="str">
            <v>00111110P.2</v>
          </cell>
        </row>
        <row r="7272">
          <cell r="K7272" t="str">
            <v>00111112P.2</v>
          </cell>
        </row>
        <row r="7273">
          <cell r="K7273" t="str">
            <v>00111112P.2</v>
          </cell>
        </row>
        <row r="7274">
          <cell r="K7274" t="str">
            <v>00111112P.2</v>
          </cell>
        </row>
        <row r="7275">
          <cell r="K7275" t="str">
            <v>00111112P.2</v>
          </cell>
        </row>
        <row r="7276">
          <cell r="K7276" t="str">
            <v>00111112P.2</v>
          </cell>
        </row>
        <row r="7277">
          <cell r="K7277" t="str">
            <v>00111112P.2</v>
          </cell>
        </row>
        <row r="7278">
          <cell r="K7278" t="str">
            <v>00111112P.2</v>
          </cell>
        </row>
        <row r="7279">
          <cell r="K7279" t="str">
            <v>00111112P.2</v>
          </cell>
        </row>
        <row r="7280">
          <cell r="K7280" t="str">
            <v>00111112P.2</v>
          </cell>
        </row>
        <row r="7281">
          <cell r="K7281" t="str">
            <v>00111112P.2</v>
          </cell>
        </row>
        <row r="7282">
          <cell r="K7282" t="str">
            <v>00111113P.2</v>
          </cell>
        </row>
        <row r="7283">
          <cell r="K7283" t="str">
            <v>00111113P.2</v>
          </cell>
        </row>
        <row r="7284">
          <cell r="K7284" t="str">
            <v>00111113P.2</v>
          </cell>
        </row>
        <row r="7285">
          <cell r="K7285" t="str">
            <v>00111113P.2</v>
          </cell>
        </row>
        <row r="7286">
          <cell r="K7286" t="str">
            <v>00111113P.2</v>
          </cell>
        </row>
        <row r="7287">
          <cell r="K7287" t="str">
            <v>00111113P.2</v>
          </cell>
        </row>
        <row r="7288">
          <cell r="K7288" t="str">
            <v>00111113P.2</v>
          </cell>
        </row>
        <row r="7289">
          <cell r="K7289" t="str">
            <v>00111113P.2</v>
          </cell>
        </row>
        <row r="7290">
          <cell r="K7290" t="str">
            <v>00111113P.2</v>
          </cell>
        </row>
        <row r="7291">
          <cell r="K7291" t="str">
            <v>00111113P.2</v>
          </cell>
        </row>
        <row r="7292">
          <cell r="K7292" t="str">
            <v>00111113P.2</v>
          </cell>
        </row>
        <row r="7293">
          <cell r="K7293" t="str">
            <v>00111113P.2</v>
          </cell>
        </row>
        <row r="7294">
          <cell r="K7294" t="str">
            <v>00111113P.2</v>
          </cell>
        </row>
        <row r="7295">
          <cell r="K7295" t="str">
            <v>00111113P.2</v>
          </cell>
        </row>
        <row r="7296">
          <cell r="K7296" t="str">
            <v>00111113P.2</v>
          </cell>
        </row>
        <row r="7297">
          <cell r="K7297" t="str">
            <v>00111114P.2</v>
          </cell>
        </row>
        <row r="7298">
          <cell r="K7298" t="str">
            <v>00111114P.2</v>
          </cell>
        </row>
        <row r="7299">
          <cell r="K7299" t="str">
            <v>00111114P.2</v>
          </cell>
        </row>
        <row r="7300">
          <cell r="K7300" t="str">
            <v>00111114P.2</v>
          </cell>
        </row>
        <row r="7301">
          <cell r="K7301" t="str">
            <v>00111114P.2</v>
          </cell>
        </row>
        <row r="7302">
          <cell r="K7302" t="str">
            <v>00111114P.2</v>
          </cell>
        </row>
        <row r="7303">
          <cell r="K7303" t="str">
            <v>00111114P.2</v>
          </cell>
        </row>
        <row r="7304">
          <cell r="K7304" t="str">
            <v>00111114P.2</v>
          </cell>
        </row>
        <row r="7305">
          <cell r="K7305" t="str">
            <v>00111122P.2</v>
          </cell>
        </row>
        <row r="7306">
          <cell r="K7306" t="str">
            <v>00111122P.2</v>
          </cell>
        </row>
        <row r="7307">
          <cell r="K7307" t="str">
            <v>00111122P.2</v>
          </cell>
        </row>
        <row r="7308">
          <cell r="K7308" t="str">
            <v>00111122P.2</v>
          </cell>
        </row>
        <row r="7309">
          <cell r="K7309" t="str">
            <v>00111122P.2</v>
          </cell>
        </row>
        <row r="7310">
          <cell r="K7310" t="str">
            <v>00111126P.2</v>
          </cell>
        </row>
        <row r="7311">
          <cell r="K7311" t="str">
            <v>00111126P.2</v>
          </cell>
        </row>
        <row r="7312">
          <cell r="K7312" t="str">
            <v>00111126P.2</v>
          </cell>
        </row>
        <row r="7313">
          <cell r="K7313" t="str">
            <v>00111121P.2</v>
          </cell>
        </row>
        <row r="7314">
          <cell r="K7314" t="str">
            <v>00111121P.2</v>
          </cell>
        </row>
        <row r="7315">
          <cell r="K7315" t="str">
            <v>00111121P.2</v>
          </cell>
        </row>
        <row r="7316">
          <cell r="K7316" t="str">
            <v>00111111P.2</v>
          </cell>
        </row>
        <row r="7317">
          <cell r="K7317" t="str">
            <v>00111111P.2</v>
          </cell>
        </row>
        <row r="7318">
          <cell r="K7318" t="str">
            <v>00111111P.2</v>
          </cell>
        </row>
        <row r="7319">
          <cell r="K7319" t="str">
            <v>00111111P.2</v>
          </cell>
        </row>
        <row r="7320">
          <cell r="K7320" t="str">
            <v>00111111P.2</v>
          </cell>
        </row>
        <row r="7321">
          <cell r="K7321" t="str">
            <v>00111111P.2</v>
          </cell>
        </row>
        <row r="7322">
          <cell r="K7322" t="str">
            <v>00111111P.2</v>
          </cell>
        </row>
        <row r="7323">
          <cell r="K7323" t="str">
            <v>00111111P.2</v>
          </cell>
        </row>
        <row r="7324">
          <cell r="K7324" t="str">
            <v>00111111P.2</v>
          </cell>
        </row>
        <row r="7325">
          <cell r="K7325" t="str">
            <v>00111111P.2</v>
          </cell>
        </row>
        <row r="7326">
          <cell r="K7326" t="str">
            <v>00111111P.2</v>
          </cell>
        </row>
        <row r="7327">
          <cell r="K7327" t="str">
            <v>00111111P.2</v>
          </cell>
        </row>
        <row r="7328">
          <cell r="K7328" t="str">
            <v>00111115P.2</v>
          </cell>
        </row>
        <row r="7329">
          <cell r="K7329" t="str">
            <v>00111115P.2</v>
          </cell>
        </row>
        <row r="7330">
          <cell r="K7330" t="str">
            <v>00111115P.2</v>
          </cell>
        </row>
        <row r="7331">
          <cell r="K7331" t="str">
            <v>00111115P.2</v>
          </cell>
        </row>
        <row r="7332">
          <cell r="K7332" t="str">
            <v>00111115P.2</v>
          </cell>
        </row>
        <row r="7333">
          <cell r="K7333" t="str">
            <v>00111115P.2</v>
          </cell>
        </row>
        <row r="7334">
          <cell r="K7334" t="str">
            <v>00111115P.2</v>
          </cell>
        </row>
        <row r="7335">
          <cell r="K7335" t="str">
            <v>00111115P.2</v>
          </cell>
        </row>
        <row r="7336">
          <cell r="K7336" t="str">
            <v>00111115P.2</v>
          </cell>
        </row>
        <row r="7337">
          <cell r="K7337" t="str">
            <v>00111115P.2</v>
          </cell>
        </row>
        <row r="7338">
          <cell r="K7338" t="str">
            <v>00111115P.2</v>
          </cell>
        </row>
        <row r="7339">
          <cell r="K7339" t="str">
            <v>00111116P.2</v>
          </cell>
        </row>
        <row r="7340">
          <cell r="K7340" t="str">
            <v>00111116P.2</v>
          </cell>
        </row>
        <row r="7341">
          <cell r="K7341" t="str">
            <v>00111116P.2</v>
          </cell>
        </row>
        <row r="7342">
          <cell r="K7342" t="str">
            <v>00111116P.2</v>
          </cell>
        </row>
        <row r="7343">
          <cell r="K7343" t="str">
            <v>00111116P.2</v>
          </cell>
        </row>
        <row r="7344">
          <cell r="K7344" t="str">
            <v>00111116P.2</v>
          </cell>
        </row>
        <row r="7345">
          <cell r="K7345" t="str">
            <v>00111117P.2</v>
          </cell>
        </row>
        <row r="7346">
          <cell r="K7346" t="str">
            <v>00111117P.2</v>
          </cell>
        </row>
        <row r="7347">
          <cell r="K7347" t="str">
            <v>00111117P.2</v>
          </cell>
        </row>
        <row r="7348">
          <cell r="K7348" t="str">
            <v>00111117P.2</v>
          </cell>
        </row>
        <row r="7349">
          <cell r="K7349" t="str">
            <v>00111117P.2</v>
          </cell>
        </row>
        <row r="7350">
          <cell r="K7350" t="str">
            <v>00111117P.2</v>
          </cell>
        </row>
        <row r="7351">
          <cell r="K7351" t="str">
            <v>00111117P.2</v>
          </cell>
        </row>
        <row r="7352">
          <cell r="K7352" t="str">
            <v>00111117P.2</v>
          </cell>
        </row>
        <row r="7353">
          <cell r="K7353" t="str">
            <v>00111117P.2</v>
          </cell>
        </row>
        <row r="7354">
          <cell r="K7354" t="str">
            <v>00111117P.2</v>
          </cell>
        </row>
        <row r="7355">
          <cell r="K7355" t="str">
            <v>00111117P.2</v>
          </cell>
        </row>
        <row r="7356">
          <cell r="K7356" t="str">
            <v>00111117P.2</v>
          </cell>
        </row>
        <row r="7357">
          <cell r="K7357" t="str">
            <v>00111117P.2</v>
          </cell>
        </row>
        <row r="7358">
          <cell r="K7358" t="str">
            <v>00111117P.2</v>
          </cell>
        </row>
        <row r="7359">
          <cell r="K7359" t="str">
            <v>00111117P.2</v>
          </cell>
        </row>
        <row r="7360">
          <cell r="K7360" t="str">
            <v>00111117P.2</v>
          </cell>
        </row>
        <row r="7361">
          <cell r="K7361" t="str">
            <v>00111118P.2</v>
          </cell>
        </row>
        <row r="7362">
          <cell r="K7362" t="str">
            <v>00111118P.2</v>
          </cell>
        </row>
        <row r="7363">
          <cell r="K7363" t="str">
            <v>00111118P.2</v>
          </cell>
        </row>
        <row r="7364">
          <cell r="K7364" t="str">
            <v>00111118P.2</v>
          </cell>
        </row>
        <row r="7365">
          <cell r="K7365" t="str">
            <v>00111118P.2</v>
          </cell>
        </row>
        <row r="7366">
          <cell r="K7366" t="str">
            <v>00111118P.2</v>
          </cell>
        </row>
        <row r="7367">
          <cell r="K7367" t="str">
            <v>00111118P.2</v>
          </cell>
        </row>
        <row r="7368">
          <cell r="K7368" t="str">
            <v>00111118P.2</v>
          </cell>
        </row>
        <row r="7369">
          <cell r="K7369" t="str">
            <v>00111119P.2</v>
          </cell>
        </row>
        <row r="7370">
          <cell r="K7370" t="str">
            <v>00111119P.2</v>
          </cell>
        </row>
        <row r="7371">
          <cell r="K7371" t="str">
            <v>00111119P.2</v>
          </cell>
        </row>
        <row r="7372">
          <cell r="K7372" t="str">
            <v>00111119P.2</v>
          </cell>
        </row>
        <row r="7373">
          <cell r="K7373" t="str">
            <v>00111119P.2</v>
          </cell>
        </row>
        <row r="7374">
          <cell r="K7374" t="str">
            <v>00111120P.2</v>
          </cell>
        </row>
        <row r="7375">
          <cell r="K7375" t="str">
            <v>00111120P.2</v>
          </cell>
        </row>
        <row r="7376">
          <cell r="K7376" t="str">
            <v>00111120P.2</v>
          </cell>
        </row>
        <row r="7377">
          <cell r="K7377" t="str">
            <v>00111120P.2</v>
          </cell>
        </row>
        <row r="7378">
          <cell r="K7378" t="str">
            <v>00111122P.2</v>
          </cell>
        </row>
        <row r="7379">
          <cell r="K7379" t="str">
            <v>00111122P.2</v>
          </cell>
        </row>
        <row r="7380">
          <cell r="K7380" t="str">
            <v>00111122P.2</v>
          </cell>
        </row>
        <row r="7381">
          <cell r="K7381" t="str">
            <v>00111122P.2</v>
          </cell>
        </row>
        <row r="7382">
          <cell r="K7382" t="str">
            <v>00111122P.2</v>
          </cell>
        </row>
        <row r="7383">
          <cell r="K7383" t="str">
            <v>00111122P.2</v>
          </cell>
        </row>
        <row r="7384">
          <cell r="K7384" t="str">
            <v>00111122P.2</v>
          </cell>
        </row>
        <row r="7385">
          <cell r="K7385" t="str">
            <v>00111122P.2</v>
          </cell>
        </row>
        <row r="7386">
          <cell r="K7386" t="str">
            <v>00111122P.2</v>
          </cell>
        </row>
        <row r="7387">
          <cell r="K7387" t="str">
            <v>00111122P.2</v>
          </cell>
        </row>
        <row r="7388">
          <cell r="K7388" t="str">
            <v>00111122P.2</v>
          </cell>
        </row>
        <row r="7389">
          <cell r="K7389" t="str">
            <v>00111122P.2</v>
          </cell>
        </row>
        <row r="7390">
          <cell r="K7390" t="str">
            <v>00111125P.2</v>
          </cell>
        </row>
        <row r="7391">
          <cell r="K7391" t="str">
            <v>00111125P.2</v>
          </cell>
        </row>
        <row r="7392">
          <cell r="K7392" t="str">
            <v>00111125P.2</v>
          </cell>
        </row>
        <row r="7393">
          <cell r="K7393" t="str">
            <v>00111125P.2</v>
          </cell>
        </row>
        <row r="7394">
          <cell r="K7394" t="str">
            <v>00111125P.2</v>
          </cell>
        </row>
        <row r="7395">
          <cell r="K7395" t="str">
            <v>00111125P.2</v>
          </cell>
        </row>
        <row r="7396">
          <cell r="K7396" t="str">
            <v>00111125P.2</v>
          </cell>
        </row>
        <row r="7397">
          <cell r="K7397" t="str">
            <v>00111125P.2</v>
          </cell>
        </row>
        <row r="7398">
          <cell r="K7398" t="str">
            <v>00111125P.2</v>
          </cell>
        </row>
        <row r="7399">
          <cell r="K7399" t="str">
            <v>00111125P.2</v>
          </cell>
        </row>
        <row r="7400">
          <cell r="K7400" t="str">
            <v>00111125P.2</v>
          </cell>
        </row>
        <row r="7401">
          <cell r="K7401" t="str">
            <v>00111125P.2</v>
          </cell>
        </row>
        <row r="7402">
          <cell r="K7402" t="str">
            <v>00111125P.2</v>
          </cell>
        </row>
        <row r="7403">
          <cell r="K7403" t="str">
            <v>00111125P.2</v>
          </cell>
        </row>
        <row r="7404">
          <cell r="K7404" t="str">
            <v>00111125P.2</v>
          </cell>
        </row>
        <row r="7405">
          <cell r="K7405" t="str">
            <v>00111126P.2</v>
          </cell>
        </row>
        <row r="7406">
          <cell r="K7406" t="str">
            <v>00111126P.2</v>
          </cell>
        </row>
        <row r="7407">
          <cell r="K7407" t="str">
            <v>00111126P.2</v>
          </cell>
        </row>
        <row r="7408">
          <cell r="K7408" t="str">
            <v>00111126P.2</v>
          </cell>
        </row>
        <row r="7409">
          <cell r="K7409" t="str">
            <v>00111126P.2</v>
          </cell>
        </row>
        <row r="7410">
          <cell r="K7410" t="str">
            <v>00111126P.2</v>
          </cell>
        </row>
        <row r="7411">
          <cell r="K7411" t="str">
            <v>00111126P.2</v>
          </cell>
        </row>
        <row r="7412">
          <cell r="K7412" t="str">
            <v>00111126P.2</v>
          </cell>
        </row>
        <row r="7413">
          <cell r="K7413" t="str">
            <v>00111126P.2</v>
          </cell>
        </row>
        <row r="7414">
          <cell r="K7414" t="str">
            <v>00111126P.2</v>
          </cell>
        </row>
        <row r="7415">
          <cell r="K7415" t="str">
            <v>00111128P.2</v>
          </cell>
        </row>
        <row r="7416">
          <cell r="K7416" t="str">
            <v>00111128P.2</v>
          </cell>
        </row>
        <row r="7417">
          <cell r="K7417" t="str">
            <v>00111128P.2</v>
          </cell>
        </row>
        <row r="7418">
          <cell r="K7418" t="str">
            <v>00111128P.2</v>
          </cell>
        </row>
        <row r="7419">
          <cell r="K7419" t="str">
            <v>00111128P.2</v>
          </cell>
        </row>
        <row r="7420">
          <cell r="K7420" t="str">
            <v>00111128P.2</v>
          </cell>
        </row>
        <row r="7421">
          <cell r="K7421" t="str">
            <v>00111128P.2</v>
          </cell>
        </row>
        <row r="7422">
          <cell r="K7422" t="str">
            <v>00111128P.2</v>
          </cell>
        </row>
        <row r="7423">
          <cell r="K7423" t="str">
            <v>00111128P.2</v>
          </cell>
        </row>
        <row r="7424">
          <cell r="K7424" t="str">
            <v>00111128P.2</v>
          </cell>
        </row>
        <row r="7425">
          <cell r="K7425" t="str">
            <v>00111128P.2</v>
          </cell>
        </row>
        <row r="7426">
          <cell r="K7426" t="str">
            <v>00111128P.2</v>
          </cell>
        </row>
        <row r="7427">
          <cell r="K7427" t="str">
            <v>00111128P.2</v>
          </cell>
        </row>
        <row r="7428">
          <cell r="K7428" t="str">
            <v>00111128P.2</v>
          </cell>
        </row>
        <row r="7429">
          <cell r="K7429" t="str">
            <v>00111128P.2</v>
          </cell>
        </row>
        <row r="7430">
          <cell r="K7430" t="str">
            <v>00111128P.2</v>
          </cell>
        </row>
        <row r="7431">
          <cell r="K7431" t="str">
            <v>00111129P.2</v>
          </cell>
        </row>
        <row r="7432">
          <cell r="K7432" t="str">
            <v>00111129P.2</v>
          </cell>
        </row>
        <row r="7433">
          <cell r="K7433" t="str">
            <v>00111129P.2</v>
          </cell>
        </row>
        <row r="7434">
          <cell r="K7434" t="str">
            <v>00111129P.2</v>
          </cell>
        </row>
        <row r="7435">
          <cell r="K7435" t="str">
            <v>00111129P.2</v>
          </cell>
        </row>
        <row r="7436">
          <cell r="K7436" t="str">
            <v>00111129P.2</v>
          </cell>
        </row>
        <row r="7437">
          <cell r="K7437" t="str">
            <v>00111129P.2</v>
          </cell>
        </row>
        <row r="7438">
          <cell r="K7438" t="str">
            <v>00111129P.2</v>
          </cell>
        </row>
        <row r="7439">
          <cell r="K7439" t="str">
            <v>00111129P.2</v>
          </cell>
        </row>
        <row r="7440">
          <cell r="K7440" t="str">
            <v>00111130P.2</v>
          </cell>
        </row>
        <row r="7441">
          <cell r="K7441" t="str">
            <v>00111130P.2</v>
          </cell>
        </row>
        <row r="7442">
          <cell r="K7442" t="str">
            <v>00111130P.2</v>
          </cell>
        </row>
        <row r="7443">
          <cell r="K7443" t="str">
            <v>00111130P.2</v>
          </cell>
        </row>
        <row r="7444">
          <cell r="K7444" t="str">
            <v>00111130P.2</v>
          </cell>
        </row>
        <row r="7445">
          <cell r="K7445" t="str">
            <v>00111130P.2</v>
          </cell>
        </row>
        <row r="7446">
          <cell r="K7446" t="str">
            <v>00111130P.2</v>
          </cell>
        </row>
        <row r="7447">
          <cell r="K7447" t="str">
            <v>00111130P.2</v>
          </cell>
        </row>
        <row r="7448">
          <cell r="K7448" t="str">
            <v>00111130P.2</v>
          </cell>
        </row>
        <row r="7449">
          <cell r="K7449" t="str">
            <v>00111131P.2</v>
          </cell>
        </row>
        <row r="7450">
          <cell r="K7450" t="str">
            <v>00111131P.2</v>
          </cell>
        </row>
        <row r="7451">
          <cell r="K7451" t="str">
            <v>00111131P.2</v>
          </cell>
        </row>
        <row r="7452">
          <cell r="K7452" t="str">
            <v>00111131P.2</v>
          </cell>
        </row>
        <row r="7453">
          <cell r="K7453" t="str">
            <v>00111131P.2</v>
          </cell>
        </row>
        <row r="7454">
          <cell r="K7454" t="str">
            <v>00111131P.2</v>
          </cell>
        </row>
        <row r="7455">
          <cell r="K7455" t="str">
            <v>00111131P.2</v>
          </cell>
        </row>
        <row r="7456">
          <cell r="K7456" t="str">
            <v>00111131P.2</v>
          </cell>
        </row>
        <row r="7457">
          <cell r="K7457" t="str">
            <v>00111135P.2</v>
          </cell>
        </row>
        <row r="7458">
          <cell r="K7458" t="str">
            <v>00111135P.2</v>
          </cell>
        </row>
        <row r="7459">
          <cell r="K7459" t="str">
            <v>00111135P.2</v>
          </cell>
        </row>
        <row r="7460">
          <cell r="K7460" t="str">
            <v>00111135P.2</v>
          </cell>
        </row>
        <row r="7461">
          <cell r="K7461" t="str">
            <v>00111135P.2</v>
          </cell>
        </row>
        <row r="7462">
          <cell r="K7462" t="str">
            <v>00111135P.2</v>
          </cell>
        </row>
        <row r="7463">
          <cell r="K7463" t="str">
            <v>00111153P.2</v>
          </cell>
        </row>
        <row r="7464">
          <cell r="K7464" t="str">
            <v>00111153P.2</v>
          </cell>
        </row>
        <row r="7465">
          <cell r="K7465" t="str">
            <v>00111153P.2</v>
          </cell>
        </row>
        <row r="7466">
          <cell r="K7466" t="str">
            <v>00111153P.2</v>
          </cell>
        </row>
        <row r="7467">
          <cell r="K7467" t="str">
            <v>00111153P.2</v>
          </cell>
        </row>
        <row r="7468">
          <cell r="K7468" t="str">
            <v>00111143P.2</v>
          </cell>
        </row>
        <row r="7469">
          <cell r="K7469" t="str">
            <v>00111143P.2</v>
          </cell>
        </row>
        <row r="7470">
          <cell r="K7470" t="str">
            <v>00111143P.2</v>
          </cell>
        </row>
        <row r="7471">
          <cell r="K7471" t="str">
            <v>00111143P.2</v>
          </cell>
        </row>
        <row r="7472">
          <cell r="K7472" t="str">
            <v>00111143P.2</v>
          </cell>
        </row>
        <row r="7473">
          <cell r="K7473" t="str">
            <v>00111143P.2</v>
          </cell>
        </row>
        <row r="7474">
          <cell r="K7474" t="str">
            <v>00111150P.2</v>
          </cell>
        </row>
        <row r="7475">
          <cell r="K7475" t="str">
            <v>00111150P.2</v>
          </cell>
        </row>
        <row r="7476">
          <cell r="K7476" t="str">
            <v>00111150P.2</v>
          </cell>
        </row>
        <row r="7477">
          <cell r="K7477" t="str">
            <v>00111150P.2</v>
          </cell>
        </row>
        <row r="7478">
          <cell r="K7478" t="str">
            <v>00111150P.2</v>
          </cell>
        </row>
        <row r="7479">
          <cell r="K7479" t="str">
            <v>00111110P.2</v>
          </cell>
        </row>
        <row r="7480">
          <cell r="K7480" t="str">
            <v>00111110P.2</v>
          </cell>
        </row>
        <row r="7481">
          <cell r="K7481" t="str">
            <v>00111110P.2</v>
          </cell>
        </row>
        <row r="7482">
          <cell r="K7482" t="str">
            <v>00111110P.2</v>
          </cell>
        </row>
        <row r="7483">
          <cell r="K7483" t="str">
            <v>00111110P.2</v>
          </cell>
        </row>
        <row r="7484">
          <cell r="K7484" t="str">
            <v>00111110P.2</v>
          </cell>
        </row>
        <row r="7485">
          <cell r="K7485" t="str">
            <v>00111110P.2</v>
          </cell>
        </row>
        <row r="7486">
          <cell r="K7486" t="str">
            <v>00111110P.2</v>
          </cell>
        </row>
        <row r="7487">
          <cell r="K7487" t="str">
            <v>00111110P.2</v>
          </cell>
        </row>
        <row r="7488">
          <cell r="K7488" t="str">
            <v>00111110P.2</v>
          </cell>
        </row>
        <row r="7489">
          <cell r="K7489" t="str">
            <v>00111110P.2</v>
          </cell>
        </row>
        <row r="7490">
          <cell r="K7490" t="str">
            <v>00111110P.2</v>
          </cell>
        </row>
        <row r="7491">
          <cell r="K7491" t="str">
            <v>00111110P.2</v>
          </cell>
        </row>
        <row r="7492">
          <cell r="K7492" t="str">
            <v>00111110P.2</v>
          </cell>
        </row>
        <row r="7493">
          <cell r="K7493" t="str">
            <v>00111111P.2</v>
          </cell>
        </row>
        <row r="7494">
          <cell r="K7494" t="str">
            <v>00111111P.2</v>
          </cell>
        </row>
        <row r="7495">
          <cell r="K7495" t="str">
            <v>00111111P.2</v>
          </cell>
        </row>
        <row r="7496">
          <cell r="K7496" t="str">
            <v>00111111P.2</v>
          </cell>
        </row>
        <row r="7497">
          <cell r="K7497" t="str">
            <v>00111111P.2</v>
          </cell>
        </row>
        <row r="7498">
          <cell r="K7498" t="str">
            <v>00111111P.2</v>
          </cell>
        </row>
        <row r="7499">
          <cell r="K7499" t="str">
            <v>00111111P.2</v>
          </cell>
        </row>
        <row r="7500">
          <cell r="K7500" t="str">
            <v>00111111P.2</v>
          </cell>
        </row>
        <row r="7501">
          <cell r="K7501" t="str">
            <v>00111111P.2</v>
          </cell>
        </row>
        <row r="7502">
          <cell r="K7502" t="str">
            <v>00111111P.2</v>
          </cell>
        </row>
        <row r="7503">
          <cell r="K7503" t="str">
            <v>00111111P.2</v>
          </cell>
        </row>
        <row r="7504">
          <cell r="K7504" t="str">
            <v>00111112P.2</v>
          </cell>
        </row>
        <row r="7505">
          <cell r="K7505" t="str">
            <v>00111112P.2</v>
          </cell>
        </row>
        <row r="7506">
          <cell r="K7506" t="str">
            <v>00111112P.2</v>
          </cell>
        </row>
        <row r="7507">
          <cell r="K7507" t="str">
            <v>00111112P.2</v>
          </cell>
        </row>
        <row r="7508">
          <cell r="K7508" t="str">
            <v>00111112P.2</v>
          </cell>
        </row>
        <row r="7509">
          <cell r="K7509" t="str">
            <v>00111112P.2</v>
          </cell>
        </row>
        <row r="7510">
          <cell r="K7510" t="str">
            <v>00111112P.2</v>
          </cell>
        </row>
        <row r="7511">
          <cell r="K7511" t="str">
            <v>00111112P.2</v>
          </cell>
        </row>
        <row r="7512">
          <cell r="K7512" t="str">
            <v>00111112P.2</v>
          </cell>
        </row>
        <row r="7513">
          <cell r="K7513" t="str">
            <v>00111112P.2</v>
          </cell>
        </row>
        <row r="7514">
          <cell r="K7514" t="str">
            <v>00111113P.2</v>
          </cell>
        </row>
        <row r="7515">
          <cell r="K7515" t="str">
            <v>00111113P.2</v>
          </cell>
        </row>
        <row r="7516">
          <cell r="K7516" t="str">
            <v>00111113P.2</v>
          </cell>
        </row>
        <row r="7517">
          <cell r="K7517" t="str">
            <v>00111113P.2</v>
          </cell>
        </row>
        <row r="7518">
          <cell r="K7518" t="str">
            <v>00111113P.2</v>
          </cell>
        </row>
        <row r="7519">
          <cell r="K7519" t="str">
            <v>00111113P.2</v>
          </cell>
        </row>
        <row r="7520">
          <cell r="K7520" t="str">
            <v>00111113P.2</v>
          </cell>
        </row>
        <row r="7521">
          <cell r="K7521" t="str">
            <v>00111113P.2</v>
          </cell>
        </row>
        <row r="7522">
          <cell r="K7522" t="str">
            <v>00111113P.2</v>
          </cell>
        </row>
        <row r="7523">
          <cell r="K7523" t="str">
            <v>00111113P.2</v>
          </cell>
        </row>
        <row r="7524">
          <cell r="K7524" t="str">
            <v>00111113P.2</v>
          </cell>
        </row>
        <row r="7525">
          <cell r="K7525" t="str">
            <v>00111113P.2</v>
          </cell>
        </row>
        <row r="7526">
          <cell r="K7526" t="str">
            <v>00111113P.2</v>
          </cell>
        </row>
        <row r="7527">
          <cell r="K7527" t="str">
            <v>00111113P.2</v>
          </cell>
        </row>
        <row r="7528">
          <cell r="K7528" t="str">
            <v>00111113P.2</v>
          </cell>
        </row>
        <row r="7529">
          <cell r="K7529" t="str">
            <v>00111114P.2</v>
          </cell>
        </row>
        <row r="7530">
          <cell r="K7530" t="str">
            <v>00111114P.2</v>
          </cell>
        </row>
        <row r="7531">
          <cell r="K7531" t="str">
            <v>00111114P.2</v>
          </cell>
        </row>
        <row r="7532">
          <cell r="K7532" t="str">
            <v>00111114P.2</v>
          </cell>
        </row>
        <row r="7533">
          <cell r="K7533" t="str">
            <v>00111114P.2</v>
          </cell>
        </row>
        <row r="7534">
          <cell r="K7534" t="str">
            <v>00111114P.2</v>
          </cell>
        </row>
        <row r="7535">
          <cell r="K7535" t="str">
            <v>00111115P.2</v>
          </cell>
        </row>
        <row r="7536">
          <cell r="K7536" t="str">
            <v>00111115P.2</v>
          </cell>
        </row>
        <row r="7537">
          <cell r="K7537" t="str">
            <v>00111115P.2</v>
          </cell>
        </row>
        <row r="7538">
          <cell r="K7538" t="str">
            <v>00111115P.2</v>
          </cell>
        </row>
        <row r="7539">
          <cell r="K7539" t="str">
            <v>00111115P.2</v>
          </cell>
        </row>
        <row r="7540">
          <cell r="K7540" t="str">
            <v>00111115P.2</v>
          </cell>
        </row>
        <row r="7541">
          <cell r="K7541" t="str">
            <v>00111115P.2</v>
          </cell>
        </row>
        <row r="7542">
          <cell r="K7542" t="str">
            <v>00111115P.2</v>
          </cell>
        </row>
        <row r="7543">
          <cell r="K7543" t="str">
            <v>00111115P.2</v>
          </cell>
        </row>
        <row r="7544">
          <cell r="K7544" t="str">
            <v>00111116P.2</v>
          </cell>
        </row>
        <row r="7545">
          <cell r="K7545" t="str">
            <v>00111116P.2</v>
          </cell>
        </row>
        <row r="7546">
          <cell r="K7546" t="str">
            <v>00111116P.2</v>
          </cell>
        </row>
        <row r="7547">
          <cell r="K7547" t="str">
            <v>00111116P.2</v>
          </cell>
        </row>
        <row r="7548">
          <cell r="K7548" t="str">
            <v>00111116P.2</v>
          </cell>
        </row>
        <row r="7549">
          <cell r="K7549" t="str">
            <v>00111116P.2</v>
          </cell>
        </row>
        <row r="7550">
          <cell r="K7550" t="str">
            <v>00111116P.2</v>
          </cell>
        </row>
        <row r="7551">
          <cell r="K7551" t="str">
            <v>00111116P.2</v>
          </cell>
        </row>
        <row r="7552">
          <cell r="K7552" t="str">
            <v>00111116P.2</v>
          </cell>
        </row>
        <row r="7553">
          <cell r="K7553" t="str">
            <v>00111116P.2</v>
          </cell>
        </row>
        <row r="7554">
          <cell r="K7554" t="str">
            <v>00111116P.2</v>
          </cell>
        </row>
        <row r="7555">
          <cell r="K7555" t="str">
            <v>00111116P.2</v>
          </cell>
        </row>
        <row r="7556">
          <cell r="K7556" t="str">
            <v>00111116P.2</v>
          </cell>
        </row>
        <row r="7557">
          <cell r="K7557" t="str">
            <v>00111116P.2</v>
          </cell>
        </row>
        <row r="7558">
          <cell r="K7558" t="str">
            <v>00111117P.2</v>
          </cell>
        </row>
        <row r="7559">
          <cell r="K7559" t="str">
            <v>00111117P.2</v>
          </cell>
        </row>
        <row r="7560">
          <cell r="K7560" t="str">
            <v>00111117P.2</v>
          </cell>
        </row>
        <row r="7561">
          <cell r="K7561" t="str">
            <v>00111117P.2</v>
          </cell>
        </row>
        <row r="7562">
          <cell r="K7562" t="str">
            <v>00111117P.2</v>
          </cell>
        </row>
        <row r="7563">
          <cell r="K7563" t="str">
            <v>00111117P.2</v>
          </cell>
        </row>
        <row r="7564">
          <cell r="K7564" t="str">
            <v>00111117P.2</v>
          </cell>
        </row>
        <row r="7565">
          <cell r="K7565" t="str">
            <v>00111117P.2</v>
          </cell>
        </row>
        <row r="7566">
          <cell r="K7566" t="str">
            <v>00111117P.2</v>
          </cell>
        </row>
        <row r="7567">
          <cell r="K7567" t="str">
            <v>00111117P.2</v>
          </cell>
        </row>
        <row r="7568">
          <cell r="K7568" t="str">
            <v>00111117P.2</v>
          </cell>
        </row>
        <row r="7569">
          <cell r="K7569" t="str">
            <v>00111117P.2</v>
          </cell>
        </row>
        <row r="7570">
          <cell r="K7570" t="str">
            <v>00111117P.2</v>
          </cell>
        </row>
        <row r="7571">
          <cell r="K7571" t="str">
            <v>00111117P.2</v>
          </cell>
        </row>
        <row r="7572">
          <cell r="K7572" t="str">
            <v>00111117P.2</v>
          </cell>
        </row>
        <row r="7573">
          <cell r="K7573" t="str">
            <v>00111117P.2</v>
          </cell>
        </row>
        <row r="7574">
          <cell r="K7574" t="str">
            <v>00111117P.2</v>
          </cell>
        </row>
        <row r="7575">
          <cell r="K7575" t="str">
            <v>00111117P.2</v>
          </cell>
        </row>
        <row r="7576">
          <cell r="K7576" t="str">
            <v>00111117P.2</v>
          </cell>
        </row>
        <row r="7577">
          <cell r="K7577" t="str">
            <v>00111117P.2</v>
          </cell>
        </row>
        <row r="7578">
          <cell r="K7578" t="str">
            <v>00111118P.2</v>
          </cell>
        </row>
        <row r="7579">
          <cell r="K7579" t="str">
            <v>00111118P.2</v>
          </cell>
        </row>
        <row r="7580">
          <cell r="K7580" t="str">
            <v>00111118P.2</v>
          </cell>
        </row>
        <row r="7581">
          <cell r="K7581" t="str">
            <v>00111118P.2</v>
          </cell>
        </row>
        <row r="7582">
          <cell r="K7582" t="str">
            <v>00111118P.2</v>
          </cell>
        </row>
        <row r="7583">
          <cell r="K7583" t="str">
            <v>00111118P.2</v>
          </cell>
        </row>
        <row r="7584">
          <cell r="K7584" t="str">
            <v>00111118P.2</v>
          </cell>
        </row>
        <row r="7585">
          <cell r="K7585" t="str">
            <v>00111119P.2</v>
          </cell>
        </row>
        <row r="7586">
          <cell r="K7586" t="str">
            <v>00111119P.2</v>
          </cell>
        </row>
        <row r="7587">
          <cell r="K7587" t="str">
            <v>00111119P.2</v>
          </cell>
        </row>
        <row r="7588">
          <cell r="K7588" t="str">
            <v>00111119P.2</v>
          </cell>
        </row>
        <row r="7589">
          <cell r="K7589" t="str">
            <v>00111119P.2</v>
          </cell>
        </row>
        <row r="7590">
          <cell r="K7590" t="str">
            <v>00111119P.2</v>
          </cell>
        </row>
        <row r="7591">
          <cell r="K7591" t="str">
            <v>00111120P.2</v>
          </cell>
        </row>
        <row r="7592">
          <cell r="K7592" t="str">
            <v>00111120P.2</v>
          </cell>
        </row>
        <row r="7593">
          <cell r="K7593" t="str">
            <v>00111120P.2</v>
          </cell>
        </row>
        <row r="7594">
          <cell r="K7594" t="str">
            <v>00111120P.2</v>
          </cell>
        </row>
        <row r="7595">
          <cell r="K7595" t="str">
            <v>00111120P.2</v>
          </cell>
        </row>
        <row r="7596">
          <cell r="K7596" t="str">
            <v>00111120P.2</v>
          </cell>
        </row>
        <row r="7597">
          <cell r="K7597" t="str">
            <v>00111120P.2</v>
          </cell>
        </row>
        <row r="7598">
          <cell r="K7598" t="str">
            <v>00111121P.2</v>
          </cell>
        </row>
        <row r="7599">
          <cell r="K7599" t="str">
            <v>00111121P.2</v>
          </cell>
        </row>
        <row r="7600">
          <cell r="K7600" t="str">
            <v>00111121P.2</v>
          </cell>
        </row>
        <row r="7601">
          <cell r="K7601" t="str">
            <v>00111121P.2</v>
          </cell>
        </row>
        <row r="7602">
          <cell r="K7602" t="str">
            <v>00111121P.2</v>
          </cell>
        </row>
        <row r="7603">
          <cell r="K7603" t="str">
            <v>00111121P.2</v>
          </cell>
        </row>
        <row r="7604">
          <cell r="K7604" t="str">
            <v>00111121P.2</v>
          </cell>
        </row>
        <row r="7605">
          <cell r="K7605" t="str">
            <v>00111121P.2</v>
          </cell>
        </row>
        <row r="7606">
          <cell r="K7606" t="str">
            <v>00111121P.2</v>
          </cell>
        </row>
        <row r="7607">
          <cell r="K7607" t="str">
            <v>00111121P.2</v>
          </cell>
        </row>
        <row r="7608">
          <cell r="K7608" t="str">
            <v>00111121P.2</v>
          </cell>
        </row>
        <row r="7609">
          <cell r="K7609" t="str">
            <v>00111122P.2</v>
          </cell>
        </row>
        <row r="7610">
          <cell r="K7610" t="str">
            <v>00111122P.2</v>
          </cell>
        </row>
        <row r="7611">
          <cell r="K7611" t="str">
            <v>00111122P.2</v>
          </cell>
        </row>
        <row r="7612">
          <cell r="K7612" t="str">
            <v>00111122P.2</v>
          </cell>
        </row>
        <row r="7613">
          <cell r="K7613" t="str">
            <v>00111122P.2</v>
          </cell>
        </row>
        <row r="7614">
          <cell r="K7614" t="str">
            <v>00111122P.2</v>
          </cell>
        </row>
        <row r="7615">
          <cell r="K7615" t="str">
            <v>00111122P.2</v>
          </cell>
        </row>
        <row r="7616">
          <cell r="K7616" t="str">
            <v>00111122P.2</v>
          </cell>
        </row>
        <row r="7617">
          <cell r="K7617" t="str">
            <v>00111122P.2</v>
          </cell>
        </row>
        <row r="7618">
          <cell r="K7618" t="str">
            <v>00111122P.2</v>
          </cell>
        </row>
        <row r="7619">
          <cell r="K7619" t="str">
            <v>00111122P.2</v>
          </cell>
        </row>
        <row r="7620">
          <cell r="K7620" t="str">
            <v>00111122P.2</v>
          </cell>
        </row>
        <row r="7621">
          <cell r="K7621" t="str">
            <v>00111123P.2</v>
          </cell>
        </row>
        <row r="7622">
          <cell r="K7622" t="str">
            <v>00111123P.2</v>
          </cell>
        </row>
        <row r="7623">
          <cell r="K7623" t="str">
            <v>00111123P.2</v>
          </cell>
        </row>
        <row r="7624">
          <cell r="K7624" t="str">
            <v>00111123P.2</v>
          </cell>
        </row>
        <row r="7625">
          <cell r="K7625" t="str">
            <v>00111123P.2</v>
          </cell>
        </row>
        <row r="7626">
          <cell r="K7626" t="str">
            <v>00111123P.2</v>
          </cell>
        </row>
        <row r="7627">
          <cell r="K7627" t="str">
            <v>00111123P.2</v>
          </cell>
        </row>
        <row r="7628">
          <cell r="K7628" t="str">
            <v>00111123P.2</v>
          </cell>
        </row>
        <row r="7629">
          <cell r="K7629" t="str">
            <v>00111124P.2</v>
          </cell>
        </row>
        <row r="7630">
          <cell r="K7630" t="str">
            <v>00111124P.2</v>
          </cell>
        </row>
        <row r="7631">
          <cell r="K7631" t="str">
            <v>00111124P.2</v>
          </cell>
        </row>
        <row r="7632">
          <cell r="K7632" t="str">
            <v>00111124P.2</v>
          </cell>
        </row>
        <row r="7633">
          <cell r="K7633" t="str">
            <v>00111124P.2</v>
          </cell>
        </row>
        <row r="7634">
          <cell r="K7634" t="str">
            <v>00111124P.2</v>
          </cell>
        </row>
        <row r="7635">
          <cell r="K7635" t="str">
            <v>00111124P.2</v>
          </cell>
        </row>
        <row r="7636">
          <cell r="K7636" t="str">
            <v>00111124P.2</v>
          </cell>
        </row>
        <row r="7637">
          <cell r="K7637" t="str">
            <v>00111124P.2</v>
          </cell>
        </row>
        <row r="7638">
          <cell r="K7638" t="str">
            <v>00111124P.2</v>
          </cell>
        </row>
        <row r="7639">
          <cell r="K7639" t="str">
            <v>00111124P.2</v>
          </cell>
        </row>
        <row r="7640">
          <cell r="K7640" t="str">
            <v>00111125P.2</v>
          </cell>
        </row>
        <row r="7641">
          <cell r="K7641" t="str">
            <v>00111125P.2</v>
          </cell>
        </row>
        <row r="7642">
          <cell r="K7642" t="str">
            <v>00111125P.2</v>
          </cell>
        </row>
        <row r="7643">
          <cell r="K7643" t="str">
            <v>00111125P.2</v>
          </cell>
        </row>
        <row r="7644">
          <cell r="K7644" t="str">
            <v>00111125P.2</v>
          </cell>
        </row>
        <row r="7645">
          <cell r="K7645" t="str">
            <v>00111125P.2</v>
          </cell>
        </row>
        <row r="7646">
          <cell r="K7646" t="str">
            <v>00111125P.2</v>
          </cell>
        </row>
        <row r="7647">
          <cell r="K7647" t="str">
            <v>00111125P.2</v>
          </cell>
        </row>
        <row r="7648">
          <cell r="K7648" t="str">
            <v>00111125P.2</v>
          </cell>
        </row>
        <row r="7649">
          <cell r="K7649" t="str">
            <v>00111125P.2</v>
          </cell>
        </row>
        <row r="7650">
          <cell r="K7650" t="str">
            <v>00111125P.2</v>
          </cell>
        </row>
        <row r="7651">
          <cell r="K7651" t="str">
            <v>00111125P.2</v>
          </cell>
        </row>
        <row r="7652">
          <cell r="K7652" t="str">
            <v>00111125P.2</v>
          </cell>
        </row>
        <row r="7653">
          <cell r="K7653" t="str">
            <v>00111126P.2</v>
          </cell>
        </row>
        <row r="7654">
          <cell r="K7654" t="str">
            <v>00111126P.2</v>
          </cell>
        </row>
        <row r="7655">
          <cell r="K7655" t="str">
            <v>00111126P.2</v>
          </cell>
        </row>
        <row r="7656">
          <cell r="K7656" t="str">
            <v>00111126P.2</v>
          </cell>
        </row>
        <row r="7657">
          <cell r="K7657" t="str">
            <v>00111126P.2</v>
          </cell>
        </row>
        <row r="7658">
          <cell r="K7658" t="str">
            <v>00111126P.2</v>
          </cell>
        </row>
        <row r="7659">
          <cell r="K7659" t="str">
            <v>00111126P.2</v>
          </cell>
        </row>
        <row r="7660">
          <cell r="K7660" t="str">
            <v>00111127P.2</v>
          </cell>
        </row>
        <row r="7661">
          <cell r="K7661" t="str">
            <v>00111127P.2</v>
          </cell>
        </row>
        <row r="7662">
          <cell r="K7662" t="str">
            <v>00111127P.2</v>
          </cell>
        </row>
        <row r="7663">
          <cell r="K7663" t="str">
            <v>00111127P.2</v>
          </cell>
        </row>
        <row r="7664">
          <cell r="K7664" t="str">
            <v>00111127P.2</v>
          </cell>
        </row>
        <row r="7665">
          <cell r="K7665" t="str">
            <v>00111127P.2</v>
          </cell>
        </row>
        <row r="7666">
          <cell r="K7666" t="str">
            <v>00111127P.2</v>
          </cell>
        </row>
        <row r="7667">
          <cell r="K7667" t="str">
            <v>00111127P.2</v>
          </cell>
        </row>
        <row r="7668">
          <cell r="K7668" t="str">
            <v>00111128P.2</v>
          </cell>
        </row>
        <row r="7669">
          <cell r="K7669" t="str">
            <v>00111128P.2</v>
          </cell>
        </row>
        <row r="7670">
          <cell r="K7670" t="str">
            <v>00111128P.2</v>
          </cell>
        </row>
        <row r="7671">
          <cell r="K7671" t="str">
            <v>00111128P.2</v>
          </cell>
        </row>
        <row r="7672">
          <cell r="K7672" t="str">
            <v>00111128P.2</v>
          </cell>
        </row>
        <row r="7673">
          <cell r="K7673" t="str">
            <v>00111128P.2</v>
          </cell>
        </row>
        <row r="7674">
          <cell r="K7674" t="str">
            <v>00111128P.2</v>
          </cell>
        </row>
        <row r="7675">
          <cell r="K7675" t="str">
            <v>00111128P.2</v>
          </cell>
        </row>
        <row r="7676">
          <cell r="K7676" t="str">
            <v>00111128P.2</v>
          </cell>
        </row>
        <row r="7677">
          <cell r="K7677" t="str">
            <v>00111128P.2</v>
          </cell>
        </row>
        <row r="7678">
          <cell r="K7678" t="str">
            <v>00111128P.2</v>
          </cell>
        </row>
        <row r="7679">
          <cell r="K7679" t="str">
            <v>00111128P.2</v>
          </cell>
        </row>
        <row r="7680">
          <cell r="K7680" t="str">
            <v>00111128P.2</v>
          </cell>
        </row>
        <row r="7681">
          <cell r="K7681" t="str">
            <v>00111128P.2</v>
          </cell>
        </row>
        <row r="7682">
          <cell r="K7682" t="str">
            <v>00111128P.2</v>
          </cell>
        </row>
        <row r="7683">
          <cell r="K7683" t="str">
            <v>00111128P.2</v>
          </cell>
        </row>
        <row r="7684">
          <cell r="K7684" t="str">
            <v>00111128P.2</v>
          </cell>
        </row>
        <row r="7685">
          <cell r="K7685" t="str">
            <v>00111129P.2</v>
          </cell>
        </row>
        <row r="7686">
          <cell r="K7686" t="str">
            <v>00111129P.2</v>
          </cell>
        </row>
        <row r="7687">
          <cell r="K7687" t="str">
            <v>00111129P.2</v>
          </cell>
        </row>
        <row r="7688">
          <cell r="K7688" t="str">
            <v>00111129P.2</v>
          </cell>
        </row>
        <row r="7689">
          <cell r="K7689" t="str">
            <v>00111129P.2</v>
          </cell>
        </row>
        <row r="7690">
          <cell r="K7690" t="str">
            <v>00111129P.2</v>
          </cell>
        </row>
        <row r="7691">
          <cell r="K7691" t="str">
            <v>00111129P.2</v>
          </cell>
        </row>
        <row r="7692">
          <cell r="K7692" t="str">
            <v>00111129P.2</v>
          </cell>
        </row>
        <row r="7693">
          <cell r="K7693" t="str">
            <v>00111129P.2</v>
          </cell>
        </row>
        <row r="7694">
          <cell r="K7694" t="str">
            <v>00111129P.2</v>
          </cell>
        </row>
        <row r="7695">
          <cell r="K7695" t="str">
            <v>00111129P.2</v>
          </cell>
        </row>
        <row r="7696">
          <cell r="K7696" t="str">
            <v>00111129P.2</v>
          </cell>
        </row>
        <row r="7697">
          <cell r="K7697" t="str">
            <v>00111129P.2</v>
          </cell>
        </row>
        <row r="7698">
          <cell r="K7698" t="str">
            <v>00111129P.2</v>
          </cell>
        </row>
        <row r="7699">
          <cell r="K7699" t="str">
            <v>00111129P.2</v>
          </cell>
        </row>
        <row r="7700">
          <cell r="K7700" t="str">
            <v>00111129P.2</v>
          </cell>
        </row>
        <row r="7701">
          <cell r="K7701" t="str">
            <v>00111129P.2</v>
          </cell>
        </row>
        <row r="7702">
          <cell r="K7702" t="str">
            <v>00111130P.2</v>
          </cell>
        </row>
        <row r="7703">
          <cell r="K7703" t="str">
            <v>00111130P.2</v>
          </cell>
        </row>
        <row r="7704">
          <cell r="K7704" t="str">
            <v>00111130P.2</v>
          </cell>
        </row>
        <row r="7705">
          <cell r="K7705" t="str">
            <v>00111130P.2</v>
          </cell>
        </row>
        <row r="7706">
          <cell r="K7706" t="str">
            <v>00111130P.2</v>
          </cell>
        </row>
        <row r="7707">
          <cell r="K7707" t="str">
            <v>00111130P.2</v>
          </cell>
        </row>
        <row r="7708">
          <cell r="K7708" t="str">
            <v>00111130P.2</v>
          </cell>
        </row>
        <row r="7709">
          <cell r="K7709" t="str">
            <v>00111131P.2</v>
          </cell>
        </row>
        <row r="7710">
          <cell r="K7710" t="str">
            <v>00111131P.2</v>
          </cell>
        </row>
        <row r="7711">
          <cell r="K7711" t="str">
            <v>00111131P.2</v>
          </cell>
        </row>
        <row r="7712">
          <cell r="K7712" t="str">
            <v>00111131P.2</v>
          </cell>
        </row>
        <row r="7713">
          <cell r="K7713" t="str">
            <v>00111131P.2</v>
          </cell>
        </row>
        <row r="7714">
          <cell r="K7714" t="str">
            <v>00111131P.2</v>
          </cell>
        </row>
        <row r="7715">
          <cell r="K7715" t="str">
            <v>00111131P.2</v>
          </cell>
        </row>
        <row r="7716">
          <cell r="K7716" t="str">
            <v>00111132P.2</v>
          </cell>
        </row>
        <row r="7717">
          <cell r="K7717" t="str">
            <v>00111132P.2</v>
          </cell>
        </row>
        <row r="7718">
          <cell r="K7718" t="str">
            <v>00111132P.2</v>
          </cell>
        </row>
        <row r="7719">
          <cell r="K7719" t="str">
            <v>00111132P.2</v>
          </cell>
        </row>
        <row r="7720">
          <cell r="K7720" t="str">
            <v>00111132P.2</v>
          </cell>
        </row>
        <row r="7721">
          <cell r="K7721" t="str">
            <v>00111132P.2</v>
          </cell>
        </row>
        <row r="7722">
          <cell r="K7722" t="str">
            <v>00111132P.2</v>
          </cell>
        </row>
        <row r="7723">
          <cell r="K7723" t="str">
            <v>00111132P.2</v>
          </cell>
        </row>
        <row r="7724">
          <cell r="K7724" t="str">
            <v>00111132P.2</v>
          </cell>
        </row>
        <row r="7725">
          <cell r="K7725" t="str">
            <v>00111132P.2</v>
          </cell>
        </row>
        <row r="7726">
          <cell r="K7726" t="str">
            <v>00111132P.2</v>
          </cell>
        </row>
        <row r="7727">
          <cell r="K7727" t="str">
            <v>00111132P.2</v>
          </cell>
        </row>
        <row r="7728">
          <cell r="K7728" t="str">
            <v>00111133P.2</v>
          </cell>
        </row>
        <row r="7729">
          <cell r="K7729" t="str">
            <v>00111133P.2</v>
          </cell>
        </row>
        <row r="7730">
          <cell r="K7730" t="str">
            <v>00111133P.2</v>
          </cell>
        </row>
        <row r="7731">
          <cell r="K7731" t="str">
            <v>00111133P.2</v>
          </cell>
        </row>
        <row r="7732">
          <cell r="K7732" t="str">
            <v>00111133P.2</v>
          </cell>
        </row>
        <row r="7733">
          <cell r="K7733" t="str">
            <v>00111133P.2</v>
          </cell>
        </row>
        <row r="7734">
          <cell r="K7734" t="str">
            <v>00111133P.2</v>
          </cell>
        </row>
        <row r="7735">
          <cell r="K7735" t="str">
            <v>00111133P.2</v>
          </cell>
        </row>
        <row r="7736">
          <cell r="K7736" t="str">
            <v>00111133P.2</v>
          </cell>
        </row>
        <row r="7737">
          <cell r="K7737" t="str">
            <v>00111133P.2</v>
          </cell>
        </row>
        <row r="7738">
          <cell r="K7738" t="str">
            <v>00111133P.2</v>
          </cell>
        </row>
        <row r="7739">
          <cell r="K7739" t="str">
            <v>00111133P.2</v>
          </cell>
        </row>
        <row r="7740">
          <cell r="K7740" t="str">
            <v>00111133P.2</v>
          </cell>
        </row>
        <row r="7741">
          <cell r="K7741" t="str">
            <v>00111133P.2</v>
          </cell>
        </row>
        <row r="7742">
          <cell r="K7742" t="str">
            <v>00111133P.2</v>
          </cell>
        </row>
        <row r="7743">
          <cell r="K7743" t="str">
            <v>00111133P.2</v>
          </cell>
        </row>
        <row r="7744">
          <cell r="K7744" t="str">
            <v>00111133P.2</v>
          </cell>
        </row>
        <row r="7745">
          <cell r="K7745" t="str">
            <v>00111133P.2</v>
          </cell>
        </row>
        <row r="7746">
          <cell r="K7746" t="str">
            <v>00111133P.2</v>
          </cell>
        </row>
        <row r="7747">
          <cell r="K7747" t="str">
            <v>00111134P.2</v>
          </cell>
        </row>
        <row r="7748">
          <cell r="K7748" t="str">
            <v>00111134P.2</v>
          </cell>
        </row>
        <row r="7749">
          <cell r="K7749" t="str">
            <v>00111134P.2</v>
          </cell>
        </row>
        <row r="7750">
          <cell r="K7750" t="str">
            <v>00111134P.2</v>
          </cell>
        </row>
        <row r="7751">
          <cell r="K7751" t="str">
            <v>00111134P.2</v>
          </cell>
        </row>
        <row r="7752">
          <cell r="K7752" t="str">
            <v>00111134P.2</v>
          </cell>
        </row>
        <row r="7753">
          <cell r="K7753" t="str">
            <v>00111134P.2</v>
          </cell>
        </row>
        <row r="7754">
          <cell r="K7754" t="str">
            <v>00111134P.2</v>
          </cell>
        </row>
        <row r="7755">
          <cell r="K7755" t="str">
            <v>00111134P.2</v>
          </cell>
        </row>
        <row r="7756">
          <cell r="K7756" t="str">
            <v>00111134P.2</v>
          </cell>
        </row>
        <row r="7757">
          <cell r="K7757" t="str">
            <v>00111134P.2</v>
          </cell>
        </row>
        <row r="7758">
          <cell r="K7758" t="str">
            <v>00111135P.2</v>
          </cell>
        </row>
        <row r="7759">
          <cell r="K7759" t="str">
            <v>00111135P.2</v>
          </cell>
        </row>
        <row r="7760">
          <cell r="K7760" t="str">
            <v>00111135P.2</v>
          </cell>
        </row>
        <row r="7761">
          <cell r="K7761" t="str">
            <v>00111135P.2</v>
          </cell>
        </row>
        <row r="7762">
          <cell r="K7762" t="str">
            <v>00111135P.2</v>
          </cell>
        </row>
        <row r="7763">
          <cell r="K7763" t="str">
            <v>00111135P.2</v>
          </cell>
        </row>
        <row r="7764">
          <cell r="K7764" t="str">
            <v>00111135P.2</v>
          </cell>
        </row>
        <row r="7765">
          <cell r="K7765" t="str">
            <v>00111135P.2</v>
          </cell>
        </row>
        <row r="7766">
          <cell r="K7766" t="str">
            <v>00111135P.2</v>
          </cell>
        </row>
        <row r="7767">
          <cell r="K7767" t="str">
            <v>00111135P.2</v>
          </cell>
        </row>
        <row r="7768">
          <cell r="K7768" t="str">
            <v>00111136P.2</v>
          </cell>
        </row>
        <row r="7769">
          <cell r="K7769" t="str">
            <v>00111136P.2</v>
          </cell>
        </row>
        <row r="7770">
          <cell r="K7770" t="str">
            <v>00111136P.2</v>
          </cell>
        </row>
        <row r="7771">
          <cell r="K7771" t="str">
            <v>00111136P.2</v>
          </cell>
        </row>
        <row r="7772">
          <cell r="K7772" t="str">
            <v>00111136P.2</v>
          </cell>
        </row>
        <row r="7773">
          <cell r="K7773" t="str">
            <v>00111136P.2</v>
          </cell>
        </row>
        <row r="7774">
          <cell r="K7774" t="str">
            <v>00111136P.2</v>
          </cell>
        </row>
        <row r="7775">
          <cell r="K7775" t="str">
            <v>00111136P.2</v>
          </cell>
        </row>
        <row r="7776">
          <cell r="K7776" t="str">
            <v>00111136P.2</v>
          </cell>
        </row>
        <row r="7777">
          <cell r="K7777" t="str">
            <v>00111136P.2</v>
          </cell>
        </row>
        <row r="7778">
          <cell r="K7778" t="str">
            <v>00111136P.2</v>
          </cell>
        </row>
        <row r="7779">
          <cell r="K7779" t="str">
            <v>00111136P.2</v>
          </cell>
        </row>
        <row r="7780">
          <cell r="K7780" t="str">
            <v>00111136P.2</v>
          </cell>
        </row>
        <row r="7781">
          <cell r="K7781" t="str">
            <v>00111136P.2</v>
          </cell>
        </row>
        <row r="7782">
          <cell r="K7782" t="str">
            <v>00111136P.2</v>
          </cell>
        </row>
        <row r="7783">
          <cell r="K7783" t="str">
            <v>00111153P.2</v>
          </cell>
        </row>
        <row r="7784">
          <cell r="K7784" t="str">
            <v>00111153P.2</v>
          </cell>
        </row>
        <row r="7785">
          <cell r="K7785" t="str">
            <v>00111153P.2</v>
          </cell>
        </row>
        <row r="7786">
          <cell r="K7786" t="str">
            <v>00111152P.2</v>
          </cell>
        </row>
        <row r="7787">
          <cell r="K7787" t="str">
            <v>00111138P.2</v>
          </cell>
        </row>
        <row r="7788">
          <cell r="K7788" t="str">
            <v>00111142P.2</v>
          </cell>
        </row>
        <row r="7789">
          <cell r="K7789" t="str">
            <v>00111142P.2</v>
          </cell>
        </row>
        <row r="7790">
          <cell r="K7790" t="str">
            <v>00111142P.2</v>
          </cell>
        </row>
        <row r="7791">
          <cell r="K7791" t="str">
            <v>00111142P.2</v>
          </cell>
        </row>
        <row r="7792">
          <cell r="K7792" t="str">
            <v>00111142P.2</v>
          </cell>
        </row>
        <row r="7793">
          <cell r="K7793" t="str">
            <v>00111142P.2</v>
          </cell>
        </row>
        <row r="7794">
          <cell r="K7794" t="str">
            <v>00111142P.2</v>
          </cell>
        </row>
        <row r="7795">
          <cell r="K7795" t="str">
            <v>00111141P.2</v>
          </cell>
        </row>
        <row r="7796">
          <cell r="K7796" t="str">
            <v>00111141P.2</v>
          </cell>
        </row>
        <row r="7797">
          <cell r="K7797" t="str">
            <v>00111141P.2</v>
          </cell>
        </row>
        <row r="7798">
          <cell r="K7798" t="str">
            <v>00111141P.2</v>
          </cell>
        </row>
        <row r="7799">
          <cell r="K7799" t="str">
            <v>00111141P.2</v>
          </cell>
        </row>
        <row r="7800">
          <cell r="K7800" t="str">
            <v>00111141P.2</v>
          </cell>
        </row>
        <row r="7801">
          <cell r="K7801" t="str">
            <v>00111141P.2</v>
          </cell>
        </row>
        <row r="7802">
          <cell r="K7802" t="str">
            <v>00111141P.2</v>
          </cell>
        </row>
        <row r="7803">
          <cell r="K7803" t="str">
            <v>00111141P.2</v>
          </cell>
        </row>
        <row r="7804">
          <cell r="K7804" t="str">
            <v>00111106P.2</v>
          </cell>
        </row>
        <row r="7805">
          <cell r="K7805" t="str">
            <v>00111106P.2</v>
          </cell>
        </row>
        <row r="7806">
          <cell r="K7806" t="str">
            <v>00111106P.2</v>
          </cell>
        </row>
        <row r="7807">
          <cell r="K7807" t="str">
            <v>00111107P.2</v>
          </cell>
        </row>
        <row r="7808">
          <cell r="K7808" t="str">
            <v>00111107P.2</v>
          </cell>
        </row>
        <row r="7809">
          <cell r="K7809" t="str">
            <v>00111114P.2</v>
          </cell>
        </row>
        <row r="7810">
          <cell r="K7810" t="str">
            <v>00111114P.2</v>
          </cell>
        </row>
        <row r="7811">
          <cell r="K7811" t="str">
            <v>00111114P.2</v>
          </cell>
        </row>
        <row r="7812">
          <cell r="K7812" t="str">
            <v>00111114P.2</v>
          </cell>
        </row>
        <row r="7813">
          <cell r="K7813" t="str">
            <v>00111114P.2</v>
          </cell>
        </row>
        <row r="7814">
          <cell r="K7814" t="str">
            <v>00111128P.2</v>
          </cell>
        </row>
        <row r="7815">
          <cell r="K7815" t="str">
            <v>00111128P.2</v>
          </cell>
        </row>
        <row r="7816">
          <cell r="K7816" t="str">
            <v>00111128P.2</v>
          </cell>
        </row>
        <row r="7817">
          <cell r="K7817" t="str">
            <v>00111128P.2</v>
          </cell>
        </row>
        <row r="7818">
          <cell r="K7818" t="str">
            <v>00111128P.2</v>
          </cell>
        </row>
        <row r="7819">
          <cell r="K7819" t="str">
            <v>00111128P.2</v>
          </cell>
        </row>
        <row r="7820">
          <cell r="K7820" t="str">
            <v>00111128P.2</v>
          </cell>
        </row>
        <row r="7821">
          <cell r="K7821" t="str">
            <v>00111128P.2</v>
          </cell>
        </row>
        <row r="7822">
          <cell r="K7822" t="str">
            <v>00111128P.2</v>
          </cell>
        </row>
        <row r="7823">
          <cell r="K7823" t="str">
            <v>00111128P.2</v>
          </cell>
        </row>
        <row r="7824">
          <cell r="K7824" t="str">
            <v>00111128P.2</v>
          </cell>
        </row>
        <row r="7825">
          <cell r="K7825" t="str">
            <v>00111128P.2</v>
          </cell>
        </row>
        <row r="7826">
          <cell r="K7826" t="str">
            <v>00111128P.2</v>
          </cell>
        </row>
        <row r="7827">
          <cell r="K7827" t="str">
            <v>00111128P.2</v>
          </cell>
        </row>
        <row r="7828">
          <cell r="K7828" t="str">
            <v>00111128P.2</v>
          </cell>
        </row>
        <row r="7829">
          <cell r="K7829" t="str">
            <v>00111128P.2</v>
          </cell>
        </row>
        <row r="7830">
          <cell r="K7830" t="str">
            <v>00111128P.2</v>
          </cell>
        </row>
        <row r="7831">
          <cell r="K7831" t="str">
            <v>00111128P.2</v>
          </cell>
        </row>
        <row r="7832">
          <cell r="K7832" t="str">
            <v>00111128P.2</v>
          </cell>
        </row>
        <row r="7833">
          <cell r="K7833" t="str">
            <v>00111128P.2</v>
          </cell>
        </row>
        <row r="7834">
          <cell r="K7834" t="str">
            <v>00111128P.2</v>
          </cell>
        </row>
        <row r="7835">
          <cell r="K7835" t="str">
            <v>00111130P.2</v>
          </cell>
        </row>
        <row r="7836">
          <cell r="K7836" t="str">
            <v>00111130P.2</v>
          </cell>
        </row>
        <row r="7837">
          <cell r="K7837" t="str">
            <v>00111130P.2</v>
          </cell>
        </row>
        <row r="7838">
          <cell r="K7838" t="str">
            <v>00111130P.2</v>
          </cell>
        </row>
        <row r="7839">
          <cell r="K7839" t="str">
            <v>00111130P.2</v>
          </cell>
        </row>
        <row r="7840">
          <cell r="K7840" t="str">
            <v>00111130P.2</v>
          </cell>
        </row>
        <row r="7841">
          <cell r="K7841" t="str">
            <v>00111130P.2</v>
          </cell>
        </row>
        <row r="7842">
          <cell r="K7842" t="str">
            <v>00111130P.2</v>
          </cell>
        </row>
        <row r="7843">
          <cell r="K7843" t="str">
            <v>00111130P.2</v>
          </cell>
        </row>
        <row r="7844">
          <cell r="K7844" t="str">
            <v>00111149P.2</v>
          </cell>
        </row>
        <row r="7845">
          <cell r="K7845" t="str">
            <v>00111153P.2</v>
          </cell>
        </row>
        <row r="7846">
          <cell r="K7846" t="str">
            <v>00111153P.2</v>
          </cell>
        </row>
        <row r="7847">
          <cell r="K7847" t="str">
            <v>00111153P.2</v>
          </cell>
        </row>
        <row r="7848">
          <cell r="K7848" t="str">
            <v>00111153P.2</v>
          </cell>
        </row>
        <row r="7849">
          <cell r="K7849" t="str">
            <v>00111157P.2</v>
          </cell>
        </row>
        <row r="7850">
          <cell r="K7850" t="str">
            <v>00111157P.2</v>
          </cell>
        </row>
        <row r="7851">
          <cell r="K7851" t="str">
            <v>00111157P.2</v>
          </cell>
        </row>
        <row r="7852">
          <cell r="K7852" t="str">
            <v>00111157P.2</v>
          </cell>
        </row>
        <row r="7853">
          <cell r="K7853" t="str">
            <v>00111157P.2</v>
          </cell>
        </row>
        <row r="7854">
          <cell r="K7854" t="str">
            <v>00111157P.2</v>
          </cell>
        </row>
        <row r="7855">
          <cell r="K7855" t="str">
            <v>00111157P.2</v>
          </cell>
        </row>
        <row r="7856">
          <cell r="K7856" t="str">
            <v>00111157P.2</v>
          </cell>
        </row>
        <row r="7857">
          <cell r="K7857" t="str">
            <v>00111157P.2</v>
          </cell>
        </row>
        <row r="7858">
          <cell r="K7858" t="str">
            <v>00111157P.2</v>
          </cell>
        </row>
        <row r="7859">
          <cell r="K7859" t="str">
            <v>00111157P.2</v>
          </cell>
        </row>
        <row r="7860">
          <cell r="K7860" t="str">
            <v>00111159P.2</v>
          </cell>
        </row>
        <row r="7861">
          <cell r="K7861" t="str">
            <v>00111159P.2</v>
          </cell>
        </row>
        <row r="7862">
          <cell r="K7862" t="str">
            <v>00111159P.2</v>
          </cell>
        </row>
        <row r="7863">
          <cell r="K7863" t="str">
            <v>00111159P.2</v>
          </cell>
        </row>
        <row r="7864">
          <cell r="K7864" t="str">
            <v>00111159P.2</v>
          </cell>
        </row>
        <row r="7865">
          <cell r="K7865" t="str">
            <v>00111149P.2</v>
          </cell>
        </row>
        <row r="7866">
          <cell r="K7866" t="str">
            <v>00111149P.2</v>
          </cell>
        </row>
        <row r="7867">
          <cell r="K7867" t="str">
            <v>00111149P.2</v>
          </cell>
        </row>
        <row r="7868">
          <cell r="K7868" t="str">
            <v>00111149P.2</v>
          </cell>
        </row>
        <row r="7869">
          <cell r="K7869" t="str">
            <v>00111149P.2</v>
          </cell>
        </row>
        <row r="7870">
          <cell r="K7870" t="str">
            <v>00111149P.2</v>
          </cell>
        </row>
        <row r="7871">
          <cell r="K7871" t="str">
            <v>00111149P.2</v>
          </cell>
        </row>
        <row r="7872">
          <cell r="K7872" t="str">
            <v>00111149P.2</v>
          </cell>
        </row>
        <row r="7873">
          <cell r="K7873" t="str">
            <v>00111149P.2</v>
          </cell>
        </row>
        <row r="7874">
          <cell r="K7874" t="str">
            <v>00111149P.2</v>
          </cell>
        </row>
        <row r="7875">
          <cell r="K7875" t="str">
            <v>00111149P.2</v>
          </cell>
        </row>
        <row r="7876">
          <cell r="K7876" t="str">
            <v>00111149P.2</v>
          </cell>
        </row>
        <row r="7877">
          <cell r="K7877" t="str">
            <v>00111149P.2</v>
          </cell>
        </row>
        <row r="7878">
          <cell r="K7878" t="str">
            <v>00111149P.2</v>
          </cell>
        </row>
        <row r="7879">
          <cell r="K7879" t="str">
            <v>00111149P.2</v>
          </cell>
        </row>
        <row r="7880">
          <cell r="K7880" t="str">
            <v>00111149P.2</v>
          </cell>
        </row>
        <row r="7881">
          <cell r="K7881" t="str">
            <v>00111149P.2</v>
          </cell>
        </row>
        <row r="7882">
          <cell r="K7882" t="str">
            <v>00111149P.2</v>
          </cell>
        </row>
        <row r="7883">
          <cell r="K7883" t="str">
            <v>00111113P.2</v>
          </cell>
        </row>
        <row r="7884">
          <cell r="K7884" t="str">
            <v>00111113P.2</v>
          </cell>
        </row>
        <row r="7885">
          <cell r="K7885" t="str">
            <v>00111113P.2</v>
          </cell>
        </row>
        <row r="7886">
          <cell r="K7886" t="str">
            <v>00111113P.2</v>
          </cell>
        </row>
        <row r="7887">
          <cell r="K7887" t="str">
            <v>00111113P.2</v>
          </cell>
        </row>
        <row r="7888">
          <cell r="K7888" t="str">
            <v>00111122P.2</v>
          </cell>
        </row>
        <row r="7889">
          <cell r="K7889" t="str">
            <v>00111125P.2</v>
          </cell>
        </row>
        <row r="7890">
          <cell r="K7890" t="str">
            <v>00111126P.2</v>
          </cell>
        </row>
        <row r="7891">
          <cell r="K7891" t="str">
            <v>00111126P.2</v>
          </cell>
        </row>
        <row r="7892">
          <cell r="K7892" t="str">
            <v>00111128P.2</v>
          </cell>
        </row>
        <row r="7893">
          <cell r="K7893" t="str">
            <v>00111128P.2</v>
          </cell>
        </row>
        <row r="7894">
          <cell r="K7894" t="str">
            <v>00111128P.2</v>
          </cell>
        </row>
        <row r="7895">
          <cell r="K7895" t="str">
            <v>00111129P.2</v>
          </cell>
        </row>
        <row r="7896">
          <cell r="K7896" t="str">
            <v>00111131P.2</v>
          </cell>
        </row>
        <row r="7897">
          <cell r="K7897" t="str">
            <v>00111131P.2</v>
          </cell>
        </row>
        <row r="7898">
          <cell r="K7898" t="str">
            <v>00111132P.2</v>
          </cell>
        </row>
        <row r="7899">
          <cell r="K7899" t="str">
            <v>00111132P.2</v>
          </cell>
        </row>
        <row r="7900">
          <cell r="K7900" t="str">
            <v>00111132P.2</v>
          </cell>
        </row>
        <row r="7901">
          <cell r="K7901" t="str">
            <v>00111132P.2</v>
          </cell>
        </row>
        <row r="7902">
          <cell r="K7902" t="str">
            <v>00111132P.2</v>
          </cell>
        </row>
        <row r="7903">
          <cell r="K7903" t="str">
            <v>00111135P.2</v>
          </cell>
        </row>
        <row r="7904">
          <cell r="K7904" t="str">
            <v>00111135P.2</v>
          </cell>
        </row>
        <row r="7905">
          <cell r="K7905" t="str">
            <v>00111136P.2</v>
          </cell>
        </row>
        <row r="7906">
          <cell r="K7906" t="str">
            <v>00111136P.2</v>
          </cell>
        </row>
        <row r="7907">
          <cell r="K7907" t="str">
            <v>00111136P.2</v>
          </cell>
        </row>
        <row r="7908">
          <cell r="K7908" t="str">
            <v>00111136P.2</v>
          </cell>
        </row>
        <row r="7909">
          <cell r="K7909" t="str">
            <v>00111136P.2</v>
          </cell>
        </row>
        <row r="7910">
          <cell r="K7910" t="str">
            <v>00111145P.2</v>
          </cell>
        </row>
        <row r="7911">
          <cell r="K7911" t="str">
            <v>00111145P.2</v>
          </cell>
        </row>
        <row r="7912">
          <cell r="K7912" t="str">
            <v>00111145P.2</v>
          </cell>
        </row>
        <row r="7913">
          <cell r="K7913" t="str">
            <v>00111145P.2</v>
          </cell>
        </row>
        <row r="7914">
          <cell r="K7914" t="str">
            <v>00111145P.2</v>
          </cell>
        </row>
        <row r="7915">
          <cell r="K7915" t="str">
            <v>00111145P.2</v>
          </cell>
        </row>
        <row r="7916">
          <cell r="K7916" t="str">
            <v>00111145P.2</v>
          </cell>
        </row>
        <row r="7917">
          <cell r="K7917" t="str">
            <v>00111145P.2</v>
          </cell>
        </row>
        <row r="7918">
          <cell r="K7918" t="str">
            <v>00111145P.2</v>
          </cell>
        </row>
        <row r="7919">
          <cell r="K7919" t="str">
            <v>00111145P.2</v>
          </cell>
        </row>
        <row r="7920">
          <cell r="K7920" t="str">
            <v>00111145P.2</v>
          </cell>
        </row>
        <row r="7921">
          <cell r="K7921" t="str">
            <v>00111145P.2</v>
          </cell>
        </row>
        <row r="7922">
          <cell r="K7922" t="str">
            <v>00111145P.2</v>
          </cell>
        </row>
        <row r="7923">
          <cell r="K7923" t="str">
            <v>00111145P.2</v>
          </cell>
        </row>
        <row r="7924">
          <cell r="K7924" t="str">
            <v>00111145P.2</v>
          </cell>
        </row>
        <row r="7925">
          <cell r="K7925" t="str">
            <v>00111145P.2</v>
          </cell>
        </row>
        <row r="7926">
          <cell r="K7926" t="str">
            <v>00111149P.2</v>
          </cell>
        </row>
        <row r="7927">
          <cell r="K7927" t="str">
            <v>00111150P.2</v>
          </cell>
        </row>
        <row r="7928">
          <cell r="K7928" t="str">
            <v>00111150P.2</v>
          </cell>
        </row>
        <row r="7929">
          <cell r="K7929" t="str">
            <v>00111151P.2</v>
          </cell>
        </row>
        <row r="7930">
          <cell r="K7930" t="str">
            <v>00111153P.2</v>
          </cell>
        </row>
        <row r="7931">
          <cell r="K7931" t="str">
            <v>00111153P.2</v>
          </cell>
        </row>
        <row r="7932">
          <cell r="K7932" t="str">
            <v>00111153P.2</v>
          </cell>
        </row>
        <row r="7933">
          <cell r="K7933" t="str">
            <v>00111153P.2</v>
          </cell>
        </row>
        <row r="7934">
          <cell r="K7934" t="str">
            <v>00111153P.2</v>
          </cell>
        </row>
        <row r="7935">
          <cell r="K7935" t="str">
            <v>00111153P.2</v>
          </cell>
        </row>
        <row r="7936">
          <cell r="K7936" t="str">
            <v>00111153P.2</v>
          </cell>
        </row>
        <row r="7937">
          <cell r="K7937" t="str">
            <v>00111153P.2</v>
          </cell>
        </row>
        <row r="7938">
          <cell r="K7938" t="str">
            <v>00111158P.2</v>
          </cell>
        </row>
        <row r="7939">
          <cell r="K7939" t="str">
            <v>00111158P.2</v>
          </cell>
        </row>
        <row r="7940">
          <cell r="K7940" t="str">
            <v>00111159P.2</v>
          </cell>
        </row>
        <row r="7941">
          <cell r="K7941" t="str">
            <v>00111159P.2</v>
          </cell>
        </row>
        <row r="7942">
          <cell r="K7942" t="str">
            <v>00111110P.2</v>
          </cell>
        </row>
        <row r="7943">
          <cell r="K7943" t="str">
            <v>00111110P.2</v>
          </cell>
        </row>
        <row r="7944">
          <cell r="K7944" t="str">
            <v>00111110P.2</v>
          </cell>
        </row>
        <row r="7945">
          <cell r="K7945" t="str">
            <v>00111111P.2</v>
          </cell>
        </row>
        <row r="7946">
          <cell r="K7946" t="str">
            <v>00111113P.2</v>
          </cell>
        </row>
        <row r="7947">
          <cell r="K7947" t="str">
            <v>00111113P.2</v>
          </cell>
        </row>
        <row r="7948">
          <cell r="K7948" t="str">
            <v>00111113P.2</v>
          </cell>
        </row>
        <row r="7949">
          <cell r="K7949" t="str">
            <v>00111113P.2</v>
          </cell>
        </row>
        <row r="7950">
          <cell r="K7950" t="str">
            <v>00111113P.2</v>
          </cell>
        </row>
        <row r="7951">
          <cell r="K7951" t="str">
            <v>00111113P.2</v>
          </cell>
        </row>
        <row r="7952">
          <cell r="K7952" t="str">
            <v>00111113P.2</v>
          </cell>
        </row>
        <row r="7953">
          <cell r="K7953" t="str">
            <v>00111113P.2</v>
          </cell>
        </row>
        <row r="7954">
          <cell r="K7954" t="str">
            <v>00111122P.2</v>
          </cell>
        </row>
        <row r="7955">
          <cell r="K7955" t="str">
            <v>00111122P.2</v>
          </cell>
        </row>
        <row r="7956">
          <cell r="K7956" t="str">
            <v>00111122P.2</v>
          </cell>
        </row>
        <row r="7957">
          <cell r="K7957" t="str">
            <v>00111122P.2</v>
          </cell>
        </row>
        <row r="7958">
          <cell r="K7958" t="str">
            <v>00111122P.2</v>
          </cell>
        </row>
        <row r="7959">
          <cell r="K7959" t="str">
            <v>00111123P.2</v>
          </cell>
        </row>
        <row r="7960">
          <cell r="K7960" t="str">
            <v>00111124P.2</v>
          </cell>
        </row>
        <row r="7961">
          <cell r="K7961" t="str">
            <v>00111124P.2</v>
          </cell>
        </row>
        <row r="7962">
          <cell r="K7962" t="str">
            <v>00111124P.2</v>
          </cell>
        </row>
        <row r="7963">
          <cell r="K7963" t="str">
            <v>00111124P.2</v>
          </cell>
        </row>
        <row r="7964">
          <cell r="K7964" t="str">
            <v>00111124P.2</v>
          </cell>
        </row>
        <row r="7965">
          <cell r="K7965" t="str">
            <v>00111124P.2</v>
          </cell>
        </row>
        <row r="7966">
          <cell r="K7966" t="str">
            <v>00111126P.2</v>
          </cell>
        </row>
        <row r="7967">
          <cell r="K7967" t="str">
            <v>00111128P.2</v>
          </cell>
        </row>
        <row r="7968">
          <cell r="K7968" t="str">
            <v>00111129P.2</v>
          </cell>
        </row>
        <row r="7969">
          <cell r="K7969" t="str">
            <v>00111129P.2</v>
          </cell>
        </row>
        <row r="7970">
          <cell r="K7970" t="str">
            <v>00111129P.2</v>
          </cell>
        </row>
        <row r="7971">
          <cell r="K7971" t="str">
            <v>00111129P.2</v>
          </cell>
        </row>
        <row r="7972">
          <cell r="K7972" t="str">
            <v>00111129P.2</v>
          </cell>
        </row>
        <row r="7973">
          <cell r="K7973" t="str">
            <v>00111131P.2</v>
          </cell>
        </row>
        <row r="7974">
          <cell r="K7974" t="str">
            <v>00111132P.2</v>
          </cell>
        </row>
        <row r="7975">
          <cell r="K7975" t="str">
            <v>00111132P.2</v>
          </cell>
        </row>
        <row r="7976">
          <cell r="K7976" t="str">
            <v>00111132P.2</v>
          </cell>
        </row>
        <row r="7977">
          <cell r="K7977" t="str">
            <v>00111132P.2</v>
          </cell>
        </row>
        <row r="7978">
          <cell r="K7978" t="str">
            <v>00111132P.2</v>
          </cell>
        </row>
        <row r="7979">
          <cell r="K7979" t="str">
            <v>00111132P.2</v>
          </cell>
        </row>
        <row r="7980">
          <cell r="K7980" t="str">
            <v>00111132P.2</v>
          </cell>
        </row>
        <row r="7981">
          <cell r="K7981" t="str">
            <v>00111135P.2</v>
          </cell>
        </row>
        <row r="7982">
          <cell r="K7982" t="str">
            <v>00111135P.2</v>
          </cell>
        </row>
        <row r="7983">
          <cell r="K7983" t="str">
            <v>00111135P.2</v>
          </cell>
        </row>
        <row r="7984">
          <cell r="K7984" t="str">
            <v>00111135P.2</v>
          </cell>
        </row>
        <row r="7985">
          <cell r="K7985" t="str">
            <v>00111135P.2</v>
          </cell>
        </row>
        <row r="7986">
          <cell r="K7986" t="str">
            <v>00111158P.2</v>
          </cell>
        </row>
        <row r="7987">
          <cell r="K7987" t="str">
            <v>00111145P.2</v>
          </cell>
        </row>
        <row r="7988">
          <cell r="K7988" t="str">
            <v>00111145P.2</v>
          </cell>
        </row>
        <row r="7989">
          <cell r="K7989" t="str">
            <v>00111145P.2</v>
          </cell>
        </row>
        <row r="7990">
          <cell r="K7990" t="str">
            <v>00111145P.2</v>
          </cell>
        </row>
        <row r="7991">
          <cell r="K7991" t="str">
            <v>00111145P.2</v>
          </cell>
        </row>
        <row r="7992">
          <cell r="K7992" t="str">
            <v>00111145P.2</v>
          </cell>
        </row>
        <row r="7993">
          <cell r="K7993" t="str">
            <v>00111145P.2</v>
          </cell>
        </row>
        <row r="7994">
          <cell r="K7994" t="str">
            <v>00111145P.2</v>
          </cell>
        </row>
        <row r="7995">
          <cell r="K7995" t="str">
            <v>00111145P.2</v>
          </cell>
        </row>
        <row r="7996">
          <cell r="K7996" t="str">
            <v>00111145P.2</v>
          </cell>
        </row>
        <row r="7997">
          <cell r="K7997" t="str">
            <v>00111145P.2</v>
          </cell>
        </row>
        <row r="7998">
          <cell r="K7998" t="str">
            <v>00111145P.2</v>
          </cell>
        </row>
        <row r="7999">
          <cell r="K7999" t="str">
            <v>00111145P.2</v>
          </cell>
        </row>
        <row r="8000">
          <cell r="K8000" t="str">
            <v>00111149P.2</v>
          </cell>
        </row>
        <row r="8001">
          <cell r="K8001" t="str">
            <v>00111150P.2</v>
          </cell>
        </row>
        <row r="8002">
          <cell r="K8002" t="str">
            <v>00111151P.2</v>
          </cell>
        </row>
        <row r="8003">
          <cell r="K8003" t="str">
            <v>00111153P.2</v>
          </cell>
        </row>
        <row r="8004">
          <cell r="K8004" t="str">
            <v>00111153P.2</v>
          </cell>
        </row>
        <row r="8005">
          <cell r="K8005" t="str">
            <v>00111153P.2</v>
          </cell>
        </row>
        <row r="8006">
          <cell r="K8006" t="str">
            <v>00111159P.2</v>
          </cell>
        </row>
        <row r="8007">
          <cell r="K8007" t="str">
            <v>00111159P.2</v>
          </cell>
        </row>
        <row r="8008">
          <cell r="K8008" t="str">
            <v>00111159P.2</v>
          </cell>
        </row>
        <row r="8009">
          <cell r="K8009" t="str">
            <v>00111159P.2</v>
          </cell>
        </row>
        <row r="8010">
          <cell r="K8010" t="str">
            <v>00111159P.2</v>
          </cell>
        </row>
        <row r="8011">
          <cell r="K8011" t="str">
            <v>00111159P.2</v>
          </cell>
        </row>
        <row r="8012">
          <cell r="K8012" t="str">
            <v>00111159P.2</v>
          </cell>
        </row>
        <row r="8013">
          <cell r="K8013" t="str">
            <v>00111159P.2</v>
          </cell>
        </row>
        <row r="8014">
          <cell r="K8014" t="str">
            <v>00111159P.2</v>
          </cell>
        </row>
        <row r="8015">
          <cell r="K8015" t="str">
            <v>00111143P.2</v>
          </cell>
        </row>
        <row r="8016">
          <cell r="K8016" t="str">
            <v>00111143P.2</v>
          </cell>
        </row>
        <row r="8017">
          <cell r="K8017" t="str">
            <v>00111143P.2</v>
          </cell>
        </row>
        <row r="8018">
          <cell r="K8018" t="str">
            <v>00111143P.2</v>
          </cell>
        </row>
        <row r="8019">
          <cell r="K8019" t="str">
            <v>00111143P.2</v>
          </cell>
        </row>
        <row r="8020">
          <cell r="K8020" t="str">
            <v>00111143P.2</v>
          </cell>
        </row>
        <row r="8021">
          <cell r="K8021" t="str">
            <v>00111143P.2</v>
          </cell>
        </row>
        <row r="8022">
          <cell r="K8022" t="str">
            <v>00111143P.2</v>
          </cell>
        </row>
        <row r="8023">
          <cell r="K8023" t="str">
            <v>00111143P.2</v>
          </cell>
        </row>
        <row r="8024">
          <cell r="K8024" t="str">
            <v>00111143P.2</v>
          </cell>
        </row>
        <row r="8025">
          <cell r="K8025" t="str">
            <v>00111143P.2</v>
          </cell>
        </row>
        <row r="8026">
          <cell r="K8026" t="str">
            <v>00111143P.2</v>
          </cell>
        </row>
        <row r="8027">
          <cell r="K8027" t="str">
            <v>00111110P.2</v>
          </cell>
        </row>
        <row r="8028">
          <cell r="K8028" t="str">
            <v>00111110P.2</v>
          </cell>
        </row>
        <row r="8029">
          <cell r="K8029" t="str">
            <v>00111113P.2</v>
          </cell>
        </row>
        <row r="8030">
          <cell r="K8030" t="str">
            <v>00111113P.2</v>
          </cell>
        </row>
        <row r="8031">
          <cell r="K8031" t="str">
            <v>00111113P.2</v>
          </cell>
        </row>
        <row r="8032">
          <cell r="K8032" t="str">
            <v>00111115P.2</v>
          </cell>
        </row>
        <row r="8033">
          <cell r="K8033" t="str">
            <v>00111115P.2</v>
          </cell>
        </row>
        <row r="8034">
          <cell r="K8034" t="str">
            <v>00111115P.2</v>
          </cell>
        </row>
        <row r="8035">
          <cell r="K8035" t="str">
            <v>00111121P.2</v>
          </cell>
        </row>
        <row r="8036">
          <cell r="K8036" t="str">
            <v>00111122P.2</v>
          </cell>
        </row>
        <row r="8037">
          <cell r="K8037" t="str">
            <v>00111123P.2</v>
          </cell>
        </row>
        <row r="8038">
          <cell r="K8038" t="str">
            <v>00111123P.2</v>
          </cell>
        </row>
        <row r="8039">
          <cell r="K8039" t="str">
            <v>00111124P.2</v>
          </cell>
        </row>
        <row r="8040">
          <cell r="K8040" t="str">
            <v>00111126P.2</v>
          </cell>
        </row>
        <row r="8041">
          <cell r="K8041" t="str">
            <v>00111126P.2</v>
          </cell>
        </row>
        <row r="8042">
          <cell r="K8042" t="str">
            <v>00111128P.2</v>
          </cell>
        </row>
        <row r="8043">
          <cell r="K8043" t="str">
            <v>00111128P.2</v>
          </cell>
        </row>
        <row r="8044">
          <cell r="K8044" t="str">
            <v>00111128P.2</v>
          </cell>
        </row>
        <row r="8045">
          <cell r="K8045" t="str">
            <v>00111129P.2</v>
          </cell>
        </row>
        <row r="8046">
          <cell r="K8046" t="str">
            <v>00111131P.2</v>
          </cell>
        </row>
        <row r="8047">
          <cell r="K8047" t="str">
            <v>00111132P.2</v>
          </cell>
        </row>
        <row r="8048">
          <cell r="K8048" t="str">
            <v>00111132P.2</v>
          </cell>
        </row>
        <row r="8049">
          <cell r="K8049" t="str">
            <v>00111132P.2</v>
          </cell>
        </row>
        <row r="8050">
          <cell r="K8050" t="str">
            <v>00111133P.2</v>
          </cell>
        </row>
        <row r="8051">
          <cell r="K8051" t="str">
            <v>00111133P.2</v>
          </cell>
        </row>
        <row r="8052">
          <cell r="K8052" t="str">
            <v>00111133P.2</v>
          </cell>
        </row>
        <row r="8053">
          <cell r="K8053" t="str">
            <v>00111134P.2</v>
          </cell>
        </row>
        <row r="8054">
          <cell r="K8054" t="str">
            <v>00111134P.2</v>
          </cell>
        </row>
        <row r="8055">
          <cell r="K8055" t="str">
            <v>00111134P.2</v>
          </cell>
        </row>
        <row r="8056">
          <cell r="K8056" t="str">
            <v>00111135P.2</v>
          </cell>
        </row>
        <row r="8057">
          <cell r="K8057" t="str">
            <v>00111135P.2</v>
          </cell>
        </row>
        <row r="8058">
          <cell r="K8058" t="str">
            <v>00111135P.2</v>
          </cell>
        </row>
        <row r="8059">
          <cell r="K8059" t="str">
            <v>00111135P.2</v>
          </cell>
        </row>
        <row r="8060">
          <cell r="K8060" t="str">
            <v>00111135P.2</v>
          </cell>
        </row>
        <row r="8061">
          <cell r="K8061" t="str">
            <v>00111136P.2</v>
          </cell>
        </row>
        <row r="8062">
          <cell r="K8062" t="str">
            <v>00111145P.2</v>
          </cell>
        </row>
        <row r="8063">
          <cell r="K8063" t="str">
            <v>00111145P.2</v>
          </cell>
        </row>
        <row r="8064">
          <cell r="K8064" t="str">
            <v>00111149P.2</v>
          </cell>
        </row>
        <row r="8065">
          <cell r="K8065" t="str">
            <v>00111151P.2</v>
          </cell>
        </row>
        <row r="8066">
          <cell r="K8066" t="str">
            <v>00111151P.2</v>
          </cell>
        </row>
        <row r="8067">
          <cell r="K8067" t="str">
            <v>00111153P.2</v>
          </cell>
        </row>
        <row r="8068">
          <cell r="K8068" t="str">
            <v>00111153P.2</v>
          </cell>
        </row>
        <row r="8069">
          <cell r="K8069" t="str">
            <v>00111158P.2</v>
          </cell>
        </row>
        <row r="8070">
          <cell r="K8070" t="str">
            <v>00111159P.2</v>
          </cell>
        </row>
        <row r="8071">
          <cell r="K8071" t="str">
            <v>00111159P.2</v>
          </cell>
        </row>
        <row r="8072">
          <cell r="K8072" t="str">
            <v>00111159P.2</v>
          </cell>
        </row>
        <row r="8073">
          <cell r="K8073" t="str">
            <v>00111159P.2</v>
          </cell>
        </row>
        <row r="8074">
          <cell r="K8074" t="str">
            <v>00111110P.2</v>
          </cell>
        </row>
        <row r="8075">
          <cell r="K8075" t="str">
            <v>00111110P.2</v>
          </cell>
        </row>
        <row r="8076">
          <cell r="K8076" t="str">
            <v>00111111P.2</v>
          </cell>
        </row>
        <row r="8077">
          <cell r="K8077" t="str">
            <v>00111111P.2</v>
          </cell>
        </row>
        <row r="8078">
          <cell r="K8078" t="str">
            <v>00111112P.2</v>
          </cell>
        </row>
        <row r="8079">
          <cell r="K8079" t="str">
            <v>00111112P.2</v>
          </cell>
        </row>
        <row r="8080">
          <cell r="K8080" t="str">
            <v>00111113P.2</v>
          </cell>
        </row>
        <row r="8081">
          <cell r="K8081" t="str">
            <v>00111113P.2</v>
          </cell>
        </row>
        <row r="8082">
          <cell r="K8082" t="str">
            <v>00111113P.2</v>
          </cell>
        </row>
        <row r="8083">
          <cell r="K8083" t="str">
            <v>00111114P.2</v>
          </cell>
        </row>
        <row r="8084">
          <cell r="K8084" t="str">
            <v>00111114P.2</v>
          </cell>
        </row>
        <row r="8085">
          <cell r="K8085" t="str">
            <v>00111114P.2</v>
          </cell>
        </row>
        <row r="8086">
          <cell r="K8086" t="str">
            <v>00111117P.2</v>
          </cell>
        </row>
        <row r="8087">
          <cell r="K8087" t="str">
            <v>00111117P.2</v>
          </cell>
        </row>
        <row r="8088">
          <cell r="K8088" t="str">
            <v>00111117P.2</v>
          </cell>
        </row>
        <row r="8089">
          <cell r="K8089" t="str">
            <v>00111118P.2</v>
          </cell>
        </row>
        <row r="8090">
          <cell r="K8090" t="str">
            <v>00111120P.2</v>
          </cell>
        </row>
        <row r="8091">
          <cell r="K8091" t="str">
            <v>00111120P.2</v>
          </cell>
        </row>
        <row r="8092">
          <cell r="K8092" t="str">
            <v>00111120P.2</v>
          </cell>
        </row>
        <row r="8093">
          <cell r="K8093" t="str">
            <v>00111121P.2</v>
          </cell>
        </row>
        <row r="8094">
          <cell r="K8094" t="str">
            <v>00111121P.2</v>
          </cell>
        </row>
        <row r="8095">
          <cell r="K8095" t="str">
            <v>00111121P.2</v>
          </cell>
        </row>
        <row r="8096">
          <cell r="K8096" t="str">
            <v>00111122P.2</v>
          </cell>
        </row>
        <row r="8097">
          <cell r="K8097" t="str">
            <v>00111122P.2</v>
          </cell>
        </row>
        <row r="8098">
          <cell r="K8098" t="str">
            <v>00111122P.2</v>
          </cell>
        </row>
        <row r="8099">
          <cell r="K8099" t="str">
            <v>00111122P.2</v>
          </cell>
        </row>
        <row r="8100">
          <cell r="K8100" t="str">
            <v>00111123P.2</v>
          </cell>
        </row>
        <row r="8101">
          <cell r="K8101" t="str">
            <v>00111124P.2</v>
          </cell>
        </row>
        <row r="8102">
          <cell r="K8102" t="str">
            <v>00111124P.2</v>
          </cell>
        </row>
        <row r="8103">
          <cell r="K8103" t="str">
            <v>00111124P.2</v>
          </cell>
        </row>
        <row r="8104">
          <cell r="K8104" t="str">
            <v>00111124P.2</v>
          </cell>
        </row>
        <row r="8105">
          <cell r="K8105" t="str">
            <v>00111126P.2</v>
          </cell>
        </row>
        <row r="8106">
          <cell r="K8106" t="str">
            <v>00111126P.2</v>
          </cell>
        </row>
        <row r="8107">
          <cell r="K8107" t="str">
            <v>00111126P.2</v>
          </cell>
        </row>
        <row r="8108">
          <cell r="K8108" t="str">
            <v>00111127P.2</v>
          </cell>
        </row>
        <row r="8109">
          <cell r="K8109" t="str">
            <v>00111128P.2</v>
          </cell>
        </row>
        <row r="8110">
          <cell r="K8110" t="str">
            <v>00111128P.2</v>
          </cell>
        </row>
        <row r="8111">
          <cell r="K8111" t="str">
            <v>00111128P.2</v>
          </cell>
        </row>
        <row r="8112">
          <cell r="K8112" t="str">
            <v>00111129P.2</v>
          </cell>
        </row>
        <row r="8113">
          <cell r="K8113" t="str">
            <v>00111129P.2</v>
          </cell>
        </row>
        <row r="8114">
          <cell r="K8114" t="str">
            <v>00111129P.2</v>
          </cell>
        </row>
        <row r="8115">
          <cell r="K8115" t="str">
            <v>00111129P.2</v>
          </cell>
        </row>
        <row r="8116">
          <cell r="K8116" t="str">
            <v>00111131P.2</v>
          </cell>
        </row>
        <row r="8117">
          <cell r="K8117" t="str">
            <v>00111131P.2</v>
          </cell>
        </row>
        <row r="8118">
          <cell r="K8118" t="str">
            <v>00111132P.2</v>
          </cell>
        </row>
        <row r="8119">
          <cell r="K8119" t="str">
            <v>00111132P.2</v>
          </cell>
        </row>
        <row r="8120">
          <cell r="K8120" t="str">
            <v>00111132P.2</v>
          </cell>
        </row>
        <row r="8121">
          <cell r="K8121" t="str">
            <v>00111132P.2</v>
          </cell>
        </row>
        <row r="8122">
          <cell r="K8122" t="str">
            <v>00111133P.2</v>
          </cell>
        </row>
        <row r="8123">
          <cell r="K8123" t="str">
            <v>00111133P.2</v>
          </cell>
        </row>
        <row r="8124">
          <cell r="K8124" t="str">
            <v>00111133P.2</v>
          </cell>
        </row>
        <row r="8125">
          <cell r="K8125" t="str">
            <v>00111135P.2</v>
          </cell>
        </row>
        <row r="8126">
          <cell r="K8126" t="str">
            <v>00111136P.2</v>
          </cell>
        </row>
        <row r="8127">
          <cell r="K8127" t="str">
            <v>00111158P.2</v>
          </cell>
        </row>
        <row r="8128">
          <cell r="K8128" t="str">
            <v>00111158P.2</v>
          </cell>
        </row>
        <row r="8129">
          <cell r="K8129" t="str">
            <v>00111145P.2</v>
          </cell>
        </row>
        <row r="8130">
          <cell r="K8130" t="str">
            <v>00111145P.2</v>
          </cell>
        </row>
        <row r="8131">
          <cell r="K8131" t="str">
            <v>00111145P.2</v>
          </cell>
        </row>
        <row r="8132">
          <cell r="K8132" t="str">
            <v>00111145P.2</v>
          </cell>
        </row>
        <row r="8133">
          <cell r="K8133" t="str">
            <v>00111149P.2</v>
          </cell>
        </row>
        <row r="8134">
          <cell r="K8134" t="str">
            <v>00111150P.2</v>
          </cell>
        </row>
        <row r="8135">
          <cell r="K8135" t="str">
            <v>00111153P.2</v>
          </cell>
        </row>
        <row r="8136">
          <cell r="K8136" t="str">
            <v>00111153P.2</v>
          </cell>
        </row>
        <row r="8137">
          <cell r="K8137" t="str">
            <v>00111153P.2</v>
          </cell>
        </row>
        <row r="8138">
          <cell r="K8138" t="str">
            <v>00111158P.2</v>
          </cell>
        </row>
        <row r="8139">
          <cell r="K8139" t="str">
            <v>00111158P.2</v>
          </cell>
        </row>
        <row r="8140">
          <cell r="K8140" t="str">
            <v>00111158P.2</v>
          </cell>
        </row>
        <row r="8141">
          <cell r="K8141" t="str">
            <v>00111159P.2</v>
          </cell>
        </row>
        <row r="8142">
          <cell r="K8142" t="str">
            <v>00111159P.2</v>
          </cell>
        </row>
        <row r="8143">
          <cell r="K8143" t="str">
            <v>00111159P.2</v>
          </cell>
        </row>
        <row r="8144">
          <cell r="K8144" t="str">
            <v>00111110P.2</v>
          </cell>
        </row>
        <row r="8145">
          <cell r="K8145" t="str">
            <v>00111110P.2</v>
          </cell>
        </row>
        <row r="8146">
          <cell r="K8146" t="str">
            <v>00111110P.2</v>
          </cell>
        </row>
        <row r="8147">
          <cell r="K8147" t="str">
            <v>00111110P.2</v>
          </cell>
        </row>
        <row r="8148">
          <cell r="K8148" t="str">
            <v>00111110P.2</v>
          </cell>
        </row>
        <row r="8149">
          <cell r="K8149" t="str">
            <v>00111110P.2</v>
          </cell>
        </row>
        <row r="8150">
          <cell r="K8150" t="str">
            <v>00111110P.2</v>
          </cell>
        </row>
        <row r="8151">
          <cell r="K8151" t="str">
            <v>00111110P.2</v>
          </cell>
        </row>
        <row r="8152">
          <cell r="K8152" t="str">
            <v>00111112P.2</v>
          </cell>
        </row>
        <row r="8153">
          <cell r="K8153" t="str">
            <v>00111112P.2</v>
          </cell>
        </row>
        <row r="8154">
          <cell r="K8154" t="str">
            <v>00111112P.2</v>
          </cell>
        </row>
        <row r="8155">
          <cell r="K8155" t="str">
            <v>00111112P.2</v>
          </cell>
        </row>
        <row r="8156">
          <cell r="K8156" t="str">
            <v>00111112P.2</v>
          </cell>
        </row>
        <row r="8157">
          <cell r="K8157" t="str">
            <v>00111112P.2</v>
          </cell>
        </row>
        <row r="8158">
          <cell r="K8158" t="str">
            <v>00111112P.2</v>
          </cell>
        </row>
        <row r="8159">
          <cell r="K8159" t="str">
            <v>00111112P.2</v>
          </cell>
        </row>
        <row r="8160">
          <cell r="K8160" t="str">
            <v>00111112P.2</v>
          </cell>
        </row>
        <row r="8161">
          <cell r="K8161" t="str">
            <v>00111112P.2</v>
          </cell>
        </row>
        <row r="8162">
          <cell r="K8162" t="str">
            <v>00111112P.2</v>
          </cell>
        </row>
        <row r="8163">
          <cell r="K8163" t="str">
            <v>00111112P.2</v>
          </cell>
        </row>
        <row r="8164">
          <cell r="K8164" t="str">
            <v>00111112P.2</v>
          </cell>
        </row>
        <row r="8165">
          <cell r="K8165" t="str">
            <v>00111112P.2</v>
          </cell>
        </row>
        <row r="8166">
          <cell r="K8166" t="str">
            <v>00111112P.2</v>
          </cell>
        </row>
        <row r="8167">
          <cell r="K8167" t="str">
            <v>00111112P.2</v>
          </cell>
        </row>
        <row r="8168">
          <cell r="K8168" t="str">
            <v>00111113P.2</v>
          </cell>
        </row>
        <row r="8169">
          <cell r="K8169" t="str">
            <v>00111113P.2</v>
          </cell>
        </row>
        <row r="8170">
          <cell r="K8170" t="str">
            <v>00111113P.2</v>
          </cell>
        </row>
        <row r="8171">
          <cell r="K8171" t="str">
            <v>00111113P.2</v>
          </cell>
        </row>
        <row r="8172">
          <cell r="K8172" t="str">
            <v>00111113P.2</v>
          </cell>
        </row>
        <row r="8173">
          <cell r="K8173" t="str">
            <v>00111113P.2</v>
          </cell>
        </row>
        <row r="8174">
          <cell r="K8174" t="str">
            <v>00111113P.2</v>
          </cell>
        </row>
        <row r="8175">
          <cell r="K8175" t="str">
            <v>00111113P.2</v>
          </cell>
        </row>
        <row r="8176">
          <cell r="K8176" t="str">
            <v>00111113P.2</v>
          </cell>
        </row>
        <row r="8177">
          <cell r="K8177" t="str">
            <v>00111113P.2</v>
          </cell>
        </row>
        <row r="8178">
          <cell r="K8178" t="str">
            <v>00111113P.2</v>
          </cell>
        </row>
        <row r="8179">
          <cell r="K8179" t="str">
            <v>00111113P.2</v>
          </cell>
        </row>
        <row r="8180">
          <cell r="K8180" t="str">
            <v>00111113P.2</v>
          </cell>
        </row>
        <row r="8181">
          <cell r="K8181" t="str">
            <v>00111113P.2</v>
          </cell>
        </row>
        <row r="8182">
          <cell r="K8182" t="str">
            <v>00111113P.2</v>
          </cell>
        </row>
        <row r="8183">
          <cell r="K8183" t="str">
            <v>00111113P.2</v>
          </cell>
        </row>
        <row r="8184">
          <cell r="K8184" t="str">
            <v>00111113P.2</v>
          </cell>
        </row>
        <row r="8185">
          <cell r="K8185" t="str">
            <v>00111117P.2</v>
          </cell>
        </row>
        <row r="8186">
          <cell r="K8186" t="str">
            <v>00111117P.2</v>
          </cell>
        </row>
        <row r="8187">
          <cell r="K8187" t="str">
            <v>00111117P.2</v>
          </cell>
        </row>
        <row r="8188">
          <cell r="K8188" t="str">
            <v>00111117P.2</v>
          </cell>
        </row>
        <row r="8189">
          <cell r="K8189" t="str">
            <v>00111117P.2</v>
          </cell>
        </row>
        <row r="8190">
          <cell r="K8190" t="str">
            <v>00111117P.2</v>
          </cell>
        </row>
        <row r="8191">
          <cell r="K8191" t="str">
            <v>00111117P.2</v>
          </cell>
        </row>
        <row r="8192">
          <cell r="K8192" t="str">
            <v>00111117P.2</v>
          </cell>
        </row>
        <row r="8193">
          <cell r="K8193" t="str">
            <v>00111117P.2</v>
          </cell>
        </row>
        <row r="8194">
          <cell r="K8194" t="str">
            <v>00111117P.2</v>
          </cell>
        </row>
        <row r="8195">
          <cell r="K8195" t="str">
            <v>00111118P.2</v>
          </cell>
        </row>
        <row r="8196">
          <cell r="K8196" t="str">
            <v>00111118P.2</v>
          </cell>
        </row>
        <row r="8197">
          <cell r="K8197" t="str">
            <v>00111120P.2</v>
          </cell>
        </row>
        <row r="8198">
          <cell r="K8198" t="str">
            <v>00111120P.2</v>
          </cell>
        </row>
        <row r="8199">
          <cell r="K8199" t="str">
            <v>00111120P.2</v>
          </cell>
        </row>
        <row r="8200">
          <cell r="K8200" t="str">
            <v>00111120P.2</v>
          </cell>
        </row>
        <row r="8201">
          <cell r="K8201" t="str">
            <v>00111120P.2</v>
          </cell>
        </row>
        <row r="8202">
          <cell r="K8202" t="str">
            <v>00111120P.2</v>
          </cell>
        </row>
        <row r="8203">
          <cell r="K8203" t="str">
            <v>00111120P.2</v>
          </cell>
        </row>
        <row r="8204">
          <cell r="K8204" t="str">
            <v>00111120P.2</v>
          </cell>
        </row>
        <row r="8205">
          <cell r="K8205" t="str">
            <v>00111122P.2</v>
          </cell>
        </row>
        <row r="8206">
          <cell r="K8206" t="str">
            <v>00111122P.2</v>
          </cell>
        </row>
        <row r="8207">
          <cell r="K8207" t="str">
            <v>00111122P.2</v>
          </cell>
        </row>
        <row r="8208">
          <cell r="K8208" t="str">
            <v>00111122P.2</v>
          </cell>
        </row>
        <row r="8209">
          <cell r="K8209" t="str">
            <v>00111122P.2</v>
          </cell>
        </row>
        <row r="8210">
          <cell r="K8210" t="str">
            <v>00111122P.2</v>
          </cell>
        </row>
        <row r="8211">
          <cell r="K8211" t="str">
            <v>00111122P.2</v>
          </cell>
        </row>
        <row r="8212">
          <cell r="K8212" t="str">
            <v>00111122P.2</v>
          </cell>
        </row>
        <row r="8213">
          <cell r="K8213" t="str">
            <v>00111122P.2</v>
          </cell>
        </row>
        <row r="8214">
          <cell r="K8214" t="str">
            <v>00111122P.2</v>
          </cell>
        </row>
        <row r="8215">
          <cell r="K8215" t="str">
            <v>00111124P.2</v>
          </cell>
        </row>
        <row r="8216">
          <cell r="K8216" t="str">
            <v>00111124P.2</v>
          </cell>
        </row>
        <row r="8217">
          <cell r="K8217" t="str">
            <v>00111126P.2</v>
          </cell>
        </row>
        <row r="8218">
          <cell r="K8218" t="str">
            <v>00111126P.2</v>
          </cell>
        </row>
        <row r="8219">
          <cell r="K8219" t="str">
            <v>00111126P.2</v>
          </cell>
        </row>
        <row r="8220">
          <cell r="K8220" t="str">
            <v>00111126P.2</v>
          </cell>
        </row>
        <row r="8221">
          <cell r="K8221" t="str">
            <v>00111126P.2</v>
          </cell>
        </row>
        <row r="8222">
          <cell r="K8222" t="str">
            <v>00111126P.2</v>
          </cell>
        </row>
        <row r="8223">
          <cell r="K8223" t="str">
            <v>00111126P.2</v>
          </cell>
        </row>
        <row r="8224">
          <cell r="K8224" t="str">
            <v>00111126P.2</v>
          </cell>
        </row>
        <row r="8225">
          <cell r="K8225" t="str">
            <v>00111126P.2</v>
          </cell>
        </row>
        <row r="8226">
          <cell r="K8226" t="str">
            <v>00111126P.2</v>
          </cell>
        </row>
        <row r="8227">
          <cell r="K8227" t="str">
            <v>00111126P.2</v>
          </cell>
        </row>
        <row r="8228">
          <cell r="K8228" t="str">
            <v>00111128P.2</v>
          </cell>
        </row>
        <row r="8229">
          <cell r="K8229" t="str">
            <v>00111128P.2</v>
          </cell>
        </row>
        <row r="8230">
          <cell r="K8230" t="str">
            <v>00111128P.2</v>
          </cell>
        </row>
        <row r="8231">
          <cell r="K8231" t="str">
            <v>00111128P.2</v>
          </cell>
        </row>
        <row r="8232">
          <cell r="K8232" t="str">
            <v>00111128P.2</v>
          </cell>
        </row>
        <row r="8233">
          <cell r="K8233" t="str">
            <v>00111128P.2</v>
          </cell>
        </row>
        <row r="8234">
          <cell r="K8234" t="str">
            <v>00111128P.2</v>
          </cell>
        </row>
        <row r="8235">
          <cell r="K8235" t="str">
            <v>00111128P.2</v>
          </cell>
        </row>
        <row r="8236">
          <cell r="K8236" t="str">
            <v>00111128P.2</v>
          </cell>
        </row>
        <row r="8237">
          <cell r="K8237" t="str">
            <v>00111128P.2</v>
          </cell>
        </row>
        <row r="8238">
          <cell r="K8238" t="str">
            <v>00111130P.2</v>
          </cell>
        </row>
        <row r="8239">
          <cell r="K8239" t="str">
            <v>00111130P.2</v>
          </cell>
        </row>
        <row r="8240">
          <cell r="K8240" t="str">
            <v>00111130P.2</v>
          </cell>
        </row>
        <row r="8241">
          <cell r="K8241" t="str">
            <v>00111130P.2</v>
          </cell>
        </row>
        <row r="8242">
          <cell r="K8242" t="str">
            <v>00111130P.2</v>
          </cell>
        </row>
        <row r="8243">
          <cell r="K8243" t="str">
            <v>00111130P.2</v>
          </cell>
        </row>
        <row r="8244">
          <cell r="K8244" t="str">
            <v>00111131P.2</v>
          </cell>
        </row>
        <row r="8245">
          <cell r="K8245" t="str">
            <v>00111131P.2</v>
          </cell>
        </row>
        <row r="8246">
          <cell r="K8246" t="str">
            <v>00111131P.2</v>
          </cell>
        </row>
        <row r="8247">
          <cell r="K8247" t="str">
            <v>00111131P.2</v>
          </cell>
        </row>
        <row r="8248">
          <cell r="K8248" t="str">
            <v>00111131P.2</v>
          </cell>
        </row>
        <row r="8249">
          <cell r="K8249" t="str">
            <v>00111131P.2</v>
          </cell>
        </row>
        <row r="8250">
          <cell r="K8250" t="str">
            <v>00111131P.2</v>
          </cell>
        </row>
        <row r="8251">
          <cell r="K8251" t="str">
            <v>00111131P.2</v>
          </cell>
        </row>
        <row r="8252">
          <cell r="K8252" t="str">
            <v>00111131P.2</v>
          </cell>
        </row>
        <row r="8253">
          <cell r="K8253" t="str">
            <v>00111134P.2</v>
          </cell>
        </row>
        <row r="8254">
          <cell r="K8254" t="str">
            <v>00111134P.2</v>
          </cell>
        </row>
        <row r="8255">
          <cell r="K8255" t="str">
            <v>00111134P.2</v>
          </cell>
        </row>
        <row r="8256">
          <cell r="K8256" t="str">
            <v>00111155P.2</v>
          </cell>
        </row>
        <row r="8257">
          <cell r="K8257" t="str">
            <v>00111155P.2</v>
          </cell>
        </row>
        <row r="8258">
          <cell r="K8258" t="str">
            <v>00111155P.2</v>
          </cell>
        </row>
        <row r="8259">
          <cell r="K8259" t="str">
            <v>00111134P.2</v>
          </cell>
        </row>
        <row r="8260">
          <cell r="K8260" t="str">
            <v>00111134P.2</v>
          </cell>
        </row>
        <row r="8261">
          <cell r="K8261" t="str">
            <v>00111134P.2</v>
          </cell>
        </row>
        <row r="8262">
          <cell r="K8262" t="str">
            <v>00111134P.2</v>
          </cell>
        </row>
        <row r="8263">
          <cell r="K8263" t="str">
            <v>00111134P.2</v>
          </cell>
        </row>
        <row r="8264">
          <cell r="K8264" t="str">
            <v>00111136P.2</v>
          </cell>
        </row>
        <row r="8265">
          <cell r="K8265" t="str">
            <v>00111136P.2</v>
          </cell>
        </row>
        <row r="8266">
          <cell r="K8266" t="str">
            <v>00111136P.2</v>
          </cell>
        </row>
        <row r="8267">
          <cell r="K8267" t="str">
            <v>00111136P.2</v>
          </cell>
        </row>
        <row r="8268">
          <cell r="K8268" t="str">
            <v>00111136P.2</v>
          </cell>
        </row>
        <row r="8269">
          <cell r="K8269" t="str">
            <v>00111136P.2</v>
          </cell>
        </row>
        <row r="8270">
          <cell r="K8270" t="str">
            <v>00111136P.2</v>
          </cell>
        </row>
        <row r="8271">
          <cell r="K8271" t="str">
            <v>00111136P.2</v>
          </cell>
        </row>
        <row r="8272">
          <cell r="K8272" t="str">
            <v>00111136P.2</v>
          </cell>
        </row>
        <row r="8273">
          <cell r="K8273" t="str">
            <v>00111136P.2</v>
          </cell>
        </row>
        <row r="8274">
          <cell r="K8274" t="str">
            <v>00111136P.2</v>
          </cell>
        </row>
        <row r="8275">
          <cell r="K8275" t="str">
            <v>00111136P.2</v>
          </cell>
        </row>
        <row r="8276">
          <cell r="K8276" t="str">
            <v>00111136P.2</v>
          </cell>
        </row>
        <row r="8277">
          <cell r="K8277" t="str">
            <v>00111158P.2</v>
          </cell>
        </row>
        <row r="8278">
          <cell r="K8278" t="str">
            <v>00111158P.2</v>
          </cell>
        </row>
        <row r="8279">
          <cell r="K8279" t="str">
            <v>00111158P.2</v>
          </cell>
        </row>
        <row r="8280">
          <cell r="K8280" t="str">
            <v>00111158P.2</v>
          </cell>
        </row>
        <row r="8281">
          <cell r="K8281" t="str">
            <v>00111158P.2</v>
          </cell>
        </row>
        <row r="8282">
          <cell r="K8282" t="str">
            <v>00111153P.2</v>
          </cell>
        </row>
        <row r="8283">
          <cell r="K8283" t="str">
            <v>00111153P.2</v>
          </cell>
        </row>
        <row r="8284">
          <cell r="K8284" t="str">
            <v>00111153P.2</v>
          </cell>
        </row>
        <row r="8285">
          <cell r="K8285" t="str">
            <v>00111153P.2</v>
          </cell>
        </row>
        <row r="8286">
          <cell r="K8286" t="str">
            <v>00111159P.2</v>
          </cell>
        </row>
        <row r="8287">
          <cell r="K8287" t="str">
            <v>00111159P.2</v>
          </cell>
        </row>
        <row r="8288">
          <cell r="K8288" t="str">
            <v>00111159P.2</v>
          </cell>
        </row>
        <row r="8289">
          <cell r="K8289" t="str">
            <v>00111159P.2</v>
          </cell>
        </row>
        <row r="8290">
          <cell r="K8290" t="str">
            <v>00111159P.2</v>
          </cell>
        </row>
        <row r="8291">
          <cell r="K8291" t="str">
            <v>00111159P.2</v>
          </cell>
        </row>
        <row r="8292">
          <cell r="K8292" t="str">
            <v>00111159P.2</v>
          </cell>
        </row>
        <row r="8293">
          <cell r="K8293" t="str">
            <v>00111159P.2</v>
          </cell>
        </row>
        <row r="8294">
          <cell r="K8294" t="str">
            <v>00111159P.2</v>
          </cell>
        </row>
        <row r="8295">
          <cell r="K8295" t="str">
            <v>00111159P.2</v>
          </cell>
        </row>
        <row r="8296">
          <cell r="K8296" t="str">
            <v>00111159P.2</v>
          </cell>
        </row>
        <row r="8297">
          <cell r="K8297" t="str">
            <v>00111158P.2</v>
          </cell>
        </row>
        <row r="8298">
          <cell r="K8298" t="str">
            <v>00111158P.2</v>
          </cell>
        </row>
        <row r="8299">
          <cell r="K8299" t="str">
            <v>00111158P.2</v>
          </cell>
        </row>
        <row r="8300">
          <cell r="K8300" t="str">
            <v>00111140P.2</v>
          </cell>
        </row>
        <row r="8301">
          <cell r="K8301" t="str">
            <v>00111140P.2</v>
          </cell>
        </row>
        <row r="8302">
          <cell r="K8302" t="str">
            <v>00111140P.2</v>
          </cell>
        </row>
        <row r="8303">
          <cell r="K8303" t="str">
            <v>00111140P.2</v>
          </cell>
        </row>
        <row r="8304">
          <cell r="K8304" t="str">
            <v>00111140P.2</v>
          </cell>
        </row>
        <row r="8305">
          <cell r="K8305" t="str">
            <v>00111140P.2</v>
          </cell>
        </row>
        <row r="8306">
          <cell r="K8306" t="str">
            <v>00111145P.2</v>
          </cell>
        </row>
        <row r="8307">
          <cell r="K8307" t="str">
            <v>00111145P.2</v>
          </cell>
        </row>
        <row r="8308">
          <cell r="K8308" t="str">
            <v>00111145P.2</v>
          </cell>
        </row>
        <row r="8309">
          <cell r="K8309" t="str">
            <v>00111145P.2</v>
          </cell>
        </row>
        <row r="8310">
          <cell r="K8310" t="str">
            <v>00111145P.2</v>
          </cell>
        </row>
        <row r="8311">
          <cell r="K8311" t="str">
            <v>00111145P.2</v>
          </cell>
        </row>
        <row r="8312">
          <cell r="K8312" t="str">
            <v>00111145P.2</v>
          </cell>
        </row>
        <row r="8313">
          <cell r="K8313" t="str">
            <v>00111145P.2</v>
          </cell>
        </row>
        <row r="8314">
          <cell r="K8314" t="str">
            <v>00111145P.2</v>
          </cell>
        </row>
        <row r="8315">
          <cell r="K8315" t="str">
            <v>00111145P.2</v>
          </cell>
        </row>
        <row r="8316">
          <cell r="K8316" t="str">
            <v>00111145P.2</v>
          </cell>
        </row>
        <row r="8317">
          <cell r="K8317" t="str">
            <v>00111145P.2</v>
          </cell>
        </row>
        <row r="8318">
          <cell r="K8318" t="str">
            <v>00111145P.2</v>
          </cell>
        </row>
        <row r="8319">
          <cell r="K8319" t="str">
            <v>00111145P.2</v>
          </cell>
        </row>
        <row r="8320">
          <cell r="K8320" t="str">
            <v>00111145P.2</v>
          </cell>
        </row>
        <row r="8321">
          <cell r="K8321" t="str">
            <v>00111145P.2</v>
          </cell>
        </row>
        <row r="8322">
          <cell r="K8322" t="str">
            <v>00111149P.2</v>
          </cell>
        </row>
        <row r="8323">
          <cell r="K8323" t="str">
            <v>00111149P.2</v>
          </cell>
        </row>
        <row r="8324">
          <cell r="K8324" t="str">
            <v>00111149P.2</v>
          </cell>
        </row>
        <row r="8325">
          <cell r="K8325" t="str">
            <v>00111149P.2</v>
          </cell>
        </row>
        <row r="8326">
          <cell r="K8326" t="str">
            <v>00111149P.2</v>
          </cell>
        </row>
        <row r="8327">
          <cell r="K8327" t="str">
            <v>00111149P.2</v>
          </cell>
        </row>
        <row r="8328">
          <cell r="K8328" t="str">
            <v>00111149P.2</v>
          </cell>
        </row>
        <row r="8329">
          <cell r="K8329" t="str">
            <v>00111149P.2</v>
          </cell>
        </row>
        <row r="8330">
          <cell r="K8330" t="str">
            <v>00111149P.2</v>
          </cell>
        </row>
        <row r="8331">
          <cell r="K8331" t="str">
            <v>00111149P.2</v>
          </cell>
        </row>
        <row r="8332">
          <cell r="K8332" t="str">
            <v>00111143P.2</v>
          </cell>
        </row>
        <row r="8333">
          <cell r="K8333" t="str">
            <v>00111143P.2</v>
          </cell>
        </row>
        <row r="8334">
          <cell r="K8334" t="str">
            <v>00111143P.2</v>
          </cell>
        </row>
        <row r="8335">
          <cell r="K8335" t="str">
            <v>00111143P.2</v>
          </cell>
        </row>
        <row r="8336">
          <cell r="K8336" t="str">
            <v>00111143P.2</v>
          </cell>
        </row>
        <row r="8337">
          <cell r="K8337" t="str">
            <v>00111150P.2</v>
          </cell>
        </row>
        <row r="8338">
          <cell r="K8338" t="str">
            <v>00111150P.2</v>
          </cell>
        </row>
        <row r="8339">
          <cell r="K8339" t="str">
            <v>00111150P.2</v>
          </cell>
        </row>
        <row r="8340">
          <cell r="K8340" t="str">
            <v>00111150P.2</v>
          </cell>
        </row>
        <row r="8341">
          <cell r="K8341" t="str">
            <v>00111150P.2</v>
          </cell>
        </row>
        <row r="8342">
          <cell r="K8342" t="str">
            <v>00111150P.2</v>
          </cell>
        </row>
        <row r="8343">
          <cell r="K8343" t="str">
            <v>00111148P.2</v>
          </cell>
        </row>
        <row r="8344">
          <cell r="K8344" t="str">
            <v>00111148P.2</v>
          </cell>
        </row>
        <row r="8345">
          <cell r="K8345" t="str">
            <v>00111148P.2</v>
          </cell>
        </row>
        <row r="8346">
          <cell r="K8346" t="str">
            <v>00111148P.2</v>
          </cell>
        </row>
        <row r="8347">
          <cell r="K8347" t="str">
            <v>00111148P.2</v>
          </cell>
        </row>
        <row r="8348">
          <cell r="K8348" t="str">
            <v>00111148P.2</v>
          </cell>
        </row>
        <row r="8349">
          <cell r="K8349" t="str">
            <v>00111148P.2</v>
          </cell>
        </row>
        <row r="8350">
          <cell r="K8350" t="str">
            <v>00111157P.2</v>
          </cell>
        </row>
        <row r="8351">
          <cell r="K8351" t="str">
            <v>00111157P.2</v>
          </cell>
        </row>
        <row r="8352">
          <cell r="K8352" t="str">
            <v>00111157P.2</v>
          </cell>
        </row>
        <row r="8353">
          <cell r="K8353" t="str">
            <v>00111157P.2</v>
          </cell>
        </row>
        <row r="8354">
          <cell r="K8354" t="str">
            <v>00111157P.2</v>
          </cell>
        </row>
        <row r="8355">
          <cell r="K8355" t="str">
            <v>00111157P.2</v>
          </cell>
        </row>
        <row r="8356">
          <cell r="K8356" t="str">
            <v>00111157P.2</v>
          </cell>
        </row>
        <row r="8357">
          <cell r="K8357" t="str">
            <v>00111109P.2</v>
          </cell>
        </row>
        <row r="8358">
          <cell r="K8358" t="str">
            <v>00111109P.2</v>
          </cell>
        </row>
        <row r="8359">
          <cell r="K8359" t="str">
            <v>00111109P.2</v>
          </cell>
        </row>
        <row r="8360">
          <cell r="K8360" t="str">
            <v>00111109P.2</v>
          </cell>
        </row>
        <row r="8361">
          <cell r="K8361" t="str">
            <v>00111109P.2</v>
          </cell>
        </row>
        <row r="8362">
          <cell r="K8362" t="str">
            <v>00111109P.2</v>
          </cell>
        </row>
        <row r="8363">
          <cell r="K8363" t="str">
            <v>00111109P.2</v>
          </cell>
        </row>
        <row r="8364">
          <cell r="K8364" t="str">
            <v>00111109P.2</v>
          </cell>
        </row>
        <row r="8365">
          <cell r="K8365" t="str">
            <v>00111109P.2</v>
          </cell>
        </row>
        <row r="8366">
          <cell r="K8366" t="str">
            <v>00111109P.2</v>
          </cell>
        </row>
        <row r="8367">
          <cell r="K8367" t="str">
            <v>00111109P.2</v>
          </cell>
        </row>
        <row r="8368">
          <cell r="K8368" t="str">
            <v>00111109P.2</v>
          </cell>
        </row>
        <row r="8369">
          <cell r="K8369" t="str">
            <v>00111109P.2</v>
          </cell>
        </row>
        <row r="8370">
          <cell r="K8370" t="str">
            <v>00111109P.2</v>
          </cell>
        </row>
        <row r="8371">
          <cell r="K8371" t="str">
            <v>00111109P.2</v>
          </cell>
        </row>
        <row r="8372">
          <cell r="K8372" t="str">
            <v>00111109P.2</v>
          </cell>
        </row>
        <row r="8373">
          <cell r="K8373" t="str">
            <v>00111106P.2</v>
          </cell>
        </row>
        <row r="8374">
          <cell r="K8374" t="str">
            <v>00111106P.2</v>
          </cell>
        </row>
        <row r="8375">
          <cell r="K8375" t="str">
            <v>00111106P.2</v>
          </cell>
        </row>
        <row r="8376">
          <cell r="K8376" t="str">
            <v>00111106P.2</v>
          </cell>
        </row>
        <row r="8377">
          <cell r="K8377" t="str">
            <v>00111106P.2</v>
          </cell>
        </row>
        <row r="8378">
          <cell r="K8378" t="str">
            <v>00111106P.2</v>
          </cell>
        </row>
        <row r="8379">
          <cell r="K8379" t="str">
            <v>00111106P.2</v>
          </cell>
        </row>
        <row r="8380">
          <cell r="K8380" t="str">
            <v>00111106P.2</v>
          </cell>
        </row>
        <row r="8381">
          <cell r="K8381" t="str">
            <v>00111106P.2</v>
          </cell>
        </row>
        <row r="8382">
          <cell r="K8382" t="str">
            <v>00111106P.2</v>
          </cell>
        </row>
        <row r="8383">
          <cell r="K8383" t="str">
            <v>00111107P.2</v>
          </cell>
        </row>
        <row r="8384">
          <cell r="K8384" t="str">
            <v>00111107P.2</v>
          </cell>
        </row>
        <row r="8385">
          <cell r="K8385" t="str">
            <v>00111107P.2</v>
          </cell>
        </row>
        <row r="8386">
          <cell r="K8386" t="str">
            <v>00111110P.2</v>
          </cell>
        </row>
        <row r="8387">
          <cell r="K8387" t="str">
            <v>00111110P.2</v>
          </cell>
        </row>
        <row r="8388">
          <cell r="K8388" t="str">
            <v>00111110P.2</v>
          </cell>
        </row>
        <row r="8389">
          <cell r="K8389" t="str">
            <v>00111110P.2</v>
          </cell>
        </row>
        <row r="8390">
          <cell r="K8390" t="str">
            <v>00111110P.2</v>
          </cell>
        </row>
        <row r="8391">
          <cell r="K8391" t="str">
            <v>00111110P.2</v>
          </cell>
        </row>
        <row r="8392">
          <cell r="K8392" t="str">
            <v>00111110P.2</v>
          </cell>
        </row>
        <row r="8393">
          <cell r="K8393" t="str">
            <v>00111110P.2</v>
          </cell>
        </row>
        <row r="8394">
          <cell r="K8394" t="str">
            <v>00111111P.2</v>
          </cell>
        </row>
        <row r="8395">
          <cell r="K8395" t="str">
            <v>00111111P.2</v>
          </cell>
        </row>
        <row r="8396">
          <cell r="K8396" t="str">
            <v>00111111P.2</v>
          </cell>
        </row>
        <row r="8397">
          <cell r="K8397" t="str">
            <v>00111111P.2</v>
          </cell>
        </row>
        <row r="8398">
          <cell r="K8398" t="str">
            <v>00111111P.2</v>
          </cell>
        </row>
        <row r="8399">
          <cell r="K8399" t="str">
            <v>00111111P.2</v>
          </cell>
        </row>
        <row r="8400">
          <cell r="K8400" t="str">
            <v>00111111P.2</v>
          </cell>
        </row>
        <row r="8401">
          <cell r="K8401" t="str">
            <v>00111111P.2</v>
          </cell>
        </row>
        <row r="8402">
          <cell r="K8402" t="str">
            <v>00111111P.2</v>
          </cell>
        </row>
        <row r="8403">
          <cell r="K8403" t="str">
            <v>00111111P.2</v>
          </cell>
        </row>
        <row r="8404">
          <cell r="K8404" t="str">
            <v>00111111P.2</v>
          </cell>
        </row>
        <row r="8405">
          <cell r="K8405" t="str">
            <v>00111113P.2</v>
          </cell>
        </row>
        <row r="8406">
          <cell r="K8406" t="str">
            <v>00111113P.2</v>
          </cell>
        </row>
        <row r="8407">
          <cell r="K8407" t="str">
            <v>00111113P.2</v>
          </cell>
        </row>
        <row r="8408">
          <cell r="K8408" t="str">
            <v>00111113P.2</v>
          </cell>
        </row>
        <row r="8409">
          <cell r="K8409" t="str">
            <v>00111113P.2</v>
          </cell>
        </row>
        <row r="8410">
          <cell r="K8410" t="str">
            <v>00111113P.2</v>
          </cell>
        </row>
        <row r="8411">
          <cell r="K8411" t="str">
            <v>00111113P.2</v>
          </cell>
        </row>
        <row r="8412">
          <cell r="K8412" t="str">
            <v>00111113P.2</v>
          </cell>
        </row>
        <row r="8413">
          <cell r="K8413" t="str">
            <v>00111113P.2</v>
          </cell>
        </row>
        <row r="8414">
          <cell r="K8414" t="str">
            <v>00111113P.2</v>
          </cell>
        </row>
        <row r="8415">
          <cell r="K8415" t="str">
            <v>00111114P.2</v>
          </cell>
        </row>
        <row r="8416">
          <cell r="K8416" t="str">
            <v>00111114P.2</v>
          </cell>
        </row>
        <row r="8417">
          <cell r="K8417" t="str">
            <v>00111114P.2</v>
          </cell>
        </row>
        <row r="8418">
          <cell r="K8418" t="str">
            <v>00111114P.2</v>
          </cell>
        </row>
        <row r="8419">
          <cell r="K8419" t="str">
            <v>00111115P.2</v>
          </cell>
        </row>
        <row r="8420">
          <cell r="K8420" t="str">
            <v>00111115P.2</v>
          </cell>
        </row>
        <row r="8421">
          <cell r="K8421" t="str">
            <v>00111116P.2</v>
          </cell>
        </row>
        <row r="8422">
          <cell r="K8422" t="str">
            <v>00111116P.2</v>
          </cell>
        </row>
        <row r="8423">
          <cell r="K8423" t="str">
            <v>00111116P.2</v>
          </cell>
        </row>
        <row r="8424">
          <cell r="K8424" t="str">
            <v>00111116P.2</v>
          </cell>
        </row>
        <row r="8425">
          <cell r="K8425" t="str">
            <v>00111116P.2</v>
          </cell>
        </row>
        <row r="8426">
          <cell r="K8426" t="str">
            <v>00111117P.2</v>
          </cell>
        </row>
        <row r="8427">
          <cell r="K8427" t="str">
            <v>00111117P.2</v>
          </cell>
        </row>
        <row r="8428">
          <cell r="K8428" t="str">
            <v>00111117P.2</v>
          </cell>
        </row>
        <row r="8429">
          <cell r="K8429" t="str">
            <v>00111117P.2</v>
          </cell>
        </row>
        <row r="8430">
          <cell r="K8430" t="str">
            <v>00111117P.2</v>
          </cell>
        </row>
        <row r="8431">
          <cell r="K8431" t="str">
            <v>00111117P.2</v>
          </cell>
        </row>
        <row r="8432">
          <cell r="K8432" t="str">
            <v>00111117P.2</v>
          </cell>
        </row>
        <row r="8433">
          <cell r="K8433" t="str">
            <v>00111117P.2</v>
          </cell>
        </row>
        <row r="8434">
          <cell r="K8434" t="str">
            <v>00111117P.2</v>
          </cell>
        </row>
        <row r="8435">
          <cell r="K8435" t="str">
            <v>00111117P.2</v>
          </cell>
        </row>
        <row r="8436">
          <cell r="K8436" t="str">
            <v>00111117P.2</v>
          </cell>
        </row>
        <row r="8437">
          <cell r="K8437" t="str">
            <v>00111117P.2</v>
          </cell>
        </row>
        <row r="8438">
          <cell r="K8438" t="str">
            <v>00111117P.2</v>
          </cell>
        </row>
        <row r="8439">
          <cell r="K8439" t="str">
            <v>00111118P.2</v>
          </cell>
        </row>
        <row r="8440">
          <cell r="K8440" t="str">
            <v>00111118P.2</v>
          </cell>
        </row>
        <row r="8441">
          <cell r="K8441" t="str">
            <v>00111118P.2</v>
          </cell>
        </row>
        <row r="8442">
          <cell r="K8442" t="str">
            <v>00111118P.2</v>
          </cell>
        </row>
        <row r="8443">
          <cell r="K8443" t="str">
            <v>00111118P.2</v>
          </cell>
        </row>
        <row r="8444">
          <cell r="K8444" t="str">
            <v>00111118P.2</v>
          </cell>
        </row>
        <row r="8445">
          <cell r="K8445" t="str">
            <v>00111118P.2</v>
          </cell>
        </row>
        <row r="8446">
          <cell r="K8446" t="str">
            <v>00111118P.2</v>
          </cell>
        </row>
        <row r="8447">
          <cell r="K8447" t="str">
            <v>00111118P.2</v>
          </cell>
        </row>
        <row r="8448">
          <cell r="K8448" t="str">
            <v>00111118P.2</v>
          </cell>
        </row>
        <row r="8449">
          <cell r="K8449" t="str">
            <v>00111118P.2</v>
          </cell>
        </row>
        <row r="8450">
          <cell r="K8450" t="str">
            <v>00111118P.2</v>
          </cell>
        </row>
        <row r="8451">
          <cell r="K8451" t="str">
            <v>00111118P.2</v>
          </cell>
        </row>
        <row r="8452">
          <cell r="K8452" t="str">
            <v>00111120P.2</v>
          </cell>
        </row>
        <row r="8453">
          <cell r="K8453" t="str">
            <v>00111120P.2</v>
          </cell>
        </row>
        <row r="8454">
          <cell r="K8454" t="str">
            <v>00111120P.2</v>
          </cell>
        </row>
        <row r="8455">
          <cell r="K8455" t="str">
            <v>00111120P.2</v>
          </cell>
        </row>
        <row r="8456">
          <cell r="K8456" t="str">
            <v>00111120P.2</v>
          </cell>
        </row>
        <row r="8457">
          <cell r="K8457" t="str">
            <v>00111120P.2</v>
          </cell>
        </row>
        <row r="8458">
          <cell r="K8458" t="str">
            <v>00111120P.2</v>
          </cell>
        </row>
        <row r="8459">
          <cell r="K8459" t="str">
            <v>00111120P.2</v>
          </cell>
        </row>
        <row r="8460">
          <cell r="K8460" t="str">
            <v>00111120P.2</v>
          </cell>
        </row>
        <row r="8461">
          <cell r="K8461" t="str">
            <v>00111120P.2</v>
          </cell>
        </row>
        <row r="8462">
          <cell r="K8462" t="str">
            <v>00111120P.2</v>
          </cell>
        </row>
        <row r="8463">
          <cell r="K8463" t="str">
            <v>00111121P.2</v>
          </cell>
        </row>
        <row r="8464">
          <cell r="K8464" t="str">
            <v>00111121P.2</v>
          </cell>
        </row>
        <row r="8465">
          <cell r="K8465" t="str">
            <v>00111121P.2</v>
          </cell>
        </row>
        <row r="8466">
          <cell r="K8466" t="str">
            <v>00111121P.2</v>
          </cell>
        </row>
        <row r="8467">
          <cell r="K8467" t="str">
            <v>00111121P.2</v>
          </cell>
        </row>
        <row r="8468">
          <cell r="K8468" t="str">
            <v>00111122P.2</v>
          </cell>
        </row>
        <row r="8469">
          <cell r="K8469" t="str">
            <v>00111122P.2</v>
          </cell>
        </row>
        <row r="8470">
          <cell r="K8470" t="str">
            <v>00111122P.2</v>
          </cell>
        </row>
        <row r="8471">
          <cell r="K8471" t="str">
            <v>00111122P.2</v>
          </cell>
        </row>
        <row r="8472">
          <cell r="K8472" t="str">
            <v>00111122P.2</v>
          </cell>
        </row>
        <row r="8473">
          <cell r="K8473" t="str">
            <v>00111122P.2</v>
          </cell>
        </row>
        <row r="8474">
          <cell r="K8474" t="str">
            <v>00111123P.2</v>
          </cell>
        </row>
        <row r="8475">
          <cell r="K8475" t="str">
            <v>00111123P.2</v>
          </cell>
        </row>
        <row r="8476">
          <cell r="K8476" t="str">
            <v>00111123P.2</v>
          </cell>
        </row>
        <row r="8477">
          <cell r="K8477" t="str">
            <v>00111123P.2</v>
          </cell>
        </row>
        <row r="8478">
          <cell r="K8478" t="str">
            <v>00111123P.2</v>
          </cell>
        </row>
        <row r="8479">
          <cell r="K8479" t="str">
            <v>00111123P.2</v>
          </cell>
        </row>
        <row r="8480">
          <cell r="K8480" t="str">
            <v>00111124P.2</v>
          </cell>
        </row>
        <row r="8481">
          <cell r="K8481" t="str">
            <v>00111124P.2</v>
          </cell>
        </row>
        <row r="8482">
          <cell r="K8482" t="str">
            <v>00111124P.2</v>
          </cell>
        </row>
        <row r="8483">
          <cell r="K8483" t="str">
            <v>00111124P.2</v>
          </cell>
        </row>
        <row r="8484">
          <cell r="K8484" t="str">
            <v>00111125P.2</v>
          </cell>
        </row>
        <row r="8485">
          <cell r="K8485" t="str">
            <v>00111125P.2</v>
          </cell>
        </row>
        <row r="8486">
          <cell r="K8486" t="str">
            <v>00111125P.2</v>
          </cell>
        </row>
        <row r="8487">
          <cell r="K8487" t="str">
            <v>00111125P.2</v>
          </cell>
        </row>
        <row r="8488">
          <cell r="K8488" t="str">
            <v>00111125P.2</v>
          </cell>
        </row>
        <row r="8489">
          <cell r="K8489" t="str">
            <v>00111125P.2</v>
          </cell>
        </row>
        <row r="8490">
          <cell r="K8490" t="str">
            <v>00111125P.2</v>
          </cell>
        </row>
        <row r="8491">
          <cell r="K8491" t="str">
            <v>00111125P.2</v>
          </cell>
        </row>
        <row r="8492">
          <cell r="K8492" t="str">
            <v>00111125P.2</v>
          </cell>
        </row>
        <row r="8493">
          <cell r="K8493" t="str">
            <v>00111125P.2</v>
          </cell>
        </row>
        <row r="8494">
          <cell r="K8494" t="str">
            <v>00111125P.2</v>
          </cell>
        </row>
        <row r="8495">
          <cell r="K8495" t="str">
            <v>00111125P.2</v>
          </cell>
        </row>
        <row r="8496">
          <cell r="K8496" t="str">
            <v>00111125P.2</v>
          </cell>
        </row>
        <row r="8497">
          <cell r="K8497" t="str">
            <v>00111126P.2</v>
          </cell>
        </row>
        <row r="8498">
          <cell r="K8498" t="str">
            <v>00111126P.2</v>
          </cell>
        </row>
        <row r="8499">
          <cell r="K8499" t="str">
            <v>00111126P.2</v>
          </cell>
        </row>
        <row r="8500">
          <cell r="K8500" t="str">
            <v>00111126P.2</v>
          </cell>
        </row>
        <row r="8501">
          <cell r="K8501" t="str">
            <v>00111126P.2</v>
          </cell>
        </row>
        <row r="8502">
          <cell r="K8502" t="str">
            <v>00111126P.2</v>
          </cell>
        </row>
        <row r="8503">
          <cell r="K8503" t="str">
            <v>00111126P.2</v>
          </cell>
        </row>
        <row r="8504">
          <cell r="K8504" t="str">
            <v>00111126P.2</v>
          </cell>
        </row>
        <row r="8505">
          <cell r="K8505" t="str">
            <v>00111126P.2</v>
          </cell>
        </row>
        <row r="8506">
          <cell r="K8506" t="str">
            <v>00111126P.2</v>
          </cell>
        </row>
        <row r="8507">
          <cell r="K8507" t="str">
            <v>00111127P.2</v>
          </cell>
        </row>
        <row r="8508">
          <cell r="K8508" t="str">
            <v>00111127P.2</v>
          </cell>
        </row>
        <row r="8509">
          <cell r="K8509" t="str">
            <v>00111127P.2</v>
          </cell>
        </row>
        <row r="8510">
          <cell r="K8510" t="str">
            <v>00111127P.2</v>
          </cell>
        </row>
        <row r="8511">
          <cell r="K8511" t="str">
            <v>00111127P.2</v>
          </cell>
        </row>
        <row r="8512">
          <cell r="K8512" t="str">
            <v>00111127P.2</v>
          </cell>
        </row>
        <row r="8513">
          <cell r="K8513" t="str">
            <v>00111127P.2</v>
          </cell>
        </row>
        <row r="8514">
          <cell r="K8514" t="str">
            <v>00111127P.2</v>
          </cell>
        </row>
        <row r="8515">
          <cell r="K8515" t="str">
            <v>00111127P.2</v>
          </cell>
        </row>
        <row r="8516">
          <cell r="K8516" t="str">
            <v>00111127P.2</v>
          </cell>
        </row>
        <row r="8517">
          <cell r="K8517" t="str">
            <v>00111128P.2</v>
          </cell>
        </row>
        <row r="8518">
          <cell r="K8518" t="str">
            <v>00111128P.2</v>
          </cell>
        </row>
        <row r="8519">
          <cell r="K8519" t="str">
            <v>00111128P.2</v>
          </cell>
        </row>
        <row r="8520">
          <cell r="K8520" t="str">
            <v>00111128P.2</v>
          </cell>
        </row>
        <row r="8521">
          <cell r="K8521" t="str">
            <v>00111128P.2</v>
          </cell>
        </row>
        <row r="8522">
          <cell r="K8522" t="str">
            <v>00111128P.2</v>
          </cell>
        </row>
        <row r="8523">
          <cell r="K8523" t="str">
            <v>00111128P.2</v>
          </cell>
        </row>
        <row r="8524">
          <cell r="K8524" t="str">
            <v>00111128P.2</v>
          </cell>
        </row>
        <row r="8525">
          <cell r="K8525" t="str">
            <v>00111128P.2</v>
          </cell>
        </row>
        <row r="8526">
          <cell r="K8526" t="str">
            <v>00111128P.2</v>
          </cell>
        </row>
        <row r="8527">
          <cell r="K8527" t="str">
            <v>00111128P.2</v>
          </cell>
        </row>
        <row r="8528">
          <cell r="K8528" t="str">
            <v>00111128P.2</v>
          </cell>
        </row>
        <row r="8529">
          <cell r="K8529" t="str">
            <v>00111129P.2</v>
          </cell>
        </row>
        <row r="8530">
          <cell r="K8530" t="str">
            <v>00111129P.2</v>
          </cell>
        </row>
        <row r="8531">
          <cell r="K8531" t="str">
            <v>00111129P.2</v>
          </cell>
        </row>
        <row r="8532">
          <cell r="K8532" t="str">
            <v>00111129P.2</v>
          </cell>
        </row>
        <row r="8533">
          <cell r="K8533" t="str">
            <v>00111129P.2</v>
          </cell>
        </row>
        <row r="8534">
          <cell r="K8534" t="str">
            <v>00111129P.2</v>
          </cell>
        </row>
        <row r="8535">
          <cell r="K8535" t="str">
            <v>00111129P.2</v>
          </cell>
        </row>
        <row r="8536">
          <cell r="K8536" t="str">
            <v>00111129P.2</v>
          </cell>
        </row>
        <row r="8537">
          <cell r="K8537" t="str">
            <v>00111130P.2</v>
          </cell>
        </row>
        <row r="8538">
          <cell r="K8538" t="str">
            <v>00111130P.2</v>
          </cell>
        </row>
        <row r="8539">
          <cell r="K8539" t="str">
            <v>00111130P.2</v>
          </cell>
        </row>
        <row r="8540">
          <cell r="K8540" t="str">
            <v>00111130P.2</v>
          </cell>
        </row>
        <row r="8541">
          <cell r="K8541" t="str">
            <v>00111130P.2</v>
          </cell>
        </row>
        <row r="8542">
          <cell r="K8542" t="str">
            <v>00111130P.2</v>
          </cell>
        </row>
        <row r="8543">
          <cell r="K8543" t="str">
            <v>00111130P.2</v>
          </cell>
        </row>
        <row r="8544">
          <cell r="K8544" t="str">
            <v>00111130P.2</v>
          </cell>
        </row>
        <row r="8545">
          <cell r="K8545" t="str">
            <v>00111130P.2</v>
          </cell>
        </row>
        <row r="8546">
          <cell r="K8546" t="str">
            <v>00111131P.2</v>
          </cell>
        </row>
        <row r="8547">
          <cell r="K8547" t="str">
            <v>00111131P.2</v>
          </cell>
        </row>
        <row r="8548">
          <cell r="K8548" t="str">
            <v>00111131P.2</v>
          </cell>
        </row>
        <row r="8549">
          <cell r="K8549" t="str">
            <v>00111131P.2</v>
          </cell>
        </row>
        <row r="8550">
          <cell r="K8550" t="str">
            <v>00111131P.2</v>
          </cell>
        </row>
        <row r="8551">
          <cell r="K8551" t="str">
            <v>00111131P.2</v>
          </cell>
        </row>
        <row r="8552">
          <cell r="K8552" t="str">
            <v>00111131P.2</v>
          </cell>
        </row>
        <row r="8553">
          <cell r="K8553" t="str">
            <v>00111131P.2</v>
          </cell>
        </row>
        <row r="8554">
          <cell r="K8554" t="str">
            <v>00111131P.2</v>
          </cell>
        </row>
        <row r="8555">
          <cell r="K8555" t="str">
            <v>00111131P.2</v>
          </cell>
        </row>
        <row r="8556">
          <cell r="K8556" t="str">
            <v>00111132P.2</v>
          </cell>
        </row>
        <row r="8557">
          <cell r="K8557" t="str">
            <v>00111132P.2</v>
          </cell>
        </row>
        <row r="8558">
          <cell r="K8558" t="str">
            <v>00111132P.2</v>
          </cell>
        </row>
        <row r="8559">
          <cell r="K8559" t="str">
            <v>00111132P.2</v>
          </cell>
        </row>
        <row r="8560">
          <cell r="K8560" t="str">
            <v>00111132P.2</v>
          </cell>
        </row>
        <row r="8561">
          <cell r="K8561" t="str">
            <v>00111132P.2</v>
          </cell>
        </row>
        <row r="8562">
          <cell r="K8562" t="str">
            <v>00111132P.2</v>
          </cell>
        </row>
        <row r="8563">
          <cell r="K8563" t="str">
            <v>00111132P.2</v>
          </cell>
        </row>
        <row r="8564">
          <cell r="K8564" t="str">
            <v>00111132P.2</v>
          </cell>
        </row>
        <row r="8565">
          <cell r="K8565" t="str">
            <v>00111132P.2</v>
          </cell>
        </row>
        <row r="8566">
          <cell r="K8566" t="str">
            <v>00111132P.2</v>
          </cell>
        </row>
        <row r="8567">
          <cell r="K8567" t="str">
            <v>00111132P.2</v>
          </cell>
        </row>
        <row r="8568">
          <cell r="K8568" t="str">
            <v>00111132P.2</v>
          </cell>
        </row>
        <row r="8569">
          <cell r="K8569" t="str">
            <v>00111133P.2</v>
          </cell>
        </row>
        <row r="8570">
          <cell r="K8570" t="str">
            <v>00111133P.2</v>
          </cell>
        </row>
        <row r="8571">
          <cell r="K8571" t="str">
            <v>00111133P.2</v>
          </cell>
        </row>
        <row r="8572">
          <cell r="K8572" t="str">
            <v>00111133P.2</v>
          </cell>
        </row>
        <row r="8573">
          <cell r="K8573" t="str">
            <v>00111133P.2</v>
          </cell>
        </row>
        <row r="8574">
          <cell r="K8574" t="str">
            <v>00111134P.2</v>
          </cell>
        </row>
        <row r="8575">
          <cell r="K8575" t="str">
            <v>00111134P.2</v>
          </cell>
        </row>
        <row r="8576">
          <cell r="K8576" t="str">
            <v>00111134P.2</v>
          </cell>
        </row>
        <row r="8577">
          <cell r="K8577" t="str">
            <v>00111134P.2</v>
          </cell>
        </row>
        <row r="8578">
          <cell r="K8578" t="str">
            <v>00111134P.2</v>
          </cell>
        </row>
        <row r="8579">
          <cell r="K8579" t="str">
            <v>00111134P.2</v>
          </cell>
        </row>
        <row r="8580">
          <cell r="K8580" t="str">
            <v>00111134P.2</v>
          </cell>
        </row>
        <row r="8581">
          <cell r="K8581" t="str">
            <v>00111134P.2</v>
          </cell>
        </row>
        <row r="8582">
          <cell r="K8582" t="str">
            <v>00111135P.2</v>
          </cell>
        </row>
        <row r="8583">
          <cell r="K8583" t="str">
            <v>00111135P.2</v>
          </cell>
        </row>
        <row r="8584">
          <cell r="K8584" t="str">
            <v>00111135P.2</v>
          </cell>
        </row>
        <row r="8585">
          <cell r="K8585" t="str">
            <v>00111135P.2</v>
          </cell>
        </row>
        <row r="8586">
          <cell r="K8586" t="str">
            <v>00111135P.2</v>
          </cell>
        </row>
        <row r="8587">
          <cell r="K8587" t="str">
            <v>00111135P.2</v>
          </cell>
        </row>
        <row r="8588">
          <cell r="K8588" t="str">
            <v>00111135P.2</v>
          </cell>
        </row>
        <row r="8589">
          <cell r="K8589" t="str">
            <v>00111135P.2</v>
          </cell>
        </row>
        <row r="8590">
          <cell r="K8590" t="str">
            <v>00111135P.2</v>
          </cell>
        </row>
        <row r="8591">
          <cell r="K8591" t="str">
            <v>00111135P.2</v>
          </cell>
        </row>
        <row r="8592">
          <cell r="K8592" t="str">
            <v>00111136P.2</v>
          </cell>
        </row>
        <row r="8593">
          <cell r="K8593" t="str">
            <v>00111136P.2</v>
          </cell>
        </row>
        <row r="8594">
          <cell r="K8594" t="str">
            <v>00111136P.2</v>
          </cell>
        </row>
        <row r="8595">
          <cell r="K8595" t="str">
            <v>00111136P.2</v>
          </cell>
        </row>
        <row r="8596">
          <cell r="K8596" t="str">
            <v>00111136P.2</v>
          </cell>
        </row>
        <row r="8597">
          <cell r="K8597" t="str">
            <v>00111136P.2</v>
          </cell>
        </row>
        <row r="8598">
          <cell r="K8598" t="str">
            <v>00111136P.2</v>
          </cell>
        </row>
        <row r="8599">
          <cell r="K8599" t="str">
            <v>00111158P.2</v>
          </cell>
        </row>
        <row r="8600">
          <cell r="K8600" t="str">
            <v>00111158P.2</v>
          </cell>
        </row>
        <row r="8601">
          <cell r="K8601" t="str">
            <v>00111158P.2</v>
          </cell>
        </row>
        <row r="8602">
          <cell r="K8602" t="str">
            <v>00111138P.2</v>
          </cell>
        </row>
        <row r="8603">
          <cell r="K8603" t="str">
            <v>00111138P.2</v>
          </cell>
        </row>
        <row r="8604">
          <cell r="K8604" t="str">
            <v>00111138P.2</v>
          </cell>
        </row>
        <row r="8605">
          <cell r="K8605" t="str">
            <v>00111138P.2</v>
          </cell>
        </row>
        <row r="8606">
          <cell r="K8606" t="str">
            <v>00111138P.2</v>
          </cell>
        </row>
        <row r="8607">
          <cell r="K8607" t="str">
            <v>00111138P.2</v>
          </cell>
        </row>
        <row r="8608">
          <cell r="K8608" t="str">
            <v>00111139P.2</v>
          </cell>
        </row>
        <row r="8609">
          <cell r="K8609" t="str">
            <v>00111139P.2</v>
          </cell>
        </row>
        <row r="8610">
          <cell r="K8610" t="str">
            <v>00111139P.2</v>
          </cell>
        </row>
        <row r="8611">
          <cell r="K8611" t="str">
            <v>00111140P.2</v>
          </cell>
        </row>
        <row r="8612">
          <cell r="K8612" t="str">
            <v>00111140P.2</v>
          </cell>
        </row>
        <row r="8613">
          <cell r="K8613" t="str">
            <v>00111140P.2</v>
          </cell>
        </row>
        <row r="8614">
          <cell r="K8614" t="str">
            <v>00111140P.2</v>
          </cell>
        </row>
        <row r="8615">
          <cell r="K8615" t="str">
            <v>00111140P.2</v>
          </cell>
        </row>
        <row r="8616">
          <cell r="K8616" t="str">
            <v>00111145P.2</v>
          </cell>
        </row>
        <row r="8617">
          <cell r="K8617" t="str">
            <v>00111145P.2</v>
          </cell>
        </row>
        <row r="8618">
          <cell r="K8618" t="str">
            <v>00111145P.2</v>
          </cell>
        </row>
        <row r="8619">
          <cell r="K8619" t="str">
            <v>00111145P.2</v>
          </cell>
        </row>
        <row r="8620">
          <cell r="K8620" t="str">
            <v>00111145P.2</v>
          </cell>
        </row>
        <row r="8621">
          <cell r="K8621" t="str">
            <v>00111145P.2</v>
          </cell>
        </row>
        <row r="8622">
          <cell r="K8622" t="str">
            <v>00111145P.2</v>
          </cell>
        </row>
        <row r="8623">
          <cell r="K8623" t="str">
            <v>00111145P.2</v>
          </cell>
        </row>
        <row r="8624">
          <cell r="K8624" t="str">
            <v>00111145P.2</v>
          </cell>
        </row>
        <row r="8625">
          <cell r="K8625" t="str">
            <v>00111145P.2</v>
          </cell>
        </row>
        <row r="8626">
          <cell r="K8626" t="str">
            <v>00111145P.2</v>
          </cell>
        </row>
        <row r="8627">
          <cell r="K8627" t="str">
            <v>00111145P.2</v>
          </cell>
        </row>
        <row r="8628">
          <cell r="K8628" t="str">
            <v>00111145P.2</v>
          </cell>
        </row>
        <row r="8629">
          <cell r="K8629" t="str">
            <v>00111145P.2</v>
          </cell>
        </row>
        <row r="8630">
          <cell r="K8630" t="str">
            <v>00111145P.2</v>
          </cell>
        </row>
        <row r="8631">
          <cell r="K8631" t="str">
            <v>00111145P.2</v>
          </cell>
        </row>
        <row r="8632">
          <cell r="K8632" t="str">
            <v>00111145P.2</v>
          </cell>
        </row>
        <row r="8633">
          <cell r="K8633" t="str">
            <v>00111145P.2</v>
          </cell>
        </row>
        <row r="8634">
          <cell r="K8634" t="str">
            <v>00111145P.2</v>
          </cell>
        </row>
        <row r="8635">
          <cell r="K8635" t="str">
            <v>00111148P.2</v>
          </cell>
        </row>
        <row r="8636">
          <cell r="K8636" t="str">
            <v>00111148P.2</v>
          </cell>
        </row>
        <row r="8637">
          <cell r="K8637" t="str">
            <v>00111148P.2</v>
          </cell>
        </row>
        <row r="8638">
          <cell r="K8638" t="str">
            <v>00111148P.2</v>
          </cell>
        </row>
        <row r="8639">
          <cell r="K8639" t="str">
            <v>00111149P.2</v>
          </cell>
        </row>
        <row r="8640">
          <cell r="K8640" t="str">
            <v>00111149P.2</v>
          </cell>
        </row>
        <row r="8641">
          <cell r="K8641" t="str">
            <v>00111149P.2</v>
          </cell>
        </row>
        <row r="8642">
          <cell r="K8642" t="str">
            <v>00111149P.2</v>
          </cell>
        </row>
        <row r="8643">
          <cell r="K8643" t="str">
            <v>00111149P.2</v>
          </cell>
        </row>
        <row r="8644">
          <cell r="K8644" t="str">
            <v>00111149P.2</v>
          </cell>
        </row>
        <row r="8645">
          <cell r="K8645" t="str">
            <v>00111149P.2</v>
          </cell>
        </row>
        <row r="8646">
          <cell r="K8646" t="str">
            <v>00111149P.2</v>
          </cell>
        </row>
        <row r="8647">
          <cell r="K8647" t="str">
            <v>00111149P.2</v>
          </cell>
        </row>
        <row r="8648">
          <cell r="K8648" t="str">
            <v>00111149P.2</v>
          </cell>
        </row>
        <row r="8649">
          <cell r="K8649" t="str">
            <v>00111149P.2</v>
          </cell>
        </row>
        <row r="8650">
          <cell r="K8650" t="str">
            <v>00111149P.2</v>
          </cell>
        </row>
        <row r="8651">
          <cell r="K8651" t="str">
            <v>00111149P.2</v>
          </cell>
        </row>
        <row r="8652">
          <cell r="K8652" t="str">
            <v>00111149P.2</v>
          </cell>
        </row>
        <row r="8653">
          <cell r="K8653" t="str">
            <v>00111153P.2</v>
          </cell>
        </row>
        <row r="8654">
          <cell r="K8654" t="str">
            <v>00111153P.2</v>
          </cell>
        </row>
        <row r="8655">
          <cell r="K8655" t="str">
            <v>00111153P.2</v>
          </cell>
        </row>
        <row r="8656">
          <cell r="K8656" t="str">
            <v>00111153P.2</v>
          </cell>
        </row>
        <row r="8657">
          <cell r="K8657" t="str">
            <v>00111157P.2</v>
          </cell>
        </row>
        <row r="8658">
          <cell r="K8658" t="str">
            <v>00111157P.2</v>
          </cell>
        </row>
        <row r="8659">
          <cell r="K8659" t="str">
            <v>00111157P.2</v>
          </cell>
        </row>
        <row r="8660">
          <cell r="K8660" t="str">
            <v>00111157P.2</v>
          </cell>
        </row>
        <row r="8661">
          <cell r="K8661" t="str">
            <v>00111157P.2</v>
          </cell>
        </row>
        <row r="8662">
          <cell r="K8662" t="str">
            <v>00111157P.2</v>
          </cell>
        </row>
        <row r="8663">
          <cell r="K8663" t="str">
            <v>00111158P.2</v>
          </cell>
        </row>
        <row r="8664">
          <cell r="K8664" t="str">
            <v>00111158P.2</v>
          </cell>
        </row>
        <row r="8665">
          <cell r="K8665" t="str">
            <v>00111159P.2</v>
          </cell>
        </row>
        <row r="8666">
          <cell r="K8666" t="str">
            <v>00111159P.2</v>
          </cell>
        </row>
        <row r="8667">
          <cell r="K8667" t="str">
            <v>00111159P.2</v>
          </cell>
        </row>
        <row r="8668">
          <cell r="K8668" t="str">
            <v>00111159P.2</v>
          </cell>
        </row>
        <row r="8669">
          <cell r="K8669" t="str">
            <v>00111159P.2</v>
          </cell>
        </row>
        <row r="8670">
          <cell r="K8670" t="str">
            <v>00111159P.2</v>
          </cell>
        </row>
        <row r="8671">
          <cell r="K8671" t="str">
            <v>00111159P.2</v>
          </cell>
        </row>
        <row r="8672">
          <cell r="K8672" t="str">
            <v>00111159P.2</v>
          </cell>
        </row>
        <row r="8673">
          <cell r="K8673" t="str">
            <v>00111159P.2</v>
          </cell>
        </row>
        <row r="8674">
          <cell r="K8674" t="str">
            <v>00111143P.2</v>
          </cell>
        </row>
        <row r="8675">
          <cell r="K8675" t="str">
            <v>00111143P.2</v>
          </cell>
        </row>
        <row r="8676">
          <cell r="K8676" t="str">
            <v>00111143P.2</v>
          </cell>
        </row>
        <row r="8677">
          <cell r="K8677" t="str">
            <v>00111143P.2</v>
          </cell>
        </row>
        <row r="8678">
          <cell r="K8678" t="str">
            <v>00111143P.2</v>
          </cell>
        </row>
        <row r="8679">
          <cell r="K8679" t="str">
            <v>00111128P.2</v>
          </cell>
        </row>
        <row r="8680">
          <cell r="K8680" t="str">
            <v>00111128P.2</v>
          </cell>
        </row>
        <row r="8681">
          <cell r="K8681" t="str">
            <v>00111128P.2</v>
          </cell>
        </row>
        <row r="8682">
          <cell r="K8682" t="str">
            <v>00111128P.2</v>
          </cell>
        </row>
        <row r="8683">
          <cell r="K8683" t="str">
            <v>00111128P.2</v>
          </cell>
        </row>
        <row r="8684">
          <cell r="K8684" t="str">
            <v>00111128P.2</v>
          </cell>
        </row>
        <row r="8685">
          <cell r="K8685" t="str">
            <v>00111128P.2</v>
          </cell>
        </row>
        <row r="8686">
          <cell r="K8686" t="str">
            <v>00111122P.2</v>
          </cell>
        </row>
        <row r="8687">
          <cell r="K8687" t="str">
            <v>00111122P.2</v>
          </cell>
        </row>
        <row r="8688">
          <cell r="K8688" t="str">
            <v>00111122P.2</v>
          </cell>
        </row>
        <row r="8689">
          <cell r="K8689" t="str">
            <v>00111122P.2</v>
          </cell>
        </row>
        <row r="8690">
          <cell r="K8690" t="str">
            <v>00111122P.2</v>
          </cell>
        </row>
        <row r="8691">
          <cell r="K8691" t="str">
            <v>00111122P.2</v>
          </cell>
        </row>
        <row r="8692">
          <cell r="K8692" t="str">
            <v>00111122P.2</v>
          </cell>
        </row>
        <row r="8693">
          <cell r="K8693" t="str">
            <v>00111122P.2</v>
          </cell>
        </row>
        <row r="8694">
          <cell r="K8694" t="str">
            <v>00111122P.2</v>
          </cell>
        </row>
        <row r="8695">
          <cell r="K8695" t="str">
            <v>00111122P.2</v>
          </cell>
        </row>
        <row r="8696">
          <cell r="K8696" t="str">
            <v>00111122P.2</v>
          </cell>
        </row>
        <row r="8697">
          <cell r="K8697" t="str">
            <v>00111122P.2</v>
          </cell>
        </row>
        <row r="8698">
          <cell r="K8698" t="str">
            <v>00111122P.2</v>
          </cell>
        </row>
        <row r="8699">
          <cell r="K8699" t="str">
            <v>00111132P.2</v>
          </cell>
        </row>
        <row r="8700">
          <cell r="K8700" t="str">
            <v>00111132P.2</v>
          </cell>
        </row>
        <row r="8701">
          <cell r="K8701" t="str">
            <v>00111132P.2</v>
          </cell>
        </row>
        <row r="8702">
          <cell r="K8702" t="str">
            <v>00111132P.2</v>
          </cell>
        </row>
        <row r="8703">
          <cell r="K8703" t="str">
            <v>00111154P.2</v>
          </cell>
        </row>
        <row r="8704">
          <cell r="K8704" t="str">
            <v>00111154P.2</v>
          </cell>
        </row>
        <row r="8705">
          <cell r="K8705" t="str">
            <v>00111154P.2</v>
          </cell>
        </row>
        <row r="8706">
          <cell r="K8706" t="str">
            <v>00111154P.2</v>
          </cell>
        </row>
        <row r="8707">
          <cell r="K8707" t="str">
            <v>00111154P.2</v>
          </cell>
        </row>
        <row r="8708">
          <cell r="K8708" t="str">
            <v>00111154P.2</v>
          </cell>
        </row>
        <row r="8709">
          <cell r="K8709" t="str">
            <v>00111143P.2</v>
          </cell>
        </row>
        <row r="8710">
          <cell r="K8710" t="str">
            <v>00111143P.2</v>
          </cell>
        </row>
        <row r="8711">
          <cell r="K8711" t="str">
            <v>00111143P.2</v>
          </cell>
        </row>
        <row r="8712">
          <cell r="K8712" t="str">
            <v>00111143P.2</v>
          </cell>
        </row>
        <row r="8713">
          <cell r="K8713" t="str">
            <v>00111157P.2</v>
          </cell>
        </row>
        <row r="8714">
          <cell r="K8714" t="str">
            <v>00111157P.2</v>
          </cell>
        </row>
        <row r="8715">
          <cell r="K8715" t="str">
            <v>00111157P.2</v>
          </cell>
        </row>
        <row r="8716">
          <cell r="K8716" t="str">
            <v>00111157P.2</v>
          </cell>
        </row>
        <row r="8717">
          <cell r="K8717" t="str">
            <v>00111157P.2</v>
          </cell>
        </row>
        <row r="8718">
          <cell r="K8718" t="str">
            <v>00111157P.2</v>
          </cell>
        </row>
        <row r="8719">
          <cell r="K8719" t="str">
            <v>00111156P.2</v>
          </cell>
        </row>
        <row r="8720">
          <cell r="K8720" t="str">
            <v>00111156P.2</v>
          </cell>
        </row>
        <row r="8721">
          <cell r="K8721" t="str">
            <v>00111160P.2</v>
          </cell>
        </row>
        <row r="8722">
          <cell r="K8722" t="str">
            <v>00111160P.2</v>
          </cell>
        </row>
        <row r="8723">
          <cell r="K8723" t="str">
            <v>00111160P.2</v>
          </cell>
        </row>
        <row r="8724">
          <cell r="K8724" t="str">
            <v>00111160P.2</v>
          </cell>
        </row>
        <row r="8725">
          <cell r="K8725" t="str">
            <v>00111160P.2</v>
          </cell>
        </row>
        <row r="8726">
          <cell r="K8726" t="str">
            <v>00111133P.2</v>
          </cell>
        </row>
        <row r="8727">
          <cell r="K8727" t="str">
            <v>00111147P.2</v>
          </cell>
        </row>
        <row r="8728">
          <cell r="K8728" t="str">
            <v>00111147P.2</v>
          </cell>
        </row>
        <row r="8729">
          <cell r="K8729" t="str">
            <v>00111147P.2</v>
          </cell>
        </row>
        <row r="8730">
          <cell r="K8730" t="str">
            <v>00111154P.2</v>
          </cell>
        </row>
        <row r="8731">
          <cell r="K8731" t="str">
            <v>00111154P.2</v>
          </cell>
        </row>
        <row r="8732">
          <cell r="K8732" t="str">
            <v>00111154P.2</v>
          </cell>
        </row>
        <row r="8733">
          <cell r="K8733" t="str">
            <v>00111154P.2</v>
          </cell>
        </row>
        <row r="8734">
          <cell r="K8734" t="str">
            <v>00111154P.2</v>
          </cell>
        </row>
        <row r="8735">
          <cell r="K8735" t="str">
            <v>00111154P.2</v>
          </cell>
        </row>
        <row r="8736">
          <cell r="K8736" t="str">
            <v>00111154P.2</v>
          </cell>
        </row>
        <row r="8737">
          <cell r="K8737" t="str">
            <v>00111154P.2</v>
          </cell>
        </row>
        <row r="8738">
          <cell r="K8738" t="str">
            <v>00111154P.2</v>
          </cell>
        </row>
        <row r="8739">
          <cell r="K8739" t="str">
            <v>00111154P.2</v>
          </cell>
        </row>
        <row r="8740">
          <cell r="K8740" t="str">
            <v>00111104P.2</v>
          </cell>
        </row>
        <row r="8741">
          <cell r="K8741" t="str">
            <v>00111104P.2</v>
          </cell>
        </row>
        <row r="8742">
          <cell r="K8742" t="str">
            <v>00111105P.2</v>
          </cell>
        </row>
        <row r="8743">
          <cell r="K8743" t="str">
            <v>00111105P.2</v>
          </cell>
        </row>
        <row r="8744">
          <cell r="K8744" t="str">
            <v>00111105P.2</v>
          </cell>
        </row>
        <row r="8745">
          <cell r="K8745" t="str">
            <v>00111105P.2</v>
          </cell>
        </row>
        <row r="8746">
          <cell r="K8746" t="str">
            <v>00111103P.2</v>
          </cell>
        </row>
        <row r="8747">
          <cell r="K8747" t="str">
            <v>00111103P.2</v>
          </cell>
        </row>
        <row r="8748">
          <cell r="K8748" t="str">
            <v>00111104P.2</v>
          </cell>
        </row>
        <row r="8749">
          <cell r="K8749" t="str">
            <v>00111110P.2</v>
          </cell>
        </row>
        <row r="8750">
          <cell r="K8750" t="str">
            <v>00111110P.2</v>
          </cell>
        </row>
        <row r="8751">
          <cell r="K8751" t="str">
            <v>00111141P.2</v>
          </cell>
        </row>
        <row r="8752">
          <cell r="K8752" t="str">
            <v>00111141P.2</v>
          </cell>
        </row>
        <row r="8753">
          <cell r="K8753" t="str">
            <v>00111142P.2</v>
          </cell>
        </row>
        <row r="8754">
          <cell r="K8754" t="str">
            <v>00111141P.2</v>
          </cell>
        </row>
        <row r="8755">
          <cell r="K8755" t="str">
            <v>00111141P.2</v>
          </cell>
        </row>
        <row r="8756">
          <cell r="K8756" t="str">
            <v>00111142P.2</v>
          </cell>
        </row>
        <row r="8757">
          <cell r="K8757" t="str">
            <v>00111142P.2</v>
          </cell>
        </row>
        <row r="8758">
          <cell r="K8758" t="str">
            <v>00111142P.2</v>
          </cell>
        </row>
        <row r="8759">
          <cell r="K8759" t="str">
            <v>00111141P.2</v>
          </cell>
        </row>
        <row r="8760">
          <cell r="K8760" t="str">
            <v>00111142P.2</v>
          </cell>
        </row>
        <row r="8761">
          <cell r="K8761" t="str">
            <v>00111142P.2</v>
          </cell>
        </row>
        <row r="8762">
          <cell r="K8762" t="str">
            <v>00111142P.2</v>
          </cell>
        </row>
        <row r="8763">
          <cell r="K8763" t="str">
            <v>00111144P.2</v>
          </cell>
        </row>
        <row r="8764">
          <cell r="K8764" t="str">
            <v>00111144P.2</v>
          </cell>
        </row>
        <row r="8765">
          <cell r="K8765" t="str">
            <v>00111144P.2</v>
          </cell>
        </row>
        <row r="8766">
          <cell r="K8766" t="str">
            <v>00111144P.2</v>
          </cell>
        </row>
        <row r="8767">
          <cell r="K8767" t="str">
            <v>00111142P.2</v>
          </cell>
        </row>
        <row r="8768">
          <cell r="K8768" t="str">
            <v>00111142P.2</v>
          </cell>
        </row>
        <row r="8769">
          <cell r="K8769" t="str">
            <v>00111141P.2</v>
          </cell>
        </row>
        <row r="8770">
          <cell r="K8770" t="str">
            <v>00111141P.2</v>
          </cell>
        </row>
        <row r="8771">
          <cell r="K8771" t="str">
            <v>00111141P.2</v>
          </cell>
        </row>
        <row r="8772">
          <cell r="K8772" t="str">
            <v>00111141P.2</v>
          </cell>
        </row>
        <row r="8773">
          <cell r="K8773" t="str">
            <v>00111141P.2</v>
          </cell>
        </row>
        <row r="8774">
          <cell r="K8774" t="str">
            <v>00111141P.2</v>
          </cell>
        </row>
        <row r="8775">
          <cell r="K8775" t="str">
            <v>00111142P.2</v>
          </cell>
        </row>
        <row r="8776">
          <cell r="K8776" t="str">
            <v>00111160P.2</v>
          </cell>
        </row>
        <row r="8777">
          <cell r="K8777" t="str">
            <v>00111142P.2</v>
          </cell>
        </row>
        <row r="8778">
          <cell r="K8778" t="str">
            <v>00111102P.2</v>
          </cell>
        </row>
        <row r="8779">
          <cell r="K8779" t="str">
            <v>00111102P.2</v>
          </cell>
        </row>
        <row r="8780">
          <cell r="K8780" t="str">
            <v>00111102P.2</v>
          </cell>
        </row>
        <row r="8781">
          <cell r="K8781" t="str">
            <v>00111101P.2</v>
          </cell>
        </row>
        <row r="8782">
          <cell r="K8782" t="str">
            <v>00111102P.2</v>
          </cell>
        </row>
        <row r="8783">
          <cell r="K8783" t="str">
            <v>00111102P.2</v>
          </cell>
        </row>
        <row r="8784">
          <cell r="K8784" t="str">
            <v>00111102P.2</v>
          </cell>
        </row>
        <row r="8785">
          <cell r="K8785" t="str">
            <v>00111102P.2</v>
          </cell>
        </row>
        <row r="8786">
          <cell r="K8786" t="str">
            <v>00111102P.2</v>
          </cell>
        </row>
        <row r="8787">
          <cell r="K8787" t="str">
            <v>00111102P.2</v>
          </cell>
        </row>
        <row r="8788">
          <cell r="K8788" t="str">
            <v>00111102P.2</v>
          </cell>
        </row>
        <row r="8789">
          <cell r="K8789" t="str">
            <v>00111102P.2</v>
          </cell>
        </row>
        <row r="8790">
          <cell r="K8790" t="str">
            <v>00111102P.2</v>
          </cell>
        </row>
        <row r="8791">
          <cell r="K8791" t="str">
            <v>00111102P.2</v>
          </cell>
        </row>
        <row r="8792">
          <cell r="K8792" t="str">
            <v>00111102P.2</v>
          </cell>
        </row>
        <row r="8793">
          <cell r="K8793" t="str">
            <v>00111102P.2</v>
          </cell>
        </row>
        <row r="8794">
          <cell r="K8794" t="str">
            <v>00111102P.2</v>
          </cell>
        </row>
        <row r="8795">
          <cell r="K8795" t="str">
            <v>00111102P.2</v>
          </cell>
        </row>
        <row r="8796">
          <cell r="K8796" t="str">
            <v>00111102P.2</v>
          </cell>
        </row>
        <row r="8797">
          <cell r="K8797" t="str">
            <v>00111102P.2</v>
          </cell>
        </row>
        <row r="8798">
          <cell r="K8798" t="str">
            <v>00111102P.2</v>
          </cell>
        </row>
        <row r="8799">
          <cell r="K8799" t="str">
            <v>00111102P.2</v>
          </cell>
        </row>
        <row r="8800">
          <cell r="K8800" t="str">
            <v>00111102P.2</v>
          </cell>
        </row>
        <row r="8801">
          <cell r="K8801" t="str">
            <v>00111102P.2</v>
          </cell>
        </row>
        <row r="8802">
          <cell r="K8802" t="str">
            <v>00111102P.2</v>
          </cell>
        </row>
        <row r="8803">
          <cell r="K8803" t="str">
            <v>00111102P.2</v>
          </cell>
        </row>
        <row r="8804">
          <cell r="K8804" t="str">
            <v>00111102P.2</v>
          </cell>
        </row>
        <row r="8805">
          <cell r="K8805" t="str">
            <v>00111102P.2</v>
          </cell>
        </row>
        <row r="8806">
          <cell r="K8806" t="str">
            <v>00111102P.2</v>
          </cell>
        </row>
        <row r="8807">
          <cell r="K8807" t="str">
            <v>00111102P.2</v>
          </cell>
        </row>
        <row r="8808">
          <cell r="K8808" t="str">
            <v>00111102P.2</v>
          </cell>
        </row>
        <row r="8809">
          <cell r="K8809" t="str">
            <v>00111102P.2</v>
          </cell>
        </row>
        <row r="8810">
          <cell r="K8810" t="str">
            <v>00111102P.2</v>
          </cell>
        </row>
        <row r="8811">
          <cell r="K8811" t="str">
            <v>00111102P.2</v>
          </cell>
        </row>
        <row r="8812">
          <cell r="K8812" t="str">
            <v>00111102P.2</v>
          </cell>
        </row>
        <row r="8813">
          <cell r="K8813" t="str">
            <v>00111102P.2</v>
          </cell>
        </row>
        <row r="8814">
          <cell r="K8814" t="str">
            <v>00111102P.2</v>
          </cell>
        </row>
        <row r="8815">
          <cell r="K8815" t="str">
            <v>00111102P.2</v>
          </cell>
        </row>
        <row r="8816">
          <cell r="K8816" t="str">
            <v>00111102P.2</v>
          </cell>
        </row>
        <row r="8817">
          <cell r="K8817" t="str">
            <v>00111102P.2</v>
          </cell>
        </row>
        <row r="8818">
          <cell r="K8818" t="str">
            <v>00111102P.2</v>
          </cell>
        </row>
        <row r="8819">
          <cell r="K8819" t="str">
            <v>00111102P.2</v>
          </cell>
        </row>
        <row r="8820">
          <cell r="K8820" t="str">
            <v>00111102P.2</v>
          </cell>
        </row>
        <row r="8821">
          <cell r="K8821" t="str">
            <v>00111102P.2</v>
          </cell>
        </row>
        <row r="8822">
          <cell r="K8822" t="str">
            <v>00111102P.2</v>
          </cell>
        </row>
        <row r="8823">
          <cell r="K8823" t="str">
            <v>00111102P.2</v>
          </cell>
        </row>
        <row r="8824">
          <cell r="K8824" t="str">
            <v>00111102P.2</v>
          </cell>
        </row>
        <row r="8825">
          <cell r="K8825" t="str">
            <v>00111102P.2</v>
          </cell>
        </row>
        <row r="8826">
          <cell r="K8826" t="str">
            <v>00111102P.2</v>
          </cell>
        </row>
        <row r="8827">
          <cell r="K8827" t="str">
            <v>00111113P.2</v>
          </cell>
        </row>
        <row r="8828">
          <cell r="K8828" t="str">
            <v>00111113P.2</v>
          </cell>
        </row>
        <row r="8829">
          <cell r="K8829" t="str">
            <v>00111113P.2</v>
          </cell>
        </row>
        <row r="8830">
          <cell r="K8830" t="str">
            <v>00111113P.2</v>
          </cell>
        </row>
        <row r="8831">
          <cell r="K8831" t="str">
            <v>00111113P.2</v>
          </cell>
        </row>
        <row r="8832">
          <cell r="K8832" t="str">
            <v>00111113P.2</v>
          </cell>
        </row>
        <row r="8833">
          <cell r="K8833" t="str">
            <v>00111113P.2</v>
          </cell>
        </row>
        <row r="8834">
          <cell r="K8834" t="str">
            <v>00111113P.2</v>
          </cell>
        </row>
        <row r="8835">
          <cell r="K8835" t="str">
            <v>00111113P.2</v>
          </cell>
        </row>
        <row r="8836">
          <cell r="K8836" t="str">
            <v>00111113P.2</v>
          </cell>
        </row>
        <row r="8837">
          <cell r="K8837" t="str">
            <v>00111113P.2</v>
          </cell>
        </row>
        <row r="8838">
          <cell r="K8838" t="str">
            <v>00111113P.2</v>
          </cell>
        </row>
        <row r="8839">
          <cell r="K8839" t="str">
            <v>00111113P.2</v>
          </cell>
        </row>
        <row r="8840">
          <cell r="K8840" t="str">
            <v>00111113P.2</v>
          </cell>
        </row>
        <row r="8841">
          <cell r="K8841" t="str">
            <v>00111113P.2</v>
          </cell>
        </row>
        <row r="8842">
          <cell r="K8842" t="str">
            <v>00111110P.2</v>
          </cell>
        </row>
        <row r="8843">
          <cell r="K8843" t="str">
            <v>00111110P.2</v>
          </cell>
        </row>
        <row r="8844">
          <cell r="K8844" t="str">
            <v>00111110P.2</v>
          </cell>
        </row>
        <row r="8845">
          <cell r="K8845" t="str">
            <v>00111110P.2</v>
          </cell>
        </row>
        <row r="8846">
          <cell r="K8846" t="str">
            <v>00111110P.2</v>
          </cell>
        </row>
        <row r="8847">
          <cell r="K8847" t="str">
            <v>00111114P.2</v>
          </cell>
        </row>
        <row r="8848">
          <cell r="K8848" t="str">
            <v>00111114P.2</v>
          </cell>
        </row>
        <row r="8849">
          <cell r="K8849" t="str">
            <v>00111131P.2</v>
          </cell>
        </row>
        <row r="8850">
          <cell r="K8850" t="str">
            <v>00111110P.2</v>
          </cell>
        </row>
        <row r="8851">
          <cell r="K8851" t="str">
            <v>00111110P.2</v>
          </cell>
        </row>
        <row r="8852">
          <cell r="K8852" t="str">
            <v>00111110P.2</v>
          </cell>
        </row>
        <row r="8853">
          <cell r="K8853" t="str">
            <v>00111110P.2</v>
          </cell>
        </row>
        <row r="8854">
          <cell r="K8854" t="str">
            <v>00111110P.2</v>
          </cell>
        </row>
        <row r="8855">
          <cell r="K8855" t="str">
            <v>00111151P.2</v>
          </cell>
        </row>
        <row r="8856">
          <cell r="K8856" t="str">
            <v>00111151P.2</v>
          </cell>
        </row>
        <row r="8857">
          <cell r="K8857" t="str">
            <v>00111151P.2</v>
          </cell>
        </row>
        <row r="8858">
          <cell r="K8858" t="str">
            <v>00111151P.2</v>
          </cell>
        </row>
        <row r="8859">
          <cell r="K8859" t="str">
            <v>00111151P.2</v>
          </cell>
        </row>
        <row r="8860">
          <cell r="K8860" t="str">
            <v>00111151P.2</v>
          </cell>
        </row>
        <row r="8861">
          <cell r="K8861" t="str">
            <v>00111151P.2</v>
          </cell>
        </row>
        <row r="8862">
          <cell r="K8862" t="str">
            <v>00111151P.2</v>
          </cell>
        </row>
        <row r="8863">
          <cell r="K8863" t="str">
            <v>00111151P.2</v>
          </cell>
        </row>
        <row r="8864">
          <cell r="K8864" t="str">
            <v>00111151P.2</v>
          </cell>
        </row>
        <row r="8865">
          <cell r="K8865" t="str">
            <v>00111151P.2</v>
          </cell>
        </row>
        <row r="8866">
          <cell r="K8866" t="str">
            <v>00111151P.2</v>
          </cell>
        </row>
        <row r="8867">
          <cell r="K8867" t="str">
            <v>00111151P.2</v>
          </cell>
        </row>
        <row r="8868">
          <cell r="K8868" t="str">
            <v>00111151P.2</v>
          </cell>
        </row>
        <row r="8869">
          <cell r="K8869" t="str">
            <v>00111151P.2</v>
          </cell>
        </row>
        <row r="8870">
          <cell r="K8870" t="str">
            <v>00111151P.2</v>
          </cell>
        </row>
        <row r="8871">
          <cell r="K8871" t="str">
            <v>00111151P.2</v>
          </cell>
        </row>
        <row r="8872">
          <cell r="K8872" t="str">
            <v>00111151P.2</v>
          </cell>
        </row>
        <row r="8873">
          <cell r="K8873" t="str">
            <v>00111151P.2</v>
          </cell>
        </row>
        <row r="8874">
          <cell r="K8874" t="str">
            <v>00111151P.2</v>
          </cell>
        </row>
        <row r="8875">
          <cell r="K8875" t="str">
            <v>00111151P.2</v>
          </cell>
        </row>
        <row r="8876">
          <cell r="K8876" t="str">
            <v>00111151P.2</v>
          </cell>
        </row>
        <row r="8877">
          <cell r="K8877" t="str">
            <v>00111151P.2</v>
          </cell>
        </row>
        <row r="8878">
          <cell r="K8878" t="str">
            <v>00111151P.2</v>
          </cell>
        </row>
        <row r="8879">
          <cell r="K8879" t="str">
            <v>00111151P.2</v>
          </cell>
        </row>
        <row r="8880">
          <cell r="K8880" t="str">
            <v>00111151P.2</v>
          </cell>
        </row>
        <row r="8881">
          <cell r="K8881" t="str">
            <v>00111151P.2</v>
          </cell>
        </row>
        <row r="8882">
          <cell r="K8882" t="str">
            <v>00111151P.2</v>
          </cell>
        </row>
        <row r="8883">
          <cell r="K8883" t="str">
            <v>00111151P.2</v>
          </cell>
        </row>
        <row r="8884">
          <cell r="K8884" t="str">
            <v>00111151P.2</v>
          </cell>
        </row>
        <row r="8885">
          <cell r="K8885" t="str">
            <v>00111151P.2</v>
          </cell>
        </row>
        <row r="8886">
          <cell r="K8886" t="str">
            <v>00111151P.2</v>
          </cell>
        </row>
        <row r="8887">
          <cell r="K8887" t="str">
            <v>00111151P.2</v>
          </cell>
        </row>
        <row r="8888">
          <cell r="K8888" t="str">
            <v>00111151P.2</v>
          </cell>
        </row>
        <row r="8889">
          <cell r="K8889" t="str">
            <v>00111151P.2</v>
          </cell>
        </row>
        <row r="8890">
          <cell r="K8890" t="str">
            <v>00111151P.2</v>
          </cell>
        </row>
        <row r="8891">
          <cell r="K8891" t="str">
            <v>00111151P.2</v>
          </cell>
        </row>
        <row r="8892">
          <cell r="K8892" t="str">
            <v>00111151P.2</v>
          </cell>
        </row>
        <row r="8893">
          <cell r="K8893" t="str">
            <v>00111151P.2</v>
          </cell>
        </row>
        <row r="8894">
          <cell r="K8894" t="str">
            <v>00111154P.2</v>
          </cell>
        </row>
        <row r="8895">
          <cell r="K8895" t="str">
            <v>00111154P.2</v>
          </cell>
        </row>
        <row r="8896">
          <cell r="K8896" t="str">
            <v>00111154P.2</v>
          </cell>
        </row>
        <row r="8897">
          <cell r="K8897" t="str">
            <v>00111154P.2</v>
          </cell>
        </row>
        <row r="8898">
          <cell r="K8898" t="str">
            <v>00111154P.2</v>
          </cell>
        </row>
        <row r="8899">
          <cell r="K8899" t="str">
            <v>00111154P.2</v>
          </cell>
        </row>
        <row r="8900">
          <cell r="K8900" t="str">
            <v>00111154P.2</v>
          </cell>
        </row>
        <row r="8901">
          <cell r="K8901" t="str">
            <v>00111154P.2</v>
          </cell>
        </row>
        <row r="8902">
          <cell r="K8902" t="str">
            <v>00111154P.2</v>
          </cell>
        </row>
        <row r="8903">
          <cell r="K8903" t="str">
            <v>00111154P.2</v>
          </cell>
        </row>
        <row r="8904">
          <cell r="K8904" t="str">
            <v>00111154P.2</v>
          </cell>
        </row>
        <row r="8905">
          <cell r="K8905" t="str">
            <v>00111154P.2</v>
          </cell>
        </row>
        <row r="8906">
          <cell r="K8906" t="str">
            <v>00111154P.2</v>
          </cell>
        </row>
        <row r="8907">
          <cell r="K8907" t="str">
            <v>00111156P.2</v>
          </cell>
        </row>
        <row r="8908">
          <cell r="K8908" t="str">
            <v>00111156P.2</v>
          </cell>
        </row>
        <row r="8909">
          <cell r="K8909" t="str">
            <v>00111156P.2</v>
          </cell>
        </row>
        <row r="8910">
          <cell r="K8910" t="str">
            <v>00111156P.2</v>
          </cell>
        </row>
        <row r="8911">
          <cell r="K8911" t="str">
            <v>00111156P.2</v>
          </cell>
        </row>
        <row r="8912">
          <cell r="K8912" t="str">
            <v>00111156P.2</v>
          </cell>
        </row>
        <row r="8913">
          <cell r="K8913" t="str">
            <v>00111156P.2</v>
          </cell>
        </row>
        <row r="8914">
          <cell r="K8914" t="str">
            <v>00111156P.2</v>
          </cell>
        </row>
        <row r="8915">
          <cell r="K8915" t="str">
            <v>00111160P.2</v>
          </cell>
        </row>
        <row r="8916">
          <cell r="K8916" t="str">
            <v>00111160P.2</v>
          </cell>
        </row>
        <row r="8917">
          <cell r="K8917" t="str">
            <v>00111160P.2</v>
          </cell>
        </row>
        <row r="8918">
          <cell r="K8918" t="str">
            <v>00111143P.2</v>
          </cell>
        </row>
        <row r="8919">
          <cell r="K8919" t="str">
            <v>00111143P.2</v>
          </cell>
        </row>
        <row r="8920">
          <cell r="K8920" t="str">
            <v>00111143P.2</v>
          </cell>
        </row>
        <row r="8921">
          <cell r="K8921" t="str">
            <v>00111143P.2</v>
          </cell>
        </row>
        <row r="8922">
          <cell r="K8922" t="str">
            <v>00111143P.2</v>
          </cell>
        </row>
        <row r="8923">
          <cell r="K8923" t="str">
            <v>00111153P.2</v>
          </cell>
        </row>
        <row r="8924">
          <cell r="K8924" t="str">
            <v>00111153P.2</v>
          </cell>
        </row>
        <row r="8925">
          <cell r="K8925" t="str">
            <v>00111153P.2</v>
          </cell>
        </row>
        <row r="8926">
          <cell r="K8926" t="str">
            <v>00111153P.2</v>
          </cell>
        </row>
        <row r="8927">
          <cell r="K8927" t="str">
            <v>00111153P.2</v>
          </cell>
        </row>
        <row r="8928">
          <cell r="K8928" t="str">
            <v>00111153P.2</v>
          </cell>
        </row>
        <row r="8929">
          <cell r="K8929" t="str">
            <v>00111153P.2</v>
          </cell>
        </row>
        <row r="8930">
          <cell r="K8930" t="str">
            <v>00111157P.2</v>
          </cell>
        </row>
        <row r="8931">
          <cell r="K8931" t="str">
            <v>00111156P.2</v>
          </cell>
        </row>
        <row r="8932">
          <cell r="K8932" t="str">
            <v>00111156P.2</v>
          </cell>
        </row>
        <row r="8933">
          <cell r="K8933" t="str">
            <v>00111156P.2</v>
          </cell>
        </row>
        <row r="8934">
          <cell r="K8934" t="str">
            <v>00111156P.2</v>
          </cell>
        </row>
        <row r="8935">
          <cell r="K8935" t="str">
            <v>00111156P.2</v>
          </cell>
        </row>
        <row r="8936">
          <cell r="K8936" t="str">
            <v>00111156P.2</v>
          </cell>
        </row>
        <row r="8937">
          <cell r="K8937" t="str">
            <v>00111156P.2</v>
          </cell>
        </row>
        <row r="8938">
          <cell r="K8938" t="str">
            <v>00111157P.2</v>
          </cell>
        </row>
        <row r="8939">
          <cell r="K8939" t="str">
            <v>00111157P.2</v>
          </cell>
        </row>
        <row r="8940">
          <cell r="K8940" t="str">
            <v>00111157P.2</v>
          </cell>
        </row>
        <row r="8941">
          <cell r="K8941" t="str">
            <v>00111157P.2</v>
          </cell>
        </row>
        <row r="8942">
          <cell r="K8942" t="str">
            <v>00111154P.2</v>
          </cell>
        </row>
        <row r="8943">
          <cell r="K8943" t="str">
            <v>00111154P.2</v>
          </cell>
        </row>
        <row r="8944">
          <cell r="K8944" t="str">
            <v>00111154P.2</v>
          </cell>
        </row>
        <row r="8945">
          <cell r="K8945" t="str">
            <v>00111154P.2</v>
          </cell>
        </row>
        <row r="8946">
          <cell r="K8946" t="str">
            <v>00111154P.2</v>
          </cell>
        </row>
        <row r="8947">
          <cell r="K8947" t="str">
            <v>00111154P.2</v>
          </cell>
        </row>
        <row r="8948">
          <cell r="K8948" t="str">
            <v>00111154P.2</v>
          </cell>
        </row>
        <row r="8949">
          <cell r="K8949" t="str">
            <v>00111154P.2</v>
          </cell>
        </row>
        <row r="8950">
          <cell r="K8950" t="str">
            <v>00111154P.2</v>
          </cell>
        </row>
        <row r="8951">
          <cell r="K8951" t="str">
            <v>00111154P.2</v>
          </cell>
        </row>
        <row r="8952">
          <cell r="K8952" t="str">
            <v>00111154P.2</v>
          </cell>
        </row>
        <row r="8953">
          <cell r="K8953" t="str">
            <v>00111156P.2</v>
          </cell>
        </row>
        <row r="8954">
          <cell r="K8954" t="str">
            <v>00111156P.2</v>
          </cell>
        </row>
        <row r="8955">
          <cell r="K8955" t="str">
            <v>00111156P.2</v>
          </cell>
        </row>
        <row r="8956">
          <cell r="K8956" t="str">
            <v>00111156P.2</v>
          </cell>
        </row>
        <row r="8957">
          <cell r="K8957" t="str">
            <v>00111156P.2</v>
          </cell>
        </row>
        <row r="8958">
          <cell r="K8958" t="str">
            <v>00111156P.2</v>
          </cell>
        </row>
        <row r="8959">
          <cell r="K8959" t="str">
            <v>00111156P.2</v>
          </cell>
        </row>
        <row r="8960">
          <cell r="K8960" t="str">
            <v>00111156P.2</v>
          </cell>
        </row>
        <row r="8961">
          <cell r="K8961" t="str">
            <v>00111156P.2</v>
          </cell>
        </row>
        <row r="8962">
          <cell r="K8962" t="str">
            <v>00111156P.2</v>
          </cell>
        </row>
        <row r="8963">
          <cell r="K8963" t="str">
            <v>00111156P.2</v>
          </cell>
        </row>
        <row r="8964">
          <cell r="K8964" t="str">
            <v>00111156P.2</v>
          </cell>
        </row>
        <row r="8965">
          <cell r="K8965" t="str">
            <v>00111157P.2</v>
          </cell>
        </row>
        <row r="8966">
          <cell r="K8966" t="str">
            <v>00111157P.2</v>
          </cell>
        </row>
        <row r="8967">
          <cell r="K8967" t="str">
            <v>00111157P.2</v>
          </cell>
        </row>
        <row r="8968">
          <cell r="K8968" t="str">
            <v>00111157P.2</v>
          </cell>
        </row>
        <row r="8969">
          <cell r="K8969" t="str">
            <v>00111157P.2</v>
          </cell>
        </row>
        <row r="8970">
          <cell r="K8970" t="str">
            <v>00111157P.2</v>
          </cell>
        </row>
        <row r="8971">
          <cell r="K8971" t="str">
            <v>00111160P.2</v>
          </cell>
        </row>
        <row r="8972">
          <cell r="K8972" t="str">
            <v>00111160P.2</v>
          </cell>
        </row>
        <row r="8973">
          <cell r="K8973" t="str">
            <v>00111118P.2</v>
          </cell>
        </row>
        <row r="8974">
          <cell r="K8974" t="str">
            <v>00111118P.2</v>
          </cell>
        </row>
        <row r="8975">
          <cell r="K8975" t="str">
            <v>00111118P.2</v>
          </cell>
        </row>
        <row r="8976">
          <cell r="K8976" t="str">
            <v>00111118P.2</v>
          </cell>
        </row>
        <row r="8977">
          <cell r="K8977" t="str">
            <v>00111118P.2</v>
          </cell>
        </row>
        <row r="8978">
          <cell r="K8978" t="str">
            <v>00111118P.2</v>
          </cell>
        </row>
        <row r="8979">
          <cell r="K8979" t="str">
            <v>00111157P.2</v>
          </cell>
        </row>
        <row r="8980">
          <cell r="K8980" t="str">
            <v>00111157P.2</v>
          </cell>
        </row>
        <row r="8981">
          <cell r="K8981" t="str">
            <v>00111157P.2</v>
          </cell>
        </row>
        <row r="8982">
          <cell r="K8982" t="str">
            <v>00111157P.2</v>
          </cell>
        </row>
        <row r="8983">
          <cell r="K8983" t="str">
            <v>00111146P.2</v>
          </cell>
        </row>
        <row r="8984">
          <cell r="K8984" t="str">
            <v>00111146P.2</v>
          </cell>
        </row>
        <row r="8985">
          <cell r="K8985" t="str">
            <v>00111146P.2</v>
          </cell>
        </row>
        <row r="8986">
          <cell r="K8986" t="str">
            <v>00111146P.2</v>
          </cell>
        </row>
        <row r="8987">
          <cell r="K8987" t="str">
            <v>00111146P.2</v>
          </cell>
        </row>
        <row r="8988">
          <cell r="K8988" t="str">
            <v>00111146P.2</v>
          </cell>
        </row>
        <row r="8989">
          <cell r="K8989" t="str">
            <v>00111146P.2</v>
          </cell>
        </row>
        <row r="8990">
          <cell r="K8990" t="str">
            <v>00111146P.2</v>
          </cell>
        </row>
        <row r="8991">
          <cell r="K8991" t="str">
            <v>00111146P.2</v>
          </cell>
        </row>
        <row r="8992">
          <cell r="K8992" t="str">
            <v>00111146P.2</v>
          </cell>
        </row>
        <row r="8993">
          <cell r="K8993" t="str">
            <v>00111146P.2</v>
          </cell>
        </row>
        <row r="8994">
          <cell r="K8994" t="str">
            <v>00111146P.2</v>
          </cell>
        </row>
        <row r="8995">
          <cell r="K8995" t="str">
            <v>00111146P.2</v>
          </cell>
        </row>
        <row r="8996">
          <cell r="K8996" t="str">
            <v>00111146P.2</v>
          </cell>
        </row>
        <row r="8997">
          <cell r="K8997" t="str">
            <v>00111140P.2</v>
          </cell>
        </row>
        <row r="8998">
          <cell r="K8998" t="str">
            <v>00111140P.2</v>
          </cell>
        </row>
        <row r="8999">
          <cell r="K8999" t="str">
            <v>00111140P.2</v>
          </cell>
        </row>
        <row r="9000">
          <cell r="K9000" t="str">
            <v>00111140P.2</v>
          </cell>
        </row>
        <row r="9001">
          <cell r="K9001" t="str">
            <v>00111140P.2</v>
          </cell>
        </row>
        <row r="9002">
          <cell r="K9002" t="str">
            <v>00111140P.2</v>
          </cell>
        </row>
        <row r="9003">
          <cell r="K9003" t="str">
            <v>00111140P.2</v>
          </cell>
        </row>
        <row r="9004">
          <cell r="K9004" t="str">
            <v>00111140P.2</v>
          </cell>
        </row>
        <row r="9005">
          <cell r="K9005" t="str">
            <v>00111140P.2</v>
          </cell>
        </row>
        <row r="9006">
          <cell r="K9006" t="str">
            <v>00111140P.2</v>
          </cell>
        </row>
        <row r="9007">
          <cell r="K9007" t="str">
            <v>00111140P.2</v>
          </cell>
        </row>
        <row r="9008">
          <cell r="K9008" t="str">
            <v>00111140P.2</v>
          </cell>
        </row>
        <row r="9009">
          <cell r="K9009" t="str">
            <v>00111140P.2</v>
          </cell>
        </row>
        <row r="9010">
          <cell r="K9010" t="str">
            <v>00111140P.2</v>
          </cell>
        </row>
        <row r="9011">
          <cell r="K9011" t="str">
            <v>00111158P.2</v>
          </cell>
        </row>
        <row r="9012">
          <cell r="K9012" t="str">
            <v>00111158P.2</v>
          </cell>
        </row>
        <row r="9013">
          <cell r="K9013" t="str">
            <v>00111158P.2</v>
          </cell>
        </row>
        <row r="9014">
          <cell r="K9014" t="str">
            <v>00111158P.2</v>
          </cell>
        </row>
        <row r="9015">
          <cell r="K9015" t="str">
            <v>00111158P.2</v>
          </cell>
        </row>
        <row r="9016">
          <cell r="K9016" t="str">
            <v>00111158P.2</v>
          </cell>
        </row>
        <row r="9017">
          <cell r="K9017" t="str">
            <v>00111158P.2</v>
          </cell>
        </row>
        <row r="9018">
          <cell r="K9018" t="str">
            <v>00111158P.2</v>
          </cell>
        </row>
        <row r="9019">
          <cell r="K9019" t="str">
            <v>00111158P.2</v>
          </cell>
        </row>
        <row r="9020">
          <cell r="K9020" t="str">
            <v>00111158P.2</v>
          </cell>
        </row>
        <row r="9021">
          <cell r="K9021" t="str">
            <v>00111110P.2</v>
          </cell>
        </row>
        <row r="9022">
          <cell r="K9022" t="str">
            <v>00111110P.2</v>
          </cell>
        </row>
        <row r="9023">
          <cell r="K9023" t="str">
            <v>00111110P.2</v>
          </cell>
        </row>
        <row r="9024">
          <cell r="K9024" t="str">
            <v>00111110P.2</v>
          </cell>
        </row>
        <row r="9025">
          <cell r="K9025" t="str">
            <v>00111110P.2</v>
          </cell>
        </row>
        <row r="9026">
          <cell r="K9026" t="str">
            <v>00111110P.2</v>
          </cell>
        </row>
        <row r="9027">
          <cell r="K9027" t="str">
            <v>00111110P.2</v>
          </cell>
        </row>
        <row r="9028">
          <cell r="K9028" t="str">
            <v>00111110P.2</v>
          </cell>
        </row>
        <row r="9029">
          <cell r="K9029" t="str">
            <v>00111110P.2</v>
          </cell>
        </row>
        <row r="9030">
          <cell r="K9030" t="str">
            <v>00111110P.2</v>
          </cell>
        </row>
        <row r="9031">
          <cell r="K9031" t="str">
            <v>00111110P.2</v>
          </cell>
        </row>
        <row r="9032">
          <cell r="K9032" t="str">
            <v>00111110P.2</v>
          </cell>
        </row>
        <row r="9033">
          <cell r="K9033" t="str">
            <v>00111110P.2</v>
          </cell>
        </row>
        <row r="9034">
          <cell r="K9034" t="str">
            <v>00111110P.2</v>
          </cell>
        </row>
        <row r="9035">
          <cell r="K9035" t="str">
            <v>00111110P.2</v>
          </cell>
        </row>
        <row r="9036">
          <cell r="K9036" t="str">
            <v>00111110P.2</v>
          </cell>
        </row>
        <row r="9037">
          <cell r="K9037" t="str">
            <v>00111110P.2</v>
          </cell>
        </row>
        <row r="9038">
          <cell r="K9038" t="str">
            <v>00111110P.2</v>
          </cell>
        </row>
        <row r="9039">
          <cell r="K9039" t="str">
            <v>00111112P.2</v>
          </cell>
        </row>
        <row r="9040">
          <cell r="K9040" t="str">
            <v>00111112P.2</v>
          </cell>
        </row>
        <row r="9041">
          <cell r="K9041" t="str">
            <v>00111112P.2</v>
          </cell>
        </row>
        <row r="9042">
          <cell r="K9042" t="str">
            <v>00111112P.2</v>
          </cell>
        </row>
        <row r="9043">
          <cell r="K9043" t="str">
            <v>00111112P.2</v>
          </cell>
        </row>
        <row r="9044">
          <cell r="K9044" t="str">
            <v>00111112P.2</v>
          </cell>
        </row>
        <row r="9045">
          <cell r="K9045" t="str">
            <v>00111112P.2</v>
          </cell>
        </row>
        <row r="9046">
          <cell r="K9046" t="str">
            <v>00111112P.2</v>
          </cell>
        </row>
        <row r="9047">
          <cell r="K9047" t="str">
            <v>00111112P.2</v>
          </cell>
        </row>
        <row r="9048">
          <cell r="K9048" t="str">
            <v>00111112P.2</v>
          </cell>
        </row>
        <row r="9049">
          <cell r="K9049" t="str">
            <v>00111112P.2</v>
          </cell>
        </row>
        <row r="9050">
          <cell r="K9050" t="str">
            <v>00111112P.2</v>
          </cell>
        </row>
        <row r="9051">
          <cell r="K9051" t="str">
            <v>00111112P.2</v>
          </cell>
        </row>
        <row r="9052">
          <cell r="K9052" t="str">
            <v>00111112P.2</v>
          </cell>
        </row>
        <row r="9053">
          <cell r="K9053" t="str">
            <v>00111113P.2</v>
          </cell>
        </row>
        <row r="9054">
          <cell r="K9054" t="str">
            <v>00111113P.2</v>
          </cell>
        </row>
        <row r="9055">
          <cell r="K9055" t="str">
            <v>00111113P.2</v>
          </cell>
        </row>
        <row r="9056">
          <cell r="K9056" t="str">
            <v>00111113P.2</v>
          </cell>
        </row>
        <row r="9057">
          <cell r="K9057" t="str">
            <v>00111113P.2</v>
          </cell>
        </row>
        <row r="9058">
          <cell r="K9058" t="str">
            <v>00111113P.2</v>
          </cell>
        </row>
        <row r="9059">
          <cell r="K9059" t="str">
            <v>00111113P.2</v>
          </cell>
        </row>
        <row r="9060">
          <cell r="K9060" t="str">
            <v>00111113P.2</v>
          </cell>
        </row>
        <row r="9061">
          <cell r="K9061" t="str">
            <v>00111113P.2</v>
          </cell>
        </row>
        <row r="9062">
          <cell r="K9062" t="str">
            <v>00111113P.2</v>
          </cell>
        </row>
        <row r="9063">
          <cell r="K9063" t="str">
            <v>00111113P.2</v>
          </cell>
        </row>
        <row r="9064">
          <cell r="K9064" t="str">
            <v>00111113P.2</v>
          </cell>
        </row>
        <row r="9065">
          <cell r="K9065" t="str">
            <v>00111113P.2</v>
          </cell>
        </row>
        <row r="9066">
          <cell r="K9066" t="str">
            <v>00111113P.2</v>
          </cell>
        </row>
        <row r="9067">
          <cell r="K9067" t="str">
            <v>00111113P.2</v>
          </cell>
        </row>
        <row r="9068">
          <cell r="K9068" t="str">
            <v>00111113P.2</v>
          </cell>
        </row>
        <row r="9069">
          <cell r="K9069" t="str">
            <v>00111113P.2</v>
          </cell>
        </row>
        <row r="9070">
          <cell r="K9070" t="str">
            <v>00111113P.2</v>
          </cell>
        </row>
        <row r="9071">
          <cell r="K9071" t="str">
            <v>00111114P.2</v>
          </cell>
        </row>
        <row r="9072">
          <cell r="K9072" t="str">
            <v>00111114P.2</v>
          </cell>
        </row>
        <row r="9073">
          <cell r="K9073" t="str">
            <v>00111114P.2</v>
          </cell>
        </row>
        <row r="9074">
          <cell r="K9074" t="str">
            <v>00111114P.2</v>
          </cell>
        </row>
        <row r="9075">
          <cell r="K9075" t="str">
            <v>00111115P.2</v>
          </cell>
        </row>
        <row r="9076">
          <cell r="K9076" t="str">
            <v>00111115P.2</v>
          </cell>
        </row>
        <row r="9077">
          <cell r="K9077" t="str">
            <v>00111115P.2</v>
          </cell>
        </row>
        <row r="9078">
          <cell r="K9078" t="str">
            <v>00111115P.2</v>
          </cell>
        </row>
        <row r="9079">
          <cell r="K9079" t="str">
            <v>00111115P.2</v>
          </cell>
        </row>
        <row r="9080">
          <cell r="K9080" t="str">
            <v>00111115P.2</v>
          </cell>
        </row>
        <row r="9081">
          <cell r="K9081" t="str">
            <v>00111116P.2</v>
          </cell>
        </row>
        <row r="9082">
          <cell r="K9082" t="str">
            <v>00111116P.2</v>
          </cell>
        </row>
        <row r="9083">
          <cell r="K9083" t="str">
            <v>00111116P.2</v>
          </cell>
        </row>
        <row r="9084">
          <cell r="K9084" t="str">
            <v>00111116P.2</v>
          </cell>
        </row>
        <row r="9085">
          <cell r="K9085" t="str">
            <v>00111116P.2</v>
          </cell>
        </row>
        <row r="9086">
          <cell r="K9086" t="str">
            <v>00111116P.2</v>
          </cell>
        </row>
        <row r="9087">
          <cell r="K9087" t="str">
            <v>00111116P.2</v>
          </cell>
        </row>
        <row r="9088">
          <cell r="K9088" t="str">
            <v>00111116P.2</v>
          </cell>
        </row>
        <row r="9089">
          <cell r="K9089" t="str">
            <v>00111116P.2</v>
          </cell>
        </row>
        <row r="9090">
          <cell r="K9090" t="str">
            <v>00111116P.2</v>
          </cell>
        </row>
        <row r="9091">
          <cell r="K9091" t="str">
            <v>00111117P.2</v>
          </cell>
        </row>
        <row r="9092">
          <cell r="K9092" t="str">
            <v>00111117P.2</v>
          </cell>
        </row>
        <row r="9093">
          <cell r="K9093" t="str">
            <v>00111117P.2</v>
          </cell>
        </row>
        <row r="9094">
          <cell r="K9094" t="str">
            <v>00111117P.2</v>
          </cell>
        </row>
        <row r="9095">
          <cell r="K9095" t="str">
            <v>00111117P.2</v>
          </cell>
        </row>
        <row r="9096">
          <cell r="K9096" t="str">
            <v>00111117P.2</v>
          </cell>
        </row>
        <row r="9097">
          <cell r="K9097" t="str">
            <v>00111117P.2</v>
          </cell>
        </row>
        <row r="9098">
          <cell r="K9098" t="str">
            <v>00111117P.2</v>
          </cell>
        </row>
        <row r="9099">
          <cell r="K9099" t="str">
            <v>00111117P.2</v>
          </cell>
        </row>
        <row r="9100">
          <cell r="K9100" t="str">
            <v>00111117P.2</v>
          </cell>
        </row>
        <row r="9101">
          <cell r="K9101" t="str">
            <v>00111117P.2</v>
          </cell>
        </row>
        <row r="9102">
          <cell r="K9102" t="str">
            <v>00111117P.2</v>
          </cell>
        </row>
        <row r="9103">
          <cell r="K9103" t="str">
            <v>00111117P.2</v>
          </cell>
        </row>
        <row r="9104">
          <cell r="K9104" t="str">
            <v>00111117P.2</v>
          </cell>
        </row>
        <row r="9105">
          <cell r="K9105" t="str">
            <v>00111118P.2</v>
          </cell>
        </row>
        <row r="9106">
          <cell r="K9106" t="str">
            <v>00111118P.2</v>
          </cell>
        </row>
        <row r="9107">
          <cell r="K9107" t="str">
            <v>00111118P.2</v>
          </cell>
        </row>
        <row r="9108">
          <cell r="K9108" t="str">
            <v>00111118P.2</v>
          </cell>
        </row>
        <row r="9109">
          <cell r="K9109" t="str">
            <v>00111118P.2</v>
          </cell>
        </row>
        <row r="9110">
          <cell r="K9110" t="str">
            <v>00111118P.2</v>
          </cell>
        </row>
        <row r="9111">
          <cell r="K9111" t="str">
            <v>00111118P.2</v>
          </cell>
        </row>
        <row r="9112">
          <cell r="K9112" t="str">
            <v>00111118P.2</v>
          </cell>
        </row>
        <row r="9113">
          <cell r="K9113" t="str">
            <v>00111118P.2</v>
          </cell>
        </row>
        <row r="9114">
          <cell r="K9114" t="str">
            <v>00111118P.2</v>
          </cell>
        </row>
        <row r="9115">
          <cell r="K9115" t="str">
            <v>00111120P.2</v>
          </cell>
        </row>
        <row r="9116">
          <cell r="K9116" t="str">
            <v>00111120P.2</v>
          </cell>
        </row>
        <row r="9117">
          <cell r="K9117" t="str">
            <v>00111120P.2</v>
          </cell>
        </row>
        <row r="9118">
          <cell r="K9118" t="str">
            <v>00111120P.2</v>
          </cell>
        </row>
        <row r="9119">
          <cell r="K9119" t="str">
            <v>00111120P.2</v>
          </cell>
        </row>
        <row r="9120">
          <cell r="K9120" t="str">
            <v>00111120P.2</v>
          </cell>
        </row>
        <row r="9121">
          <cell r="K9121" t="str">
            <v>00111120P.2</v>
          </cell>
        </row>
        <row r="9122">
          <cell r="K9122" t="str">
            <v>00111121P.2</v>
          </cell>
        </row>
        <row r="9123">
          <cell r="K9123" t="str">
            <v>00111121P.2</v>
          </cell>
        </row>
        <row r="9124">
          <cell r="K9124" t="str">
            <v>00111121P.2</v>
          </cell>
        </row>
        <row r="9125">
          <cell r="K9125" t="str">
            <v>00111121P.2</v>
          </cell>
        </row>
        <row r="9126">
          <cell r="K9126" t="str">
            <v>00111121P.2</v>
          </cell>
        </row>
        <row r="9127">
          <cell r="K9127" t="str">
            <v>00111121P.2</v>
          </cell>
        </row>
        <row r="9128">
          <cell r="K9128" t="str">
            <v>00111121P.2</v>
          </cell>
        </row>
        <row r="9129">
          <cell r="K9129" t="str">
            <v>00111121P.2</v>
          </cell>
        </row>
        <row r="9130">
          <cell r="K9130" t="str">
            <v>00111122P.2</v>
          </cell>
        </row>
        <row r="9131">
          <cell r="K9131" t="str">
            <v>00111122P.2</v>
          </cell>
        </row>
        <row r="9132">
          <cell r="K9132" t="str">
            <v>00111122P.2</v>
          </cell>
        </row>
        <row r="9133">
          <cell r="K9133" t="str">
            <v>00111122P.2</v>
          </cell>
        </row>
        <row r="9134">
          <cell r="K9134" t="str">
            <v>00111122P.2</v>
          </cell>
        </row>
        <row r="9135">
          <cell r="K9135" t="str">
            <v>00111122P.2</v>
          </cell>
        </row>
        <row r="9136">
          <cell r="K9136" t="str">
            <v>00111122P.2</v>
          </cell>
        </row>
        <row r="9137">
          <cell r="K9137" t="str">
            <v>00111123P.2</v>
          </cell>
        </row>
        <row r="9138">
          <cell r="K9138" t="str">
            <v>00111123P.2</v>
          </cell>
        </row>
        <row r="9139">
          <cell r="K9139" t="str">
            <v>00111123P.2</v>
          </cell>
        </row>
        <row r="9140">
          <cell r="K9140" t="str">
            <v>00111123P.2</v>
          </cell>
        </row>
        <row r="9141">
          <cell r="K9141" t="str">
            <v>00111123P.2</v>
          </cell>
        </row>
        <row r="9142">
          <cell r="K9142" t="str">
            <v>00111123P.2</v>
          </cell>
        </row>
        <row r="9143">
          <cell r="K9143" t="str">
            <v>00111123P.2</v>
          </cell>
        </row>
        <row r="9144">
          <cell r="K9144" t="str">
            <v>00111123P.2</v>
          </cell>
        </row>
        <row r="9145">
          <cell r="K9145" t="str">
            <v>00111123P.2</v>
          </cell>
        </row>
        <row r="9146">
          <cell r="K9146" t="str">
            <v>00111123P.2</v>
          </cell>
        </row>
        <row r="9147">
          <cell r="K9147" t="str">
            <v>00111123P.2</v>
          </cell>
        </row>
        <row r="9148">
          <cell r="K9148" t="str">
            <v>00111123P.2</v>
          </cell>
        </row>
        <row r="9149">
          <cell r="K9149" t="str">
            <v>00111123P.2</v>
          </cell>
        </row>
        <row r="9150">
          <cell r="K9150" t="str">
            <v>00111123P.2</v>
          </cell>
        </row>
        <row r="9151">
          <cell r="K9151" t="str">
            <v>00111123P.2</v>
          </cell>
        </row>
        <row r="9152">
          <cell r="K9152" t="str">
            <v>00111123P.2</v>
          </cell>
        </row>
        <row r="9153">
          <cell r="K9153" t="str">
            <v>00111124P.2</v>
          </cell>
        </row>
        <row r="9154">
          <cell r="K9154" t="str">
            <v>00111124P.2</v>
          </cell>
        </row>
        <row r="9155">
          <cell r="K9155" t="str">
            <v>00111124P.2</v>
          </cell>
        </row>
        <row r="9156">
          <cell r="K9156" t="str">
            <v>00111124P.2</v>
          </cell>
        </row>
        <row r="9157">
          <cell r="K9157" t="str">
            <v>00111124P.2</v>
          </cell>
        </row>
        <row r="9158">
          <cell r="K9158" t="str">
            <v>00111124P.2</v>
          </cell>
        </row>
        <row r="9159">
          <cell r="K9159" t="str">
            <v>00111124P.2</v>
          </cell>
        </row>
        <row r="9160">
          <cell r="K9160" t="str">
            <v>00111124P.2</v>
          </cell>
        </row>
        <row r="9161">
          <cell r="K9161" t="str">
            <v>00111124P.2</v>
          </cell>
        </row>
        <row r="9162">
          <cell r="K9162" t="str">
            <v>00111124P.2</v>
          </cell>
        </row>
        <row r="9163">
          <cell r="K9163" t="str">
            <v>00111125P.2</v>
          </cell>
        </row>
        <row r="9164">
          <cell r="K9164" t="str">
            <v>00111125P.2</v>
          </cell>
        </row>
        <row r="9165">
          <cell r="K9165" t="str">
            <v>00111125P.2</v>
          </cell>
        </row>
        <row r="9166">
          <cell r="K9166" t="str">
            <v>00111125P.2</v>
          </cell>
        </row>
        <row r="9167">
          <cell r="K9167" t="str">
            <v>00111125P.2</v>
          </cell>
        </row>
        <row r="9168">
          <cell r="K9168" t="str">
            <v>00111125P.2</v>
          </cell>
        </row>
        <row r="9169">
          <cell r="K9169" t="str">
            <v>00111125P.2</v>
          </cell>
        </row>
        <row r="9170">
          <cell r="K9170" t="str">
            <v>00111125P.2</v>
          </cell>
        </row>
        <row r="9171">
          <cell r="K9171" t="str">
            <v>00111125P.2</v>
          </cell>
        </row>
        <row r="9172">
          <cell r="K9172" t="str">
            <v>00111125P.2</v>
          </cell>
        </row>
        <row r="9173">
          <cell r="K9173" t="str">
            <v>00111126P.2</v>
          </cell>
        </row>
        <row r="9174">
          <cell r="K9174" t="str">
            <v>00111126P.2</v>
          </cell>
        </row>
        <row r="9175">
          <cell r="K9175" t="str">
            <v>00111126P.2</v>
          </cell>
        </row>
        <row r="9176">
          <cell r="K9176" t="str">
            <v>00111126P.2</v>
          </cell>
        </row>
        <row r="9177">
          <cell r="K9177" t="str">
            <v>00111126P.2</v>
          </cell>
        </row>
        <row r="9178">
          <cell r="K9178" t="str">
            <v>00111126P.2</v>
          </cell>
        </row>
        <row r="9179">
          <cell r="K9179" t="str">
            <v>00111127P.2</v>
          </cell>
        </row>
        <row r="9180">
          <cell r="K9180" t="str">
            <v>00111127P.2</v>
          </cell>
        </row>
        <row r="9181">
          <cell r="K9181" t="str">
            <v>00111127P.2</v>
          </cell>
        </row>
        <row r="9182">
          <cell r="K9182" t="str">
            <v>00111127P.2</v>
          </cell>
        </row>
        <row r="9183">
          <cell r="K9183" t="str">
            <v>00111127P.2</v>
          </cell>
        </row>
        <row r="9184">
          <cell r="K9184" t="str">
            <v>00111128P.2</v>
          </cell>
        </row>
        <row r="9185">
          <cell r="K9185" t="str">
            <v>00111128P.2</v>
          </cell>
        </row>
        <row r="9186">
          <cell r="K9186" t="str">
            <v>00111128P.2</v>
          </cell>
        </row>
        <row r="9187">
          <cell r="K9187" t="str">
            <v>00111128P.2</v>
          </cell>
        </row>
        <row r="9188">
          <cell r="K9188" t="str">
            <v>00111128P.2</v>
          </cell>
        </row>
        <row r="9189">
          <cell r="K9189" t="str">
            <v>00111128P.2</v>
          </cell>
        </row>
        <row r="9190">
          <cell r="K9190" t="str">
            <v>00111128P.2</v>
          </cell>
        </row>
        <row r="9191">
          <cell r="K9191" t="str">
            <v>00111128P.2</v>
          </cell>
        </row>
        <row r="9192">
          <cell r="K9192" t="str">
            <v>00111128P.2</v>
          </cell>
        </row>
        <row r="9193">
          <cell r="K9193" t="str">
            <v>00111128P.2</v>
          </cell>
        </row>
        <row r="9194">
          <cell r="K9194" t="str">
            <v>00111128P.2</v>
          </cell>
        </row>
        <row r="9195">
          <cell r="K9195" t="str">
            <v>00111128P.2</v>
          </cell>
        </row>
        <row r="9196">
          <cell r="K9196" t="str">
            <v>00111128P.2</v>
          </cell>
        </row>
        <row r="9197">
          <cell r="K9197" t="str">
            <v>00111128P.2</v>
          </cell>
        </row>
        <row r="9198">
          <cell r="K9198" t="str">
            <v>00111128P.2</v>
          </cell>
        </row>
        <row r="9199">
          <cell r="K9199" t="str">
            <v>00111128P.2</v>
          </cell>
        </row>
        <row r="9200">
          <cell r="K9200" t="str">
            <v>00111128P.2</v>
          </cell>
        </row>
        <row r="9201">
          <cell r="K9201" t="str">
            <v>00111129P.2</v>
          </cell>
        </row>
        <row r="9202">
          <cell r="K9202" t="str">
            <v>00111129P.2</v>
          </cell>
        </row>
        <row r="9203">
          <cell r="K9203" t="str">
            <v>00111129P.2</v>
          </cell>
        </row>
        <row r="9204">
          <cell r="K9204" t="str">
            <v>00111129P.2</v>
          </cell>
        </row>
        <row r="9205">
          <cell r="K9205" t="str">
            <v>00111129P.2</v>
          </cell>
        </row>
        <row r="9206">
          <cell r="K9206" t="str">
            <v>00111129P.2</v>
          </cell>
        </row>
        <row r="9207">
          <cell r="K9207" t="str">
            <v>00111129P.2</v>
          </cell>
        </row>
        <row r="9208">
          <cell r="K9208" t="str">
            <v>00111129P.2</v>
          </cell>
        </row>
        <row r="9209">
          <cell r="K9209" t="str">
            <v>00111129P.2</v>
          </cell>
        </row>
        <row r="9210">
          <cell r="K9210" t="str">
            <v>00111129P.2</v>
          </cell>
        </row>
        <row r="9211">
          <cell r="K9211" t="str">
            <v>00111129P.2</v>
          </cell>
        </row>
        <row r="9212">
          <cell r="K9212" t="str">
            <v>00111129P.2</v>
          </cell>
        </row>
        <row r="9213">
          <cell r="K9213" t="str">
            <v>00111129P.2</v>
          </cell>
        </row>
        <row r="9214">
          <cell r="K9214" t="str">
            <v>00111129P.2</v>
          </cell>
        </row>
        <row r="9215">
          <cell r="K9215" t="str">
            <v>00111129P.2</v>
          </cell>
        </row>
        <row r="9216">
          <cell r="K9216" t="str">
            <v>00111129P.2</v>
          </cell>
        </row>
        <row r="9217">
          <cell r="K9217" t="str">
            <v>00111129P.2</v>
          </cell>
        </row>
        <row r="9218">
          <cell r="K9218" t="str">
            <v>00111130P.2</v>
          </cell>
        </row>
        <row r="9219">
          <cell r="K9219" t="str">
            <v>00111130P.2</v>
          </cell>
        </row>
        <row r="9220">
          <cell r="K9220" t="str">
            <v>00111130P.2</v>
          </cell>
        </row>
        <row r="9221">
          <cell r="K9221" t="str">
            <v>00111130P.2</v>
          </cell>
        </row>
        <row r="9222">
          <cell r="K9222" t="str">
            <v>00111130P.2</v>
          </cell>
        </row>
        <row r="9223">
          <cell r="K9223" t="str">
            <v>00111130P.2</v>
          </cell>
        </row>
        <row r="9224">
          <cell r="K9224" t="str">
            <v>00111130P.2</v>
          </cell>
        </row>
        <row r="9225">
          <cell r="K9225" t="str">
            <v>00111130P.2</v>
          </cell>
        </row>
        <row r="9226">
          <cell r="K9226" t="str">
            <v>00111130P.2</v>
          </cell>
        </row>
        <row r="9227">
          <cell r="K9227" t="str">
            <v>00111130P.2</v>
          </cell>
        </row>
        <row r="9228">
          <cell r="K9228" t="str">
            <v>00111131P.2</v>
          </cell>
        </row>
        <row r="9229">
          <cell r="K9229" t="str">
            <v>00111131P.2</v>
          </cell>
        </row>
        <row r="9230">
          <cell r="K9230" t="str">
            <v>00111131P.2</v>
          </cell>
        </row>
        <row r="9231">
          <cell r="K9231" t="str">
            <v>00111131P.2</v>
          </cell>
        </row>
        <row r="9232">
          <cell r="K9232" t="str">
            <v>00111131P.2</v>
          </cell>
        </row>
        <row r="9233">
          <cell r="K9233" t="str">
            <v>00111131P.2</v>
          </cell>
        </row>
        <row r="9234">
          <cell r="K9234" t="str">
            <v>00111131P.2</v>
          </cell>
        </row>
        <row r="9235">
          <cell r="K9235" t="str">
            <v>00111131P.2</v>
          </cell>
        </row>
        <row r="9236">
          <cell r="K9236" t="str">
            <v>00111131P.2</v>
          </cell>
        </row>
        <row r="9237">
          <cell r="K9237" t="str">
            <v>00111131P.2</v>
          </cell>
        </row>
        <row r="9238">
          <cell r="K9238" t="str">
            <v>00111131P.2</v>
          </cell>
        </row>
        <row r="9239">
          <cell r="K9239" t="str">
            <v>00111131P.2</v>
          </cell>
        </row>
        <row r="9240">
          <cell r="K9240" t="str">
            <v>00111132P.2</v>
          </cell>
        </row>
        <row r="9241">
          <cell r="K9241" t="str">
            <v>00111132P.2</v>
          </cell>
        </row>
        <row r="9242">
          <cell r="K9242" t="str">
            <v>00111132P.2</v>
          </cell>
        </row>
        <row r="9243">
          <cell r="K9243" t="str">
            <v>00111132P.2</v>
          </cell>
        </row>
        <row r="9244">
          <cell r="K9244" t="str">
            <v>00111132P.2</v>
          </cell>
        </row>
        <row r="9245">
          <cell r="K9245" t="str">
            <v>00111132P.2</v>
          </cell>
        </row>
        <row r="9246">
          <cell r="K9246" t="str">
            <v>00111132P.2</v>
          </cell>
        </row>
        <row r="9247">
          <cell r="K9247" t="str">
            <v>00111132P.2</v>
          </cell>
        </row>
        <row r="9248">
          <cell r="K9248" t="str">
            <v>00111132P.2</v>
          </cell>
        </row>
        <row r="9249">
          <cell r="K9249" t="str">
            <v>00111132P.2</v>
          </cell>
        </row>
        <row r="9250">
          <cell r="K9250" t="str">
            <v>00111132P.2</v>
          </cell>
        </row>
        <row r="9251">
          <cell r="K9251" t="str">
            <v>00111132P.2</v>
          </cell>
        </row>
        <row r="9252">
          <cell r="K9252" t="str">
            <v>00111132P.2</v>
          </cell>
        </row>
        <row r="9253">
          <cell r="K9253" t="str">
            <v>00111132P.2</v>
          </cell>
        </row>
        <row r="9254">
          <cell r="K9254" t="str">
            <v>00111132P.2</v>
          </cell>
        </row>
        <row r="9255">
          <cell r="K9255" t="str">
            <v>00111132P.2</v>
          </cell>
        </row>
        <row r="9256">
          <cell r="K9256" t="str">
            <v>00111132P.2</v>
          </cell>
        </row>
        <row r="9257">
          <cell r="K9257" t="str">
            <v>00111132P.2</v>
          </cell>
        </row>
        <row r="9258">
          <cell r="K9258" t="str">
            <v>00111133P.2</v>
          </cell>
        </row>
        <row r="9259">
          <cell r="K9259" t="str">
            <v>00111133P.2</v>
          </cell>
        </row>
        <row r="9260">
          <cell r="K9260" t="str">
            <v>00111133P.2</v>
          </cell>
        </row>
        <row r="9261">
          <cell r="K9261" t="str">
            <v>00111133P.2</v>
          </cell>
        </row>
        <row r="9262">
          <cell r="K9262" t="str">
            <v>00111133P.2</v>
          </cell>
        </row>
        <row r="9263">
          <cell r="K9263" t="str">
            <v>00111133P.2</v>
          </cell>
        </row>
        <row r="9264">
          <cell r="K9264" t="str">
            <v>00111133P.2</v>
          </cell>
        </row>
        <row r="9265">
          <cell r="K9265" t="str">
            <v>00111133P.2</v>
          </cell>
        </row>
        <row r="9266">
          <cell r="K9266" t="str">
            <v>00111133P.2</v>
          </cell>
        </row>
        <row r="9267">
          <cell r="K9267" t="str">
            <v>00111133P.2</v>
          </cell>
        </row>
        <row r="9268">
          <cell r="K9268" t="str">
            <v>00111133P.2</v>
          </cell>
        </row>
        <row r="9269">
          <cell r="K9269" t="str">
            <v>00111133P.2</v>
          </cell>
        </row>
        <row r="9270">
          <cell r="K9270" t="str">
            <v>00111133P.2</v>
          </cell>
        </row>
        <row r="9271">
          <cell r="K9271" t="str">
            <v>00111133P.2</v>
          </cell>
        </row>
        <row r="9272">
          <cell r="K9272" t="str">
            <v>00111133P.2</v>
          </cell>
        </row>
        <row r="9273">
          <cell r="K9273" t="str">
            <v>00111134P.2</v>
          </cell>
        </row>
        <row r="9274">
          <cell r="K9274" t="str">
            <v>00111134P.2</v>
          </cell>
        </row>
        <row r="9275">
          <cell r="K9275" t="str">
            <v>00111134P.2</v>
          </cell>
        </row>
        <row r="9276">
          <cell r="K9276" t="str">
            <v>00111134P.2</v>
          </cell>
        </row>
        <row r="9277">
          <cell r="K9277" t="str">
            <v>00111134P.2</v>
          </cell>
        </row>
        <row r="9278">
          <cell r="K9278" t="str">
            <v>00111134P.2</v>
          </cell>
        </row>
        <row r="9279">
          <cell r="K9279" t="str">
            <v>00111134P.2</v>
          </cell>
        </row>
        <row r="9280">
          <cell r="K9280" t="str">
            <v>00111134P.2</v>
          </cell>
        </row>
        <row r="9281">
          <cell r="K9281" t="str">
            <v>00111134P.2</v>
          </cell>
        </row>
        <row r="9282">
          <cell r="K9282" t="str">
            <v>00111134P.2</v>
          </cell>
        </row>
        <row r="9283">
          <cell r="K9283" t="str">
            <v>00111135P.2</v>
          </cell>
        </row>
        <row r="9284">
          <cell r="K9284" t="str">
            <v>00111135P.2</v>
          </cell>
        </row>
        <row r="9285">
          <cell r="K9285" t="str">
            <v>00111135P.2</v>
          </cell>
        </row>
        <row r="9286">
          <cell r="K9286" t="str">
            <v>00111135P.2</v>
          </cell>
        </row>
        <row r="9287">
          <cell r="K9287" t="str">
            <v>00111135P.2</v>
          </cell>
        </row>
        <row r="9288">
          <cell r="K9288" t="str">
            <v>00111135P.2</v>
          </cell>
        </row>
        <row r="9289">
          <cell r="K9289" t="str">
            <v>00111135P.2</v>
          </cell>
        </row>
        <row r="9290">
          <cell r="K9290" t="str">
            <v>00111135P.2</v>
          </cell>
        </row>
        <row r="9291">
          <cell r="K9291" t="str">
            <v>00111135P.2</v>
          </cell>
        </row>
        <row r="9292">
          <cell r="K9292" t="str">
            <v>00111135P.2</v>
          </cell>
        </row>
        <row r="9293">
          <cell r="K9293" t="str">
            <v>00111136P.2</v>
          </cell>
        </row>
        <row r="9294">
          <cell r="K9294" t="str">
            <v>00111136P.2</v>
          </cell>
        </row>
        <row r="9295">
          <cell r="K9295" t="str">
            <v>00111136P.2</v>
          </cell>
        </row>
        <row r="9296">
          <cell r="K9296" t="str">
            <v>00111136P.2</v>
          </cell>
        </row>
        <row r="9297">
          <cell r="K9297" t="str">
            <v>00111136P.2</v>
          </cell>
        </row>
        <row r="9298">
          <cell r="K9298" t="str">
            <v>00111136P.2</v>
          </cell>
        </row>
        <row r="9299">
          <cell r="K9299" t="str">
            <v>00111136P.2</v>
          </cell>
        </row>
        <row r="9300">
          <cell r="K9300" t="str">
            <v>00111136P.2</v>
          </cell>
        </row>
        <row r="9301">
          <cell r="K9301" t="str">
            <v>00111136P.2</v>
          </cell>
        </row>
        <row r="9302">
          <cell r="K9302" t="str">
            <v>00111136P.2</v>
          </cell>
        </row>
        <row r="9303">
          <cell r="K9303" t="str">
            <v>00111136P.2</v>
          </cell>
        </row>
        <row r="9304">
          <cell r="K9304" t="str">
            <v>00111136P.2</v>
          </cell>
        </row>
        <row r="9305">
          <cell r="K9305" t="str">
            <v>00111136P.2</v>
          </cell>
        </row>
        <row r="9306">
          <cell r="K9306" t="str">
            <v>00111136P.2</v>
          </cell>
        </row>
        <row r="9307">
          <cell r="K9307" t="str">
            <v>00111136P.2</v>
          </cell>
        </row>
        <row r="9308">
          <cell r="K9308" t="str">
            <v>00111136P.2</v>
          </cell>
        </row>
        <row r="9309">
          <cell r="K9309" t="str">
            <v>00111136P.2</v>
          </cell>
        </row>
        <row r="9310">
          <cell r="K9310" t="str">
            <v>00111136P.2</v>
          </cell>
        </row>
        <row r="9311">
          <cell r="K9311" t="str">
            <v>00111143P.2</v>
          </cell>
        </row>
        <row r="9312">
          <cell r="K9312" t="str">
            <v>00111143P.2</v>
          </cell>
        </row>
        <row r="9313">
          <cell r="K9313" t="str">
            <v>00111143P.2</v>
          </cell>
        </row>
        <row r="9314">
          <cell r="K9314" t="str">
            <v>00111145P.2</v>
          </cell>
        </row>
        <row r="9315">
          <cell r="K9315" t="str">
            <v>00111145P.2</v>
          </cell>
        </row>
        <row r="9316">
          <cell r="K9316" t="str">
            <v>00111145P.2</v>
          </cell>
        </row>
        <row r="9317">
          <cell r="K9317" t="str">
            <v>00111145P.2</v>
          </cell>
        </row>
        <row r="9318">
          <cell r="K9318" t="str">
            <v>00111145P.2</v>
          </cell>
        </row>
        <row r="9319">
          <cell r="K9319" t="str">
            <v>00111145P.2</v>
          </cell>
        </row>
        <row r="9320">
          <cell r="K9320" t="str">
            <v>00111145P.2</v>
          </cell>
        </row>
        <row r="9321">
          <cell r="K9321" t="str">
            <v>00111145P.2</v>
          </cell>
        </row>
        <row r="9322">
          <cell r="K9322" t="str">
            <v>00111145P.2</v>
          </cell>
        </row>
        <row r="9323">
          <cell r="K9323" t="str">
            <v>00111145P.2</v>
          </cell>
        </row>
        <row r="9324">
          <cell r="K9324" t="str">
            <v>00111145P.2</v>
          </cell>
        </row>
        <row r="9325">
          <cell r="K9325" t="str">
            <v>00111145P.2</v>
          </cell>
        </row>
        <row r="9326">
          <cell r="K9326" t="str">
            <v>00111153P.2</v>
          </cell>
        </row>
        <row r="9327">
          <cell r="K9327" t="str">
            <v>00111153P.2</v>
          </cell>
        </row>
        <row r="9328">
          <cell r="K9328" t="str">
            <v>00111153P.2</v>
          </cell>
        </row>
        <row r="9329">
          <cell r="K9329" t="str">
            <v>00111157P.2</v>
          </cell>
        </row>
        <row r="9330">
          <cell r="K9330" t="str">
            <v>00111157P.2</v>
          </cell>
        </row>
        <row r="9331">
          <cell r="K9331" t="str">
            <v>00111157P.2</v>
          </cell>
        </row>
        <row r="9332">
          <cell r="K9332" t="str">
            <v>00111157P.2</v>
          </cell>
        </row>
        <row r="9333">
          <cell r="K9333" t="str">
            <v>00111157P.2</v>
          </cell>
        </row>
        <row r="9334">
          <cell r="K9334" t="str">
            <v>00111157P.2</v>
          </cell>
        </row>
        <row r="9335">
          <cell r="K9335" t="str">
            <v>00111159P.2</v>
          </cell>
        </row>
        <row r="9336">
          <cell r="K9336" t="str">
            <v>00111159P.2</v>
          </cell>
        </row>
        <row r="9337">
          <cell r="K9337" t="str">
            <v>00111159P.2</v>
          </cell>
        </row>
        <row r="9338">
          <cell r="K9338" t="str">
            <v>00111159P.2</v>
          </cell>
        </row>
        <row r="9339">
          <cell r="K9339" t="str">
            <v>00111159P.2</v>
          </cell>
        </row>
        <row r="9340">
          <cell r="K9340" t="str">
            <v>00111159P.2</v>
          </cell>
        </row>
        <row r="9341">
          <cell r="K9341" t="str">
            <v>00111159P.2</v>
          </cell>
        </row>
        <row r="9342">
          <cell r="K9342" t="str">
            <v>00111159P.2</v>
          </cell>
        </row>
        <row r="9343">
          <cell r="K9343" t="str">
            <v>00111159P.2</v>
          </cell>
        </row>
        <row r="9344">
          <cell r="K9344" t="str">
            <v>00111159P.2</v>
          </cell>
        </row>
        <row r="9345">
          <cell r="K9345" t="str">
            <v>00111157P.2</v>
          </cell>
        </row>
        <row r="9346">
          <cell r="K9346" t="str">
            <v>00111157P.2</v>
          </cell>
        </row>
        <row r="9347">
          <cell r="K9347" t="str">
            <v>00111157P.2</v>
          </cell>
        </row>
        <row r="9348">
          <cell r="K9348" t="str">
            <v>00111157P.2</v>
          </cell>
        </row>
        <row r="9349">
          <cell r="K9349" t="str">
            <v>00111157P.2</v>
          </cell>
        </row>
        <row r="9350">
          <cell r="K9350" t="str">
            <v>00111128P.2</v>
          </cell>
        </row>
        <row r="9351">
          <cell r="K9351" t="str">
            <v>00111128P.2</v>
          </cell>
        </row>
        <row r="9352">
          <cell r="K9352" t="str">
            <v>00111128P.2</v>
          </cell>
        </row>
        <row r="9353">
          <cell r="K9353" t="str">
            <v>00111128P.2</v>
          </cell>
        </row>
        <row r="9354">
          <cell r="K9354" t="str">
            <v>00111128P.2</v>
          </cell>
        </row>
        <row r="9355">
          <cell r="K9355" t="str">
            <v>00111128P.2</v>
          </cell>
        </row>
        <row r="9356">
          <cell r="K9356" t="str">
            <v>00111128P.2</v>
          </cell>
        </row>
        <row r="9357">
          <cell r="K9357" t="str">
            <v>00111128P.2</v>
          </cell>
        </row>
        <row r="9358">
          <cell r="K9358" t="str">
            <v>00111128P.2</v>
          </cell>
        </row>
        <row r="9359">
          <cell r="K9359" t="str">
            <v>00111128P.2</v>
          </cell>
        </row>
        <row r="9360">
          <cell r="K9360" t="str">
            <v>00111128P.2</v>
          </cell>
        </row>
        <row r="9361">
          <cell r="K9361" t="str">
            <v>00111128P.2</v>
          </cell>
        </row>
        <row r="9362">
          <cell r="K9362" t="str">
            <v>00111128P.2</v>
          </cell>
        </row>
        <row r="9363">
          <cell r="K9363" t="str">
            <v>00111128P.2</v>
          </cell>
        </row>
        <row r="9364">
          <cell r="K9364" t="str">
            <v>00111128P.2</v>
          </cell>
        </row>
        <row r="9365">
          <cell r="K9365" t="str">
            <v>00111128P.2</v>
          </cell>
        </row>
        <row r="9366">
          <cell r="K9366" t="str">
            <v>00111128P.2</v>
          </cell>
        </row>
        <row r="9367">
          <cell r="K9367" t="str">
            <v>00111128P.2</v>
          </cell>
        </row>
        <row r="9368">
          <cell r="K9368" t="str">
            <v>00111128P.2</v>
          </cell>
        </row>
        <row r="9369">
          <cell r="K9369" t="str">
            <v>00111128P.2</v>
          </cell>
        </row>
        <row r="9370">
          <cell r="K9370" t="str">
            <v>00111128P.2</v>
          </cell>
        </row>
        <row r="9371">
          <cell r="K9371" t="str">
            <v>00111128P.2</v>
          </cell>
        </row>
        <row r="9372">
          <cell r="K9372" t="str">
            <v>00111128P.2</v>
          </cell>
        </row>
        <row r="9373">
          <cell r="K9373" t="str">
            <v>00111128P.2</v>
          </cell>
        </row>
        <row r="9374">
          <cell r="K9374" t="str">
            <v>00111128P.2</v>
          </cell>
        </row>
        <row r="9375">
          <cell r="K9375" t="str">
            <v>00111128P.2</v>
          </cell>
        </row>
        <row r="9376">
          <cell r="K9376" t="str">
            <v>00111128P.2</v>
          </cell>
        </row>
        <row r="9377">
          <cell r="K9377" t="str">
            <v>00111128P.2</v>
          </cell>
        </row>
        <row r="9378">
          <cell r="K9378" t="str">
            <v>00111108P.2</v>
          </cell>
        </row>
        <row r="9379">
          <cell r="K9379" t="str">
            <v>00111112P.2</v>
          </cell>
        </row>
        <row r="9380">
          <cell r="K9380" t="str">
            <v>00111113P.2</v>
          </cell>
        </row>
        <row r="9381">
          <cell r="K9381" t="str">
            <v>00111129P.2</v>
          </cell>
        </row>
        <row r="9382">
          <cell r="K9382" t="str">
            <v>00111151P.2</v>
          </cell>
        </row>
        <row r="9383">
          <cell r="K9383" t="str">
            <v>00111130P.2</v>
          </cell>
        </row>
        <row r="9384">
          <cell r="K9384" t="str">
            <v>00111130P.2</v>
          </cell>
        </row>
        <row r="9385">
          <cell r="K9385" t="str">
            <v>00111130P.2</v>
          </cell>
        </row>
        <row r="9386">
          <cell r="K9386" t="str">
            <v>00111131P.2</v>
          </cell>
        </row>
        <row r="9387">
          <cell r="K9387" t="str">
            <v>00111159P.2</v>
          </cell>
        </row>
        <row r="9388">
          <cell r="K9388" t="str">
            <v>00111159P.2</v>
          </cell>
        </row>
        <row r="9389">
          <cell r="K9389" t="str">
            <v>00111159P.2</v>
          </cell>
        </row>
        <row r="9390">
          <cell r="K9390" t="str">
            <v>00111125P.2</v>
          </cell>
        </row>
        <row r="9391">
          <cell r="K9391" t="str">
            <v>00111125P.2</v>
          </cell>
        </row>
        <row r="9392">
          <cell r="K9392" t="str">
            <v>00111125P.2</v>
          </cell>
        </row>
        <row r="9393">
          <cell r="K9393" t="str">
            <v>00111125P.2</v>
          </cell>
        </row>
        <row r="9394">
          <cell r="K9394" t="str">
            <v>00111125P.2</v>
          </cell>
        </row>
        <row r="9395">
          <cell r="K9395" t="str">
            <v>00111125P.2</v>
          </cell>
        </row>
        <row r="9396">
          <cell r="K9396" t="str">
            <v>00111125P.2</v>
          </cell>
        </row>
        <row r="9397">
          <cell r="K9397" t="str">
            <v>00111125P.2</v>
          </cell>
        </row>
        <row r="9398">
          <cell r="K9398" t="str">
            <v>00111125P.2</v>
          </cell>
        </row>
        <row r="9399">
          <cell r="K9399" t="str">
            <v>00111125P.2</v>
          </cell>
        </row>
        <row r="9400">
          <cell r="K9400" t="str">
            <v>00111125P.2</v>
          </cell>
        </row>
        <row r="9401">
          <cell r="K9401" t="str">
            <v>00111125P.2</v>
          </cell>
        </row>
        <row r="9402">
          <cell r="K9402" t="str">
            <v>00111125P.2</v>
          </cell>
        </row>
        <row r="9403">
          <cell r="K9403" t="str">
            <v>00111129P.2</v>
          </cell>
        </row>
        <row r="9404">
          <cell r="K9404" t="str">
            <v>00111119P.2</v>
          </cell>
        </row>
        <row r="9405">
          <cell r="K9405" t="str">
            <v>00111119P.2</v>
          </cell>
        </row>
        <row r="9406">
          <cell r="K9406" t="str">
            <v>00111125P.2</v>
          </cell>
        </row>
        <row r="9407">
          <cell r="K9407" t="str">
            <v>00111125P.2</v>
          </cell>
        </row>
        <row r="9408">
          <cell r="K9408" t="str">
            <v>00111101P.2</v>
          </cell>
        </row>
        <row r="9409">
          <cell r="K9409" t="str">
            <v>00111101P.2</v>
          </cell>
        </row>
        <row r="9410">
          <cell r="K9410" t="str">
            <v>00111101P.2</v>
          </cell>
        </row>
        <row r="9411">
          <cell r="K9411" t="str">
            <v>00111148P.2</v>
          </cell>
        </row>
        <row r="9412">
          <cell r="K9412" t="str">
            <v>00111150P.2</v>
          </cell>
        </row>
        <row r="9413">
          <cell r="K9413" t="str">
            <v>00111150P.2</v>
          </cell>
        </row>
        <row r="9414">
          <cell r="K9414" t="str">
            <v>00111150P.2</v>
          </cell>
        </row>
        <row r="9415">
          <cell r="K9415" t="str">
            <v>00111150P.2</v>
          </cell>
        </row>
        <row r="9416">
          <cell r="K9416" t="str">
            <v>00111148P.2</v>
          </cell>
        </row>
        <row r="9417">
          <cell r="K9417" t="str">
            <v>00111150P.2</v>
          </cell>
        </row>
        <row r="9418">
          <cell r="K9418" t="str">
            <v>00111150P.2</v>
          </cell>
        </row>
        <row r="9419">
          <cell r="K9419" t="str">
            <v>00111150P.2</v>
          </cell>
        </row>
        <row r="9420">
          <cell r="K9420" t="str">
            <v>00111150P.2</v>
          </cell>
        </row>
        <row r="9421">
          <cell r="K9421" t="str">
            <v>00111153P.2</v>
          </cell>
        </row>
        <row r="9422">
          <cell r="K9422" t="str">
            <v>00111136P.2</v>
          </cell>
        </row>
        <row r="9423">
          <cell r="K9423" t="str">
            <v>00111135P.2</v>
          </cell>
        </row>
        <row r="9424">
          <cell r="K9424" t="str">
            <v>00111134P.2</v>
          </cell>
        </row>
        <row r="9425">
          <cell r="K9425" t="str">
            <v>00111134P.2</v>
          </cell>
        </row>
        <row r="9426">
          <cell r="K9426" t="str">
            <v>00111159P.2</v>
          </cell>
        </row>
        <row r="9427">
          <cell r="K9427" t="str">
            <v>00111159P.2</v>
          </cell>
        </row>
        <row r="9428">
          <cell r="K9428" t="str">
            <v>00111159P.2</v>
          </cell>
        </row>
        <row r="9429">
          <cell r="K9429" t="str">
            <v>00111114P.2</v>
          </cell>
        </row>
        <row r="9430">
          <cell r="K9430" t="str">
            <v>00111114P.2</v>
          </cell>
        </row>
        <row r="9431">
          <cell r="K9431" t="str">
            <v>00111114P.2</v>
          </cell>
        </row>
        <row r="9432">
          <cell r="K9432" t="str">
            <v>00111114P.2</v>
          </cell>
        </row>
        <row r="9433">
          <cell r="K9433" t="str">
            <v>00111114P.2</v>
          </cell>
        </row>
        <row r="9434">
          <cell r="K9434" t="str">
            <v>00111114P.2</v>
          </cell>
        </row>
        <row r="9435">
          <cell r="K9435" t="str">
            <v>00111114P.2</v>
          </cell>
        </row>
        <row r="9436">
          <cell r="K9436" t="str">
            <v>00111114P.2</v>
          </cell>
        </row>
        <row r="9437">
          <cell r="K9437" t="str">
            <v>00111114P.2</v>
          </cell>
        </row>
        <row r="9438">
          <cell r="K9438" t="str">
            <v>00111113P.2</v>
          </cell>
        </row>
        <row r="9439">
          <cell r="K9439" t="str">
            <v>00111113P.2</v>
          </cell>
        </row>
        <row r="9440">
          <cell r="K9440" t="str">
            <v>00111113P.2</v>
          </cell>
        </row>
        <row r="9441">
          <cell r="K9441" t="str">
            <v>00111113P.2</v>
          </cell>
        </row>
        <row r="9442">
          <cell r="K9442" t="str">
            <v>00111113P.2</v>
          </cell>
        </row>
        <row r="9443">
          <cell r="K9443" t="str">
            <v>00111113P.2</v>
          </cell>
        </row>
        <row r="9444">
          <cell r="K9444" t="str">
            <v>00111113P.2</v>
          </cell>
        </row>
        <row r="9445">
          <cell r="K9445" t="str">
            <v>00111118P.2</v>
          </cell>
        </row>
        <row r="9446">
          <cell r="K9446" t="str">
            <v>00111146P.2</v>
          </cell>
        </row>
        <row r="9447">
          <cell r="K9447" t="str">
            <v>00111146P.2</v>
          </cell>
        </row>
        <row r="9448">
          <cell r="K9448" t="str">
            <v>00111146P.2</v>
          </cell>
        </row>
        <row r="9449">
          <cell r="K9449" t="str">
            <v>00111146P.2</v>
          </cell>
        </row>
        <row r="9450">
          <cell r="K9450" t="str">
            <v>00111146P.2</v>
          </cell>
        </row>
        <row r="9451">
          <cell r="K9451" t="str">
            <v>00111146P.2</v>
          </cell>
        </row>
        <row r="9452">
          <cell r="K9452" t="str">
            <v>00111146P.2</v>
          </cell>
        </row>
        <row r="9453">
          <cell r="K9453" t="str">
            <v>00111146P.2</v>
          </cell>
        </row>
        <row r="9454">
          <cell r="K9454" t="str">
            <v>00111146P.2</v>
          </cell>
        </row>
        <row r="9455">
          <cell r="K9455" t="str">
            <v>00111146P.2</v>
          </cell>
        </row>
        <row r="9456">
          <cell r="K9456" t="str">
            <v>00111146P.2</v>
          </cell>
        </row>
        <row r="9457">
          <cell r="K9457" t="str">
            <v>00111146P.2</v>
          </cell>
        </row>
        <row r="9458">
          <cell r="K9458" t="str">
            <v>00111143P.2</v>
          </cell>
        </row>
        <row r="9459">
          <cell r="K9459" t="str">
            <v>00111143P.2</v>
          </cell>
        </row>
        <row r="9460">
          <cell r="K9460" t="str">
            <v>00111143P.2</v>
          </cell>
        </row>
        <row r="9461">
          <cell r="K9461" t="str">
            <v>00111143P.2</v>
          </cell>
        </row>
        <row r="9462">
          <cell r="K9462" t="str">
            <v>00111143P.2</v>
          </cell>
        </row>
        <row r="9463">
          <cell r="K9463" t="str">
            <v>00111143P.2</v>
          </cell>
        </row>
        <row r="9464">
          <cell r="K9464" t="str">
            <v>00111143P.2</v>
          </cell>
        </row>
        <row r="9465">
          <cell r="K9465" t="str">
            <v>00111143P.2</v>
          </cell>
        </row>
        <row r="9466">
          <cell r="K9466" t="str">
            <v>00111143P.2</v>
          </cell>
        </row>
        <row r="9467">
          <cell r="K9467" t="str">
            <v>00111143P.2</v>
          </cell>
        </row>
        <row r="9468">
          <cell r="K9468" t="str">
            <v>00111143P.2</v>
          </cell>
        </row>
        <row r="9469">
          <cell r="K9469" t="str">
            <v>00111143P.2</v>
          </cell>
        </row>
        <row r="9470">
          <cell r="K9470" t="str">
            <v>00111147P.2</v>
          </cell>
        </row>
        <row r="9471">
          <cell r="K9471" t="str">
            <v>00111146P.2</v>
          </cell>
        </row>
        <row r="9472">
          <cell r="K9472" t="str">
            <v>00111143P.2</v>
          </cell>
        </row>
        <row r="9473">
          <cell r="K9473" t="str">
            <v>00111143P.2</v>
          </cell>
        </row>
        <row r="9474">
          <cell r="K9474" t="str">
            <v>00111143P.2</v>
          </cell>
        </row>
        <row r="9475">
          <cell r="K9475" t="str">
            <v>00111146P.2</v>
          </cell>
        </row>
        <row r="9476">
          <cell r="K9476" t="str">
            <v>00111143P.2</v>
          </cell>
        </row>
        <row r="9477">
          <cell r="K9477" t="str">
            <v>00111143P.2</v>
          </cell>
        </row>
        <row r="9478">
          <cell r="K9478" t="str">
            <v>00111143P.2</v>
          </cell>
        </row>
        <row r="9479">
          <cell r="K9479" t="str">
            <v>00111143P.2</v>
          </cell>
        </row>
        <row r="9480">
          <cell r="K9480" t="str">
            <v>00111149P.2</v>
          </cell>
        </row>
        <row r="9481">
          <cell r="K9481" t="str">
            <v>00111149P.2</v>
          </cell>
        </row>
        <row r="9482">
          <cell r="K9482" t="str">
            <v>00111127P.2</v>
          </cell>
        </row>
        <row r="9483">
          <cell r="K9483" t="str">
            <v>00111108P.2</v>
          </cell>
        </row>
        <row r="9484">
          <cell r="K9484" t="str">
            <v>00111108P.2</v>
          </cell>
        </row>
        <row r="9485">
          <cell r="K9485" t="str">
            <v>00111108P.2</v>
          </cell>
        </row>
        <row r="9486">
          <cell r="K9486" t="str">
            <v>00111108P.2</v>
          </cell>
        </row>
        <row r="9487">
          <cell r="K9487" t="str">
            <v>00111108P.2</v>
          </cell>
        </row>
        <row r="9488">
          <cell r="K9488" t="str">
            <v>00111108P.2</v>
          </cell>
        </row>
        <row r="9489">
          <cell r="K9489" t="str">
            <v>00111108P.2</v>
          </cell>
        </row>
        <row r="9490">
          <cell r="K9490" t="str">
            <v>00111107P.2</v>
          </cell>
        </row>
        <row r="9491">
          <cell r="K9491" t="str">
            <v>00111136P.2</v>
          </cell>
        </row>
        <row r="9492">
          <cell r="K9492" t="str">
            <v>00111136P.2</v>
          </cell>
        </row>
        <row r="9493">
          <cell r="K9493" t="str">
            <v>00111131P.2</v>
          </cell>
        </row>
        <row r="9494">
          <cell r="K9494" t="str">
            <v>00111130P.2</v>
          </cell>
        </row>
        <row r="9495">
          <cell r="K9495" t="str">
            <v>00111127P.2</v>
          </cell>
        </row>
        <row r="9496">
          <cell r="K9496" t="str">
            <v>00111122P.2</v>
          </cell>
        </row>
        <row r="9497">
          <cell r="K9497" t="str">
            <v>00111130P.2</v>
          </cell>
        </row>
        <row r="9498">
          <cell r="K9498" t="str">
            <v>00111115P.2</v>
          </cell>
        </row>
        <row r="9499">
          <cell r="K9499" t="str">
            <v>00111126P.2</v>
          </cell>
        </row>
        <row r="9500">
          <cell r="K9500" t="str">
            <v>00111108P.2</v>
          </cell>
        </row>
        <row r="9501">
          <cell r="K9501" t="str">
            <v>00111128P.2</v>
          </cell>
        </row>
        <row r="9502">
          <cell r="K9502" t="str">
            <v>00111128P.2</v>
          </cell>
        </row>
        <row r="9503">
          <cell r="K9503" t="str">
            <v>00111145P.2</v>
          </cell>
        </row>
        <row r="9504">
          <cell r="K9504" t="str">
            <v>00111145P.2</v>
          </cell>
        </row>
        <row r="9505">
          <cell r="K9505" t="str">
            <v>00111145P.2</v>
          </cell>
        </row>
        <row r="9506">
          <cell r="K9506" t="str">
            <v>00111145P.2</v>
          </cell>
        </row>
        <row r="9507">
          <cell r="K9507" t="str">
            <v>00111145P.2</v>
          </cell>
        </row>
        <row r="9508">
          <cell r="K9508" t="str">
            <v>00111145P.2</v>
          </cell>
        </row>
        <row r="9509">
          <cell r="K9509" t="str">
            <v>00111145P.2</v>
          </cell>
        </row>
        <row r="9510">
          <cell r="K9510" t="str">
            <v>00111145P.2</v>
          </cell>
        </row>
        <row r="9511">
          <cell r="K9511" t="str">
            <v>00111145P.2</v>
          </cell>
        </row>
        <row r="9512">
          <cell r="K9512" t="str">
            <v>00111145P.2</v>
          </cell>
        </row>
        <row r="9513">
          <cell r="K9513" t="str">
            <v>00111145P.2</v>
          </cell>
        </row>
        <row r="9514">
          <cell r="K9514" t="str">
            <v>00111145P.2</v>
          </cell>
        </row>
        <row r="9515">
          <cell r="K9515" t="str">
            <v>00111145P.2</v>
          </cell>
        </row>
        <row r="9516">
          <cell r="K9516" t="str">
            <v>00111145P.2</v>
          </cell>
        </row>
        <row r="9517">
          <cell r="K9517" t="str">
            <v>00111145P.2</v>
          </cell>
        </row>
        <row r="9518">
          <cell r="K9518" t="str">
            <v>00111120P.2</v>
          </cell>
        </row>
        <row r="9519">
          <cell r="K9519" t="str">
            <v>00111122P.2</v>
          </cell>
        </row>
        <row r="9520">
          <cell r="K9520" t="str">
            <v>00111122P.2</v>
          </cell>
        </row>
        <row r="9521">
          <cell r="K9521" t="str">
            <v>00111122P.2</v>
          </cell>
        </row>
        <row r="9522">
          <cell r="K9522" t="str">
            <v>00111121P.2</v>
          </cell>
        </row>
        <row r="9523">
          <cell r="K9523" t="str">
            <v>00111145P.2</v>
          </cell>
        </row>
        <row r="9524">
          <cell r="K9524" t="str">
            <v>00111145P.2</v>
          </cell>
        </row>
        <row r="9525">
          <cell r="K9525" t="str">
            <v>00111145P.2</v>
          </cell>
        </row>
        <row r="9526">
          <cell r="K9526" t="str">
            <v>00111145P.2</v>
          </cell>
        </row>
        <row r="9527">
          <cell r="K9527" t="str">
            <v>00111145P.2</v>
          </cell>
        </row>
        <row r="9528">
          <cell r="K9528" t="str">
            <v>00111122P.2</v>
          </cell>
        </row>
        <row r="9529">
          <cell r="K9529" t="str">
            <v>00111122P.2</v>
          </cell>
        </row>
        <row r="9530">
          <cell r="K9530" t="str">
            <v>00111153P.2</v>
          </cell>
        </row>
        <row r="9531">
          <cell r="K9531" t="str">
            <v>00111153P.2</v>
          </cell>
        </row>
        <row r="9532">
          <cell r="K9532" t="str">
            <v>00111153P.2</v>
          </cell>
        </row>
        <row r="9533">
          <cell r="K9533" t="str">
            <v>00111153P.2</v>
          </cell>
        </row>
        <row r="9534">
          <cell r="K9534" t="str">
            <v>00111153P.2</v>
          </cell>
        </row>
        <row r="9535">
          <cell r="K9535" t="str">
            <v>00111145P.2</v>
          </cell>
        </row>
        <row r="9536">
          <cell r="K9536" t="str">
            <v>00111145P.2</v>
          </cell>
        </row>
        <row r="9537">
          <cell r="K9537" t="str">
            <v>00111145P.2</v>
          </cell>
        </row>
        <row r="9538">
          <cell r="K9538" t="str">
            <v>00111145P.2</v>
          </cell>
        </row>
        <row r="9539">
          <cell r="K9539" t="str">
            <v>00111145P.2</v>
          </cell>
        </row>
        <row r="9540">
          <cell r="K9540" t="str">
            <v>00111145P.2</v>
          </cell>
        </row>
        <row r="9541">
          <cell r="K9541" t="str">
            <v>00111145P.2</v>
          </cell>
        </row>
        <row r="9542">
          <cell r="K9542" t="str">
            <v>00111145P.2</v>
          </cell>
        </row>
        <row r="9543">
          <cell r="K9543" t="str">
            <v>00111145P.2</v>
          </cell>
        </row>
        <row r="9544">
          <cell r="K9544" t="str">
            <v>00111145P.2</v>
          </cell>
        </row>
        <row r="9545">
          <cell r="K9545" t="str">
            <v>00111145P.2</v>
          </cell>
        </row>
        <row r="9546">
          <cell r="K9546" t="str">
            <v>00111145P.2</v>
          </cell>
        </row>
        <row r="9547">
          <cell r="K9547" t="str">
            <v>00111145P.2</v>
          </cell>
        </row>
        <row r="9548">
          <cell r="K9548" t="str">
            <v>00111145P.2</v>
          </cell>
        </row>
        <row r="9549">
          <cell r="K9549" t="str">
            <v>00111145P.2</v>
          </cell>
        </row>
        <row r="9550">
          <cell r="K9550" t="str">
            <v>00111145P.2</v>
          </cell>
        </row>
        <row r="9551">
          <cell r="K9551" t="str">
            <v>00111145P.2</v>
          </cell>
        </row>
        <row r="9552">
          <cell r="K9552" t="str">
            <v>00111145P.2</v>
          </cell>
        </row>
        <row r="9553">
          <cell r="K9553" t="str">
            <v>00111145P.2</v>
          </cell>
        </row>
        <row r="9554">
          <cell r="K9554" t="str">
            <v>00111145P.2</v>
          </cell>
        </row>
        <row r="9555">
          <cell r="K9555" t="str">
            <v>00111145P.2</v>
          </cell>
        </row>
        <row r="9556">
          <cell r="K9556" t="str">
            <v>00111145P.2</v>
          </cell>
        </row>
        <row r="9557">
          <cell r="K9557" t="str">
            <v>00111145P.2</v>
          </cell>
        </row>
        <row r="9558">
          <cell r="K9558" t="str">
            <v>00111145P.2</v>
          </cell>
        </row>
        <row r="9559">
          <cell r="K9559" t="str">
            <v>00111145P.2</v>
          </cell>
        </row>
        <row r="9560">
          <cell r="K9560" t="str">
            <v>00111149P.2</v>
          </cell>
        </row>
        <row r="9561">
          <cell r="K9561" t="str">
            <v>00111149P.2</v>
          </cell>
        </row>
        <row r="9562">
          <cell r="K9562" t="str">
            <v>00111149P.2</v>
          </cell>
        </row>
        <row r="9563">
          <cell r="K9563" t="str">
            <v>00111149P.2</v>
          </cell>
        </row>
        <row r="9564">
          <cell r="K9564" t="str">
            <v>00111149P.2</v>
          </cell>
        </row>
        <row r="9565">
          <cell r="K9565" t="str">
            <v>00111150P.2</v>
          </cell>
        </row>
        <row r="9566">
          <cell r="K9566" t="str">
            <v>00111150P.2</v>
          </cell>
        </row>
        <row r="9567">
          <cell r="K9567" t="str">
            <v>00111150P.2</v>
          </cell>
        </row>
        <row r="9568">
          <cell r="K9568" t="str">
            <v>00111153P.2</v>
          </cell>
        </row>
        <row r="9569">
          <cell r="K9569" t="str">
            <v>00111153P.2</v>
          </cell>
        </row>
        <row r="9570">
          <cell r="K9570" t="str">
            <v>00111153P.2</v>
          </cell>
        </row>
        <row r="9571">
          <cell r="K9571" t="str">
            <v>00111153P.2</v>
          </cell>
        </row>
        <row r="9572">
          <cell r="K9572" t="str">
            <v>00111153P.2</v>
          </cell>
        </row>
        <row r="9573">
          <cell r="K9573" t="str">
            <v>00111153P.2</v>
          </cell>
        </row>
        <row r="9574">
          <cell r="K9574" t="str">
            <v>00111153P.2</v>
          </cell>
        </row>
        <row r="9575">
          <cell r="K9575" t="str">
            <v>00111153P.2</v>
          </cell>
        </row>
        <row r="9576">
          <cell r="K9576" t="str">
            <v>00111153P.2</v>
          </cell>
        </row>
        <row r="9577">
          <cell r="K9577" t="str">
            <v>00111153P.2</v>
          </cell>
        </row>
        <row r="9578">
          <cell r="K9578" t="str">
            <v>00111145P.2</v>
          </cell>
        </row>
        <row r="9579">
          <cell r="K9579" t="str">
            <v>00111145P.2</v>
          </cell>
        </row>
        <row r="9580">
          <cell r="K9580" t="str">
            <v>00111145P.2</v>
          </cell>
        </row>
        <row r="9581">
          <cell r="K9581" t="str">
            <v>00111145P.2</v>
          </cell>
        </row>
        <row r="9582">
          <cell r="K9582" t="str">
            <v>00111145P.2</v>
          </cell>
        </row>
        <row r="9583">
          <cell r="K9583" t="str">
            <v>00111145P.2</v>
          </cell>
        </row>
        <row r="9584">
          <cell r="K9584" t="str">
            <v>00111145P.2</v>
          </cell>
        </row>
        <row r="9585">
          <cell r="K9585" t="str">
            <v>00111145P.2</v>
          </cell>
        </row>
        <row r="9586">
          <cell r="K9586" t="str">
            <v>00111145P.2</v>
          </cell>
        </row>
        <row r="9587">
          <cell r="K9587" t="str">
            <v>00111145P.2</v>
          </cell>
        </row>
        <row r="9588">
          <cell r="K9588" t="str">
            <v>00111145P.2</v>
          </cell>
        </row>
        <row r="9589">
          <cell r="K9589" t="str">
            <v>00111145P.2</v>
          </cell>
        </row>
        <row r="9590">
          <cell r="K9590" t="str">
            <v>00111145P.2</v>
          </cell>
        </row>
        <row r="9591">
          <cell r="K9591" t="str">
            <v>00111145P.2</v>
          </cell>
        </row>
        <row r="9592">
          <cell r="K9592" t="str">
            <v>00111145P.2</v>
          </cell>
        </row>
        <row r="9593">
          <cell r="K9593" t="str">
            <v>00111145P.2</v>
          </cell>
        </row>
        <row r="9594">
          <cell r="K9594" t="str">
            <v>00111145P.2</v>
          </cell>
        </row>
        <row r="9595">
          <cell r="K9595" t="str">
            <v>00111145P.2</v>
          </cell>
        </row>
        <row r="9596">
          <cell r="K9596" t="str">
            <v>00111145P.2</v>
          </cell>
        </row>
        <row r="9597">
          <cell r="K9597" t="str">
            <v>00111145P.2</v>
          </cell>
        </row>
        <row r="9598">
          <cell r="K9598" t="str">
            <v>00111145P.2</v>
          </cell>
        </row>
        <row r="9599">
          <cell r="K9599" t="str">
            <v>00111145P.2</v>
          </cell>
        </row>
        <row r="9600">
          <cell r="K9600" t="str">
            <v>00111145P.2</v>
          </cell>
        </row>
        <row r="9601">
          <cell r="K9601" t="str">
            <v>00111145P.2</v>
          </cell>
        </row>
        <row r="9602">
          <cell r="K9602" t="str">
            <v>00111145P.2</v>
          </cell>
        </row>
        <row r="9603">
          <cell r="K9603" t="str">
            <v>00111145P.2</v>
          </cell>
        </row>
        <row r="9604">
          <cell r="K9604" t="str">
            <v>00111145P.2</v>
          </cell>
        </row>
        <row r="9605">
          <cell r="K9605" t="str">
            <v>00111145P.2</v>
          </cell>
        </row>
        <row r="9606">
          <cell r="K9606" t="str">
            <v>00111145P.2</v>
          </cell>
        </row>
        <row r="9607">
          <cell r="K9607" t="str">
            <v>00111145P.2</v>
          </cell>
        </row>
        <row r="9608">
          <cell r="K9608" t="str">
            <v>00111145P.2</v>
          </cell>
        </row>
        <row r="9609">
          <cell r="K9609" t="str">
            <v>00111145P.2</v>
          </cell>
        </row>
        <row r="9610">
          <cell r="K9610" t="str">
            <v>00111145P.2</v>
          </cell>
        </row>
        <row r="9611">
          <cell r="K9611" t="str">
            <v>00111145P.2</v>
          </cell>
        </row>
        <row r="9612">
          <cell r="K9612" t="str">
            <v>00111145P.2</v>
          </cell>
        </row>
        <row r="9613">
          <cell r="K9613" t="str">
            <v>00111145P.2</v>
          </cell>
        </row>
        <row r="9614">
          <cell r="K9614" t="str">
            <v>00111145P.2</v>
          </cell>
        </row>
        <row r="9615">
          <cell r="K9615" t="str">
            <v>00111145P.2</v>
          </cell>
        </row>
        <row r="9616">
          <cell r="K9616" t="str">
            <v>00111145P.2</v>
          </cell>
        </row>
        <row r="9617">
          <cell r="K9617" t="str">
            <v>00111145P.2</v>
          </cell>
        </row>
        <row r="9618">
          <cell r="K9618" t="str">
            <v>00111149P.2</v>
          </cell>
        </row>
        <row r="9619">
          <cell r="K9619" t="str">
            <v>00111149P.2</v>
          </cell>
        </row>
        <row r="9620">
          <cell r="K9620" t="str">
            <v>00111149P.2</v>
          </cell>
        </row>
        <row r="9621">
          <cell r="K9621" t="str">
            <v>00111149P.2</v>
          </cell>
        </row>
        <row r="9622">
          <cell r="K9622" t="str">
            <v>00111149P.2</v>
          </cell>
        </row>
        <row r="9623">
          <cell r="K9623" t="str">
            <v>00111149P.2</v>
          </cell>
        </row>
        <row r="9624">
          <cell r="K9624" t="str">
            <v>00111149P.2</v>
          </cell>
        </row>
        <row r="9625">
          <cell r="K9625" t="str">
            <v>00111149P.2</v>
          </cell>
        </row>
        <row r="9626">
          <cell r="K9626" t="str">
            <v>00111149P.2</v>
          </cell>
        </row>
        <row r="9627">
          <cell r="K9627" t="str">
            <v>00111149P.2</v>
          </cell>
        </row>
        <row r="9628">
          <cell r="K9628" t="str">
            <v>00111149P.2</v>
          </cell>
        </row>
        <row r="9629">
          <cell r="K9629" t="str">
            <v>00111150P.2</v>
          </cell>
        </row>
        <row r="9630">
          <cell r="K9630" t="str">
            <v>00111150P.2</v>
          </cell>
        </row>
        <row r="9631">
          <cell r="K9631" t="str">
            <v>00111150P.2</v>
          </cell>
        </row>
        <row r="9632">
          <cell r="K9632" t="str">
            <v>00111150P.2</v>
          </cell>
        </row>
        <row r="9633">
          <cell r="K9633" t="str">
            <v>00111150P.2</v>
          </cell>
        </row>
        <row r="9634">
          <cell r="K9634" t="str">
            <v>00111150P.2</v>
          </cell>
        </row>
        <row r="9635">
          <cell r="K9635" t="str">
            <v>00111150P.2</v>
          </cell>
        </row>
        <row r="9636">
          <cell r="K9636" t="str">
            <v>00111150P.2</v>
          </cell>
        </row>
        <row r="9637">
          <cell r="K9637" t="str">
            <v>00111106P.2</v>
          </cell>
        </row>
        <row r="9638">
          <cell r="K9638" t="str">
            <v>00111159P.2</v>
          </cell>
        </row>
        <row r="9639">
          <cell r="K9639" t="str">
            <v>01010043E.122</v>
          </cell>
        </row>
        <row r="9640">
          <cell r="K9640" t="str">
            <v>01010043E.122</v>
          </cell>
        </row>
        <row r="9641">
          <cell r="K9641" t="str">
            <v>01010012E.13</v>
          </cell>
        </row>
        <row r="9642">
          <cell r="K9642" t="str">
            <v>01010019E.13</v>
          </cell>
        </row>
        <row r="9643">
          <cell r="K9643" t="str">
            <v>01010014E.13</v>
          </cell>
        </row>
        <row r="9644">
          <cell r="K9644" t="str">
            <v>01010010E.13</v>
          </cell>
        </row>
        <row r="9645">
          <cell r="K9645" t="str">
            <v>01010018E.111</v>
          </cell>
        </row>
        <row r="9646">
          <cell r="K9646" t="str">
            <v>01010023E.13</v>
          </cell>
        </row>
        <row r="9647">
          <cell r="K9647" t="str">
            <v>01010032E.13</v>
          </cell>
        </row>
        <row r="9648">
          <cell r="K9648" t="str">
            <v>01010030E.13</v>
          </cell>
        </row>
        <row r="9649">
          <cell r="K9649" t="str">
            <v>01010023E.13</v>
          </cell>
        </row>
        <row r="9650">
          <cell r="K9650" t="str">
            <v>01010016E.111</v>
          </cell>
        </row>
        <row r="9651">
          <cell r="K9651" t="str">
            <v>01010025E.111</v>
          </cell>
        </row>
        <row r="9652">
          <cell r="K9652" t="str">
            <v>01010031E.111</v>
          </cell>
        </row>
        <row r="9653">
          <cell r="K9653" t="str">
            <v>01010028E.111</v>
          </cell>
        </row>
        <row r="9654">
          <cell r="K9654" t="str">
            <v>01010024E.111</v>
          </cell>
        </row>
        <row r="9655">
          <cell r="K9655" t="str">
            <v>01010031E.111</v>
          </cell>
        </row>
        <row r="9656">
          <cell r="K9656" t="str">
            <v>01010014E.111</v>
          </cell>
        </row>
        <row r="9657">
          <cell r="K9657" t="str">
            <v>01010022E.111</v>
          </cell>
        </row>
        <row r="9658">
          <cell r="K9658" t="str">
            <v>01010013E.111</v>
          </cell>
        </row>
        <row r="9659">
          <cell r="K9659" t="str">
            <v>01010034E.111</v>
          </cell>
        </row>
        <row r="9660">
          <cell r="K9660" t="str">
            <v>01010016E.111</v>
          </cell>
        </row>
        <row r="9661">
          <cell r="K9661" t="str">
            <v>01010019E.111</v>
          </cell>
        </row>
        <row r="9662">
          <cell r="K9662" t="str">
            <v>01010024E.111</v>
          </cell>
        </row>
        <row r="9663">
          <cell r="K9663" t="str">
            <v>01010026E.111</v>
          </cell>
        </row>
        <row r="9664">
          <cell r="K9664" t="str">
            <v>01010031E.111</v>
          </cell>
        </row>
        <row r="9665">
          <cell r="K9665" t="str">
            <v>01010045E.111</v>
          </cell>
        </row>
        <row r="9666">
          <cell r="K9666" t="str">
            <v>01010058E.111</v>
          </cell>
        </row>
        <row r="9667">
          <cell r="K9667" t="str">
            <v>01010012E.111</v>
          </cell>
        </row>
        <row r="9668">
          <cell r="K9668" t="str">
            <v>01010036E.111</v>
          </cell>
        </row>
        <row r="9669">
          <cell r="K9669" t="str">
            <v>01010049E.111</v>
          </cell>
        </row>
        <row r="9670">
          <cell r="K9670" t="str">
            <v>01010058E.111</v>
          </cell>
        </row>
        <row r="9671">
          <cell r="K9671" t="str">
            <v>01010011E.122</v>
          </cell>
        </row>
        <row r="9672">
          <cell r="K9672" t="str">
            <v>01010023E.122</v>
          </cell>
        </row>
        <row r="9673">
          <cell r="K9673" t="str">
            <v>01010025E.122</v>
          </cell>
        </row>
        <row r="9674">
          <cell r="K9674" t="str">
            <v>01010031E.122</v>
          </cell>
        </row>
        <row r="9675">
          <cell r="K9675" t="str">
            <v>01010043E.122</v>
          </cell>
        </row>
        <row r="9676">
          <cell r="K9676" t="str">
            <v>01010059E.122</v>
          </cell>
        </row>
        <row r="9677">
          <cell r="K9677" t="str">
            <v>01010059E.122</v>
          </cell>
        </row>
        <row r="9678">
          <cell r="K9678" t="str">
            <v>00201104D.111</v>
          </cell>
        </row>
        <row r="9679">
          <cell r="K9679" t="str">
            <v>00201138D.122</v>
          </cell>
        </row>
        <row r="9680">
          <cell r="K9680" t="str">
            <v>00201140D.111</v>
          </cell>
        </row>
        <row r="9681">
          <cell r="K9681" t="str">
            <v>00201102D.112</v>
          </cell>
        </row>
        <row r="9682">
          <cell r="K9682" t="str">
            <v>00201102D.112</v>
          </cell>
        </row>
        <row r="9683">
          <cell r="K9683" t="str">
            <v>00201102D.112</v>
          </cell>
        </row>
        <row r="9684">
          <cell r="K9684" t="str">
            <v>00201102D.112</v>
          </cell>
        </row>
        <row r="9685">
          <cell r="K9685" t="str">
            <v>00201122D.112</v>
          </cell>
        </row>
        <row r="9686">
          <cell r="K9686" t="str">
            <v>00201128D.112</v>
          </cell>
        </row>
        <row r="9687">
          <cell r="K9687" t="str">
            <v>00201110D.121</v>
          </cell>
        </row>
        <row r="9688">
          <cell r="K9688" t="str">
            <v>00201126D.121</v>
          </cell>
        </row>
        <row r="9689">
          <cell r="K9689" t="str">
            <v>00201126D.122</v>
          </cell>
        </row>
        <row r="9690">
          <cell r="K9690" t="str">
            <v>00201149D.121</v>
          </cell>
        </row>
        <row r="9691">
          <cell r="K9691" t="str">
            <v>00201157D.122</v>
          </cell>
        </row>
        <row r="9692">
          <cell r="K9692" t="str">
            <v>00201107D.121</v>
          </cell>
        </row>
        <row r="9693">
          <cell r="K9693" t="str">
            <v>00201160D.121</v>
          </cell>
        </row>
        <row r="9694">
          <cell r="K9694" t="str">
            <v>00201160D.121</v>
          </cell>
        </row>
        <row r="9695">
          <cell r="K9695" t="str">
            <v>00201114D.111</v>
          </cell>
        </row>
        <row r="9696">
          <cell r="K9696" t="str">
            <v>00201133D.121</v>
          </cell>
        </row>
        <row r="9697">
          <cell r="K9697" t="str">
            <v>00201116D.121</v>
          </cell>
        </row>
        <row r="9698">
          <cell r="K9698" t="str">
            <v>00201115D.121</v>
          </cell>
        </row>
        <row r="9699">
          <cell r="K9699" t="str">
            <v>00201112D.121</v>
          </cell>
        </row>
        <row r="9700">
          <cell r="K9700" t="str">
            <v>00201126D.121</v>
          </cell>
        </row>
        <row r="9701">
          <cell r="K9701" t="str">
            <v>00201134D.121</v>
          </cell>
        </row>
        <row r="9702">
          <cell r="K9702" t="str">
            <v>00201130D.121</v>
          </cell>
        </row>
        <row r="9703">
          <cell r="K9703" t="str">
            <v>00201125D.111</v>
          </cell>
        </row>
        <row r="9704">
          <cell r="K9704" t="str">
            <v>00201133D.111</v>
          </cell>
        </row>
        <row r="9705">
          <cell r="K9705" t="str">
            <v>00201136D.121</v>
          </cell>
        </row>
        <row r="9706">
          <cell r="K9706" t="str">
            <v>00201132D.111</v>
          </cell>
        </row>
        <row r="9707">
          <cell r="K9707" t="str">
            <v>00201118D.111</v>
          </cell>
        </row>
        <row r="9708">
          <cell r="K9708" t="str">
            <v>00201134D.121</v>
          </cell>
        </row>
        <row r="9709">
          <cell r="K9709" t="str">
            <v>00201114D.111</v>
          </cell>
        </row>
        <row r="9710">
          <cell r="K9710" t="str">
            <v>00201127D.111</v>
          </cell>
        </row>
        <row r="9711">
          <cell r="K9711" t="str">
            <v>00201113D.111</v>
          </cell>
        </row>
        <row r="9712">
          <cell r="K9712" t="str">
            <v>00201132D.121</v>
          </cell>
        </row>
        <row r="9713">
          <cell r="K9713" t="str">
            <v>00201119D.111</v>
          </cell>
        </row>
        <row r="9714">
          <cell r="K9714" t="str">
            <v>00201118D.111</v>
          </cell>
        </row>
        <row r="9715">
          <cell r="K9715" t="str">
            <v>00201126D.111</v>
          </cell>
        </row>
        <row r="9716">
          <cell r="K9716" t="str">
            <v>00201134D.111</v>
          </cell>
        </row>
        <row r="9717">
          <cell r="K9717" t="str">
            <v>00201113D.121</v>
          </cell>
        </row>
        <row r="9718">
          <cell r="K9718" t="str">
            <v>00201125D.121</v>
          </cell>
        </row>
        <row r="9719">
          <cell r="K9719" t="str">
            <v>00201122D.111</v>
          </cell>
        </row>
        <row r="9720">
          <cell r="K9720" t="str">
            <v>00201132D.111</v>
          </cell>
        </row>
        <row r="9721">
          <cell r="K9721" t="str">
            <v>00201113D.111</v>
          </cell>
        </row>
        <row r="9722">
          <cell r="K9722" t="str">
            <v>00201126D.111</v>
          </cell>
        </row>
        <row r="9723">
          <cell r="K9723" t="str">
            <v>00201151D.111</v>
          </cell>
        </row>
        <row r="9724">
          <cell r="K9724" t="str">
            <v>00201151D.121</v>
          </cell>
        </row>
        <row r="9725">
          <cell r="K9725" t="str">
            <v>00201151D.111</v>
          </cell>
        </row>
        <row r="9726">
          <cell r="K9726" t="str">
            <v>00201108D.121</v>
          </cell>
        </row>
        <row r="9727">
          <cell r="K9727" t="str">
            <v>00201122D.121</v>
          </cell>
        </row>
        <row r="9728">
          <cell r="K9728" t="str">
            <v>00201126D.111</v>
          </cell>
        </row>
        <row r="9729">
          <cell r="K9729" t="str">
            <v>00201133D.121</v>
          </cell>
        </row>
        <row r="9730">
          <cell r="K9730" t="str">
            <v>00201111D.111</v>
          </cell>
        </row>
        <row r="9731">
          <cell r="K9731" t="str">
            <v>00201116D.111</v>
          </cell>
        </row>
        <row r="9732">
          <cell r="K9732" t="str">
            <v>00201128D.111</v>
          </cell>
        </row>
        <row r="9733">
          <cell r="K9733" t="str">
            <v>00201119D.121</v>
          </cell>
        </row>
        <row r="9734">
          <cell r="K9734" t="str">
            <v>00201143D.121</v>
          </cell>
        </row>
        <row r="9735">
          <cell r="K9735" t="str">
            <v>00201150D.121</v>
          </cell>
        </row>
        <row r="9736">
          <cell r="K9736" t="str">
            <v>00201117D.111</v>
          </cell>
        </row>
        <row r="9737">
          <cell r="K9737" t="str">
            <v>00201124D.111</v>
          </cell>
        </row>
        <row r="9738">
          <cell r="K9738" t="str">
            <v>00201136D.111</v>
          </cell>
        </row>
        <row r="9739">
          <cell r="K9739" t="str">
            <v>00201114D.121</v>
          </cell>
        </row>
        <row r="9740">
          <cell r="K9740" t="str">
            <v>00201157D.121</v>
          </cell>
        </row>
        <row r="9741">
          <cell r="K9741" t="str">
            <v>00201131D.111</v>
          </cell>
        </row>
        <row r="9742">
          <cell r="K9742" t="str">
            <v>00201112D.111</v>
          </cell>
        </row>
        <row r="9743">
          <cell r="K9743" t="str">
            <v>00201134D.111</v>
          </cell>
        </row>
        <row r="9744">
          <cell r="K9744" t="str">
            <v>00201153D.111</v>
          </cell>
        </row>
        <row r="9745">
          <cell r="K9745" t="str">
            <v>00201110D.121</v>
          </cell>
        </row>
        <row r="9746">
          <cell r="K9746" t="str">
            <v>00201118D.121</v>
          </cell>
        </row>
        <row r="9747">
          <cell r="K9747" t="str">
            <v>00201126D.121</v>
          </cell>
        </row>
        <row r="9748">
          <cell r="K9748" t="str">
            <v>00201118D.121</v>
          </cell>
        </row>
        <row r="9749">
          <cell r="K9749" t="str">
            <v>00201123D.121</v>
          </cell>
        </row>
        <row r="9750">
          <cell r="K9750" t="str">
            <v>00201128D.121</v>
          </cell>
        </row>
        <row r="9751">
          <cell r="K9751" t="str">
            <v>00201134D.121</v>
          </cell>
        </row>
        <row r="9752">
          <cell r="K9752" t="str">
            <v>00201159D.121</v>
          </cell>
        </row>
        <row r="9753">
          <cell r="K9753" t="str">
            <v>00201110D.111</v>
          </cell>
        </row>
        <row r="9754">
          <cell r="K9754" t="str">
            <v>00201112D.111</v>
          </cell>
        </row>
        <row r="9755">
          <cell r="K9755" t="str">
            <v>00201112D.121</v>
          </cell>
        </row>
        <row r="9756">
          <cell r="K9756" t="str">
            <v>00201131D.111</v>
          </cell>
        </row>
        <row r="9757">
          <cell r="K9757" t="str">
            <v>00201131D.121</v>
          </cell>
        </row>
        <row r="9758">
          <cell r="K9758" t="str">
            <v>00201136D.111</v>
          </cell>
        </row>
        <row r="9759">
          <cell r="K9759" t="str">
            <v>00201136D.122</v>
          </cell>
        </row>
        <row r="9760">
          <cell r="K9760" t="str">
            <v>00201155D.111</v>
          </cell>
        </row>
        <row r="9761">
          <cell r="K9761" t="str">
            <v>00201155D.121</v>
          </cell>
        </row>
        <row r="9762">
          <cell r="K9762" t="str">
            <v>00201158D.121</v>
          </cell>
        </row>
        <row r="9763">
          <cell r="K9763" t="str">
            <v>00201153D.122</v>
          </cell>
        </row>
        <row r="9764">
          <cell r="K9764" t="str">
            <v>00201158D.121</v>
          </cell>
        </row>
        <row r="9765">
          <cell r="K9765" t="str">
            <v>00201145D.111</v>
          </cell>
        </row>
        <row r="9766">
          <cell r="K9766" t="str">
            <v>00201149D.121</v>
          </cell>
        </row>
        <row r="9767">
          <cell r="K9767" t="str">
            <v>00201109D.111</v>
          </cell>
        </row>
        <row r="9768">
          <cell r="K9768" t="str">
            <v>00201126D.111</v>
          </cell>
        </row>
        <row r="9769">
          <cell r="K9769" t="str">
            <v>00201145D.111</v>
          </cell>
        </row>
        <row r="9770">
          <cell r="K9770" t="str">
            <v>00201148D.111</v>
          </cell>
        </row>
        <row r="9771">
          <cell r="K9771" t="str">
            <v>00201113D.121</v>
          </cell>
        </row>
        <row r="9772">
          <cell r="K9772" t="str">
            <v>00201128D.121</v>
          </cell>
        </row>
        <row r="9773">
          <cell r="K9773" t="str">
            <v>00201133D.121</v>
          </cell>
        </row>
        <row r="9774">
          <cell r="K9774" t="str">
            <v>00201140D.121</v>
          </cell>
        </row>
        <row r="9775">
          <cell r="K9775" t="str">
            <v>00201158D.121</v>
          </cell>
        </row>
        <row r="9776">
          <cell r="K9776" t="str">
            <v>00201110D.112</v>
          </cell>
        </row>
        <row r="9777">
          <cell r="K9777" t="str">
            <v>00201151D.111</v>
          </cell>
        </row>
        <row r="9778">
          <cell r="K9778" t="str">
            <v>00201151D.121</v>
          </cell>
        </row>
        <row r="9779">
          <cell r="K9779" t="str">
            <v>00201151D.121</v>
          </cell>
        </row>
        <row r="9780">
          <cell r="K9780" t="str">
            <v>00201143D.111</v>
          </cell>
        </row>
        <row r="9781">
          <cell r="K9781" t="str">
            <v>00201153D.121</v>
          </cell>
        </row>
        <row r="9782">
          <cell r="K9782" t="str">
            <v>00201154D.111</v>
          </cell>
        </row>
        <row r="9783">
          <cell r="K9783" t="str">
            <v>00201156D.121</v>
          </cell>
        </row>
        <row r="9784">
          <cell r="K9784" t="str">
            <v>00201156D.121</v>
          </cell>
        </row>
        <row r="9785">
          <cell r="K9785" t="str">
            <v>00201157D.122</v>
          </cell>
        </row>
        <row r="9786">
          <cell r="K9786" t="str">
            <v>00201103D.112</v>
          </cell>
        </row>
        <row r="9787">
          <cell r="K9787" t="str">
            <v>00201146D.111</v>
          </cell>
        </row>
        <row r="9788">
          <cell r="K9788" t="str">
            <v>00201138D.111</v>
          </cell>
        </row>
        <row r="9789">
          <cell r="K9789" t="str">
            <v>00201102D.121</v>
          </cell>
        </row>
        <row r="9790">
          <cell r="K9790" t="str">
            <v>00201114D.111</v>
          </cell>
        </row>
        <row r="9791">
          <cell r="K9791" t="str">
            <v>00201116D.111</v>
          </cell>
        </row>
        <row r="9792">
          <cell r="K9792" t="str">
            <v>00201126D.121</v>
          </cell>
        </row>
        <row r="9793">
          <cell r="K9793" t="str">
            <v>00201127D.121</v>
          </cell>
        </row>
        <row r="9794">
          <cell r="K9794" t="str">
            <v>00201135D.121</v>
          </cell>
        </row>
        <row r="9795">
          <cell r="K9795" t="str">
            <v>00201136D.121</v>
          </cell>
        </row>
        <row r="9796">
          <cell r="K9796" t="str">
            <v>00201146D.121</v>
          </cell>
        </row>
        <row r="9797">
          <cell r="K9797" t="str">
            <v>00201146D.111</v>
          </cell>
        </row>
        <row r="9798">
          <cell r="K9798" t="str">
            <v>00201143D.111</v>
          </cell>
        </row>
        <row r="9799">
          <cell r="K9799" t="str">
            <v>00201145D.121</v>
          </cell>
        </row>
        <row r="9800">
          <cell r="K9800" t="str">
            <v>00201153D.121</v>
          </cell>
        </row>
        <row r="9801">
          <cell r="K9801" t="str">
            <v>00201145D.111</v>
          </cell>
        </row>
        <row r="9802">
          <cell r="K9802" t="str">
            <v>00201145D.121</v>
          </cell>
        </row>
        <row r="9803">
          <cell r="K9803" t="str">
            <v>00201145D.111</v>
          </cell>
        </row>
        <row r="9804">
          <cell r="K9804" t="str">
            <v>00201143D.29</v>
          </cell>
        </row>
        <row r="9805">
          <cell r="K9805" t="str">
            <v>00201139D.29</v>
          </cell>
        </row>
        <row r="9806">
          <cell r="K9806" t="str">
            <v>00201158D.29</v>
          </cell>
        </row>
        <row r="9807">
          <cell r="K9807" t="str">
            <v>00201145D.29</v>
          </cell>
        </row>
        <row r="9808">
          <cell r="K9808" t="str">
            <v>00201115D.29</v>
          </cell>
        </row>
        <row r="9809">
          <cell r="K9809" t="str">
            <v>00201128D.29</v>
          </cell>
        </row>
        <row r="9810">
          <cell r="K9810" t="str">
            <v>00201127D.29</v>
          </cell>
        </row>
        <row r="9811">
          <cell r="K9811" t="str">
            <v>00201134D.29</v>
          </cell>
        </row>
        <row r="9812">
          <cell r="K9812" t="str">
            <v>00201128D.29</v>
          </cell>
        </row>
        <row r="9813">
          <cell r="K9813" t="str">
            <v>00201136D.29</v>
          </cell>
        </row>
        <row r="9814">
          <cell r="K9814" t="str">
            <v>00201120D.29</v>
          </cell>
        </row>
        <row r="9815">
          <cell r="K9815" t="str">
            <v>00201119D.29</v>
          </cell>
        </row>
        <row r="9816">
          <cell r="K9816" t="str">
            <v>00201126D.29</v>
          </cell>
        </row>
        <row r="9817">
          <cell r="K9817" t="str">
            <v>00201125D.29</v>
          </cell>
        </row>
        <row r="9818">
          <cell r="K9818" t="str">
            <v>00201134D.29</v>
          </cell>
        </row>
        <row r="9819">
          <cell r="K9819" t="str">
            <v>00201108D.29</v>
          </cell>
        </row>
        <row r="9820">
          <cell r="K9820" t="str">
            <v>00201115D.29</v>
          </cell>
        </row>
        <row r="9821">
          <cell r="K9821" t="str">
            <v>00201125D.29</v>
          </cell>
        </row>
        <row r="9822">
          <cell r="K9822" t="str">
            <v>00201130D.29</v>
          </cell>
        </row>
        <row r="9823">
          <cell r="K9823" t="str">
            <v>00201131D.29</v>
          </cell>
        </row>
        <row r="9824">
          <cell r="K9824" t="str">
            <v>00201119D.29</v>
          </cell>
        </row>
        <row r="9825">
          <cell r="K9825" t="str">
            <v>00201142D.29</v>
          </cell>
        </row>
        <row r="9826">
          <cell r="K9826" t="str">
            <v>00201121D.29</v>
          </cell>
        </row>
        <row r="9827">
          <cell r="K9827" t="str">
            <v>00201129D.29</v>
          </cell>
        </row>
        <row r="9828">
          <cell r="K9828" t="str">
            <v>00201151D.29</v>
          </cell>
        </row>
        <row r="9829">
          <cell r="K9829" t="str">
            <v>00201112D.29</v>
          </cell>
        </row>
        <row r="9830">
          <cell r="K9830" t="str">
            <v>00201114D.29</v>
          </cell>
        </row>
        <row r="9831">
          <cell r="K9831" t="str">
            <v>00201120D.29</v>
          </cell>
        </row>
        <row r="9832">
          <cell r="K9832" t="str">
            <v>00201124D.29</v>
          </cell>
        </row>
        <row r="9833">
          <cell r="K9833" t="str">
            <v>00201125D.29</v>
          </cell>
        </row>
        <row r="9834">
          <cell r="K9834" t="str">
            <v>00201151D.29</v>
          </cell>
        </row>
        <row r="9835">
          <cell r="K9835" t="str">
            <v>00201112D.29</v>
          </cell>
        </row>
        <row r="9836">
          <cell r="K9836" t="str">
            <v>00201128D.29</v>
          </cell>
        </row>
        <row r="9837">
          <cell r="K9837" t="str">
            <v>00201140D.29</v>
          </cell>
        </row>
        <row r="9838">
          <cell r="K9838" t="str">
            <v>00201149D.29</v>
          </cell>
        </row>
        <row r="9839">
          <cell r="K9839" t="str">
            <v>00201107D.29</v>
          </cell>
        </row>
        <row r="9840">
          <cell r="K9840" t="str">
            <v>00201110D.29</v>
          </cell>
        </row>
        <row r="9841">
          <cell r="K9841" t="str">
            <v>00201125D.29</v>
          </cell>
        </row>
        <row r="9842">
          <cell r="K9842" t="str">
            <v>00201133D.29</v>
          </cell>
        </row>
        <row r="9843">
          <cell r="K9843" t="str">
            <v>00201134D.29</v>
          </cell>
        </row>
        <row r="9844">
          <cell r="K9844" t="str">
            <v>00201145D.29</v>
          </cell>
        </row>
        <row r="9845">
          <cell r="K9845" t="str">
            <v>00201149D.29</v>
          </cell>
        </row>
        <row r="9846">
          <cell r="K9846" t="str">
            <v>00201149D.29</v>
          </cell>
        </row>
        <row r="9847">
          <cell r="K9847" t="str">
            <v>00201157D.29</v>
          </cell>
        </row>
        <row r="9848">
          <cell r="K9848" t="str">
            <v>00201154D.29</v>
          </cell>
        </row>
        <row r="9849">
          <cell r="K9849" t="str">
            <v>00201154D.29</v>
          </cell>
        </row>
        <row r="9850">
          <cell r="K9850" t="str">
            <v>00201151D.29</v>
          </cell>
        </row>
        <row r="9851">
          <cell r="K9851" t="str">
            <v>00201160D.29</v>
          </cell>
        </row>
        <row r="9852">
          <cell r="K9852" t="str">
            <v>00201254D.211</v>
          </cell>
        </row>
        <row r="9853">
          <cell r="K9853" t="str">
            <v>00201121D.29</v>
          </cell>
        </row>
        <row r="9854">
          <cell r="K9854" t="str">
            <v>00201123D.29</v>
          </cell>
        </row>
        <row r="9855">
          <cell r="K9855" t="str">
            <v>00201126D.29</v>
          </cell>
        </row>
        <row r="9856">
          <cell r="K9856" t="str">
            <v>00201131D.29</v>
          </cell>
        </row>
        <row r="9857">
          <cell r="K9857" t="str">
            <v>00201136D.29</v>
          </cell>
        </row>
        <row r="9858">
          <cell r="K9858" t="str">
            <v>00201159D.29</v>
          </cell>
        </row>
        <row r="9859">
          <cell r="K9859" t="str">
            <v>00201153D.29</v>
          </cell>
        </row>
        <row r="9860">
          <cell r="K9860" t="str">
            <v>00201145D.29</v>
          </cell>
        </row>
        <row r="9861">
          <cell r="K9861" t="str">
            <v>00201160K.1</v>
          </cell>
        </row>
        <row r="9862">
          <cell r="K9862" t="str">
            <v>00201156K.1</v>
          </cell>
        </row>
        <row r="9863">
          <cell r="K9863" t="str">
            <v>00021248P.11</v>
          </cell>
        </row>
        <row r="9864">
          <cell r="K9864" t="str">
            <v>00021248P.11</v>
          </cell>
        </row>
        <row r="9865">
          <cell r="K9865" t="str">
            <v>00021243P.11</v>
          </cell>
        </row>
        <row r="9866">
          <cell r="K9866" t="str">
            <v>00021243P.11</v>
          </cell>
        </row>
        <row r="9867">
          <cell r="K9867" t="str">
            <v>00021243P.11</v>
          </cell>
        </row>
        <row r="9868">
          <cell r="K9868" t="str">
            <v>00021203P.11</v>
          </cell>
        </row>
        <row r="9869">
          <cell r="K9869" t="str">
            <v>00021204P.11</v>
          </cell>
        </row>
        <row r="9870">
          <cell r="K9870" t="str">
            <v>00021204P.11</v>
          </cell>
        </row>
        <row r="9871">
          <cell r="K9871" t="str">
            <v>00021204P.12</v>
          </cell>
        </row>
        <row r="9872">
          <cell r="K9872" t="str">
            <v>00021205P.11</v>
          </cell>
        </row>
        <row r="9873">
          <cell r="K9873" t="str">
            <v>00021205P.12</v>
          </cell>
        </row>
        <row r="9874">
          <cell r="K9874" t="str">
            <v>00021205P.12</v>
          </cell>
        </row>
        <row r="9875">
          <cell r="K9875" t="str">
            <v>00021238P.11</v>
          </cell>
        </row>
        <row r="9876">
          <cell r="K9876" t="str">
            <v>00021239P.11</v>
          </cell>
        </row>
        <row r="9877">
          <cell r="K9877" t="str">
            <v>00021240P.11</v>
          </cell>
        </row>
        <row r="9878">
          <cell r="K9878" t="str">
            <v>00021240P.11</v>
          </cell>
        </row>
        <row r="9879">
          <cell r="K9879" t="str">
            <v>00021240P.11</v>
          </cell>
        </row>
        <row r="9880">
          <cell r="K9880" t="str">
            <v>00021240P.11</v>
          </cell>
        </row>
        <row r="9881">
          <cell r="K9881" t="str">
            <v>00021202P.11</v>
          </cell>
        </row>
        <row r="9882">
          <cell r="K9882" t="str">
            <v>00021202P.12</v>
          </cell>
        </row>
        <row r="9883">
          <cell r="K9883" t="str">
            <v>00021202P.11</v>
          </cell>
        </row>
        <row r="9884">
          <cell r="K9884" t="str">
            <v>00021202P.11</v>
          </cell>
        </row>
        <row r="9885">
          <cell r="K9885" t="str">
            <v>00021202P.11</v>
          </cell>
        </row>
        <row r="9886">
          <cell r="K9886" t="str">
            <v>00021202P.11</v>
          </cell>
        </row>
        <row r="9887">
          <cell r="K9887" t="str">
            <v>00021252P.12</v>
          </cell>
        </row>
        <row r="9888">
          <cell r="K9888" t="str">
            <v>00021228P.11</v>
          </cell>
        </row>
        <row r="9889">
          <cell r="K9889" t="str">
            <v>00021210P.11</v>
          </cell>
        </row>
        <row r="9890">
          <cell r="K9890" t="str">
            <v>00021210P.11</v>
          </cell>
        </row>
        <row r="9891">
          <cell r="K9891" t="str">
            <v>00021226P.11</v>
          </cell>
        </row>
        <row r="9892">
          <cell r="K9892" t="str">
            <v>00021226P.11</v>
          </cell>
        </row>
        <row r="9893">
          <cell r="K9893" t="str">
            <v>00021226P.11</v>
          </cell>
        </row>
        <row r="9894">
          <cell r="K9894" t="str">
            <v>00021226P.11</v>
          </cell>
        </row>
        <row r="9895">
          <cell r="K9895" t="str">
            <v>00021226P.11</v>
          </cell>
        </row>
        <row r="9896">
          <cell r="K9896" t="str">
            <v>00021226P.11</v>
          </cell>
        </row>
        <row r="9897">
          <cell r="K9897" t="str">
            <v>00021234P.11</v>
          </cell>
        </row>
        <row r="9898">
          <cell r="K9898" t="str">
            <v>00021234P.11</v>
          </cell>
        </row>
        <row r="9899">
          <cell r="K9899" t="str">
            <v>00021234P.11</v>
          </cell>
        </row>
        <row r="9900">
          <cell r="K9900" t="str">
            <v>00021234P.11</v>
          </cell>
        </row>
        <row r="9901">
          <cell r="K9901" t="str">
            <v>00021245P.11</v>
          </cell>
        </row>
        <row r="9902">
          <cell r="K9902" t="str">
            <v>00021245P.11</v>
          </cell>
        </row>
        <row r="9903">
          <cell r="K9903" t="str">
            <v>00021245P.11</v>
          </cell>
        </row>
        <row r="9904">
          <cell r="K9904" t="str">
            <v>00021248P.11</v>
          </cell>
        </row>
        <row r="9905">
          <cell r="K9905" t="str">
            <v>00021248P.11</v>
          </cell>
        </row>
        <row r="9906">
          <cell r="K9906" t="str">
            <v>00021248P.11</v>
          </cell>
        </row>
        <row r="9907">
          <cell r="K9907" t="str">
            <v>00021249P.11</v>
          </cell>
        </row>
        <row r="9908">
          <cell r="K9908" t="str">
            <v>00021250P.11</v>
          </cell>
        </row>
        <row r="9909">
          <cell r="K9909" t="str">
            <v>00021250P.11</v>
          </cell>
        </row>
        <row r="9910">
          <cell r="K9910" t="str">
            <v>00021250P.11</v>
          </cell>
        </row>
        <row r="9911">
          <cell r="K9911" t="str">
            <v>00021250P.11</v>
          </cell>
        </row>
        <row r="9912">
          <cell r="K9912" t="str">
            <v>00021257P.11</v>
          </cell>
        </row>
        <row r="9913">
          <cell r="K9913" t="str">
            <v>00021207P.11</v>
          </cell>
        </row>
        <row r="9914">
          <cell r="K9914" t="str">
            <v>00021207P.11</v>
          </cell>
        </row>
        <row r="9915">
          <cell r="K9915" t="str">
            <v>00021260P.11</v>
          </cell>
        </row>
        <row r="9916">
          <cell r="K9916" t="str">
            <v>00021212P.11</v>
          </cell>
        </row>
        <row r="9917">
          <cell r="K9917" t="str">
            <v>00021226P.11</v>
          </cell>
        </row>
        <row r="9918">
          <cell r="K9918" t="str">
            <v>00021212P.11</v>
          </cell>
        </row>
        <row r="9919">
          <cell r="K9919" t="str">
            <v>00021231P.11</v>
          </cell>
        </row>
        <row r="9920">
          <cell r="K9920" t="str">
            <v>00021213P.11</v>
          </cell>
        </row>
        <row r="9921">
          <cell r="K9921" t="str">
            <v>00021220P.11</v>
          </cell>
        </row>
        <row r="9922">
          <cell r="K9922" t="str">
            <v>00021212P.11</v>
          </cell>
        </row>
        <row r="9923">
          <cell r="K9923" t="str">
            <v>00021223P.11</v>
          </cell>
        </row>
        <row r="9924">
          <cell r="K9924" t="str">
            <v>00021220P.11</v>
          </cell>
        </row>
        <row r="9925">
          <cell r="K9925" t="str">
            <v>00021213P.11</v>
          </cell>
        </row>
        <row r="9926">
          <cell r="K9926" t="str">
            <v>00021223P.11</v>
          </cell>
        </row>
        <row r="9927">
          <cell r="K9927" t="str">
            <v>00021224P.11</v>
          </cell>
        </row>
        <row r="9928">
          <cell r="K9928" t="str">
            <v>00021232P.11</v>
          </cell>
        </row>
        <row r="9929">
          <cell r="K9929" t="str">
            <v>00021232P.11</v>
          </cell>
        </row>
        <row r="9930">
          <cell r="K9930" t="str">
            <v>00021223P.11</v>
          </cell>
        </row>
        <row r="9931">
          <cell r="K9931" t="str">
            <v>00021224P.11</v>
          </cell>
        </row>
        <row r="9932">
          <cell r="K9932" t="str">
            <v>00021232P.11</v>
          </cell>
        </row>
        <row r="9933">
          <cell r="K9933" t="str">
            <v>00021225P.11</v>
          </cell>
        </row>
        <row r="9934">
          <cell r="K9934" t="str">
            <v>00021236P.11</v>
          </cell>
        </row>
        <row r="9935">
          <cell r="K9935" t="str">
            <v>00021212P.11</v>
          </cell>
        </row>
        <row r="9936">
          <cell r="K9936" t="str">
            <v>00021223P.11</v>
          </cell>
        </row>
        <row r="9937">
          <cell r="K9937" t="str">
            <v>00021212P.11</v>
          </cell>
        </row>
        <row r="9938">
          <cell r="K9938" t="str">
            <v>00021232P.11</v>
          </cell>
        </row>
        <row r="9939">
          <cell r="K9939" t="str">
            <v>00021236P.11</v>
          </cell>
        </row>
        <row r="9940">
          <cell r="K9940" t="str">
            <v>00021210P.11</v>
          </cell>
        </row>
        <row r="9941">
          <cell r="K9941" t="str">
            <v>00021220P.11</v>
          </cell>
        </row>
        <row r="9942">
          <cell r="K9942" t="str">
            <v>00021231P.11</v>
          </cell>
        </row>
        <row r="9943">
          <cell r="K9943" t="str">
            <v>00021232P.11</v>
          </cell>
        </row>
        <row r="9944">
          <cell r="K9944" t="str">
            <v>00021213P.11</v>
          </cell>
        </row>
        <row r="9945">
          <cell r="K9945" t="str">
            <v>00021228P.11</v>
          </cell>
        </row>
        <row r="9946">
          <cell r="K9946" t="str">
            <v>00021228P.11</v>
          </cell>
        </row>
        <row r="9947">
          <cell r="K9947" t="str">
            <v>00021210P.11</v>
          </cell>
        </row>
        <row r="9948">
          <cell r="K9948" t="str">
            <v>00021221P.11</v>
          </cell>
        </row>
        <row r="9949">
          <cell r="K9949" t="str">
            <v>00021221P.11</v>
          </cell>
        </row>
        <row r="9950">
          <cell r="K9950" t="str">
            <v>00021221P.11</v>
          </cell>
        </row>
        <row r="9951">
          <cell r="K9951" t="str">
            <v>00021221P.11</v>
          </cell>
        </row>
        <row r="9952">
          <cell r="K9952" t="str">
            <v>00021224P.11</v>
          </cell>
        </row>
        <row r="9953">
          <cell r="K9953" t="str">
            <v>00021228P.11</v>
          </cell>
        </row>
        <row r="9954">
          <cell r="K9954" t="str">
            <v>00021228P.11</v>
          </cell>
        </row>
        <row r="9955">
          <cell r="K9955" t="str">
            <v>00021228P.11</v>
          </cell>
        </row>
        <row r="9956">
          <cell r="K9956" t="str">
            <v>00021231P.11</v>
          </cell>
        </row>
        <row r="9957">
          <cell r="K9957" t="str">
            <v>00021231P.11</v>
          </cell>
        </row>
        <row r="9958">
          <cell r="K9958" t="str">
            <v>00021222P.11</v>
          </cell>
        </row>
        <row r="9959">
          <cell r="K9959" t="str">
            <v>00021226P.11</v>
          </cell>
        </row>
        <row r="9960">
          <cell r="K9960" t="str">
            <v>00021229P.11</v>
          </cell>
        </row>
        <row r="9961">
          <cell r="K9961" t="str">
            <v>00021231P.11</v>
          </cell>
        </row>
        <row r="9962">
          <cell r="K9962" t="str">
            <v>00021231P.11</v>
          </cell>
        </row>
        <row r="9963">
          <cell r="K9963" t="str">
            <v>00021231P.11</v>
          </cell>
        </row>
        <row r="9964">
          <cell r="K9964" t="str">
            <v>00021232P.11</v>
          </cell>
        </row>
        <row r="9965">
          <cell r="K9965" t="str">
            <v>00021232P.11</v>
          </cell>
        </row>
        <row r="9966">
          <cell r="K9966" t="str">
            <v>00021233P.11</v>
          </cell>
        </row>
        <row r="9967">
          <cell r="K9967" t="str">
            <v>00021235P.11</v>
          </cell>
        </row>
        <row r="9968">
          <cell r="K9968" t="str">
            <v>00021236P.11</v>
          </cell>
        </row>
        <row r="9969">
          <cell r="K9969" t="str">
            <v>00021236P.11</v>
          </cell>
        </row>
        <row r="9970">
          <cell r="K9970" t="str">
            <v>00021221P.11</v>
          </cell>
        </row>
        <row r="9971">
          <cell r="K9971" t="str">
            <v>00021222P.11</v>
          </cell>
        </row>
        <row r="9972">
          <cell r="K9972" t="str">
            <v>00021224P.11</v>
          </cell>
        </row>
        <row r="9973">
          <cell r="K9973" t="str">
            <v>00021230P.11</v>
          </cell>
        </row>
        <row r="9974">
          <cell r="K9974" t="str">
            <v>00021231P.11</v>
          </cell>
        </row>
        <row r="9975">
          <cell r="K9975" t="str">
            <v>00021234P.11</v>
          </cell>
        </row>
        <row r="9976">
          <cell r="K9976" t="str">
            <v>00021228P.11</v>
          </cell>
        </row>
        <row r="9977">
          <cell r="K9977" t="str">
            <v>00021231P.11</v>
          </cell>
        </row>
        <row r="9978">
          <cell r="K9978" t="str">
            <v>00021232P.11</v>
          </cell>
        </row>
        <row r="9979">
          <cell r="K9979" t="str">
            <v>00021228P.11</v>
          </cell>
        </row>
        <row r="9980">
          <cell r="K9980" t="str">
            <v>00021231P.11</v>
          </cell>
        </row>
        <row r="9981">
          <cell r="K9981" t="str">
            <v>00021231P.11</v>
          </cell>
        </row>
        <row r="9982">
          <cell r="K9982" t="str">
            <v>00021233P.11</v>
          </cell>
        </row>
        <row r="9983">
          <cell r="K9983" t="str">
            <v>00021221P.11</v>
          </cell>
        </row>
        <row r="9984">
          <cell r="K9984" t="str">
            <v>00021226P.11</v>
          </cell>
        </row>
        <row r="9985">
          <cell r="K9985" t="str">
            <v>00021234P.11</v>
          </cell>
        </row>
        <row r="9986">
          <cell r="K9986" t="str">
            <v>00021234P.11</v>
          </cell>
        </row>
        <row r="9987">
          <cell r="K9987" t="str">
            <v>00021229P.11</v>
          </cell>
        </row>
        <row r="9988">
          <cell r="K9988" t="str">
            <v>00021231P.11</v>
          </cell>
        </row>
        <row r="9989">
          <cell r="K9989" t="str">
            <v>00021231P.11</v>
          </cell>
        </row>
        <row r="9990">
          <cell r="K9990" t="str">
            <v>00021231P.11</v>
          </cell>
        </row>
        <row r="9991">
          <cell r="K9991" t="str">
            <v>00021222P.11</v>
          </cell>
        </row>
        <row r="9992">
          <cell r="K9992" t="str">
            <v>00021210P.11</v>
          </cell>
        </row>
        <row r="9993">
          <cell r="K9993" t="str">
            <v>00021217P.11</v>
          </cell>
        </row>
        <row r="9994">
          <cell r="K9994" t="str">
            <v>00021225P.11</v>
          </cell>
        </row>
        <row r="9995">
          <cell r="K9995" t="str">
            <v>00021225P.11</v>
          </cell>
        </row>
        <row r="9996">
          <cell r="K9996" t="str">
            <v>00021229P.11</v>
          </cell>
        </row>
        <row r="9997">
          <cell r="K9997" t="str">
            <v>00021232P.11</v>
          </cell>
        </row>
        <row r="9998">
          <cell r="K9998" t="str">
            <v>00021215P.11</v>
          </cell>
        </row>
        <row r="9999">
          <cell r="K9999" t="str">
            <v>00021221P.11</v>
          </cell>
        </row>
        <row r="10000">
          <cell r="K10000" t="str">
            <v>00021228P.11</v>
          </cell>
        </row>
        <row r="10001">
          <cell r="K10001" t="str">
            <v>00021225P.11</v>
          </cell>
        </row>
        <row r="10002">
          <cell r="K10002" t="str">
            <v>00021229P.11</v>
          </cell>
        </row>
        <row r="10003">
          <cell r="K10003" t="str">
            <v>00021230P.11</v>
          </cell>
        </row>
        <row r="10004">
          <cell r="K10004" t="str">
            <v>00021231P.11</v>
          </cell>
        </row>
        <row r="10005">
          <cell r="K10005" t="str">
            <v>00021229P.11</v>
          </cell>
        </row>
        <row r="10006">
          <cell r="K10006" t="str">
            <v>00021229P.11</v>
          </cell>
        </row>
        <row r="10007">
          <cell r="K10007" t="str">
            <v>00021231P.11</v>
          </cell>
        </row>
        <row r="10008">
          <cell r="K10008" t="str">
            <v>00021226P.11</v>
          </cell>
        </row>
        <row r="10009">
          <cell r="K10009" t="str">
            <v>00021229P.11</v>
          </cell>
        </row>
        <row r="10010">
          <cell r="K10010" t="str">
            <v>00021230P.11</v>
          </cell>
        </row>
        <row r="10011">
          <cell r="K10011" t="str">
            <v>00021222P.11</v>
          </cell>
        </row>
        <row r="10012">
          <cell r="K10012" t="str">
            <v>00021232P.11</v>
          </cell>
        </row>
        <row r="10013">
          <cell r="K10013" t="str">
            <v>00021231P.11</v>
          </cell>
        </row>
        <row r="10014">
          <cell r="K10014" t="str">
            <v>00021235P.11</v>
          </cell>
        </row>
        <row r="10015">
          <cell r="K10015" t="str">
            <v>00021229P.11</v>
          </cell>
        </row>
        <row r="10016">
          <cell r="K10016" t="str">
            <v>00021231P.11</v>
          </cell>
        </row>
        <row r="10017">
          <cell r="K10017" t="str">
            <v>00021235P.11</v>
          </cell>
        </row>
        <row r="10018">
          <cell r="K10018" t="str">
            <v>00021234P.11</v>
          </cell>
        </row>
        <row r="10019">
          <cell r="K10019" t="str">
            <v>00021228P.11</v>
          </cell>
        </row>
        <row r="10020">
          <cell r="K10020" t="str">
            <v>00021233P.11</v>
          </cell>
        </row>
        <row r="10021">
          <cell r="K10021" t="str">
            <v>00021225P.11</v>
          </cell>
        </row>
        <row r="10022">
          <cell r="K10022" t="str">
            <v>00021230P.11</v>
          </cell>
        </row>
        <row r="10023">
          <cell r="K10023" t="str">
            <v>00021235P.11</v>
          </cell>
        </row>
        <row r="10024">
          <cell r="K10024" t="str">
            <v>00021228P.11</v>
          </cell>
        </row>
        <row r="10025">
          <cell r="K10025" t="str">
            <v>00021215P.11</v>
          </cell>
        </row>
        <row r="10026">
          <cell r="K10026" t="str">
            <v>00021223P.11</v>
          </cell>
        </row>
        <row r="10027">
          <cell r="K10027" t="str">
            <v>00021235P.11</v>
          </cell>
        </row>
        <row r="10028">
          <cell r="K10028" t="str">
            <v>00021217P.11</v>
          </cell>
        </row>
        <row r="10029">
          <cell r="K10029" t="str">
            <v>00021233P.11</v>
          </cell>
        </row>
        <row r="10030">
          <cell r="K10030" t="str">
            <v>00021222P.11</v>
          </cell>
        </row>
        <row r="10031">
          <cell r="K10031" t="str">
            <v>00021220P.11</v>
          </cell>
        </row>
        <row r="10032">
          <cell r="K10032" t="str">
            <v>00021223P.11</v>
          </cell>
        </row>
        <row r="10033">
          <cell r="K10033" t="str">
            <v>00021224P.11</v>
          </cell>
        </row>
        <row r="10034">
          <cell r="K10034" t="str">
            <v>00021233P.11</v>
          </cell>
        </row>
        <row r="10035">
          <cell r="K10035" t="str">
            <v>00021221P.11</v>
          </cell>
        </row>
        <row r="10036">
          <cell r="K10036" t="str">
            <v>00021216P.11</v>
          </cell>
        </row>
        <row r="10037">
          <cell r="K10037" t="str">
            <v>00021213P.11</v>
          </cell>
        </row>
        <row r="10038">
          <cell r="K10038" t="str">
            <v>00021227P.11</v>
          </cell>
        </row>
        <row r="10039">
          <cell r="K10039" t="str">
            <v>00021228P.11</v>
          </cell>
        </row>
        <row r="10040">
          <cell r="K10040" t="str">
            <v>00021234P.11</v>
          </cell>
        </row>
        <row r="10041">
          <cell r="K10041" t="str">
            <v>00021220P.11</v>
          </cell>
        </row>
        <row r="10042">
          <cell r="K10042" t="str">
            <v>00021226P.11</v>
          </cell>
        </row>
        <row r="10043">
          <cell r="K10043" t="str">
            <v>00021233P.11</v>
          </cell>
        </row>
        <row r="10044">
          <cell r="K10044" t="str">
            <v>00021210P.11</v>
          </cell>
        </row>
        <row r="10045">
          <cell r="K10045" t="str">
            <v>00021230P.11</v>
          </cell>
        </row>
        <row r="10046">
          <cell r="K10046" t="str">
            <v>00021224P.11</v>
          </cell>
        </row>
        <row r="10047">
          <cell r="K10047" t="str">
            <v>00021236P.11</v>
          </cell>
        </row>
        <row r="10048">
          <cell r="K10048" t="str">
            <v>00021235P.11</v>
          </cell>
        </row>
        <row r="10049">
          <cell r="K10049" t="str">
            <v>00021213P.11</v>
          </cell>
        </row>
        <row r="10050">
          <cell r="K10050" t="str">
            <v>00021214P.11</v>
          </cell>
        </row>
        <row r="10051">
          <cell r="K10051" t="str">
            <v>00021228P.11</v>
          </cell>
        </row>
        <row r="10052">
          <cell r="K10052" t="str">
            <v>00021223P.11</v>
          </cell>
        </row>
        <row r="10053">
          <cell r="K10053" t="str">
            <v>00021231P.11</v>
          </cell>
        </row>
        <row r="10054">
          <cell r="K10054" t="str">
            <v>00021217P.11</v>
          </cell>
        </row>
        <row r="10055">
          <cell r="K10055" t="str">
            <v>00021228P.11</v>
          </cell>
        </row>
        <row r="10056">
          <cell r="K10056" t="str">
            <v>00021224P.11</v>
          </cell>
        </row>
        <row r="10057">
          <cell r="K10057" t="str">
            <v>00021231P.11</v>
          </cell>
        </row>
        <row r="10058">
          <cell r="K10058" t="str">
            <v>00021218P.11</v>
          </cell>
        </row>
        <row r="10059">
          <cell r="K10059" t="str">
            <v>00021223P.11</v>
          </cell>
        </row>
        <row r="10060">
          <cell r="K10060" t="str">
            <v>00021213P.11</v>
          </cell>
        </row>
        <row r="10061">
          <cell r="K10061" t="str">
            <v>00021234P.11</v>
          </cell>
        </row>
        <row r="10062">
          <cell r="K10062" t="str">
            <v>00021230P.11</v>
          </cell>
        </row>
        <row r="10063">
          <cell r="K10063" t="str">
            <v>00021213P.11</v>
          </cell>
        </row>
        <row r="10064">
          <cell r="K10064" t="str">
            <v>00021210P.11</v>
          </cell>
        </row>
        <row r="10065">
          <cell r="K10065" t="str">
            <v>00021235P.11</v>
          </cell>
        </row>
        <row r="10066">
          <cell r="K10066" t="str">
            <v>00021222P.11</v>
          </cell>
        </row>
        <row r="10067">
          <cell r="K10067" t="str">
            <v>00021218P.11</v>
          </cell>
        </row>
        <row r="10068">
          <cell r="K10068" t="str">
            <v>00021218P.11</v>
          </cell>
        </row>
        <row r="10069">
          <cell r="K10069" t="str">
            <v>00021235P.11</v>
          </cell>
        </row>
        <row r="10070">
          <cell r="K10070" t="str">
            <v>00021228P.11</v>
          </cell>
        </row>
        <row r="10071">
          <cell r="K10071" t="str">
            <v>00021225P.11</v>
          </cell>
        </row>
        <row r="10072">
          <cell r="K10072" t="str">
            <v>00021229P.11</v>
          </cell>
        </row>
        <row r="10073">
          <cell r="K10073" t="str">
            <v>00021233P.11</v>
          </cell>
        </row>
        <row r="10074">
          <cell r="K10074" t="str">
            <v>00021233P.11</v>
          </cell>
        </row>
        <row r="10075">
          <cell r="K10075" t="str">
            <v>00021218P.11</v>
          </cell>
        </row>
        <row r="10076">
          <cell r="K10076" t="str">
            <v>00021229P.11</v>
          </cell>
        </row>
        <row r="10077">
          <cell r="K10077" t="str">
            <v>00021230P.11</v>
          </cell>
        </row>
        <row r="10078">
          <cell r="K10078" t="str">
            <v>00021214P.11</v>
          </cell>
        </row>
        <row r="10079">
          <cell r="K10079" t="str">
            <v>00021235P.11</v>
          </cell>
        </row>
        <row r="10080">
          <cell r="K10080" t="str">
            <v>00021226P.11</v>
          </cell>
        </row>
        <row r="10081">
          <cell r="K10081" t="str">
            <v>00021217P.11</v>
          </cell>
        </row>
        <row r="10082">
          <cell r="K10082" t="str">
            <v>00021232P.11</v>
          </cell>
        </row>
        <row r="10083">
          <cell r="K10083" t="str">
            <v>00021230P.11</v>
          </cell>
        </row>
        <row r="10084">
          <cell r="K10084" t="str">
            <v>00021221P.11</v>
          </cell>
        </row>
        <row r="10085">
          <cell r="K10085" t="str">
            <v>00021234P.11</v>
          </cell>
        </row>
        <row r="10086">
          <cell r="K10086" t="str">
            <v>00021230P.11</v>
          </cell>
        </row>
        <row r="10087">
          <cell r="K10087" t="str">
            <v>00021221P.11</v>
          </cell>
        </row>
        <row r="10088">
          <cell r="K10088" t="str">
            <v>00021229P.11</v>
          </cell>
        </row>
        <row r="10089">
          <cell r="K10089" t="str">
            <v>00021236P.11</v>
          </cell>
        </row>
        <row r="10090">
          <cell r="K10090" t="str">
            <v>00021229P.11</v>
          </cell>
        </row>
        <row r="10091">
          <cell r="K10091" t="str">
            <v>00021229P.11</v>
          </cell>
        </row>
        <row r="10092">
          <cell r="K10092" t="str">
            <v>00021232P.11</v>
          </cell>
        </row>
        <row r="10093">
          <cell r="K10093" t="str">
            <v>00021231P.11</v>
          </cell>
        </row>
        <row r="10094">
          <cell r="K10094" t="str">
            <v>00021230P.11</v>
          </cell>
        </row>
        <row r="10095">
          <cell r="K10095" t="str">
            <v>00021235P.11</v>
          </cell>
        </row>
        <row r="10096">
          <cell r="K10096" t="str">
            <v>00021231P.11</v>
          </cell>
        </row>
        <row r="10097">
          <cell r="K10097" t="str">
            <v>00021213P.11</v>
          </cell>
        </row>
        <row r="10098">
          <cell r="K10098" t="str">
            <v>00021210P.11</v>
          </cell>
        </row>
        <row r="10099">
          <cell r="K10099" t="str">
            <v>00021231P.11</v>
          </cell>
        </row>
        <row r="10100">
          <cell r="K10100" t="str">
            <v>00021232P.11</v>
          </cell>
        </row>
        <row r="10101">
          <cell r="K10101" t="str">
            <v>00021217P.11</v>
          </cell>
        </row>
        <row r="10102">
          <cell r="K10102" t="str">
            <v>00021228P.11</v>
          </cell>
        </row>
        <row r="10103">
          <cell r="K10103" t="str">
            <v>00021215P.11</v>
          </cell>
        </row>
        <row r="10104">
          <cell r="K10104" t="str">
            <v>00021218P.11</v>
          </cell>
        </row>
        <row r="10105">
          <cell r="K10105" t="str">
            <v>00021231P.11</v>
          </cell>
        </row>
        <row r="10106">
          <cell r="K10106" t="str">
            <v>00021230P.11</v>
          </cell>
        </row>
        <row r="10107">
          <cell r="K10107" t="str">
            <v>00021226P.11</v>
          </cell>
        </row>
        <row r="10108">
          <cell r="K10108" t="str">
            <v>00021214P.11</v>
          </cell>
        </row>
        <row r="10109">
          <cell r="K10109" t="str">
            <v>00021231P.11</v>
          </cell>
        </row>
        <row r="10110">
          <cell r="K10110" t="str">
            <v>00021213P.11</v>
          </cell>
        </row>
        <row r="10111">
          <cell r="K10111" t="str">
            <v>00021233P.11</v>
          </cell>
        </row>
        <row r="10112">
          <cell r="K10112" t="str">
            <v>00021228P.11</v>
          </cell>
        </row>
        <row r="10113">
          <cell r="K10113" t="str">
            <v>00021221P.11</v>
          </cell>
        </row>
        <row r="10114">
          <cell r="K10114" t="str">
            <v>00021236P.11</v>
          </cell>
        </row>
        <row r="10115">
          <cell r="K10115" t="str">
            <v>00021234P.11</v>
          </cell>
        </row>
        <row r="10116">
          <cell r="K10116" t="str">
            <v>00021235P.11</v>
          </cell>
        </row>
        <row r="10117">
          <cell r="K10117" t="str">
            <v>00021228P.11</v>
          </cell>
        </row>
        <row r="10118">
          <cell r="K10118" t="str">
            <v>00021233P.11</v>
          </cell>
        </row>
        <row r="10119">
          <cell r="K10119" t="str">
            <v>00021220P.11</v>
          </cell>
        </row>
        <row r="10120">
          <cell r="K10120" t="str">
            <v>00021211P.11</v>
          </cell>
        </row>
        <row r="10121">
          <cell r="K10121" t="str">
            <v>00021234P.11</v>
          </cell>
        </row>
        <row r="10122">
          <cell r="K10122" t="str">
            <v>00021225P.11</v>
          </cell>
        </row>
        <row r="10123">
          <cell r="K10123" t="str">
            <v>00021212P.11</v>
          </cell>
        </row>
        <row r="10124">
          <cell r="K10124" t="str">
            <v>00021232P.11</v>
          </cell>
        </row>
        <row r="10125">
          <cell r="K10125" t="str">
            <v>00021226P.11</v>
          </cell>
        </row>
        <row r="10126">
          <cell r="K10126" t="str">
            <v>00021223P.11</v>
          </cell>
        </row>
        <row r="10127">
          <cell r="K10127" t="str">
            <v>00021232P.11</v>
          </cell>
        </row>
        <row r="10128">
          <cell r="K10128" t="str">
            <v>00021226P.11</v>
          </cell>
        </row>
        <row r="10129">
          <cell r="K10129" t="str">
            <v>00021221P.11</v>
          </cell>
        </row>
        <row r="10130">
          <cell r="K10130" t="str">
            <v>00021212P.11</v>
          </cell>
        </row>
        <row r="10131">
          <cell r="K10131" t="str">
            <v>00021228P.11</v>
          </cell>
        </row>
        <row r="10132">
          <cell r="K10132" t="str">
            <v>00021236P.11</v>
          </cell>
        </row>
        <row r="10133">
          <cell r="K10133" t="str">
            <v>00021225P.11</v>
          </cell>
        </row>
        <row r="10134">
          <cell r="K10134" t="str">
            <v>00021231P.11</v>
          </cell>
        </row>
        <row r="10135">
          <cell r="K10135" t="str">
            <v>00021231P.11</v>
          </cell>
        </row>
        <row r="10136">
          <cell r="K10136" t="str">
            <v>00021231P.11</v>
          </cell>
        </row>
        <row r="10137">
          <cell r="K10137" t="str">
            <v>00021217P.11</v>
          </cell>
        </row>
        <row r="10138">
          <cell r="K10138" t="str">
            <v>00021217P.11</v>
          </cell>
        </row>
        <row r="10139">
          <cell r="K10139" t="str">
            <v>00021210P.11</v>
          </cell>
        </row>
        <row r="10140">
          <cell r="K10140" t="str">
            <v>00021213P.11</v>
          </cell>
        </row>
        <row r="10141">
          <cell r="K10141" t="str">
            <v>00021225P.11</v>
          </cell>
        </row>
        <row r="10142">
          <cell r="K10142" t="str">
            <v>00021227P.11</v>
          </cell>
        </row>
        <row r="10143">
          <cell r="K10143" t="str">
            <v>00021233P.11</v>
          </cell>
        </row>
        <row r="10144">
          <cell r="K10144" t="str">
            <v>00021231P.11</v>
          </cell>
        </row>
        <row r="10145">
          <cell r="K10145" t="str">
            <v>00021223P.11</v>
          </cell>
        </row>
        <row r="10146">
          <cell r="K10146" t="str">
            <v>00021217P.11</v>
          </cell>
        </row>
        <row r="10147">
          <cell r="K10147" t="str">
            <v>00021228P.11</v>
          </cell>
        </row>
        <row r="10148">
          <cell r="K10148" t="str">
            <v>00021218P.11</v>
          </cell>
        </row>
        <row r="10149">
          <cell r="K10149" t="str">
            <v>00021233P.11</v>
          </cell>
        </row>
        <row r="10150">
          <cell r="K10150" t="str">
            <v>00021220P.11</v>
          </cell>
        </row>
        <row r="10151">
          <cell r="K10151" t="str">
            <v>00021211P.11</v>
          </cell>
        </row>
        <row r="10152">
          <cell r="K10152" t="str">
            <v>00021231P.11</v>
          </cell>
        </row>
        <row r="10153">
          <cell r="K10153" t="str">
            <v>00021235P.11</v>
          </cell>
        </row>
        <row r="10154">
          <cell r="K10154" t="str">
            <v>00021212P.11</v>
          </cell>
        </row>
        <row r="10155">
          <cell r="K10155" t="str">
            <v>00021229P.11</v>
          </cell>
        </row>
        <row r="10156">
          <cell r="K10156" t="str">
            <v>00021236P.11</v>
          </cell>
        </row>
        <row r="10157">
          <cell r="K10157" t="str">
            <v>00021234P.11</v>
          </cell>
        </row>
        <row r="10158">
          <cell r="K10158" t="str">
            <v>00021214P.11</v>
          </cell>
        </row>
        <row r="10159">
          <cell r="K10159" t="str">
            <v>00021217P.11</v>
          </cell>
        </row>
        <row r="10160">
          <cell r="K10160" t="str">
            <v>00021216P.11</v>
          </cell>
        </row>
        <row r="10161">
          <cell r="K10161" t="str">
            <v>00021221P.11</v>
          </cell>
        </row>
        <row r="10162">
          <cell r="K10162" t="str">
            <v>00021228P.11</v>
          </cell>
        </row>
        <row r="10163">
          <cell r="K10163" t="str">
            <v>00021233P.11</v>
          </cell>
        </row>
        <row r="10164">
          <cell r="K10164" t="str">
            <v>00021222P.11</v>
          </cell>
        </row>
        <row r="10165">
          <cell r="K10165" t="str">
            <v>00021230P.11</v>
          </cell>
        </row>
        <row r="10166">
          <cell r="K10166" t="str">
            <v>00021233P.11</v>
          </cell>
        </row>
        <row r="10167">
          <cell r="K10167" t="str">
            <v>00021213P.11</v>
          </cell>
        </row>
        <row r="10168">
          <cell r="K10168" t="str">
            <v>00021229P.11</v>
          </cell>
        </row>
        <row r="10169">
          <cell r="K10169" t="str">
            <v>00021221P.11</v>
          </cell>
        </row>
        <row r="10170">
          <cell r="K10170" t="str">
            <v>00021232P.11</v>
          </cell>
        </row>
        <row r="10171">
          <cell r="K10171" t="str">
            <v>00021213P.11</v>
          </cell>
        </row>
        <row r="10172">
          <cell r="K10172" t="str">
            <v>00021228P.11</v>
          </cell>
        </row>
        <row r="10173">
          <cell r="K10173" t="str">
            <v>00021231P.11</v>
          </cell>
        </row>
        <row r="10174">
          <cell r="K10174" t="str">
            <v>00021233P.11</v>
          </cell>
        </row>
        <row r="10175">
          <cell r="K10175" t="str">
            <v>00021232P.11</v>
          </cell>
        </row>
        <row r="10176">
          <cell r="K10176" t="str">
            <v>00021216P.11</v>
          </cell>
        </row>
        <row r="10177">
          <cell r="K10177" t="str">
            <v>00021212P.11</v>
          </cell>
        </row>
        <row r="10178">
          <cell r="K10178" t="str">
            <v>00021229P.11</v>
          </cell>
        </row>
        <row r="10179">
          <cell r="K10179" t="str">
            <v>00021229P.11</v>
          </cell>
        </row>
        <row r="10180">
          <cell r="K10180" t="str">
            <v>00021232P.11</v>
          </cell>
        </row>
        <row r="10181">
          <cell r="K10181" t="str">
            <v>00021233P.11</v>
          </cell>
        </row>
        <row r="10182">
          <cell r="K10182" t="str">
            <v>00021210P.11</v>
          </cell>
        </row>
        <row r="10183">
          <cell r="K10183" t="str">
            <v>00021231P.11</v>
          </cell>
        </row>
        <row r="10184">
          <cell r="K10184" t="str">
            <v>00021220P.11</v>
          </cell>
        </row>
        <row r="10185">
          <cell r="K10185" t="str">
            <v>00021223P.11</v>
          </cell>
        </row>
        <row r="10186">
          <cell r="K10186" t="str">
            <v>00021230P.11</v>
          </cell>
        </row>
        <row r="10187">
          <cell r="K10187" t="str">
            <v>00021231P.11</v>
          </cell>
        </row>
        <row r="10188">
          <cell r="K10188" t="str">
            <v>00021210P.11</v>
          </cell>
        </row>
        <row r="10189">
          <cell r="K10189" t="str">
            <v>00021229P.11</v>
          </cell>
        </row>
        <row r="10190">
          <cell r="K10190" t="str">
            <v>00021235P.11</v>
          </cell>
        </row>
        <row r="10191">
          <cell r="K10191" t="str">
            <v>00021221P.11</v>
          </cell>
        </row>
        <row r="10192">
          <cell r="K10192" t="str">
            <v>00021225P.11</v>
          </cell>
        </row>
        <row r="10193">
          <cell r="K10193" t="str">
            <v>00021235P.11</v>
          </cell>
        </row>
        <row r="10194">
          <cell r="K10194" t="str">
            <v>00021228P.11</v>
          </cell>
        </row>
        <row r="10195">
          <cell r="K10195" t="str">
            <v>00021213P.11</v>
          </cell>
        </row>
        <row r="10196">
          <cell r="K10196" t="str">
            <v>00021218P.11</v>
          </cell>
        </row>
        <row r="10197">
          <cell r="K10197" t="str">
            <v>00021214P.11</v>
          </cell>
        </row>
        <row r="10198">
          <cell r="K10198" t="str">
            <v>00021211P.11</v>
          </cell>
        </row>
        <row r="10199">
          <cell r="K10199" t="str">
            <v>00021221P.11</v>
          </cell>
        </row>
        <row r="10200">
          <cell r="K10200" t="str">
            <v>00021225P.11</v>
          </cell>
        </row>
        <row r="10201">
          <cell r="K10201" t="str">
            <v>00021231P.11</v>
          </cell>
        </row>
        <row r="10202">
          <cell r="K10202" t="str">
            <v>00021236P.11</v>
          </cell>
        </row>
        <row r="10203">
          <cell r="K10203" t="str">
            <v>00021234P.11</v>
          </cell>
        </row>
        <row r="10204">
          <cell r="K10204" t="str">
            <v>00021228P.11</v>
          </cell>
        </row>
        <row r="10205">
          <cell r="K10205" t="str">
            <v>00021232P.11</v>
          </cell>
        </row>
        <row r="10206">
          <cell r="K10206" t="str">
            <v>00021221P.11</v>
          </cell>
        </row>
        <row r="10207">
          <cell r="K10207" t="str">
            <v>00021231P.11</v>
          </cell>
        </row>
        <row r="10208">
          <cell r="K10208" t="str">
            <v>00021214P.11</v>
          </cell>
        </row>
        <row r="10209">
          <cell r="K10209" t="str">
            <v>00021231P.11</v>
          </cell>
        </row>
        <row r="10210">
          <cell r="K10210" t="str">
            <v>00021212P.11</v>
          </cell>
        </row>
        <row r="10211">
          <cell r="K10211" t="str">
            <v>00021236P.11</v>
          </cell>
        </row>
        <row r="10212">
          <cell r="K10212" t="str">
            <v>00021214P.11</v>
          </cell>
        </row>
        <row r="10213">
          <cell r="K10213" t="str">
            <v>00021228P.11</v>
          </cell>
        </row>
        <row r="10214">
          <cell r="K10214" t="str">
            <v>00021229P.11</v>
          </cell>
        </row>
        <row r="10215">
          <cell r="K10215" t="str">
            <v>00021233P.11</v>
          </cell>
        </row>
        <row r="10216">
          <cell r="K10216" t="str">
            <v>00021233P.11</v>
          </cell>
        </row>
        <row r="10217">
          <cell r="K10217" t="str">
            <v>00021229P.11</v>
          </cell>
        </row>
        <row r="10218">
          <cell r="K10218" t="str">
            <v>00021232P.11</v>
          </cell>
        </row>
        <row r="10219">
          <cell r="K10219" t="str">
            <v>00021214P.11</v>
          </cell>
        </row>
        <row r="10220">
          <cell r="K10220" t="str">
            <v>00021212P.11</v>
          </cell>
        </row>
        <row r="10221">
          <cell r="K10221" t="str">
            <v>00021228P.11</v>
          </cell>
        </row>
        <row r="10222">
          <cell r="K10222" t="str">
            <v>00021221P.11</v>
          </cell>
        </row>
        <row r="10223">
          <cell r="K10223" t="str">
            <v>00021210P.11</v>
          </cell>
        </row>
        <row r="10224">
          <cell r="K10224" t="str">
            <v>00021218P.11</v>
          </cell>
        </row>
        <row r="10225">
          <cell r="K10225" t="str">
            <v>00021212P.11</v>
          </cell>
        </row>
        <row r="10226">
          <cell r="K10226" t="str">
            <v>00021229P.11</v>
          </cell>
        </row>
        <row r="10227">
          <cell r="K10227" t="str">
            <v>00021230P.11</v>
          </cell>
        </row>
        <row r="10228">
          <cell r="K10228" t="str">
            <v>00021213P.11</v>
          </cell>
        </row>
        <row r="10229">
          <cell r="K10229" t="str">
            <v>00021225P.11</v>
          </cell>
        </row>
        <row r="10230">
          <cell r="K10230" t="str">
            <v>00021229P.11</v>
          </cell>
        </row>
        <row r="10231">
          <cell r="K10231" t="str">
            <v>00021230P.11</v>
          </cell>
        </row>
        <row r="10232">
          <cell r="K10232" t="str">
            <v>00021230P.11</v>
          </cell>
        </row>
        <row r="10233">
          <cell r="K10233" t="str">
            <v>00021221P.11</v>
          </cell>
        </row>
        <row r="10234">
          <cell r="K10234" t="str">
            <v>00021217P.11</v>
          </cell>
        </row>
        <row r="10235">
          <cell r="K10235" t="str">
            <v>00021229P.11</v>
          </cell>
        </row>
        <row r="10236">
          <cell r="K10236" t="str">
            <v>00021212P.11</v>
          </cell>
        </row>
        <row r="10237">
          <cell r="K10237" t="str">
            <v>00021232P.11</v>
          </cell>
        </row>
        <row r="10238">
          <cell r="K10238" t="str">
            <v>00021222P.11</v>
          </cell>
        </row>
        <row r="10239">
          <cell r="K10239" t="str">
            <v>00021233P.11</v>
          </cell>
        </row>
        <row r="10240">
          <cell r="K10240" t="str">
            <v>00021217P.11</v>
          </cell>
        </row>
        <row r="10241">
          <cell r="K10241" t="str">
            <v>00021223P.11</v>
          </cell>
        </row>
        <row r="10242">
          <cell r="K10242" t="str">
            <v>00021223P.11</v>
          </cell>
        </row>
        <row r="10243">
          <cell r="K10243" t="str">
            <v>00021228P.11</v>
          </cell>
        </row>
        <row r="10244">
          <cell r="K10244" t="str">
            <v>00021232P.11</v>
          </cell>
        </row>
        <row r="10245">
          <cell r="K10245" t="str">
            <v>00021212P.11</v>
          </cell>
        </row>
        <row r="10246">
          <cell r="K10246" t="str">
            <v>00021229P.11</v>
          </cell>
        </row>
        <row r="10247">
          <cell r="K10247" t="str">
            <v>00021217P.11</v>
          </cell>
        </row>
        <row r="10248">
          <cell r="K10248" t="str">
            <v>00021210P.11</v>
          </cell>
        </row>
        <row r="10249">
          <cell r="K10249" t="str">
            <v>00021231P.11</v>
          </cell>
        </row>
        <row r="10250">
          <cell r="K10250" t="str">
            <v>00021229P.11</v>
          </cell>
        </row>
        <row r="10251">
          <cell r="K10251" t="str">
            <v>00021228P.11</v>
          </cell>
        </row>
        <row r="10252">
          <cell r="K10252" t="str">
            <v>00021231P.11</v>
          </cell>
        </row>
        <row r="10253">
          <cell r="K10253" t="str">
            <v>00021228P.11</v>
          </cell>
        </row>
        <row r="10254">
          <cell r="K10254" t="str">
            <v>00021217P.11</v>
          </cell>
        </row>
        <row r="10255">
          <cell r="K10255" t="str">
            <v>00021228P.11</v>
          </cell>
        </row>
        <row r="10256">
          <cell r="K10256" t="str">
            <v>00021226P.11</v>
          </cell>
        </row>
        <row r="10257">
          <cell r="K10257" t="str">
            <v>00021231P.11</v>
          </cell>
        </row>
        <row r="10258">
          <cell r="K10258" t="str">
            <v>00021213P.11</v>
          </cell>
        </row>
        <row r="10259">
          <cell r="K10259" t="str">
            <v>00021222P.11</v>
          </cell>
        </row>
        <row r="10260">
          <cell r="K10260" t="str">
            <v>00021226P.11</v>
          </cell>
        </row>
        <row r="10261">
          <cell r="K10261" t="str">
            <v>00021228P.11</v>
          </cell>
        </row>
        <row r="10262">
          <cell r="K10262" t="str">
            <v>00021217P.11</v>
          </cell>
        </row>
        <row r="10263">
          <cell r="K10263" t="str">
            <v>00021218P.11</v>
          </cell>
        </row>
        <row r="10264">
          <cell r="K10264" t="str">
            <v>00021233P.11</v>
          </cell>
        </row>
        <row r="10265">
          <cell r="K10265" t="str">
            <v>00021228P.11</v>
          </cell>
        </row>
        <row r="10266">
          <cell r="K10266" t="str">
            <v>00021234P.11</v>
          </cell>
        </row>
        <row r="10267">
          <cell r="K10267" t="str">
            <v>00021230P.11</v>
          </cell>
        </row>
        <row r="10268">
          <cell r="K10268" t="str">
            <v>00021231P.11</v>
          </cell>
        </row>
        <row r="10269">
          <cell r="K10269" t="str">
            <v>00021222P.11</v>
          </cell>
        </row>
        <row r="10270">
          <cell r="K10270" t="str">
            <v>00021216P.11</v>
          </cell>
        </row>
        <row r="10271">
          <cell r="K10271" t="str">
            <v>00021212P.11</v>
          </cell>
        </row>
        <row r="10272">
          <cell r="K10272" t="str">
            <v>00021228P.11</v>
          </cell>
        </row>
        <row r="10273">
          <cell r="K10273" t="str">
            <v>00021234P.11</v>
          </cell>
        </row>
        <row r="10274">
          <cell r="K10274" t="str">
            <v>00021217P.11</v>
          </cell>
        </row>
        <row r="10275">
          <cell r="K10275" t="str">
            <v>00021229P.11</v>
          </cell>
        </row>
        <row r="10276">
          <cell r="K10276" t="str">
            <v>00021214P.11</v>
          </cell>
        </row>
        <row r="10277">
          <cell r="K10277" t="str">
            <v>00021215P.11</v>
          </cell>
        </row>
        <row r="10278">
          <cell r="K10278" t="str">
            <v>00021213P.11</v>
          </cell>
        </row>
        <row r="10279">
          <cell r="K10279" t="str">
            <v>00021208P.11</v>
          </cell>
        </row>
        <row r="10280">
          <cell r="K10280" t="str">
            <v>00021230P.11</v>
          </cell>
        </row>
        <row r="10281">
          <cell r="K10281" t="str">
            <v>00021212P.11</v>
          </cell>
        </row>
        <row r="10282">
          <cell r="K10282" t="str">
            <v>00021212P.11</v>
          </cell>
        </row>
        <row r="10283">
          <cell r="K10283" t="str">
            <v>00021212P.11</v>
          </cell>
        </row>
        <row r="10284">
          <cell r="K10284" t="str">
            <v>00021213P.11</v>
          </cell>
        </row>
        <row r="10285">
          <cell r="K10285" t="str">
            <v>00021213P.11</v>
          </cell>
        </row>
        <row r="10286">
          <cell r="K10286" t="str">
            <v>00021213P.11</v>
          </cell>
        </row>
        <row r="10287">
          <cell r="K10287" t="str">
            <v>00021214P.11</v>
          </cell>
        </row>
        <row r="10288">
          <cell r="K10288" t="str">
            <v>00021214P.11</v>
          </cell>
        </row>
        <row r="10289">
          <cell r="K10289" t="str">
            <v>00021222P.11</v>
          </cell>
        </row>
        <row r="10290">
          <cell r="K10290" t="str">
            <v>00021223P.11</v>
          </cell>
        </row>
        <row r="10291">
          <cell r="K10291" t="str">
            <v>00021223P.11</v>
          </cell>
        </row>
        <row r="10292">
          <cell r="K10292" t="str">
            <v>00021224P.11</v>
          </cell>
        </row>
        <row r="10293">
          <cell r="K10293" t="str">
            <v>00021226P.11</v>
          </cell>
        </row>
        <row r="10294">
          <cell r="K10294" t="str">
            <v>00021226P.11</v>
          </cell>
        </row>
        <row r="10295">
          <cell r="K10295" t="str">
            <v>00021228P.11</v>
          </cell>
        </row>
        <row r="10296">
          <cell r="K10296" t="str">
            <v>00021228P.11</v>
          </cell>
        </row>
        <row r="10297">
          <cell r="K10297" t="str">
            <v>00021228P.11</v>
          </cell>
        </row>
        <row r="10298">
          <cell r="K10298" t="str">
            <v>00021228P.11</v>
          </cell>
        </row>
        <row r="10299">
          <cell r="K10299" t="str">
            <v>00021228P.11</v>
          </cell>
        </row>
        <row r="10300">
          <cell r="K10300" t="str">
            <v>00021211P.11</v>
          </cell>
        </row>
        <row r="10301">
          <cell r="K10301" t="str">
            <v>00021215P.11</v>
          </cell>
        </row>
        <row r="10302">
          <cell r="K10302" t="str">
            <v>00021215P.11</v>
          </cell>
        </row>
        <row r="10303">
          <cell r="K10303" t="str">
            <v>00021216P.11</v>
          </cell>
        </row>
        <row r="10304">
          <cell r="K10304" t="str">
            <v>00021216P.11</v>
          </cell>
        </row>
        <row r="10305">
          <cell r="K10305" t="str">
            <v>00021217P.11</v>
          </cell>
        </row>
        <row r="10306">
          <cell r="K10306" t="str">
            <v>00021217P.11</v>
          </cell>
        </row>
        <row r="10307">
          <cell r="K10307" t="str">
            <v>00021217P.11</v>
          </cell>
        </row>
        <row r="10308">
          <cell r="K10308" t="str">
            <v>00021217P.11</v>
          </cell>
        </row>
        <row r="10309">
          <cell r="K10309" t="str">
            <v>00021219P.11</v>
          </cell>
        </row>
        <row r="10310">
          <cell r="K10310" t="str">
            <v>00021222P.11</v>
          </cell>
        </row>
        <row r="10311">
          <cell r="K10311" t="str">
            <v>00021222P.11</v>
          </cell>
        </row>
        <row r="10312">
          <cell r="K10312" t="str">
            <v>00021222P.11</v>
          </cell>
        </row>
        <row r="10313">
          <cell r="K10313" t="str">
            <v>00021225P.11</v>
          </cell>
        </row>
        <row r="10314">
          <cell r="K10314" t="str">
            <v>00021225P.11</v>
          </cell>
        </row>
        <row r="10315">
          <cell r="K10315" t="str">
            <v>00021226P.11</v>
          </cell>
        </row>
        <row r="10316">
          <cell r="K10316" t="str">
            <v>00021228P.11</v>
          </cell>
        </row>
        <row r="10317">
          <cell r="K10317" t="str">
            <v>00021228P.11</v>
          </cell>
        </row>
        <row r="10318">
          <cell r="K10318" t="str">
            <v>00021228P.11</v>
          </cell>
        </row>
        <row r="10319">
          <cell r="K10319" t="str">
            <v>00021228P.11</v>
          </cell>
        </row>
        <row r="10320">
          <cell r="K10320" t="str">
            <v>00021228P.11</v>
          </cell>
        </row>
        <row r="10321">
          <cell r="K10321" t="str">
            <v>00021228P.11</v>
          </cell>
        </row>
        <row r="10322">
          <cell r="K10322" t="str">
            <v>00021228P.11</v>
          </cell>
        </row>
        <row r="10323">
          <cell r="K10323" t="str">
            <v>00021228P.11</v>
          </cell>
        </row>
        <row r="10324">
          <cell r="K10324" t="str">
            <v>00021228P.11</v>
          </cell>
        </row>
        <row r="10325">
          <cell r="K10325" t="str">
            <v>00021228P.11</v>
          </cell>
        </row>
        <row r="10326">
          <cell r="K10326" t="str">
            <v>00021229P.11</v>
          </cell>
        </row>
        <row r="10327">
          <cell r="K10327" t="str">
            <v>00021229P.11</v>
          </cell>
        </row>
        <row r="10328">
          <cell r="K10328" t="str">
            <v>00021229P.11</v>
          </cell>
        </row>
        <row r="10329">
          <cell r="K10329" t="str">
            <v>00021230P.11</v>
          </cell>
        </row>
        <row r="10330">
          <cell r="K10330" t="str">
            <v>00021230P.11</v>
          </cell>
        </row>
        <row r="10331">
          <cell r="K10331" t="str">
            <v>00021230P.11</v>
          </cell>
        </row>
        <row r="10332">
          <cell r="K10332" t="str">
            <v>00021230P.11</v>
          </cell>
        </row>
        <row r="10333">
          <cell r="K10333" t="str">
            <v>00021230P.11</v>
          </cell>
        </row>
        <row r="10334">
          <cell r="K10334" t="str">
            <v>00021230P.11</v>
          </cell>
        </row>
        <row r="10335">
          <cell r="K10335" t="str">
            <v>00021231P.11</v>
          </cell>
        </row>
        <row r="10336">
          <cell r="K10336" t="str">
            <v>00021231P.11</v>
          </cell>
        </row>
        <row r="10337">
          <cell r="K10337" t="str">
            <v>00021231P.11</v>
          </cell>
        </row>
        <row r="10338">
          <cell r="K10338" t="str">
            <v>00021231P.11</v>
          </cell>
        </row>
        <row r="10339">
          <cell r="K10339" t="str">
            <v>00021231P.11</v>
          </cell>
        </row>
        <row r="10340">
          <cell r="K10340" t="str">
            <v>00021231P.11</v>
          </cell>
        </row>
        <row r="10341">
          <cell r="K10341" t="str">
            <v>00021231P.11</v>
          </cell>
        </row>
        <row r="10342">
          <cell r="K10342" t="str">
            <v>00021235P.11</v>
          </cell>
        </row>
        <row r="10343">
          <cell r="K10343" t="str">
            <v>00021235P.11</v>
          </cell>
        </row>
        <row r="10344">
          <cell r="K10344" t="str">
            <v>00021235P.11</v>
          </cell>
        </row>
        <row r="10345">
          <cell r="K10345" t="str">
            <v>00021235P.11</v>
          </cell>
        </row>
        <row r="10346">
          <cell r="K10346" t="str">
            <v>00021235P.11</v>
          </cell>
        </row>
        <row r="10347">
          <cell r="K10347" t="str">
            <v>00021243P.11</v>
          </cell>
        </row>
        <row r="10348">
          <cell r="K10348" t="str">
            <v>00021250P.11</v>
          </cell>
        </row>
        <row r="10349">
          <cell r="K10349" t="str">
            <v>00021210P.11</v>
          </cell>
        </row>
        <row r="10350">
          <cell r="K10350" t="str">
            <v>00021210P.11</v>
          </cell>
        </row>
        <row r="10351">
          <cell r="K10351" t="str">
            <v>00021211P.11</v>
          </cell>
        </row>
        <row r="10352">
          <cell r="K10352" t="str">
            <v>00021211P.11</v>
          </cell>
        </row>
        <row r="10353">
          <cell r="K10353" t="str">
            <v>00021211P.11</v>
          </cell>
        </row>
        <row r="10354">
          <cell r="K10354" t="str">
            <v>00021211P.11</v>
          </cell>
        </row>
        <row r="10355">
          <cell r="K10355" t="str">
            <v>00021211P.11</v>
          </cell>
        </row>
        <row r="10356">
          <cell r="K10356" t="str">
            <v>00021211P.11</v>
          </cell>
        </row>
        <row r="10357">
          <cell r="K10357" t="str">
            <v>00021212P.11</v>
          </cell>
        </row>
        <row r="10358">
          <cell r="K10358" t="str">
            <v>00021212P.11</v>
          </cell>
        </row>
        <row r="10359">
          <cell r="K10359" t="str">
            <v>00021213P.11</v>
          </cell>
        </row>
        <row r="10360">
          <cell r="K10360" t="str">
            <v>00021213P.11</v>
          </cell>
        </row>
        <row r="10361">
          <cell r="K10361" t="str">
            <v>00021213P.11</v>
          </cell>
        </row>
        <row r="10362">
          <cell r="K10362" t="str">
            <v>00021213P.11</v>
          </cell>
        </row>
        <row r="10363">
          <cell r="K10363" t="str">
            <v>00021213P.11</v>
          </cell>
        </row>
        <row r="10364">
          <cell r="K10364" t="str">
            <v>00021213P.11</v>
          </cell>
        </row>
        <row r="10365">
          <cell r="K10365" t="str">
            <v>00021213P.11</v>
          </cell>
        </row>
        <row r="10366">
          <cell r="K10366" t="str">
            <v>00021213P.11</v>
          </cell>
        </row>
        <row r="10367">
          <cell r="K10367" t="str">
            <v>00021213P.11</v>
          </cell>
        </row>
        <row r="10368">
          <cell r="K10368" t="str">
            <v>00021215P.11</v>
          </cell>
        </row>
        <row r="10369">
          <cell r="K10369" t="str">
            <v>00021215P.11</v>
          </cell>
        </row>
        <row r="10370">
          <cell r="K10370" t="str">
            <v>00021215P.11</v>
          </cell>
        </row>
        <row r="10371">
          <cell r="K10371" t="str">
            <v>00021216P.11</v>
          </cell>
        </row>
        <row r="10372">
          <cell r="K10372" t="str">
            <v>00021216P.11</v>
          </cell>
        </row>
        <row r="10373">
          <cell r="K10373" t="str">
            <v>00021216P.11</v>
          </cell>
        </row>
        <row r="10374">
          <cell r="K10374" t="str">
            <v>00021217P.11</v>
          </cell>
        </row>
        <row r="10375">
          <cell r="K10375" t="str">
            <v>00021217P.11</v>
          </cell>
        </row>
        <row r="10376">
          <cell r="K10376" t="str">
            <v>00021217P.11</v>
          </cell>
        </row>
        <row r="10377">
          <cell r="K10377" t="str">
            <v>00021217P.11</v>
          </cell>
        </row>
        <row r="10378">
          <cell r="K10378" t="str">
            <v>00021217P.11</v>
          </cell>
        </row>
        <row r="10379">
          <cell r="K10379" t="str">
            <v>00021217P.11</v>
          </cell>
        </row>
        <row r="10380">
          <cell r="K10380" t="str">
            <v>00021218P.11</v>
          </cell>
        </row>
        <row r="10381">
          <cell r="K10381" t="str">
            <v>00021218P.11</v>
          </cell>
        </row>
        <row r="10382">
          <cell r="K10382" t="str">
            <v>00021218P.11</v>
          </cell>
        </row>
        <row r="10383">
          <cell r="K10383" t="str">
            <v>00021218P.11</v>
          </cell>
        </row>
        <row r="10384">
          <cell r="K10384" t="str">
            <v>00021218P.11</v>
          </cell>
        </row>
        <row r="10385">
          <cell r="K10385" t="str">
            <v>00021219P.11</v>
          </cell>
        </row>
        <row r="10386">
          <cell r="K10386" t="str">
            <v>00021220P.11</v>
          </cell>
        </row>
        <row r="10387">
          <cell r="K10387" t="str">
            <v>00021220P.11</v>
          </cell>
        </row>
        <row r="10388">
          <cell r="K10388" t="str">
            <v>00021220P.11</v>
          </cell>
        </row>
        <row r="10389">
          <cell r="K10389" t="str">
            <v>00021221P.11</v>
          </cell>
        </row>
        <row r="10390">
          <cell r="K10390" t="str">
            <v>00021221P.11</v>
          </cell>
        </row>
        <row r="10391">
          <cell r="K10391" t="str">
            <v>00021222P.11</v>
          </cell>
        </row>
        <row r="10392">
          <cell r="K10392" t="str">
            <v>00021222P.11</v>
          </cell>
        </row>
        <row r="10393">
          <cell r="K10393" t="str">
            <v>00021223P.11</v>
          </cell>
        </row>
        <row r="10394">
          <cell r="K10394" t="str">
            <v>00021223P.11</v>
          </cell>
        </row>
        <row r="10395">
          <cell r="K10395" t="str">
            <v>00021223P.11</v>
          </cell>
        </row>
        <row r="10396">
          <cell r="K10396" t="str">
            <v>00021223P.11</v>
          </cell>
        </row>
        <row r="10397">
          <cell r="K10397" t="str">
            <v>00021223P.11</v>
          </cell>
        </row>
        <row r="10398">
          <cell r="K10398" t="str">
            <v>00021224P.11</v>
          </cell>
        </row>
        <row r="10399">
          <cell r="K10399" t="str">
            <v>00021225P.11</v>
          </cell>
        </row>
        <row r="10400">
          <cell r="K10400" t="str">
            <v>00021226P.11</v>
          </cell>
        </row>
        <row r="10401">
          <cell r="K10401" t="str">
            <v>00021226P.11</v>
          </cell>
        </row>
        <row r="10402">
          <cell r="K10402" t="str">
            <v>00021226P.11</v>
          </cell>
        </row>
        <row r="10403">
          <cell r="K10403" t="str">
            <v>00021227P.11</v>
          </cell>
        </row>
        <row r="10404">
          <cell r="K10404" t="str">
            <v>00021228P.11</v>
          </cell>
        </row>
        <row r="10405">
          <cell r="K10405" t="str">
            <v>00021228P.11</v>
          </cell>
        </row>
        <row r="10406">
          <cell r="K10406" t="str">
            <v>00021228P.11</v>
          </cell>
        </row>
        <row r="10407">
          <cell r="K10407" t="str">
            <v>00021228P.11</v>
          </cell>
        </row>
        <row r="10408">
          <cell r="K10408" t="str">
            <v>00021228P.11</v>
          </cell>
        </row>
        <row r="10409">
          <cell r="K10409" t="str">
            <v>00021228P.11</v>
          </cell>
        </row>
        <row r="10410">
          <cell r="K10410" t="str">
            <v>00021228P.11</v>
          </cell>
        </row>
        <row r="10411">
          <cell r="K10411" t="str">
            <v>00021228P.11</v>
          </cell>
        </row>
        <row r="10412">
          <cell r="K10412" t="str">
            <v>00021229P.11</v>
          </cell>
        </row>
        <row r="10413">
          <cell r="K10413" t="str">
            <v>00021229P.11</v>
          </cell>
        </row>
        <row r="10414">
          <cell r="K10414" t="str">
            <v>00021229P.11</v>
          </cell>
        </row>
        <row r="10415">
          <cell r="K10415" t="str">
            <v>00021229P.11</v>
          </cell>
        </row>
        <row r="10416">
          <cell r="K10416" t="str">
            <v>00021229P.11</v>
          </cell>
        </row>
        <row r="10417">
          <cell r="K10417" t="str">
            <v>00021229P.11</v>
          </cell>
        </row>
        <row r="10418">
          <cell r="K10418" t="str">
            <v>00021229P.11</v>
          </cell>
        </row>
        <row r="10419">
          <cell r="K10419" t="str">
            <v>00021229P.11</v>
          </cell>
        </row>
        <row r="10420">
          <cell r="K10420" t="str">
            <v>00021229P.11</v>
          </cell>
        </row>
        <row r="10421">
          <cell r="K10421" t="str">
            <v>00021229P.11</v>
          </cell>
        </row>
        <row r="10422">
          <cell r="K10422" t="str">
            <v>00021229P.11</v>
          </cell>
        </row>
        <row r="10423">
          <cell r="K10423" t="str">
            <v>00021229P.11</v>
          </cell>
        </row>
        <row r="10424">
          <cell r="K10424" t="str">
            <v>00021229P.11</v>
          </cell>
        </row>
        <row r="10425">
          <cell r="K10425" t="str">
            <v>00021229P.11</v>
          </cell>
        </row>
        <row r="10426">
          <cell r="K10426" t="str">
            <v>00021229P.11</v>
          </cell>
        </row>
        <row r="10427">
          <cell r="K10427" t="str">
            <v>00021229P.11</v>
          </cell>
        </row>
        <row r="10428">
          <cell r="K10428" t="str">
            <v>00021229P.11</v>
          </cell>
        </row>
        <row r="10429">
          <cell r="K10429" t="str">
            <v>00021229P.11</v>
          </cell>
        </row>
        <row r="10430">
          <cell r="K10430" t="str">
            <v>00021230P.11</v>
          </cell>
        </row>
        <row r="10431">
          <cell r="K10431" t="str">
            <v>00021231P.11</v>
          </cell>
        </row>
        <row r="10432">
          <cell r="K10432" t="str">
            <v>00021231P.11</v>
          </cell>
        </row>
        <row r="10433">
          <cell r="K10433" t="str">
            <v>00021231P.11</v>
          </cell>
        </row>
        <row r="10434">
          <cell r="K10434" t="str">
            <v>00021231P.11</v>
          </cell>
        </row>
        <row r="10435">
          <cell r="K10435" t="str">
            <v>00021231P.11</v>
          </cell>
        </row>
        <row r="10436">
          <cell r="K10436" t="str">
            <v>00021231P.11</v>
          </cell>
        </row>
        <row r="10437">
          <cell r="K10437" t="str">
            <v>00021231P.11</v>
          </cell>
        </row>
        <row r="10438">
          <cell r="K10438" t="str">
            <v>00021231P.11</v>
          </cell>
        </row>
        <row r="10439">
          <cell r="K10439" t="str">
            <v>00021231P.11</v>
          </cell>
        </row>
        <row r="10440">
          <cell r="K10440" t="str">
            <v>00021232P.11</v>
          </cell>
        </row>
        <row r="10441">
          <cell r="K10441" t="str">
            <v>00021232P.11</v>
          </cell>
        </row>
        <row r="10442">
          <cell r="K10442" t="str">
            <v>00021232P.11</v>
          </cell>
        </row>
        <row r="10443">
          <cell r="K10443" t="str">
            <v>00021232P.11</v>
          </cell>
        </row>
        <row r="10444">
          <cell r="K10444" t="str">
            <v>00021232P.11</v>
          </cell>
        </row>
        <row r="10445">
          <cell r="K10445" t="str">
            <v>00021232P.11</v>
          </cell>
        </row>
        <row r="10446">
          <cell r="K10446" t="str">
            <v>00021232P.11</v>
          </cell>
        </row>
        <row r="10447">
          <cell r="K10447" t="str">
            <v>00021233P.11</v>
          </cell>
        </row>
        <row r="10448">
          <cell r="K10448" t="str">
            <v>00021233P.11</v>
          </cell>
        </row>
        <row r="10449">
          <cell r="K10449" t="str">
            <v>00021233P.11</v>
          </cell>
        </row>
        <row r="10450">
          <cell r="K10450" t="str">
            <v>00021233P.11</v>
          </cell>
        </row>
        <row r="10451">
          <cell r="K10451" t="str">
            <v>00021233P.11</v>
          </cell>
        </row>
        <row r="10452">
          <cell r="K10452" t="str">
            <v>00021233P.11</v>
          </cell>
        </row>
        <row r="10453">
          <cell r="K10453" t="str">
            <v>00021233P.11</v>
          </cell>
        </row>
        <row r="10454">
          <cell r="K10454" t="str">
            <v>00021233P.11</v>
          </cell>
        </row>
        <row r="10455">
          <cell r="K10455" t="str">
            <v>00021234P.11</v>
          </cell>
        </row>
        <row r="10456">
          <cell r="K10456" t="str">
            <v>00021234P.11</v>
          </cell>
        </row>
        <row r="10457">
          <cell r="K10457" t="str">
            <v>00021234P.11</v>
          </cell>
        </row>
        <row r="10458">
          <cell r="K10458" t="str">
            <v>00021234P.11</v>
          </cell>
        </row>
        <row r="10459">
          <cell r="K10459" t="str">
            <v>00021235P.11</v>
          </cell>
        </row>
        <row r="10460">
          <cell r="K10460" t="str">
            <v>00021235P.11</v>
          </cell>
        </row>
        <row r="10461">
          <cell r="K10461" t="str">
            <v>00021236P.11</v>
          </cell>
        </row>
        <row r="10462">
          <cell r="K10462" t="str">
            <v>00021236P.11</v>
          </cell>
        </row>
        <row r="10463">
          <cell r="K10463" t="str">
            <v>00021236P.11</v>
          </cell>
        </row>
        <row r="10464">
          <cell r="K10464" t="str">
            <v>00021236P.11</v>
          </cell>
        </row>
        <row r="10465">
          <cell r="K10465" t="str">
            <v>00021236P.11</v>
          </cell>
        </row>
        <row r="10466">
          <cell r="K10466" t="str">
            <v>00021253P.11</v>
          </cell>
        </row>
        <row r="10467">
          <cell r="K10467" t="str">
            <v>00021253P.11</v>
          </cell>
        </row>
        <row r="10468">
          <cell r="K10468" t="str">
            <v>00021253P.11</v>
          </cell>
        </row>
        <row r="10469">
          <cell r="K10469" t="str">
            <v>00021253P.11</v>
          </cell>
        </row>
        <row r="10470">
          <cell r="K10470" t="str">
            <v>00021241P.11</v>
          </cell>
        </row>
        <row r="10471">
          <cell r="K10471" t="str">
            <v>00021206P.11</v>
          </cell>
        </row>
        <row r="10472">
          <cell r="K10472" t="str">
            <v>00021214P.11</v>
          </cell>
        </row>
        <row r="10473">
          <cell r="K10473" t="str">
            <v>00021214P.11</v>
          </cell>
        </row>
        <row r="10474">
          <cell r="K10474" t="str">
            <v>00021228P.11</v>
          </cell>
        </row>
        <row r="10475">
          <cell r="K10475" t="str">
            <v>00021228P.11</v>
          </cell>
        </row>
        <row r="10476">
          <cell r="K10476" t="str">
            <v>00021228P.11</v>
          </cell>
        </row>
        <row r="10477">
          <cell r="K10477" t="str">
            <v>00021228P.11</v>
          </cell>
        </row>
        <row r="10478">
          <cell r="K10478" t="str">
            <v>00021228P.11</v>
          </cell>
        </row>
        <row r="10479">
          <cell r="K10479" t="str">
            <v>00021228P.11</v>
          </cell>
        </row>
        <row r="10480">
          <cell r="K10480" t="str">
            <v>00021228P.11</v>
          </cell>
        </row>
        <row r="10481">
          <cell r="K10481" t="str">
            <v>00021228P.11</v>
          </cell>
        </row>
        <row r="10482">
          <cell r="K10482" t="str">
            <v>00021230P.11</v>
          </cell>
        </row>
        <row r="10483">
          <cell r="K10483" t="str">
            <v>00021253P.11</v>
          </cell>
        </row>
        <row r="10484">
          <cell r="K10484" t="str">
            <v>00021253P.11</v>
          </cell>
        </row>
        <row r="10485">
          <cell r="K10485" t="str">
            <v>00021259P.11</v>
          </cell>
        </row>
        <row r="10486">
          <cell r="K10486" t="str">
            <v>00021258P.11</v>
          </cell>
        </row>
        <row r="10487">
          <cell r="K10487" t="str">
            <v>00021258P.11</v>
          </cell>
        </row>
        <row r="10488">
          <cell r="K10488" t="str">
            <v>00021213P.11</v>
          </cell>
        </row>
        <row r="10489">
          <cell r="K10489" t="str">
            <v>00021223P.11</v>
          </cell>
        </row>
        <row r="10490">
          <cell r="K10490" t="str">
            <v>00021226P.11</v>
          </cell>
        </row>
        <row r="10491">
          <cell r="K10491" t="str">
            <v>00021226P.11</v>
          </cell>
        </row>
        <row r="10492">
          <cell r="K10492" t="str">
            <v>00021228P.11</v>
          </cell>
        </row>
        <row r="10493">
          <cell r="K10493" t="str">
            <v>00021229P.11</v>
          </cell>
        </row>
        <row r="10494">
          <cell r="K10494" t="str">
            <v>00021229P.11</v>
          </cell>
        </row>
        <row r="10495">
          <cell r="K10495" t="str">
            <v>00021233P.11</v>
          </cell>
        </row>
        <row r="10496">
          <cell r="K10496" t="str">
            <v>00021234P.11</v>
          </cell>
        </row>
        <row r="10497">
          <cell r="K10497" t="str">
            <v>00021236P.11</v>
          </cell>
        </row>
        <row r="10498">
          <cell r="K10498" t="str">
            <v>00021245P.11</v>
          </cell>
        </row>
        <row r="10499">
          <cell r="K10499" t="str">
            <v>00021245P.11</v>
          </cell>
        </row>
        <row r="10500">
          <cell r="K10500" t="str">
            <v>00021253P.11</v>
          </cell>
        </row>
        <row r="10501">
          <cell r="K10501" t="str">
            <v>00021253P.11</v>
          </cell>
        </row>
        <row r="10502">
          <cell r="K10502" t="str">
            <v>00021210P.11</v>
          </cell>
        </row>
        <row r="10503">
          <cell r="K10503" t="str">
            <v>00021210P.11</v>
          </cell>
        </row>
        <row r="10504">
          <cell r="K10504" t="str">
            <v>00021212P.11</v>
          </cell>
        </row>
        <row r="10505">
          <cell r="K10505" t="str">
            <v>00021213P.11</v>
          </cell>
        </row>
        <row r="10506">
          <cell r="K10506" t="str">
            <v>00021217P.11</v>
          </cell>
        </row>
        <row r="10507">
          <cell r="K10507" t="str">
            <v>00021220P.11</v>
          </cell>
        </row>
        <row r="10508">
          <cell r="K10508" t="str">
            <v>00021220P.11</v>
          </cell>
        </row>
        <row r="10509">
          <cell r="K10509" t="str">
            <v>00021222P.11</v>
          </cell>
        </row>
        <row r="10510">
          <cell r="K10510" t="str">
            <v>00021224P.11</v>
          </cell>
        </row>
        <row r="10511">
          <cell r="K10511" t="str">
            <v>00021228P.11</v>
          </cell>
        </row>
        <row r="10512">
          <cell r="K10512" t="str">
            <v>00021228P.11</v>
          </cell>
        </row>
        <row r="10513">
          <cell r="K10513" t="str">
            <v>00021228P.11</v>
          </cell>
        </row>
        <row r="10514">
          <cell r="K10514" t="str">
            <v>00021231P.11</v>
          </cell>
        </row>
        <row r="10515">
          <cell r="K10515" t="str">
            <v>00021231P.11</v>
          </cell>
        </row>
        <row r="10516">
          <cell r="K10516" t="str">
            <v>00021232P.11</v>
          </cell>
        </row>
        <row r="10517">
          <cell r="K10517" t="str">
            <v>00021232P.11</v>
          </cell>
        </row>
        <row r="10518">
          <cell r="K10518" t="str">
            <v>00021232P.11</v>
          </cell>
        </row>
        <row r="10519">
          <cell r="K10519" t="str">
            <v>00021233P.11</v>
          </cell>
        </row>
        <row r="10520">
          <cell r="K10520" t="str">
            <v>00021233P.11</v>
          </cell>
        </row>
        <row r="10521">
          <cell r="K10521" t="str">
            <v>00021233P.11</v>
          </cell>
        </row>
        <row r="10522">
          <cell r="K10522" t="str">
            <v>00021234P.11</v>
          </cell>
        </row>
        <row r="10523">
          <cell r="K10523" t="str">
            <v>00021235P.11</v>
          </cell>
        </row>
        <row r="10524">
          <cell r="K10524" t="str">
            <v>00021236P.11</v>
          </cell>
        </row>
        <row r="10525">
          <cell r="K10525" t="str">
            <v>00021245P.11</v>
          </cell>
        </row>
        <row r="10526">
          <cell r="K10526" t="str">
            <v>00021249P.11</v>
          </cell>
        </row>
        <row r="10527">
          <cell r="K10527" t="str">
            <v>00021250P.11</v>
          </cell>
        </row>
        <row r="10528">
          <cell r="K10528" t="str">
            <v>00021250P.11</v>
          </cell>
        </row>
        <row r="10529">
          <cell r="K10529" t="str">
            <v>00021253P.11</v>
          </cell>
        </row>
        <row r="10530">
          <cell r="K10530" t="str">
            <v>00021253P.11</v>
          </cell>
        </row>
        <row r="10531">
          <cell r="K10531" t="str">
            <v>00021259P.11</v>
          </cell>
        </row>
        <row r="10532">
          <cell r="K10532" t="str">
            <v>00021212P.11</v>
          </cell>
        </row>
        <row r="10533">
          <cell r="K10533" t="str">
            <v>00021213P.11</v>
          </cell>
        </row>
        <row r="10534">
          <cell r="K10534" t="str">
            <v>00021213P.11</v>
          </cell>
        </row>
        <row r="10535">
          <cell r="K10535" t="str">
            <v>00021213P.11</v>
          </cell>
        </row>
        <row r="10536">
          <cell r="K10536" t="str">
            <v>00021217P.11</v>
          </cell>
        </row>
        <row r="10537">
          <cell r="K10537" t="str">
            <v>00021217P.11</v>
          </cell>
        </row>
        <row r="10538">
          <cell r="K10538" t="str">
            <v>00021217P.11</v>
          </cell>
        </row>
        <row r="10539">
          <cell r="K10539" t="str">
            <v>00021217P.11</v>
          </cell>
        </row>
        <row r="10540">
          <cell r="K10540" t="str">
            <v>00021220P.11</v>
          </cell>
        </row>
        <row r="10541">
          <cell r="K10541" t="str">
            <v>00021222P.11</v>
          </cell>
        </row>
        <row r="10542">
          <cell r="K10542" t="str">
            <v>00021222P.11</v>
          </cell>
        </row>
        <row r="10543">
          <cell r="K10543" t="str">
            <v>00021224P.11</v>
          </cell>
        </row>
        <row r="10544">
          <cell r="K10544" t="str">
            <v>00021226P.11</v>
          </cell>
        </row>
        <row r="10545">
          <cell r="K10545" t="str">
            <v>00021226P.11</v>
          </cell>
        </row>
        <row r="10546">
          <cell r="K10546" t="str">
            <v>00021228P.11</v>
          </cell>
        </row>
        <row r="10547">
          <cell r="K10547" t="str">
            <v>00021228P.11</v>
          </cell>
        </row>
        <row r="10548">
          <cell r="K10548" t="str">
            <v>00021228P.11</v>
          </cell>
        </row>
        <row r="10549">
          <cell r="K10549" t="str">
            <v>00021228P.11</v>
          </cell>
        </row>
        <row r="10550">
          <cell r="K10550" t="str">
            <v>00021228P.11</v>
          </cell>
        </row>
        <row r="10551">
          <cell r="K10551" t="str">
            <v>00021228P.11</v>
          </cell>
        </row>
        <row r="10552">
          <cell r="K10552" t="str">
            <v>00021231P.11</v>
          </cell>
        </row>
        <row r="10553">
          <cell r="K10553" t="str">
            <v>00021231P.11</v>
          </cell>
        </row>
        <row r="10554">
          <cell r="K10554" t="str">
            <v>00021234P.11</v>
          </cell>
        </row>
        <row r="10555">
          <cell r="K10555" t="str">
            <v>00021234P.11</v>
          </cell>
        </row>
        <row r="10556">
          <cell r="K10556" t="str">
            <v>00021234P.11</v>
          </cell>
        </row>
        <row r="10557">
          <cell r="K10557" t="str">
            <v>00021234P.11</v>
          </cell>
        </row>
        <row r="10558">
          <cell r="K10558" t="str">
            <v>00021236P.11</v>
          </cell>
        </row>
        <row r="10559">
          <cell r="K10559" t="str">
            <v>00021236P.11</v>
          </cell>
        </row>
        <row r="10560">
          <cell r="K10560" t="str">
            <v>00021236P.11</v>
          </cell>
        </row>
        <row r="10561">
          <cell r="K10561" t="str">
            <v>00021236P.11</v>
          </cell>
        </row>
        <row r="10562">
          <cell r="K10562" t="str">
            <v>00021258P.11</v>
          </cell>
        </row>
        <row r="10563">
          <cell r="K10563" t="str">
            <v>00021253P.11</v>
          </cell>
        </row>
        <row r="10564">
          <cell r="K10564" t="str">
            <v>00021253P.11</v>
          </cell>
        </row>
        <row r="10565">
          <cell r="K10565" t="str">
            <v>00021240P.11</v>
          </cell>
        </row>
        <row r="10566">
          <cell r="K10566" t="str">
            <v>00021245P.11</v>
          </cell>
        </row>
        <row r="10567">
          <cell r="K10567" t="str">
            <v>00021243P.11</v>
          </cell>
        </row>
        <row r="10568">
          <cell r="K10568" t="str">
            <v>00021243P.11</v>
          </cell>
        </row>
        <row r="10569">
          <cell r="K10569" t="str">
            <v>00021250P.11</v>
          </cell>
        </row>
        <row r="10570">
          <cell r="K10570" t="str">
            <v>00021257P.11</v>
          </cell>
        </row>
        <row r="10571">
          <cell r="K10571" t="str">
            <v>00021257P.11</v>
          </cell>
        </row>
        <row r="10572">
          <cell r="K10572" t="str">
            <v>00021209P.11</v>
          </cell>
        </row>
        <row r="10573">
          <cell r="K10573" t="str">
            <v>00021210P.11</v>
          </cell>
        </row>
        <row r="10574">
          <cell r="K10574" t="str">
            <v>00021210P.11</v>
          </cell>
        </row>
        <row r="10575">
          <cell r="K10575" t="str">
            <v>00021210P.11</v>
          </cell>
        </row>
        <row r="10576">
          <cell r="K10576" t="str">
            <v>00021211P.11</v>
          </cell>
        </row>
        <row r="10577">
          <cell r="K10577" t="str">
            <v>00021213P.11</v>
          </cell>
        </row>
        <row r="10578">
          <cell r="K10578" t="str">
            <v>00021213P.11</v>
          </cell>
        </row>
        <row r="10579">
          <cell r="K10579" t="str">
            <v>00021213P.11</v>
          </cell>
        </row>
        <row r="10580">
          <cell r="K10580" t="str">
            <v>00021213P.11</v>
          </cell>
        </row>
        <row r="10581">
          <cell r="K10581" t="str">
            <v>00021215P.11</v>
          </cell>
        </row>
        <row r="10582">
          <cell r="K10582" t="str">
            <v>00021217P.11</v>
          </cell>
        </row>
        <row r="10583">
          <cell r="K10583" t="str">
            <v>00021218P.11</v>
          </cell>
        </row>
        <row r="10584">
          <cell r="K10584" t="str">
            <v>00021220P.11</v>
          </cell>
        </row>
        <row r="10585">
          <cell r="K10585" t="str">
            <v>00021221P.11</v>
          </cell>
        </row>
        <row r="10586">
          <cell r="K10586" t="str">
            <v>00021221P.11</v>
          </cell>
        </row>
        <row r="10587">
          <cell r="K10587" t="str">
            <v>00021221P.11</v>
          </cell>
        </row>
        <row r="10588">
          <cell r="K10588" t="str">
            <v>00021221P.11</v>
          </cell>
        </row>
        <row r="10589">
          <cell r="K10589" t="str">
            <v>00021221P.11</v>
          </cell>
        </row>
        <row r="10590">
          <cell r="K10590" t="str">
            <v>00021221P.11</v>
          </cell>
        </row>
        <row r="10591">
          <cell r="K10591" t="str">
            <v>00021222P.11</v>
          </cell>
        </row>
        <row r="10592">
          <cell r="K10592" t="str">
            <v>00021222P.11</v>
          </cell>
        </row>
        <row r="10593">
          <cell r="K10593" t="str">
            <v>00021222P.11</v>
          </cell>
        </row>
        <row r="10594">
          <cell r="K10594" t="str">
            <v>00021222P.11</v>
          </cell>
        </row>
        <row r="10595">
          <cell r="K10595" t="str">
            <v>00021224P.11</v>
          </cell>
        </row>
        <row r="10596">
          <cell r="K10596" t="str">
            <v>00021224P.11</v>
          </cell>
        </row>
        <row r="10597">
          <cell r="K10597" t="str">
            <v>00021224P.11</v>
          </cell>
        </row>
        <row r="10598">
          <cell r="K10598" t="str">
            <v>00021225P.11</v>
          </cell>
        </row>
        <row r="10599">
          <cell r="K10599" t="str">
            <v>00021225P.11</v>
          </cell>
        </row>
        <row r="10600">
          <cell r="K10600" t="str">
            <v>00021225P.11</v>
          </cell>
        </row>
        <row r="10601">
          <cell r="K10601" t="str">
            <v>00021226P.11</v>
          </cell>
        </row>
        <row r="10602">
          <cell r="K10602" t="str">
            <v>00021226P.11</v>
          </cell>
        </row>
        <row r="10603">
          <cell r="K10603" t="str">
            <v>00021226P.11</v>
          </cell>
        </row>
        <row r="10604">
          <cell r="K10604" t="str">
            <v>00021227P.11</v>
          </cell>
        </row>
        <row r="10605">
          <cell r="K10605" t="str">
            <v>00021227P.11</v>
          </cell>
        </row>
        <row r="10606">
          <cell r="K10606" t="str">
            <v>00021227P.11</v>
          </cell>
        </row>
        <row r="10607">
          <cell r="K10607" t="str">
            <v>00021227P.11</v>
          </cell>
        </row>
        <row r="10608">
          <cell r="K10608" t="str">
            <v>00021228P.11</v>
          </cell>
        </row>
        <row r="10609">
          <cell r="K10609" t="str">
            <v>00021228P.11</v>
          </cell>
        </row>
        <row r="10610">
          <cell r="K10610" t="str">
            <v>00021228P.11</v>
          </cell>
        </row>
        <row r="10611">
          <cell r="K10611" t="str">
            <v>00021228P.11</v>
          </cell>
        </row>
        <row r="10612">
          <cell r="K10612" t="str">
            <v>00021228P.11</v>
          </cell>
        </row>
        <row r="10613">
          <cell r="K10613" t="str">
            <v>00021228P.11</v>
          </cell>
        </row>
        <row r="10614">
          <cell r="K10614" t="str">
            <v>00021228P.11</v>
          </cell>
        </row>
        <row r="10615">
          <cell r="K10615" t="str">
            <v>00021228P.11</v>
          </cell>
        </row>
        <row r="10616">
          <cell r="K10616" t="str">
            <v>00021228P.11</v>
          </cell>
        </row>
        <row r="10617">
          <cell r="K10617" t="str">
            <v>00021229P.11</v>
          </cell>
        </row>
        <row r="10618">
          <cell r="K10618" t="str">
            <v>00021229P.11</v>
          </cell>
        </row>
        <row r="10619">
          <cell r="K10619" t="str">
            <v>00021229P.11</v>
          </cell>
        </row>
        <row r="10620">
          <cell r="K10620" t="str">
            <v>00021229P.11</v>
          </cell>
        </row>
        <row r="10621">
          <cell r="K10621" t="str">
            <v>00021229P.11</v>
          </cell>
        </row>
        <row r="10622">
          <cell r="K10622" t="str">
            <v>00021229P.11</v>
          </cell>
        </row>
        <row r="10623">
          <cell r="K10623" t="str">
            <v>00021229P.11</v>
          </cell>
        </row>
        <row r="10624">
          <cell r="K10624" t="str">
            <v>00021229P.11</v>
          </cell>
        </row>
        <row r="10625">
          <cell r="K10625" t="str">
            <v>00021229P.11</v>
          </cell>
        </row>
        <row r="10626">
          <cell r="K10626" t="str">
            <v>00021229P.11</v>
          </cell>
        </row>
        <row r="10627">
          <cell r="K10627" t="str">
            <v>00021230P.11</v>
          </cell>
        </row>
        <row r="10628">
          <cell r="K10628" t="str">
            <v>00021230P.11</v>
          </cell>
        </row>
        <row r="10629">
          <cell r="K10629" t="str">
            <v>00021231P.11</v>
          </cell>
        </row>
        <row r="10630">
          <cell r="K10630" t="str">
            <v>00021231P.11</v>
          </cell>
        </row>
        <row r="10631">
          <cell r="K10631" t="str">
            <v>00021231P.11</v>
          </cell>
        </row>
        <row r="10632">
          <cell r="K10632" t="str">
            <v>00021232P.11</v>
          </cell>
        </row>
        <row r="10633">
          <cell r="K10633" t="str">
            <v>00021232P.11</v>
          </cell>
        </row>
        <row r="10634">
          <cell r="K10634" t="str">
            <v>00021232P.11</v>
          </cell>
        </row>
        <row r="10635">
          <cell r="K10635" t="str">
            <v>00021232P.11</v>
          </cell>
        </row>
        <row r="10636">
          <cell r="K10636" t="str">
            <v>00021232P.11</v>
          </cell>
        </row>
        <row r="10637">
          <cell r="K10637" t="str">
            <v>00021232P.11</v>
          </cell>
        </row>
        <row r="10638">
          <cell r="K10638" t="str">
            <v>00021232P.11</v>
          </cell>
        </row>
        <row r="10639">
          <cell r="K10639" t="str">
            <v>00021232P.11</v>
          </cell>
        </row>
        <row r="10640">
          <cell r="K10640" t="str">
            <v>00021232P.11</v>
          </cell>
        </row>
        <row r="10641">
          <cell r="K10641" t="str">
            <v>00021233P.11</v>
          </cell>
        </row>
        <row r="10642">
          <cell r="K10642" t="str">
            <v>00021233P.11</v>
          </cell>
        </row>
        <row r="10643">
          <cell r="K10643" t="str">
            <v>00021233P.11</v>
          </cell>
        </row>
        <row r="10644">
          <cell r="K10644" t="str">
            <v>00021233P.11</v>
          </cell>
        </row>
        <row r="10645">
          <cell r="K10645" t="str">
            <v>00021233P.11</v>
          </cell>
        </row>
        <row r="10646">
          <cell r="K10646" t="str">
            <v>00021234P.11</v>
          </cell>
        </row>
        <row r="10647">
          <cell r="K10647" t="str">
            <v>00021234P.11</v>
          </cell>
        </row>
        <row r="10648">
          <cell r="K10648" t="str">
            <v>00021234P.11</v>
          </cell>
        </row>
        <row r="10649">
          <cell r="K10649" t="str">
            <v>00021235P.11</v>
          </cell>
        </row>
        <row r="10650">
          <cell r="K10650" t="str">
            <v>00021235P.11</v>
          </cell>
        </row>
        <row r="10651">
          <cell r="K10651" t="str">
            <v>00021235P.11</v>
          </cell>
        </row>
        <row r="10652">
          <cell r="K10652" t="str">
            <v>00021235P.11</v>
          </cell>
        </row>
        <row r="10653">
          <cell r="K10653" t="str">
            <v>00021235P.11</v>
          </cell>
        </row>
        <row r="10654">
          <cell r="K10654" t="str">
            <v>00021235P.11</v>
          </cell>
        </row>
        <row r="10655">
          <cell r="K10655" t="str">
            <v>00021235P.11</v>
          </cell>
        </row>
        <row r="10656">
          <cell r="K10656" t="str">
            <v>00021235P.11</v>
          </cell>
        </row>
        <row r="10657">
          <cell r="K10657" t="str">
            <v>00021235P.11</v>
          </cell>
        </row>
        <row r="10658">
          <cell r="K10658" t="str">
            <v>00021236P.11</v>
          </cell>
        </row>
        <row r="10659">
          <cell r="K10659" t="str">
            <v>00021258P.11</v>
          </cell>
        </row>
        <row r="10660">
          <cell r="K10660" t="str">
            <v>00021238P.11</v>
          </cell>
        </row>
        <row r="10661">
          <cell r="K10661" t="str">
            <v>00021238P.11</v>
          </cell>
        </row>
        <row r="10662">
          <cell r="K10662" t="str">
            <v>00021239P.11</v>
          </cell>
        </row>
        <row r="10663">
          <cell r="K10663" t="str">
            <v>00021240P.11</v>
          </cell>
        </row>
        <row r="10664">
          <cell r="K10664" t="str">
            <v>00021245P.11</v>
          </cell>
        </row>
        <row r="10665">
          <cell r="K10665" t="str">
            <v>00021245P.11</v>
          </cell>
        </row>
        <row r="10666">
          <cell r="K10666" t="str">
            <v>00021245P.11</v>
          </cell>
        </row>
        <row r="10667">
          <cell r="K10667" t="str">
            <v>00021253P.11</v>
          </cell>
        </row>
        <row r="10668">
          <cell r="K10668" t="str">
            <v>00021259P.11</v>
          </cell>
        </row>
        <row r="10669">
          <cell r="K10669" t="str">
            <v>00021243P.11</v>
          </cell>
        </row>
        <row r="10670">
          <cell r="K10670" t="str">
            <v>00021221P.11</v>
          </cell>
        </row>
        <row r="10671">
          <cell r="K10671" t="str">
            <v>00021231P.11</v>
          </cell>
        </row>
        <row r="10672">
          <cell r="K10672" t="str">
            <v>00021229P.11</v>
          </cell>
        </row>
        <row r="10673">
          <cell r="K10673" t="str">
            <v>00021247P.11</v>
          </cell>
        </row>
        <row r="10674">
          <cell r="K10674" t="str">
            <v>00021254P.13</v>
          </cell>
        </row>
        <row r="10675">
          <cell r="K10675" t="str">
            <v>00021202P.11</v>
          </cell>
        </row>
        <row r="10676">
          <cell r="K10676" t="str">
            <v>00021215P.11</v>
          </cell>
        </row>
        <row r="10677">
          <cell r="K10677" t="str">
            <v>00021203P.11</v>
          </cell>
        </row>
        <row r="10678">
          <cell r="K10678" t="str">
            <v>00021210P.11</v>
          </cell>
        </row>
        <row r="10679">
          <cell r="K10679" t="str">
            <v>00021210P.11</v>
          </cell>
        </row>
        <row r="10680">
          <cell r="K10680" t="str">
            <v>00021251P.11</v>
          </cell>
        </row>
        <row r="10681">
          <cell r="K10681" t="str">
            <v>00021254P.11</v>
          </cell>
        </row>
        <row r="10682">
          <cell r="K10682" t="str">
            <v>00021254P.11</v>
          </cell>
        </row>
        <row r="10683">
          <cell r="K10683" t="str">
            <v>00021260P.11</v>
          </cell>
        </row>
        <row r="10684">
          <cell r="K10684" t="str">
            <v>00021260P.13</v>
          </cell>
        </row>
        <row r="10685">
          <cell r="K10685" t="str">
            <v>00021254P.11</v>
          </cell>
        </row>
        <row r="10686">
          <cell r="K10686" t="str">
            <v>00021254P.11</v>
          </cell>
        </row>
        <row r="10687">
          <cell r="K10687" t="str">
            <v>00021254P.11</v>
          </cell>
        </row>
        <row r="10688">
          <cell r="K10688" t="str">
            <v>00021254P.11</v>
          </cell>
        </row>
        <row r="10689">
          <cell r="K10689" t="str">
            <v>00021256P.13</v>
          </cell>
        </row>
        <row r="10690">
          <cell r="K10690" t="str">
            <v>00021256P.13</v>
          </cell>
        </row>
        <row r="10691">
          <cell r="K10691" t="str">
            <v>00021256P.11</v>
          </cell>
        </row>
        <row r="10692">
          <cell r="K10692" t="str">
            <v>00021256P.13</v>
          </cell>
        </row>
        <row r="10693">
          <cell r="K10693" t="str">
            <v>00021258P.11</v>
          </cell>
        </row>
        <row r="10694">
          <cell r="K10694" t="str">
            <v>00021210P.11</v>
          </cell>
        </row>
        <row r="10695">
          <cell r="K10695" t="str">
            <v>00021213P.11</v>
          </cell>
        </row>
        <row r="10696">
          <cell r="K10696" t="str">
            <v>00021213P.11</v>
          </cell>
        </row>
        <row r="10697">
          <cell r="K10697" t="str">
            <v>00021217P.11</v>
          </cell>
        </row>
        <row r="10698">
          <cell r="K10698" t="str">
            <v>00021218P.11</v>
          </cell>
        </row>
        <row r="10699">
          <cell r="K10699" t="str">
            <v>00021220P.11</v>
          </cell>
        </row>
        <row r="10700">
          <cell r="K10700" t="str">
            <v>00021220P.11</v>
          </cell>
        </row>
        <row r="10701">
          <cell r="K10701" t="str">
            <v>00021221P.11</v>
          </cell>
        </row>
        <row r="10702">
          <cell r="K10702" t="str">
            <v>00021222P.11</v>
          </cell>
        </row>
        <row r="10703">
          <cell r="K10703" t="str">
            <v>00021222P.11</v>
          </cell>
        </row>
        <row r="10704">
          <cell r="K10704" t="str">
            <v>00021225P.11</v>
          </cell>
        </row>
        <row r="10705">
          <cell r="K10705" t="str">
            <v>00021228P.11</v>
          </cell>
        </row>
        <row r="10706">
          <cell r="K10706" t="str">
            <v>00021228P.11</v>
          </cell>
        </row>
        <row r="10707">
          <cell r="K10707" t="str">
            <v>00021229P.11</v>
          </cell>
        </row>
        <row r="10708">
          <cell r="K10708" t="str">
            <v>00021229P.11</v>
          </cell>
        </row>
        <row r="10709">
          <cell r="K10709" t="str">
            <v>00021230P.11</v>
          </cell>
        </row>
        <row r="10710">
          <cell r="K10710" t="str">
            <v>00021231P.11</v>
          </cell>
        </row>
        <row r="10711">
          <cell r="K10711" t="str">
            <v>00021232P.11</v>
          </cell>
        </row>
        <row r="10712">
          <cell r="K10712" t="str">
            <v>00021232P.11</v>
          </cell>
        </row>
        <row r="10713">
          <cell r="K10713" t="str">
            <v>00021232P.11</v>
          </cell>
        </row>
        <row r="10714">
          <cell r="K10714" t="str">
            <v>00021232P.11</v>
          </cell>
        </row>
        <row r="10715">
          <cell r="K10715" t="str">
            <v>00021232P.11</v>
          </cell>
        </row>
        <row r="10716">
          <cell r="K10716" t="str">
            <v>00021233P.11</v>
          </cell>
        </row>
        <row r="10717">
          <cell r="K10717" t="str">
            <v>00021234P.11</v>
          </cell>
        </row>
        <row r="10718">
          <cell r="K10718" t="str">
            <v>00021234P.11</v>
          </cell>
        </row>
        <row r="10719">
          <cell r="K10719" t="str">
            <v>00021245P.11</v>
          </cell>
        </row>
        <row r="10720">
          <cell r="K10720" t="str">
            <v>00021253P.11</v>
          </cell>
        </row>
        <row r="10721">
          <cell r="K10721" t="str">
            <v>00021253P.11</v>
          </cell>
        </row>
        <row r="10722">
          <cell r="K10722" t="str">
            <v>00021259P.11</v>
          </cell>
        </row>
        <row r="10723">
          <cell r="K10723" t="str">
            <v>00021259P.11</v>
          </cell>
        </row>
        <row r="10724">
          <cell r="K10724" t="str">
            <v>00021257P.11</v>
          </cell>
        </row>
        <row r="10725">
          <cell r="K10725" t="str">
            <v>00021228P.11</v>
          </cell>
        </row>
        <row r="10726">
          <cell r="K10726" t="str">
            <v>00021251P.11</v>
          </cell>
        </row>
        <row r="10727">
          <cell r="K10727" t="str">
            <v>00021252P.11</v>
          </cell>
        </row>
        <row r="10728">
          <cell r="K10728" t="str">
            <v>00021201P.12</v>
          </cell>
        </row>
        <row r="10729">
          <cell r="K10729" t="str">
            <v>00021201P.12</v>
          </cell>
        </row>
        <row r="10730">
          <cell r="K10730" t="str">
            <v>00021250P.11</v>
          </cell>
        </row>
        <row r="10731">
          <cell r="K10731" t="str">
            <v>00021250P.11</v>
          </cell>
        </row>
        <row r="10732">
          <cell r="K10732" t="str">
            <v>00021202P.11</v>
          </cell>
        </row>
        <row r="10733">
          <cell r="K10733" t="str">
            <v>00021220P.11</v>
          </cell>
        </row>
        <row r="10734">
          <cell r="K10734" t="str">
            <v>00021222P.11</v>
          </cell>
        </row>
        <row r="10735">
          <cell r="K10735" t="str">
            <v>00021223P.11</v>
          </cell>
        </row>
        <row r="10736">
          <cell r="K10736" t="str">
            <v>00021253P.11</v>
          </cell>
        </row>
        <row r="10737">
          <cell r="K10737" t="str">
            <v>00021250P.11</v>
          </cell>
        </row>
        <row r="10738">
          <cell r="K10738" t="str">
            <v>00021250P.11</v>
          </cell>
        </row>
        <row r="10739">
          <cell r="K10739" t="str">
            <v>00021245P.11</v>
          </cell>
        </row>
        <row r="10740">
          <cell r="K10740" t="str">
            <v>00021245P.11</v>
          </cell>
        </row>
        <row r="10741">
          <cell r="K10741" t="str">
            <v>00021245P.11</v>
          </cell>
        </row>
        <row r="10742">
          <cell r="K10742" t="str">
            <v>00021245P.11</v>
          </cell>
        </row>
        <row r="10743">
          <cell r="K10743" t="str">
            <v>00021245P.11</v>
          </cell>
        </row>
        <row r="10744">
          <cell r="K10744" t="str">
            <v>00021245P.11</v>
          </cell>
        </row>
        <row r="10745">
          <cell r="K10745" t="str">
            <v>00021245P.11</v>
          </cell>
        </row>
        <row r="10746">
          <cell r="K10746" t="str">
            <v>00021245P.11</v>
          </cell>
        </row>
        <row r="10747">
          <cell r="K10747" t="str">
            <v>00021245P.11</v>
          </cell>
        </row>
        <row r="10748">
          <cell r="K10748" t="str">
            <v>00021245P.11</v>
          </cell>
        </row>
        <row r="10749">
          <cell r="K10749" t="str">
            <v>00021245P.11</v>
          </cell>
        </row>
        <row r="10750">
          <cell r="K10750" t="str">
            <v>00021250P.11</v>
          </cell>
        </row>
        <row r="10751">
          <cell r="K10751" t="str">
            <v>00021250P.11</v>
          </cell>
        </row>
        <row r="10752">
          <cell r="K10752" t="str">
            <v>00021259P.11</v>
          </cell>
        </row>
        <row r="10753">
          <cell r="K10753" t="str">
            <v>00111148P.2</v>
          </cell>
        </row>
        <row r="10754">
          <cell r="K10754" t="str">
            <v>00111148P.2</v>
          </cell>
        </row>
        <row r="10755">
          <cell r="K10755" t="str">
            <v>00111148P.2</v>
          </cell>
        </row>
        <row r="10756">
          <cell r="K10756" t="str">
            <v>00111148P.2</v>
          </cell>
        </row>
        <row r="10757">
          <cell r="K10757" t="str">
            <v>00111148P.2</v>
          </cell>
        </row>
        <row r="10758">
          <cell r="K10758" t="str">
            <v>00111148P.2</v>
          </cell>
        </row>
        <row r="10759">
          <cell r="K10759" t="str">
            <v>00111143P.2</v>
          </cell>
        </row>
        <row r="10760">
          <cell r="K10760" t="str">
            <v>00111143P.2</v>
          </cell>
        </row>
        <row r="10761">
          <cell r="K10761" t="str">
            <v>00111143P.2</v>
          </cell>
        </row>
        <row r="10762">
          <cell r="K10762" t="str">
            <v>00111143P.2</v>
          </cell>
        </row>
        <row r="10763">
          <cell r="K10763" t="str">
            <v>00111143P.2</v>
          </cell>
        </row>
        <row r="10764">
          <cell r="K10764" t="str">
            <v>00111143P.2</v>
          </cell>
        </row>
        <row r="10765">
          <cell r="K10765" t="str">
            <v>00111143P.2</v>
          </cell>
        </row>
        <row r="10766">
          <cell r="K10766" t="str">
            <v>00111143P.2</v>
          </cell>
        </row>
        <row r="10767">
          <cell r="K10767" t="str">
            <v>00111143P.2</v>
          </cell>
        </row>
        <row r="10768">
          <cell r="K10768" t="str">
            <v>00111143P.2</v>
          </cell>
        </row>
        <row r="10769">
          <cell r="K10769" t="str">
            <v>00111143P.2</v>
          </cell>
        </row>
        <row r="10770">
          <cell r="K10770" t="str">
            <v>00111143P.2</v>
          </cell>
        </row>
        <row r="10771">
          <cell r="K10771" t="str">
            <v>00111143P.2</v>
          </cell>
        </row>
        <row r="10772">
          <cell r="K10772" t="str">
            <v>00111143P.2</v>
          </cell>
        </row>
        <row r="10773">
          <cell r="K10773" t="str">
            <v>00111143P.2</v>
          </cell>
        </row>
        <row r="10774">
          <cell r="K10774" t="str">
            <v>00111143P.2</v>
          </cell>
        </row>
        <row r="10775">
          <cell r="K10775" t="str">
            <v>00111143P.2</v>
          </cell>
        </row>
        <row r="10776">
          <cell r="K10776" t="str">
            <v>00111143P.2</v>
          </cell>
        </row>
        <row r="10777">
          <cell r="K10777" t="str">
            <v>00111143P.2</v>
          </cell>
        </row>
        <row r="10778">
          <cell r="K10778" t="str">
            <v>00111143P.2</v>
          </cell>
        </row>
        <row r="10779">
          <cell r="K10779" t="str">
            <v>00111103P.2</v>
          </cell>
        </row>
        <row r="10780">
          <cell r="K10780" t="str">
            <v>00111103P.2</v>
          </cell>
        </row>
        <row r="10781">
          <cell r="K10781" t="str">
            <v>00111103P.2</v>
          </cell>
        </row>
        <row r="10782">
          <cell r="K10782" t="str">
            <v>00111103P.2</v>
          </cell>
        </row>
        <row r="10783">
          <cell r="K10783" t="str">
            <v>00111104P.2</v>
          </cell>
        </row>
        <row r="10784">
          <cell r="K10784" t="str">
            <v>00111105P.2</v>
          </cell>
        </row>
        <row r="10785">
          <cell r="K10785" t="str">
            <v>00111105P.2</v>
          </cell>
        </row>
        <row r="10786">
          <cell r="K10786" t="str">
            <v>00111105P.2</v>
          </cell>
        </row>
        <row r="10787">
          <cell r="K10787" t="str">
            <v>00111105P.2</v>
          </cell>
        </row>
        <row r="10788">
          <cell r="K10788" t="str">
            <v>00111105P.2</v>
          </cell>
        </row>
        <row r="10789">
          <cell r="K10789" t="str">
            <v>00111138P.2</v>
          </cell>
        </row>
        <row r="10790">
          <cell r="K10790" t="str">
            <v>00111138P.2</v>
          </cell>
        </row>
        <row r="10791">
          <cell r="K10791" t="str">
            <v>00111138P.2</v>
          </cell>
        </row>
        <row r="10792">
          <cell r="K10792" t="str">
            <v>00111138P.2</v>
          </cell>
        </row>
        <row r="10793">
          <cell r="K10793" t="str">
            <v>00111138P.2</v>
          </cell>
        </row>
        <row r="10794">
          <cell r="K10794" t="str">
            <v>00111138P.2</v>
          </cell>
        </row>
        <row r="10795">
          <cell r="K10795" t="str">
            <v>00111138P.2</v>
          </cell>
        </row>
        <row r="10796">
          <cell r="K10796" t="str">
            <v>00111138P.2</v>
          </cell>
        </row>
        <row r="10797">
          <cell r="K10797" t="str">
            <v>00111138P.2</v>
          </cell>
        </row>
        <row r="10798">
          <cell r="K10798" t="str">
            <v>00111138P.2</v>
          </cell>
        </row>
        <row r="10799">
          <cell r="K10799" t="str">
            <v>00111138P.2</v>
          </cell>
        </row>
        <row r="10800">
          <cell r="K10800" t="str">
            <v>00111138P.2</v>
          </cell>
        </row>
        <row r="10801">
          <cell r="K10801" t="str">
            <v>00111138P.2</v>
          </cell>
        </row>
        <row r="10802">
          <cell r="K10802" t="str">
            <v>00111138P.2</v>
          </cell>
        </row>
        <row r="10803">
          <cell r="K10803" t="str">
            <v>00111138P.2</v>
          </cell>
        </row>
        <row r="10804">
          <cell r="K10804" t="str">
            <v>00111139P.2</v>
          </cell>
        </row>
        <row r="10805">
          <cell r="K10805" t="str">
            <v>00111139P.2</v>
          </cell>
        </row>
        <row r="10806">
          <cell r="K10806" t="str">
            <v>00111139P.2</v>
          </cell>
        </row>
        <row r="10807">
          <cell r="K10807" t="str">
            <v>00111139P.2</v>
          </cell>
        </row>
        <row r="10808">
          <cell r="K10808" t="str">
            <v>00111139P.2</v>
          </cell>
        </row>
        <row r="10809">
          <cell r="K10809" t="str">
            <v>00111139P.2</v>
          </cell>
        </row>
        <row r="10810">
          <cell r="K10810" t="str">
            <v>00111140P.2</v>
          </cell>
        </row>
        <row r="10811">
          <cell r="K10811" t="str">
            <v>00111140P.2</v>
          </cell>
        </row>
        <row r="10812">
          <cell r="K10812" t="str">
            <v>00111140P.2</v>
          </cell>
        </row>
        <row r="10813">
          <cell r="K10813" t="str">
            <v>00111140P.2</v>
          </cell>
        </row>
        <row r="10814">
          <cell r="K10814" t="str">
            <v>00111140P.2</v>
          </cell>
        </row>
        <row r="10815">
          <cell r="K10815" t="str">
            <v>00111140P.2</v>
          </cell>
        </row>
        <row r="10816">
          <cell r="K10816" t="str">
            <v>00111140P.2</v>
          </cell>
        </row>
        <row r="10817">
          <cell r="K10817" t="str">
            <v>00111140P.2</v>
          </cell>
        </row>
        <row r="10818">
          <cell r="K10818" t="str">
            <v>00111140P.2</v>
          </cell>
        </row>
        <row r="10819">
          <cell r="K10819" t="str">
            <v>00111140P.2</v>
          </cell>
        </row>
        <row r="10820">
          <cell r="K10820" t="str">
            <v>00111140P.2</v>
          </cell>
        </row>
        <row r="10821">
          <cell r="K10821" t="str">
            <v>00111158P.2</v>
          </cell>
        </row>
        <row r="10822">
          <cell r="K10822" t="str">
            <v>00111158P.2</v>
          </cell>
        </row>
        <row r="10823">
          <cell r="K10823" t="str">
            <v>00111158P.2</v>
          </cell>
        </row>
        <row r="10824">
          <cell r="K10824" t="str">
            <v>00111158P.2</v>
          </cell>
        </row>
        <row r="10825">
          <cell r="K10825" t="str">
            <v>00111158P.2</v>
          </cell>
        </row>
        <row r="10826">
          <cell r="K10826" t="str">
            <v>00111158P.2</v>
          </cell>
        </row>
        <row r="10827">
          <cell r="K10827" t="str">
            <v>00111158P.2</v>
          </cell>
        </row>
        <row r="10828">
          <cell r="K10828" t="str">
            <v>00111158P.2</v>
          </cell>
        </row>
        <row r="10829">
          <cell r="K10829" t="str">
            <v>00111158P.2</v>
          </cell>
        </row>
        <row r="10830">
          <cell r="K10830" t="str">
            <v>00111158P.2</v>
          </cell>
        </row>
        <row r="10831">
          <cell r="K10831" t="str">
            <v>00111158P.2</v>
          </cell>
        </row>
        <row r="10832">
          <cell r="K10832" t="str">
            <v>00111158P.2</v>
          </cell>
        </row>
        <row r="10833">
          <cell r="K10833" t="str">
            <v>00111158P.2</v>
          </cell>
        </row>
        <row r="10834">
          <cell r="K10834" t="str">
            <v>00111158P.2</v>
          </cell>
        </row>
        <row r="10835">
          <cell r="K10835" t="str">
            <v>00111150P.2</v>
          </cell>
        </row>
        <row r="10836">
          <cell r="K10836" t="str">
            <v>00111150P.2</v>
          </cell>
        </row>
        <row r="10837">
          <cell r="K10837" t="str">
            <v>00111150P.2</v>
          </cell>
        </row>
        <row r="10838">
          <cell r="K10838" t="str">
            <v>00111150P.2</v>
          </cell>
        </row>
        <row r="10839">
          <cell r="K10839" t="str">
            <v>00111150P.2</v>
          </cell>
        </row>
        <row r="10840">
          <cell r="K10840" t="str">
            <v>00111150P.2</v>
          </cell>
        </row>
        <row r="10841">
          <cell r="K10841" t="str">
            <v>00111102P.2</v>
          </cell>
        </row>
        <row r="10842">
          <cell r="K10842" t="str">
            <v>00111102P.2</v>
          </cell>
        </row>
        <row r="10843">
          <cell r="K10843" t="str">
            <v>00111102P.2</v>
          </cell>
        </row>
        <row r="10844">
          <cell r="K10844" t="str">
            <v>00111102P.2</v>
          </cell>
        </row>
        <row r="10845">
          <cell r="K10845" t="str">
            <v>00111102P.2</v>
          </cell>
        </row>
        <row r="10846">
          <cell r="K10846" t="str">
            <v>00111102P.2</v>
          </cell>
        </row>
        <row r="10847">
          <cell r="K10847" t="str">
            <v>00111102P.2</v>
          </cell>
        </row>
        <row r="10848">
          <cell r="K10848" t="str">
            <v>00111102P.2</v>
          </cell>
        </row>
        <row r="10849">
          <cell r="K10849" t="str">
            <v>00111102P.2</v>
          </cell>
        </row>
        <row r="10850">
          <cell r="K10850" t="str">
            <v>00111102P.2</v>
          </cell>
        </row>
        <row r="10851">
          <cell r="K10851" t="str">
            <v>00111102P.2</v>
          </cell>
        </row>
        <row r="10852">
          <cell r="K10852" t="str">
            <v>00111102P.2</v>
          </cell>
        </row>
        <row r="10853">
          <cell r="K10853" t="str">
            <v>00111102P.2</v>
          </cell>
        </row>
        <row r="10854">
          <cell r="K10854" t="str">
            <v>00111102P.2</v>
          </cell>
        </row>
        <row r="10855">
          <cell r="K10855" t="str">
            <v>00111102P.2</v>
          </cell>
        </row>
        <row r="10856">
          <cell r="K10856" t="str">
            <v>00111102P.2</v>
          </cell>
        </row>
        <row r="10857">
          <cell r="K10857" t="str">
            <v>00111102P.2</v>
          </cell>
        </row>
        <row r="10858">
          <cell r="K10858" t="str">
            <v>00111102P.2</v>
          </cell>
        </row>
        <row r="10859">
          <cell r="K10859" t="str">
            <v>00111102P.2</v>
          </cell>
        </row>
        <row r="10860">
          <cell r="K10860" t="str">
            <v>00111102P.2</v>
          </cell>
        </row>
        <row r="10861">
          <cell r="K10861" t="str">
            <v>00111102P.2</v>
          </cell>
        </row>
        <row r="10862">
          <cell r="K10862" t="str">
            <v>00111102P.2</v>
          </cell>
        </row>
        <row r="10863">
          <cell r="K10863" t="str">
            <v>00111102P.2</v>
          </cell>
        </row>
        <row r="10864">
          <cell r="K10864" t="str">
            <v>00111102P.2</v>
          </cell>
        </row>
        <row r="10865">
          <cell r="K10865" t="str">
            <v>00111102P.2</v>
          </cell>
        </row>
        <row r="10866">
          <cell r="K10866" t="str">
            <v>00111102P.2</v>
          </cell>
        </row>
        <row r="10867">
          <cell r="K10867" t="str">
            <v>00111102P.2</v>
          </cell>
        </row>
        <row r="10868">
          <cell r="K10868" t="str">
            <v>00111102P.2</v>
          </cell>
        </row>
        <row r="10869">
          <cell r="K10869" t="str">
            <v>00111102P.2</v>
          </cell>
        </row>
        <row r="10870">
          <cell r="K10870" t="str">
            <v>00111102P.2</v>
          </cell>
        </row>
        <row r="10871">
          <cell r="K10871" t="str">
            <v>00111102P.2</v>
          </cell>
        </row>
        <row r="10872">
          <cell r="K10872" t="str">
            <v>00111102P.2</v>
          </cell>
        </row>
        <row r="10873">
          <cell r="K10873" t="str">
            <v>00111102P.2</v>
          </cell>
        </row>
        <row r="10874">
          <cell r="K10874" t="str">
            <v>00111102P.2</v>
          </cell>
        </row>
        <row r="10875">
          <cell r="K10875" t="str">
            <v>00111102P.2</v>
          </cell>
        </row>
        <row r="10876">
          <cell r="K10876" t="str">
            <v>00111152P.2</v>
          </cell>
        </row>
        <row r="10877">
          <cell r="K10877" t="str">
            <v>00111152P.2</v>
          </cell>
        </row>
        <row r="10878">
          <cell r="K10878" t="str">
            <v>00111152P.2</v>
          </cell>
        </row>
        <row r="10879">
          <cell r="K10879" t="str">
            <v>00111152P.2</v>
          </cell>
        </row>
        <row r="10880">
          <cell r="K10880" t="str">
            <v>00111143P.2</v>
          </cell>
        </row>
        <row r="10881">
          <cell r="K10881" t="str">
            <v>00111143P.2</v>
          </cell>
        </row>
        <row r="10882">
          <cell r="K10882" t="str">
            <v>00111123P.2</v>
          </cell>
        </row>
        <row r="10883">
          <cell r="K10883" t="str">
            <v>00111123P.2</v>
          </cell>
        </row>
        <row r="10884">
          <cell r="K10884" t="str">
            <v>00111123P.2</v>
          </cell>
        </row>
        <row r="10885">
          <cell r="K10885" t="str">
            <v>00111135P.2</v>
          </cell>
        </row>
        <row r="10886">
          <cell r="K10886" t="str">
            <v>00111135P.2</v>
          </cell>
        </row>
        <row r="10887">
          <cell r="K10887" t="str">
            <v>00111135P.2</v>
          </cell>
        </row>
        <row r="10888">
          <cell r="K10888" t="str">
            <v>00111135P.2</v>
          </cell>
        </row>
        <row r="10889">
          <cell r="K10889" t="str">
            <v>00111135P.2</v>
          </cell>
        </row>
        <row r="10890">
          <cell r="K10890" t="str">
            <v>00111135P.2</v>
          </cell>
        </row>
        <row r="10891">
          <cell r="K10891" t="str">
            <v>00111136P.2</v>
          </cell>
        </row>
        <row r="10892">
          <cell r="K10892" t="str">
            <v>00111136P.2</v>
          </cell>
        </row>
        <row r="10893">
          <cell r="K10893" t="str">
            <v>00111136P.2</v>
          </cell>
        </row>
        <row r="10894">
          <cell r="K10894" t="str">
            <v>00111122P.2</v>
          </cell>
        </row>
        <row r="10895">
          <cell r="K10895" t="str">
            <v>00111122P.2</v>
          </cell>
        </row>
        <row r="10896">
          <cell r="K10896" t="str">
            <v>00111122P.2</v>
          </cell>
        </row>
        <row r="10897">
          <cell r="K10897" t="str">
            <v>00111128P.2</v>
          </cell>
        </row>
        <row r="10898">
          <cell r="K10898" t="str">
            <v>00111128P.2</v>
          </cell>
        </row>
        <row r="10899">
          <cell r="K10899" t="str">
            <v>00111128P.2</v>
          </cell>
        </row>
        <row r="10900">
          <cell r="K10900" t="str">
            <v>00111153P.2</v>
          </cell>
        </row>
        <row r="10901">
          <cell r="K10901" t="str">
            <v>00111153P.2</v>
          </cell>
        </row>
        <row r="10902">
          <cell r="K10902" t="str">
            <v>00111152P.2</v>
          </cell>
        </row>
        <row r="10903">
          <cell r="K10903" t="str">
            <v>00111110P.2</v>
          </cell>
        </row>
        <row r="10904">
          <cell r="K10904" t="str">
            <v>00111110P.2</v>
          </cell>
        </row>
        <row r="10905">
          <cell r="K10905" t="str">
            <v>00111110P.2</v>
          </cell>
        </row>
        <row r="10906">
          <cell r="K10906" t="str">
            <v>00111118P.2</v>
          </cell>
        </row>
        <row r="10907">
          <cell r="K10907" t="str">
            <v>00111118P.2</v>
          </cell>
        </row>
        <row r="10908">
          <cell r="K10908" t="str">
            <v>00111118P.2</v>
          </cell>
        </row>
        <row r="10909">
          <cell r="K10909" t="str">
            <v>00111118P.2</v>
          </cell>
        </row>
        <row r="10910">
          <cell r="K10910" t="str">
            <v>00111118P.2</v>
          </cell>
        </row>
        <row r="10911">
          <cell r="K10911" t="str">
            <v>00111126P.2</v>
          </cell>
        </row>
        <row r="10912">
          <cell r="K10912" t="str">
            <v>00111126P.2</v>
          </cell>
        </row>
        <row r="10913">
          <cell r="K10913" t="str">
            <v>00111126P.2</v>
          </cell>
        </row>
        <row r="10914">
          <cell r="K10914" t="str">
            <v>00111126P.2</v>
          </cell>
        </row>
        <row r="10915">
          <cell r="K10915" t="str">
            <v>00111126P.2</v>
          </cell>
        </row>
        <row r="10916">
          <cell r="K10916" t="str">
            <v>00111134P.2</v>
          </cell>
        </row>
        <row r="10917">
          <cell r="K10917" t="str">
            <v>00111134P.2</v>
          </cell>
        </row>
        <row r="10918">
          <cell r="K10918" t="str">
            <v>00111134P.2</v>
          </cell>
        </row>
        <row r="10919">
          <cell r="K10919" t="str">
            <v>00111134P.2</v>
          </cell>
        </row>
        <row r="10920">
          <cell r="K10920" t="str">
            <v>00111134P.2</v>
          </cell>
        </row>
        <row r="10921">
          <cell r="K10921" t="str">
            <v>00111134P.2</v>
          </cell>
        </row>
        <row r="10922">
          <cell r="K10922" t="str">
            <v>00111134P.2</v>
          </cell>
        </row>
        <row r="10923">
          <cell r="K10923" t="str">
            <v>00111143P.2</v>
          </cell>
        </row>
        <row r="10924">
          <cell r="K10924" t="str">
            <v>00111143P.2</v>
          </cell>
        </row>
        <row r="10925">
          <cell r="K10925" t="str">
            <v>00111143P.2</v>
          </cell>
        </row>
        <row r="10926">
          <cell r="K10926" t="str">
            <v>00111143P.2</v>
          </cell>
        </row>
        <row r="10927">
          <cell r="K10927" t="str">
            <v>00111145P.2</v>
          </cell>
        </row>
        <row r="10928">
          <cell r="K10928" t="str">
            <v>00111145P.2</v>
          </cell>
        </row>
        <row r="10929">
          <cell r="K10929" t="str">
            <v>00111145P.2</v>
          </cell>
        </row>
        <row r="10930">
          <cell r="K10930" t="str">
            <v>00111145P.2</v>
          </cell>
        </row>
        <row r="10931">
          <cell r="K10931" t="str">
            <v>00111145P.2</v>
          </cell>
        </row>
        <row r="10932">
          <cell r="K10932" t="str">
            <v>00111145P.2</v>
          </cell>
        </row>
        <row r="10933">
          <cell r="K10933" t="str">
            <v>00111145P.2</v>
          </cell>
        </row>
        <row r="10934">
          <cell r="K10934" t="str">
            <v>00111145P.2</v>
          </cell>
        </row>
        <row r="10935">
          <cell r="K10935" t="str">
            <v>00111145P.2</v>
          </cell>
        </row>
        <row r="10936">
          <cell r="K10936" t="str">
            <v>00111145P.2</v>
          </cell>
        </row>
        <row r="10937">
          <cell r="K10937" t="str">
            <v>00111145P.2</v>
          </cell>
        </row>
        <row r="10938">
          <cell r="K10938" t="str">
            <v>00111145P.2</v>
          </cell>
        </row>
        <row r="10939">
          <cell r="K10939" t="str">
            <v>00111145P.2</v>
          </cell>
        </row>
        <row r="10940">
          <cell r="K10940" t="str">
            <v>00111145P.2</v>
          </cell>
        </row>
        <row r="10941">
          <cell r="K10941" t="str">
            <v>00111145P.2</v>
          </cell>
        </row>
        <row r="10942">
          <cell r="K10942" t="str">
            <v>00111145P.2</v>
          </cell>
        </row>
        <row r="10943">
          <cell r="K10943" t="str">
            <v>00111145P.2</v>
          </cell>
        </row>
        <row r="10944">
          <cell r="K10944" t="str">
            <v>00111145P.2</v>
          </cell>
        </row>
        <row r="10945">
          <cell r="K10945" t="str">
            <v>00111145P.2</v>
          </cell>
        </row>
        <row r="10946">
          <cell r="K10946" t="str">
            <v>00111145P.2</v>
          </cell>
        </row>
        <row r="10947">
          <cell r="K10947" t="str">
            <v>00111145P.2</v>
          </cell>
        </row>
        <row r="10948">
          <cell r="K10948" t="str">
            <v>00111145P.2</v>
          </cell>
        </row>
        <row r="10949">
          <cell r="K10949" t="str">
            <v>00111145P.2</v>
          </cell>
        </row>
        <row r="10950">
          <cell r="K10950" t="str">
            <v>00111145P.2</v>
          </cell>
        </row>
        <row r="10951">
          <cell r="K10951" t="str">
            <v>00111145P.2</v>
          </cell>
        </row>
        <row r="10952">
          <cell r="K10952" t="str">
            <v>00111145P.2</v>
          </cell>
        </row>
        <row r="10953">
          <cell r="K10953" t="str">
            <v>00111145P.2</v>
          </cell>
        </row>
        <row r="10954">
          <cell r="K10954" t="str">
            <v>00111145P.2</v>
          </cell>
        </row>
        <row r="10955">
          <cell r="K10955" t="str">
            <v>00111148P.2</v>
          </cell>
        </row>
        <row r="10956">
          <cell r="K10956" t="str">
            <v>00111148P.2</v>
          </cell>
        </row>
        <row r="10957">
          <cell r="K10957" t="str">
            <v>00111148P.2</v>
          </cell>
        </row>
        <row r="10958">
          <cell r="K10958" t="str">
            <v>00111148P.2</v>
          </cell>
        </row>
        <row r="10959">
          <cell r="K10959" t="str">
            <v>00111148P.2</v>
          </cell>
        </row>
        <row r="10960">
          <cell r="K10960" t="str">
            <v>00111148P.2</v>
          </cell>
        </row>
        <row r="10961">
          <cell r="K10961" t="str">
            <v>00111148P.2</v>
          </cell>
        </row>
        <row r="10962">
          <cell r="K10962" t="str">
            <v>00111149P.2</v>
          </cell>
        </row>
        <row r="10963">
          <cell r="K10963" t="str">
            <v>00111149P.2</v>
          </cell>
        </row>
        <row r="10964">
          <cell r="K10964" t="str">
            <v>00111150P.2</v>
          </cell>
        </row>
        <row r="10965">
          <cell r="K10965" t="str">
            <v>00111150P.2</v>
          </cell>
        </row>
        <row r="10966">
          <cell r="K10966" t="str">
            <v>00111150P.2</v>
          </cell>
        </row>
        <row r="10967">
          <cell r="K10967" t="str">
            <v>00111150P.2</v>
          </cell>
        </row>
        <row r="10968">
          <cell r="K10968" t="str">
            <v>00111150P.2</v>
          </cell>
        </row>
        <row r="10969">
          <cell r="K10969" t="str">
            <v>00111150P.2</v>
          </cell>
        </row>
        <row r="10970">
          <cell r="K10970" t="str">
            <v>00111150P.2</v>
          </cell>
        </row>
        <row r="10971">
          <cell r="K10971" t="str">
            <v>00111157P.2</v>
          </cell>
        </row>
        <row r="10972">
          <cell r="K10972" t="str">
            <v>00111157P.2</v>
          </cell>
        </row>
        <row r="10973">
          <cell r="K10973" t="str">
            <v>00111157P.2</v>
          </cell>
        </row>
        <row r="10974">
          <cell r="K10974" t="str">
            <v>00111157P.2</v>
          </cell>
        </row>
        <row r="10975">
          <cell r="K10975" t="str">
            <v>00111157P.2</v>
          </cell>
        </row>
        <row r="10976">
          <cell r="K10976" t="str">
            <v>00111157P.2</v>
          </cell>
        </row>
        <row r="10977">
          <cell r="K10977" t="str">
            <v>00111157P.2</v>
          </cell>
        </row>
        <row r="10978">
          <cell r="K10978" t="str">
            <v>00111159P.2</v>
          </cell>
        </row>
        <row r="10979">
          <cell r="K10979" t="str">
            <v>00111159P.2</v>
          </cell>
        </row>
        <row r="10980">
          <cell r="K10980" t="str">
            <v>00111159P.2</v>
          </cell>
        </row>
        <row r="10981">
          <cell r="K10981" t="str">
            <v>00111159P.2</v>
          </cell>
        </row>
        <row r="10982">
          <cell r="K10982" t="str">
            <v>00111159P.2</v>
          </cell>
        </row>
        <row r="10983">
          <cell r="K10983" t="str">
            <v>00111159P.2</v>
          </cell>
        </row>
        <row r="10984">
          <cell r="K10984" t="str">
            <v>00111159P.2</v>
          </cell>
        </row>
        <row r="10985">
          <cell r="K10985" t="str">
            <v>00111159P.2</v>
          </cell>
        </row>
        <row r="10986">
          <cell r="K10986" t="str">
            <v>00111159P.2</v>
          </cell>
        </row>
        <row r="10987">
          <cell r="K10987" t="str">
            <v>00111107P.2</v>
          </cell>
        </row>
        <row r="10988">
          <cell r="K10988" t="str">
            <v>00111107P.2</v>
          </cell>
        </row>
        <row r="10989">
          <cell r="K10989" t="str">
            <v>00111107P.2</v>
          </cell>
        </row>
        <row r="10990">
          <cell r="K10990" t="str">
            <v>00111107P.2</v>
          </cell>
        </row>
        <row r="10991">
          <cell r="K10991" t="str">
            <v>00111107P.2</v>
          </cell>
        </row>
        <row r="10992">
          <cell r="K10992" t="str">
            <v>00111144P.2</v>
          </cell>
        </row>
        <row r="10993">
          <cell r="K10993" t="str">
            <v>00111144P.2</v>
          </cell>
        </row>
        <row r="10994">
          <cell r="K10994" t="str">
            <v>00111144P.2</v>
          </cell>
        </row>
        <row r="10995">
          <cell r="K10995" t="str">
            <v>00111144P.2</v>
          </cell>
        </row>
        <row r="10996">
          <cell r="K10996" t="str">
            <v>00111153P.2</v>
          </cell>
        </row>
        <row r="10997">
          <cell r="K10997" t="str">
            <v>00111126P.2</v>
          </cell>
        </row>
        <row r="10998">
          <cell r="K10998" t="str">
            <v>00111126P.2</v>
          </cell>
        </row>
        <row r="10999">
          <cell r="K10999" t="str">
            <v>00111126P.2</v>
          </cell>
        </row>
        <row r="11000">
          <cell r="K11000" t="str">
            <v>00111126P.2</v>
          </cell>
        </row>
        <row r="11001">
          <cell r="K11001" t="str">
            <v>00111126P.2</v>
          </cell>
        </row>
        <row r="11002">
          <cell r="K11002" t="str">
            <v>00111126P.2</v>
          </cell>
        </row>
        <row r="11003">
          <cell r="K11003" t="str">
            <v>00111160P.2</v>
          </cell>
        </row>
        <row r="11004">
          <cell r="K11004" t="str">
            <v>00111160P.2</v>
          </cell>
        </row>
        <row r="11005">
          <cell r="K11005" t="str">
            <v>00111160P.2</v>
          </cell>
        </row>
        <row r="11006">
          <cell r="K11006" t="str">
            <v>00111160P.2</v>
          </cell>
        </row>
        <row r="11007">
          <cell r="K11007" t="str">
            <v>00111160P.2</v>
          </cell>
        </row>
        <row r="11008">
          <cell r="K11008" t="str">
            <v>00111160P.2</v>
          </cell>
        </row>
        <row r="11009">
          <cell r="K11009" t="str">
            <v>00111160P.2</v>
          </cell>
        </row>
        <row r="11010">
          <cell r="K11010" t="str">
            <v>00111160P.2</v>
          </cell>
        </row>
        <row r="11011">
          <cell r="K11011" t="str">
            <v>00111160P.2</v>
          </cell>
        </row>
        <row r="11012">
          <cell r="K11012" t="str">
            <v>00111160P.2</v>
          </cell>
        </row>
        <row r="11013">
          <cell r="K11013" t="str">
            <v>00111160P.2</v>
          </cell>
        </row>
        <row r="11014">
          <cell r="K11014" t="str">
            <v>00111160P.2</v>
          </cell>
        </row>
        <row r="11015">
          <cell r="K11015" t="str">
            <v>00111160P.2</v>
          </cell>
        </row>
        <row r="11016">
          <cell r="K11016" t="str">
            <v>00111160P.2</v>
          </cell>
        </row>
        <row r="11017">
          <cell r="K11017" t="str">
            <v>00111160P.2</v>
          </cell>
        </row>
        <row r="11018">
          <cell r="K11018" t="str">
            <v>00111160P.2</v>
          </cell>
        </row>
        <row r="11019">
          <cell r="K11019" t="str">
            <v>00111160P.2</v>
          </cell>
        </row>
        <row r="11020">
          <cell r="K11020" t="str">
            <v>00111160P.2</v>
          </cell>
        </row>
        <row r="11021">
          <cell r="K11021" t="str">
            <v>00111160P.2</v>
          </cell>
        </row>
        <row r="11022">
          <cell r="K11022" t="str">
            <v>00111160P.2</v>
          </cell>
        </row>
        <row r="11023">
          <cell r="K11023" t="str">
            <v>00111160P.2</v>
          </cell>
        </row>
        <row r="11024">
          <cell r="K11024" t="str">
            <v>00111160P.2</v>
          </cell>
        </row>
        <row r="11025">
          <cell r="K11025" t="str">
            <v>00111160P.2</v>
          </cell>
        </row>
        <row r="11026">
          <cell r="K11026" t="str">
            <v>00111160P.2</v>
          </cell>
        </row>
        <row r="11027">
          <cell r="K11027" t="str">
            <v>00111160P.2</v>
          </cell>
        </row>
        <row r="11028">
          <cell r="K11028" t="str">
            <v>00111160P.2</v>
          </cell>
        </row>
        <row r="11029">
          <cell r="K11029" t="str">
            <v>00111159P.2</v>
          </cell>
        </row>
        <row r="11030">
          <cell r="K11030" t="str">
            <v>00111159P.2</v>
          </cell>
        </row>
        <row r="11031">
          <cell r="K11031" t="str">
            <v>00111159P.2</v>
          </cell>
        </row>
        <row r="11032">
          <cell r="K11032" t="str">
            <v>00111159P.2</v>
          </cell>
        </row>
        <row r="11033">
          <cell r="K11033" t="str">
            <v>00111159P.2</v>
          </cell>
        </row>
        <row r="11034">
          <cell r="K11034" t="str">
            <v>00111159P.2</v>
          </cell>
        </row>
        <row r="11035">
          <cell r="K11035" t="str">
            <v>00111159P.2</v>
          </cell>
        </row>
        <row r="11036">
          <cell r="K11036" t="str">
            <v>00111159P.2</v>
          </cell>
        </row>
        <row r="11037">
          <cell r="K11037" t="str">
            <v>00111110P.2</v>
          </cell>
        </row>
        <row r="11038">
          <cell r="K11038" t="str">
            <v>00111110P.2</v>
          </cell>
        </row>
        <row r="11039">
          <cell r="K11039" t="str">
            <v>00111113P.2</v>
          </cell>
        </row>
        <row r="11040">
          <cell r="K11040" t="str">
            <v>00111117P.2</v>
          </cell>
        </row>
        <row r="11041">
          <cell r="K11041" t="str">
            <v>00111112P.2</v>
          </cell>
        </row>
        <row r="11042">
          <cell r="K11042" t="str">
            <v>00111113P.2</v>
          </cell>
        </row>
        <row r="11043">
          <cell r="K11043" t="str">
            <v>00111114P.2</v>
          </cell>
        </row>
        <row r="11044">
          <cell r="K11044" t="str">
            <v>00111118P.2</v>
          </cell>
        </row>
        <row r="11045">
          <cell r="K11045" t="str">
            <v>00111119P.2</v>
          </cell>
        </row>
        <row r="11046">
          <cell r="K11046" t="str">
            <v>00111119P.2</v>
          </cell>
        </row>
        <row r="11047">
          <cell r="K11047" t="str">
            <v>00111120P.2</v>
          </cell>
        </row>
        <row r="11048">
          <cell r="K11048" t="str">
            <v>00111123P.2</v>
          </cell>
        </row>
        <row r="11049">
          <cell r="K11049" t="str">
            <v>00111126P.2</v>
          </cell>
        </row>
        <row r="11050">
          <cell r="K11050" t="str">
            <v>00111127P.2</v>
          </cell>
        </row>
        <row r="11051">
          <cell r="K11051" t="str">
            <v>00111127P.2</v>
          </cell>
        </row>
        <row r="11052">
          <cell r="K11052" t="str">
            <v>00111129P.2</v>
          </cell>
        </row>
        <row r="11053">
          <cell r="K11053" t="str">
            <v>00111129P.2</v>
          </cell>
        </row>
        <row r="11054">
          <cell r="K11054" t="str">
            <v>00111131P.2</v>
          </cell>
        </row>
        <row r="11055">
          <cell r="K11055" t="str">
            <v>00111134P.2</v>
          </cell>
        </row>
        <row r="11056">
          <cell r="K11056" t="str">
            <v>00111135P.2</v>
          </cell>
        </row>
        <row r="11057">
          <cell r="K11057" t="str">
            <v>00111110P.2</v>
          </cell>
        </row>
        <row r="11058">
          <cell r="K11058" t="str">
            <v>00111113P.2</v>
          </cell>
        </row>
        <row r="11059">
          <cell r="K11059" t="str">
            <v>00111123P.2</v>
          </cell>
        </row>
        <row r="11060">
          <cell r="K11060" t="str">
            <v>00111126P.2</v>
          </cell>
        </row>
        <row r="11061">
          <cell r="K11061" t="str">
            <v>00111128P.2</v>
          </cell>
        </row>
        <row r="11062">
          <cell r="K11062" t="str">
            <v>00111132P.2</v>
          </cell>
        </row>
        <row r="11063">
          <cell r="K11063" t="str">
            <v>00111113P.2</v>
          </cell>
        </row>
        <row r="11064">
          <cell r="K11064" t="str">
            <v>00111116P.2</v>
          </cell>
        </row>
        <row r="11065">
          <cell r="K11065" t="str">
            <v>00111117P.2</v>
          </cell>
        </row>
        <row r="11066">
          <cell r="K11066" t="str">
            <v>00111117P.2</v>
          </cell>
        </row>
        <row r="11067">
          <cell r="K11067" t="str">
            <v>00111118P.2</v>
          </cell>
        </row>
        <row r="11068">
          <cell r="K11068" t="str">
            <v>00111126P.2</v>
          </cell>
        </row>
        <row r="11069">
          <cell r="K11069" t="str">
            <v>00111126P.2</v>
          </cell>
        </row>
        <row r="11070">
          <cell r="K11070" t="str">
            <v>00111129P.2</v>
          </cell>
        </row>
        <row r="11071">
          <cell r="K11071" t="str">
            <v>00111130P.2</v>
          </cell>
        </row>
        <row r="11072">
          <cell r="K11072" t="str">
            <v>00111136P.2</v>
          </cell>
        </row>
        <row r="11073">
          <cell r="K11073" t="str">
            <v>00111136P.2</v>
          </cell>
        </row>
        <row r="11074">
          <cell r="K11074" t="str">
            <v>00111123P.2</v>
          </cell>
        </row>
        <row r="11075">
          <cell r="K11075" t="str">
            <v>00111133P.2</v>
          </cell>
        </row>
        <row r="11076">
          <cell r="K11076" t="str">
            <v>00111110P.2</v>
          </cell>
        </row>
        <row r="11077">
          <cell r="K11077" t="str">
            <v>00111111P.2</v>
          </cell>
        </row>
        <row r="11078">
          <cell r="K11078" t="str">
            <v>00111113P.2</v>
          </cell>
        </row>
        <row r="11079">
          <cell r="K11079" t="str">
            <v>00111126P.2</v>
          </cell>
        </row>
        <row r="11080">
          <cell r="K11080" t="str">
            <v>00111127P.2</v>
          </cell>
        </row>
        <row r="11081">
          <cell r="K11081" t="str">
            <v>00111132P.2</v>
          </cell>
        </row>
        <row r="11082">
          <cell r="K11082" t="str">
            <v>00111121P.2</v>
          </cell>
        </row>
        <row r="11083">
          <cell r="K11083" t="str">
            <v>00111123P.2</v>
          </cell>
        </row>
        <row r="11084">
          <cell r="K11084" t="str">
            <v>00111130P.2</v>
          </cell>
        </row>
        <row r="11085">
          <cell r="K11085" t="str">
            <v>00111115P.2</v>
          </cell>
        </row>
        <row r="11086">
          <cell r="K11086" t="str">
            <v>00111116P.2</v>
          </cell>
        </row>
        <row r="11087">
          <cell r="K11087" t="str">
            <v>00111118P.2</v>
          </cell>
        </row>
        <row r="11088">
          <cell r="K11088" t="str">
            <v>00111118P.2</v>
          </cell>
        </row>
        <row r="11089">
          <cell r="K11089" t="str">
            <v>00111119P.2</v>
          </cell>
        </row>
        <row r="11090">
          <cell r="K11090" t="str">
            <v>00111120P.2</v>
          </cell>
        </row>
        <row r="11091">
          <cell r="K11091" t="str">
            <v>00111121P.2</v>
          </cell>
        </row>
        <row r="11092">
          <cell r="K11092" t="str">
            <v>00111121P.2</v>
          </cell>
        </row>
        <row r="11093">
          <cell r="K11093" t="str">
            <v>00111124P.2</v>
          </cell>
        </row>
        <row r="11094">
          <cell r="K11094" t="str">
            <v>00111127P.2</v>
          </cell>
        </row>
        <row r="11095">
          <cell r="K11095" t="str">
            <v>00111129P.2</v>
          </cell>
        </row>
        <row r="11096">
          <cell r="K11096" t="str">
            <v>00111131P.2</v>
          </cell>
        </row>
        <row r="11097">
          <cell r="K11097" t="str">
            <v>00111132P.2</v>
          </cell>
        </row>
        <row r="11098">
          <cell r="K11098" t="str">
            <v>00111110P.2</v>
          </cell>
        </row>
        <row r="11099">
          <cell r="K11099" t="str">
            <v>00111117P.2</v>
          </cell>
        </row>
        <row r="11100">
          <cell r="K11100" t="str">
            <v>00111118P.2</v>
          </cell>
        </row>
        <row r="11101">
          <cell r="K11101" t="str">
            <v>00111120P.2</v>
          </cell>
        </row>
        <row r="11102">
          <cell r="K11102" t="str">
            <v>00111129P.2</v>
          </cell>
        </row>
        <row r="11103">
          <cell r="K11103" t="str">
            <v>00111129P.2</v>
          </cell>
        </row>
        <row r="11104">
          <cell r="K11104" t="str">
            <v>00111132P.2</v>
          </cell>
        </row>
        <row r="11105">
          <cell r="K11105" t="str">
            <v>00111116P.2</v>
          </cell>
        </row>
        <row r="11106">
          <cell r="K11106" t="str">
            <v>00111118P.2</v>
          </cell>
        </row>
        <row r="11107">
          <cell r="K11107" t="str">
            <v>00111112P.2</v>
          </cell>
        </row>
        <row r="11108">
          <cell r="K11108" t="str">
            <v>00111113P.2</v>
          </cell>
        </row>
        <row r="11109">
          <cell r="K11109" t="str">
            <v>00111114P.2</v>
          </cell>
        </row>
        <row r="11110">
          <cell r="K11110" t="str">
            <v>00111122P.2</v>
          </cell>
        </row>
        <row r="11111">
          <cell r="K11111" t="str">
            <v>00111127P.2</v>
          </cell>
        </row>
        <row r="11112">
          <cell r="K11112" t="str">
            <v>00111127P.2</v>
          </cell>
        </row>
        <row r="11113">
          <cell r="K11113" t="str">
            <v>00111133P.2</v>
          </cell>
        </row>
        <row r="11114">
          <cell r="K11114" t="str">
            <v>00111121P.2</v>
          </cell>
        </row>
        <row r="11115">
          <cell r="K11115" t="str">
            <v>00111125P.2</v>
          </cell>
        </row>
        <row r="11116">
          <cell r="K11116" t="str">
            <v>00111113P.2</v>
          </cell>
        </row>
        <row r="11117">
          <cell r="K11117" t="str">
            <v>00111116P.2</v>
          </cell>
        </row>
        <row r="11118">
          <cell r="K11118" t="str">
            <v>00111120P.2</v>
          </cell>
        </row>
        <row r="11119">
          <cell r="K11119" t="str">
            <v>00111120P.2</v>
          </cell>
        </row>
        <row r="11120">
          <cell r="K11120" t="str">
            <v>00111128P.2</v>
          </cell>
        </row>
        <row r="11121">
          <cell r="K11121" t="str">
            <v>00111132P.2</v>
          </cell>
        </row>
        <row r="11122">
          <cell r="K11122" t="str">
            <v>00111136P.2</v>
          </cell>
        </row>
        <row r="11123">
          <cell r="K11123" t="str">
            <v>00111136P.2</v>
          </cell>
        </row>
        <row r="11124">
          <cell r="K11124" t="str">
            <v>00111129P.2</v>
          </cell>
        </row>
        <row r="11125">
          <cell r="K11125" t="str">
            <v>00111112P.2</v>
          </cell>
        </row>
        <row r="11126">
          <cell r="K11126" t="str">
            <v>00111123P.2</v>
          </cell>
        </row>
        <row r="11127">
          <cell r="K11127" t="str">
            <v>00111113P.2</v>
          </cell>
        </row>
        <row r="11128">
          <cell r="K11128" t="str">
            <v>00111115P.2</v>
          </cell>
        </row>
        <row r="11129">
          <cell r="K11129" t="str">
            <v>00111123P.2</v>
          </cell>
        </row>
        <row r="11130">
          <cell r="K11130" t="str">
            <v>00111126P.2</v>
          </cell>
        </row>
        <row r="11131">
          <cell r="K11131" t="str">
            <v>00111121P.2</v>
          </cell>
        </row>
        <row r="11132">
          <cell r="K11132" t="str">
            <v>00111123P.2</v>
          </cell>
        </row>
        <row r="11133">
          <cell r="K11133" t="str">
            <v>00111123P.2</v>
          </cell>
        </row>
        <row r="11134">
          <cell r="K11134" t="str">
            <v>00111130P.2</v>
          </cell>
        </row>
        <row r="11135">
          <cell r="K11135" t="str">
            <v>00111114P.2</v>
          </cell>
        </row>
        <row r="11136">
          <cell r="K11136" t="str">
            <v>00111119P.2</v>
          </cell>
        </row>
        <row r="11137">
          <cell r="K11137" t="str">
            <v>00111135P.2</v>
          </cell>
        </row>
        <row r="11138">
          <cell r="K11138" t="str">
            <v>00111110P.2</v>
          </cell>
        </row>
        <row r="11139">
          <cell r="K11139" t="str">
            <v>00111116P.2</v>
          </cell>
        </row>
        <row r="11140">
          <cell r="K11140" t="str">
            <v>00111116P.2</v>
          </cell>
        </row>
        <row r="11141">
          <cell r="K11141" t="str">
            <v>00111121P.2</v>
          </cell>
        </row>
        <row r="11142">
          <cell r="K11142" t="str">
            <v>00111124P.2</v>
          </cell>
        </row>
        <row r="11143">
          <cell r="K11143" t="str">
            <v>00111135P.2</v>
          </cell>
        </row>
        <row r="11144">
          <cell r="K11144" t="str">
            <v>00111120P.2</v>
          </cell>
        </row>
        <row r="11145">
          <cell r="K11145" t="str">
            <v>00111133P.2</v>
          </cell>
        </row>
        <row r="11146">
          <cell r="K11146" t="str">
            <v>00111116P.2</v>
          </cell>
        </row>
        <row r="11147">
          <cell r="K11147" t="str">
            <v>00111127P.2</v>
          </cell>
        </row>
        <row r="11148">
          <cell r="K11148" t="str">
            <v>00111130P.2</v>
          </cell>
        </row>
        <row r="11149">
          <cell r="K11149" t="str">
            <v>00111123P.2</v>
          </cell>
        </row>
        <row r="11150">
          <cell r="K11150" t="str">
            <v>00111136P.2</v>
          </cell>
        </row>
        <row r="11151">
          <cell r="K11151" t="str">
            <v>00111115P.2</v>
          </cell>
        </row>
        <row r="11152">
          <cell r="K11152" t="str">
            <v>00111118P.2</v>
          </cell>
        </row>
        <row r="11153">
          <cell r="K11153" t="str">
            <v>00111132P.2</v>
          </cell>
        </row>
        <row r="11154">
          <cell r="K11154" t="str">
            <v>00111135P.2</v>
          </cell>
        </row>
        <row r="11155">
          <cell r="K11155" t="str">
            <v>00111110P.2</v>
          </cell>
        </row>
        <row r="11156">
          <cell r="K11156" t="str">
            <v>00111111P.2</v>
          </cell>
        </row>
        <row r="11157">
          <cell r="K11157" t="str">
            <v>00111111P.2</v>
          </cell>
        </row>
        <row r="11158">
          <cell r="K11158" t="str">
            <v>00111120P.2</v>
          </cell>
        </row>
        <row r="11159">
          <cell r="K11159" t="str">
            <v>00111128P.2</v>
          </cell>
        </row>
        <row r="11160">
          <cell r="K11160" t="str">
            <v>00111129P.2</v>
          </cell>
        </row>
        <row r="11161">
          <cell r="K11161" t="str">
            <v>00111135P.2</v>
          </cell>
        </row>
        <row r="11162">
          <cell r="K11162" t="str">
            <v>00111136P.2</v>
          </cell>
        </row>
        <row r="11163">
          <cell r="K11163" t="str">
            <v>00111130P.2</v>
          </cell>
        </row>
        <row r="11164">
          <cell r="K11164" t="str">
            <v>00111133P.2</v>
          </cell>
        </row>
        <row r="11165">
          <cell r="K11165" t="str">
            <v>00111136P.2</v>
          </cell>
        </row>
        <row r="11166">
          <cell r="K11166" t="str">
            <v>00111113P.2</v>
          </cell>
        </row>
        <row r="11167">
          <cell r="K11167" t="str">
            <v>00111114P.2</v>
          </cell>
        </row>
        <row r="11168">
          <cell r="K11168" t="str">
            <v>00111115P.2</v>
          </cell>
        </row>
        <row r="11169">
          <cell r="K11169" t="str">
            <v>00111127P.2</v>
          </cell>
        </row>
        <row r="11170">
          <cell r="K11170" t="str">
            <v>00111132P.2</v>
          </cell>
        </row>
        <row r="11171">
          <cell r="K11171" t="str">
            <v>00111112P.2</v>
          </cell>
        </row>
        <row r="11172">
          <cell r="K11172" t="str">
            <v>00111112P.2</v>
          </cell>
        </row>
        <row r="11173">
          <cell r="K11173" t="str">
            <v>00111114P.2</v>
          </cell>
        </row>
        <row r="11174">
          <cell r="K11174" t="str">
            <v>00111126P.2</v>
          </cell>
        </row>
        <row r="11175">
          <cell r="K11175" t="str">
            <v>00111135P.2</v>
          </cell>
        </row>
        <row r="11176">
          <cell r="K11176" t="str">
            <v>00111131P.2</v>
          </cell>
        </row>
        <row r="11177">
          <cell r="K11177" t="str">
            <v>00111110P.2</v>
          </cell>
        </row>
        <row r="11178">
          <cell r="K11178" t="str">
            <v>00111120P.2</v>
          </cell>
        </row>
        <row r="11179">
          <cell r="K11179" t="str">
            <v>00111125P.2</v>
          </cell>
        </row>
        <row r="11180">
          <cell r="K11180" t="str">
            <v>00111126P.2</v>
          </cell>
        </row>
        <row r="11181">
          <cell r="K11181" t="str">
            <v>00111115P.2</v>
          </cell>
        </row>
        <row r="11182">
          <cell r="K11182" t="str">
            <v>00111126P.2</v>
          </cell>
        </row>
        <row r="11183">
          <cell r="K11183" t="str">
            <v>00111128P.2</v>
          </cell>
        </row>
        <row r="11184">
          <cell r="K11184" t="str">
            <v>00111132P.2</v>
          </cell>
        </row>
        <row r="11185">
          <cell r="K11185" t="str">
            <v>00111134P.2</v>
          </cell>
        </row>
        <row r="11186">
          <cell r="K11186" t="str">
            <v>00111135P.2</v>
          </cell>
        </row>
        <row r="11187">
          <cell r="K11187" t="str">
            <v>00111117P.2</v>
          </cell>
        </row>
        <row r="11188">
          <cell r="K11188" t="str">
            <v>00111124P.2</v>
          </cell>
        </row>
        <row r="11189">
          <cell r="K11189" t="str">
            <v>00111126P.2</v>
          </cell>
        </row>
        <row r="11190">
          <cell r="K11190" t="str">
            <v>00111134P.2</v>
          </cell>
        </row>
        <row r="11191">
          <cell r="K11191" t="str">
            <v>00111121P.2</v>
          </cell>
        </row>
        <row r="11192">
          <cell r="K11192" t="str">
            <v>00111117P.2</v>
          </cell>
        </row>
        <row r="11193">
          <cell r="K11193" t="str">
            <v>00111135P.2</v>
          </cell>
        </row>
        <row r="11194">
          <cell r="K11194" t="str">
            <v>00111117P.2</v>
          </cell>
        </row>
        <row r="11195">
          <cell r="K11195" t="str">
            <v>00111130P.2</v>
          </cell>
        </row>
        <row r="11196">
          <cell r="K11196" t="str">
            <v>00111133P.2</v>
          </cell>
        </row>
        <row r="11197">
          <cell r="K11197" t="str">
            <v>00111130P.2</v>
          </cell>
        </row>
        <row r="11198">
          <cell r="K11198" t="str">
            <v>00111114P.2</v>
          </cell>
        </row>
        <row r="11199">
          <cell r="K11199" t="str">
            <v>00111126P.2</v>
          </cell>
        </row>
        <row r="11200">
          <cell r="K11200" t="str">
            <v>00111128P.2</v>
          </cell>
        </row>
        <row r="11201">
          <cell r="K11201" t="str">
            <v>00111136P.2</v>
          </cell>
        </row>
        <row r="11202">
          <cell r="K11202" t="str">
            <v>00111115P.2</v>
          </cell>
        </row>
        <row r="11203">
          <cell r="K11203" t="str">
            <v>00111133P.2</v>
          </cell>
        </row>
        <row r="11204">
          <cell r="K11204" t="str">
            <v>00111115P.2</v>
          </cell>
        </row>
        <row r="11205">
          <cell r="K11205" t="str">
            <v>00111118P.2</v>
          </cell>
        </row>
        <row r="11206">
          <cell r="K11206" t="str">
            <v>00111133P.2</v>
          </cell>
        </row>
        <row r="11207">
          <cell r="K11207" t="str">
            <v>00111114P.2</v>
          </cell>
        </row>
        <row r="11208">
          <cell r="K11208" t="str">
            <v>00111121P.2</v>
          </cell>
        </row>
        <row r="11209">
          <cell r="K11209" t="str">
            <v>00111126P.2</v>
          </cell>
        </row>
        <row r="11210">
          <cell r="K11210" t="str">
            <v>00111126P.2</v>
          </cell>
        </row>
        <row r="11211">
          <cell r="K11211" t="str">
            <v>00111133P.2</v>
          </cell>
        </row>
        <row r="11212">
          <cell r="K11212" t="str">
            <v>00111111P.2</v>
          </cell>
        </row>
        <row r="11213">
          <cell r="K11213" t="str">
            <v>00111130P.2</v>
          </cell>
        </row>
        <row r="11214">
          <cell r="K11214" t="str">
            <v>00111132P.2</v>
          </cell>
        </row>
        <row r="11215">
          <cell r="K11215" t="str">
            <v>00111133P.2</v>
          </cell>
        </row>
        <row r="11216">
          <cell r="K11216" t="str">
            <v>00111110P.2</v>
          </cell>
        </row>
        <row r="11217">
          <cell r="K11217" t="str">
            <v>00111112P.2</v>
          </cell>
        </row>
        <row r="11218">
          <cell r="K11218" t="str">
            <v>00111117P.2</v>
          </cell>
        </row>
        <row r="11219">
          <cell r="K11219" t="str">
            <v>00111122P.2</v>
          </cell>
        </row>
        <row r="11220">
          <cell r="K11220" t="str">
            <v>00111123P.2</v>
          </cell>
        </row>
        <row r="11221">
          <cell r="K11221" t="str">
            <v>00111127P.2</v>
          </cell>
        </row>
        <row r="11222">
          <cell r="K11222" t="str">
            <v>00111131P.2</v>
          </cell>
        </row>
        <row r="11223">
          <cell r="K11223" t="str">
            <v>00111127P.2</v>
          </cell>
        </row>
        <row r="11224">
          <cell r="K11224" t="str">
            <v>00111131P.2</v>
          </cell>
        </row>
        <row r="11225">
          <cell r="K11225" t="str">
            <v>00111129P.2</v>
          </cell>
        </row>
        <row r="11226">
          <cell r="K11226" t="str">
            <v>00111110P.2</v>
          </cell>
        </row>
        <row r="11227">
          <cell r="K11227" t="str">
            <v>00111114P.2</v>
          </cell>
        </row>
        <row r="11228">
          <cell r="K11228" t="str">
            <v>00111132P.2</v>
          </cell>
        </row>
        <row r="11229">
          <cell r="K11229" t="str">
            <v>00111136P.2</v>
          </cell>
        </row>
        <row r="11230">
          <cell r="K11230" t="str">
            <v>00111129P.2</v>
          </cell>
        </row>
        <row r="11231">
          <cell r="K11231" t="str">
            <v>00111112P.2</v>
          </cell>
        </row>
        <row r="11232">
          <cell r="K11232" t="str">
            <v>00111117P.2</v>
          </cell>
        </row>
        <row r="11233">
          <cell r="K11233" t="str">
            <v>00111112P.2</v>
          </cell>
        </row>
        <row r="11234">
          <cell r="K11234" t="str">
            <v>00111132P.2</v>
          </cell>
        </row>
        <row r="11235">
          <cell r="K11235" t="str">
            <v>00111119P.2</v>
          </cell>
        </row>
        <row r="11236">
          <cell r="K11236" t="str">
            <v>00111127P.2</v>
          </cell>
        </row>
        <row r="11237">
          <cell r="K11237" t="str">
            <v>00111115P.2</v>
          </cell>
        </row>
        <row r="11238">
          <cell r="K11238" t="str">
            <v>00111116P.2</v>
          </cell>
        </row>
        <row r="11239">
          <cell r="K11239" t="str">
            <v>00111110P.2</v>
          </cell>
        </row>
        <row r="11240">
          <cell r="K11240" t="str">
            <v>00111120P.2</v>
          </cell>
        </row>
        <row r="11241">
          <cell r="K11241" t="str">
            <v>00111125P.2</v>
          </cell>
        </row>
        <row r="11242">
          <cell r="K11242" t="str">
            <v>00111132P.2</v>
          </cell>
        </row>
        <row r="11243">
          <cell r="K11243" t="str">
            <v>00111135P.2</v>
          </cell>
        </row>
        <row r="11244">
          <cell r="K11244" t="str">
            <v>00111136P.2</v>
          </cell>
        </row>
        <row r="11245">
          <cell r="K11245" t="str">
            <v>00111110P.2</v>
          </cell>
        </row>
        <row r="11246">
          <cell r="K11246" t="str">
            <v>00111124P.2</v>
          </cell>
        </row>
        <row r="11247">
          <cell r="K11247" t="str">
            <v>00111135P.2</v>
          </cell>
        </row>
        <row r="11248">
          <cell r="K11248" t="str">
            <v>00111133P.2</v>
          </cell>
        </row>
        <row r="11249">
          <cell r="K11249" t="str">
            <v>00111124P.2</v>
          </cell>
        </row>
        <row r="11250">
          <cell r="K11250" t="str">
            <v>00111126P.2</v>
          </cell>
        </row>
        <row r="11251">
          <cell r="K11251" t="str">
            <v>00111131P.2</v>
          </cell>
        </row>
        <row r="11252">
          <cell r="K11252" t="str">
            <v>00111119P.2</v>
          </cell>
        </row>
        <row r="11253">
          <cell r="K11253" t="str">
            <v>00111127P.2</v>
          </cell>
        </row>
        <row r="11254">
          <cell r="K11254" t="str">
            <v>00111116P.2</v>
          </cell>
        </row>
        <row r="11255">
          <cell r="K11255" t="str">
            <v>00111110P.2</v>
          </cell>
        </row>
        <row r="11256">
          <cell r="K11256" t="str">
            <v>00111113P.2</v>
          </cell>
        </row>
        <row r="11257">
          <cell r="K11257" t="str">
            <v>00111128P.2</v>
          </cell>
        </row>
        <row r="11258">
          <cell r="K11258" t="str">
            <v>00111133P.2</v>
          </cell>
        </row>
        <row r="11259">
          <cell r="K11259" t="str">
            <v>00111114P.2</v>
          </cell>
        </row>
        <row r="11260">
          <cell r="K11260" t="str">
            <v>00111125P.2</v>
          </cell>
        </row>
        <row r="11261">
          <cell r="K11261" t="str">
            <v>00111136P.2</v>
          </cell>
        </row>
        <row r="11262">
          <cell r="K11262" t="str">
            <v>00111113P.2</v>
          </cell>
        </row>
        <row r="11263">
          <cell r="K11263" t="str">
            <v>00111113P.2</v>
          </cell>
        </row>
        <row r="11264">
          <cell r="K11264" t="str">
            <v>00111133P.2</v>
          </cell>
        </row>
        <row r="11265">
          <cell r="K11265" t="str">
            <v>00111130P.2</v>
          </cell>
        </row>
        <row r="11266">
          <cell r="K11266" t="str">
            <v>00111133P.2</v>
          </cell>
        </row>
        <row r="11267">
          <cell r="K11267" t="str">
            <v>00111134P.2</v>
          </cell>
        </row>
        <row r="11268">
          <cell r="K11268" t="str">
            <v>00111112P.2</v>
          </cell>
        </row>
        <row r="11269">
          <cell r="K11269" t="str">
            <v>00111120P.2</v>
          </cell>
        </row>
        <row r="11270">
          <cell r="K11270" t="str">
            <v>00111126P.2</v>
          </cell>
        </row>
        <row r="11271">
          <cell r="K11271" t="str">
            <v>00111129P.2</v>
          </cell>
        </row>
        <row r="11272">
          <cell r="K11272" t="str">
            <v>00111129P.2</v>
          </cell>
        </row>
        <row r="11273">
          <cell r="K11273" t="str">
            <v>00111129P.2</v>
          </cell>
        </row>
        <row r="11274">
          <cell r="K11274" t="str">
            <v>00111130P.2</v>
          </cell>
        </row>
        <row r="11275">
          <cell r="K11275" t="str">
            <v>00111133P.2</v>
          </cell>
        </row>
        <row r="11276">
          <cell r="K11276" t="str">
            <v>00111118P.2</v>
          </cell>
        </row>
        <row r="11277">
          <cell r="K11277" t="str">
            <v>00111135P.2</v>
          </cell>
        </row>
        <row r="11278">
          <cell r="K11278" t="str">
            <v>00111112P.2</v>
          </cell>
        </row>
        <row r="11279">
          <cell r="K11279" t="str">
            <v>00111114P.2</v>
          </cell>
        </row>
        <row r="11280">
          <cell r="K11280" t="str">
            <v>00111134P.2</v>
          </cell>
        </row>
        <row r="11281">
          <cell r="K11281" t="str">
            <v>00111128P.2</v>
          </cell>
        </row>
        <row r="11282">
          <cell r="K11282" t="str">
            <v>00111113P.2</v>
          </cell>
        </row>
        <row r="11283">
          <cell r="K11283" t="str">
            <v>00111116P.2</v>
          </cell>
        </row>
        <row r="11284">
          <cell r="K11284" t="str">
            <v>00111132P.2</v>
          </cell>
        </row>
        <row r="11285">
          <cell r="K11285" t="str">
            <v>00111118P.2</v>
          </cell>
        </row>
        <row r="11286">
          <cell r="K11286" t="str">
            <v>00111121P.2</v>
          </cell>
        </row>
        <row r="11287">
          <cell r="K11287" t="str">
            <v>00111110P.2</v>
          </cell>
        </row>
        <row r="11288">
          <cell r="K11288" t="str">
            <v>00111116P.2</v>
          </cell>
        </row>
        <row r="11289">
          <cell r="K11289" t="str">
            <v>00111127P.2</v>
          </cell>
        </row>
        <row r="11290">
          <cell r="K11290" t="str">
            <v>00111135P.2</v>
          </cell>
        </row>
        <row r="11291">
          <cell r="K11291" t="str">
            <v>00111131P.2</v>
          </cell>
        </row>
        <row r="11292">
          <cell r="K11292" t="str">
            <v>00111110P.2</v>
          </cell>
        </row>
        <row r="11293">
          <cell r="K11293" t="str">
            <v>00111122P.2</v>
          </cell>
        </row>
        <row r="11294">
          <cell r="K11294" t="str">
            <v>00111128P.2</v>
          </cell>
        </row>
        <row r="11295">
          <cell r="K11295" t="str">
            <v>00111117P.2</v>
          </cell>
        </row>
        <row r="11296">
          <cell r="K11296" t="str">
            <v>00111119P.2</v>
          </cell>
        </row>
        <row r="11297">
          <cell r="K11297" t="str">
            <v>00111116P.2</v>
          </cell>
        </row>
        <row r="11298">
          <cell r="K11298" t="str">
            <v>00111134P.2</v>
          </cell>
        </row>
        <row r="11299">
          <cell r="K11299" t="str">
            <v>00111136P.2</v>
          </cell>
        </row>
        <row r="11300">
          <cell r="K11300" t="str">
            <v>00111126P.2</v>
          </cell>
        </row>
        <row r="11301">
          <cell r="K11301" t="str">
            <v>00111121P.2</v>
          </cell>
        </row>
        <row r="11302">
          <cell r="K11302" t="str">
            <v>00111134P.2</v>
          </cell>
        </row>
        <row r="11303">
          <cell r="K11303" t="str">
            <v>00111126P.2</v>
          </cell>
        </row>
        <row r="11304">
          <cell r="K11304" t="str">
            <v>00111136P.2</v>
          </cell>
        </row>
        <row r="11305">
          <cell r="K11305" t="str">
            <v>00111111P.2</v>
          </cell>
        </row>
        <row r="11306">
          <cell r="K11306" t="str">
            <v>00111124P.2</v>
          </cell>
        </row>
        <row r="11307">
          <cell r="K11307" t="str">
            <v>00111133P.2</v>
          </cell>
        </row>
        <row r="11308">
          <cell r="K11308" t="str">
            <v>00111113P.2</v>
          </cell>
        </row>
        <row r="11309">
          <cell r="K11309" t="str">
            <v>00111121P.2</v>
          </cell>
        </row>
        <row r="11310">
          <cell r="K11310" t="str">
            <v>00111123P.2</v>
          </cell>
        </row>
        <row r="11311">
          <cell r="K11311" t="str">
            <v>00111121P.2</v>
          </cell>
        </row>
        <row r="11312">
          <cell r="K11312" t="str">
            <v>00111133P.2</v>
          </cell>
        </row>
        <row r="11313">
          <cell r="K11313" t="str">
            <v>00111116P.2</v>
          </cell>
        </row>
        <row r="11314">
          <cell r="K11314" t="str">
            <v>00111123P.2</v>
          </cell>
        </row>
        <row r="11315">
          <cell r="K11315" t="str">
            <v>00111134P.2</v>
          </cell>
        </row>
        <row r="11316">
          <cell r="K11316" t="str">
            <v>00111113P.2</v>
          </cell>
        </row>
        <row r="11317">
          <cell r="K11317" t="str">
            <v>00111114P.2</v>
          </cell>
        </row>
        <row r="11318">
          <cell r="K11318" t="str">
            <v>00111135P.2</v>
          </cell>
        </row>
        <row r="11319">
          <cell r="K11319" t="str">
            <v>00111120P.2</v>
          </cell>
        </row>
        <row r="11320">
          <cell r="K11320" t="str">
            <v>00111128P.2</v>
          </cell>
        </row>
        <row r="11321">
          <cell r="K11321" t="str">
            <v>00111127P.2</v>
          </cell>
        </row>
        <row r="11322">
          <cell r="K11322" t="str">
            <v>00111121P.2</v>
          </cell>
        </row>
        <row r="11323">
          <cell r="K11323" t="str">
            <v>00111136P.2</v>
          </cell>
        </row>
        <row r="11324">
          <cell r="K11324" t="str">
            <v>00111123P.2</v>
          </cell>
        </row>
        <row r="11325">
          <cell r="K11325" t="str">
            <v>00111132P.2</v>
          </cell>
        </row>
        <row r="11326">
          <cell r="K11326" t="str">
            <v>00111126P.2</v>
          </cell>
        </row>
        <row r="11327">
          <cell r="K11327" t="str">
            <v>00111134P.2</v>
          </cell>
        </row>
        <row r="11328">
          <cell r="K11328" t="str">
            <v>00111116P.2</v>
          </cell>
        </row>
        <row r="11329">
          <cell r="K11329" t="str">
            <v>00111122P.2</v>
          </cell>
        </row>
        <row r="11330">
          <cell r="K11330" t="str">
            <v>00111135P.2</v>
          </cell>
        </row>
        <row r="11331">
          <cell r="K11331" t="str">
            <v>00111133P.2</v>
          </cell>
        </row>
        <row r="11332">
          <cell r="K11332" t="str">
            <v>00111121P.2</v>
          </cell>
        </row>
        <row r="11333">
          <cell r="K11333" t="str">
            <v>00111114P.2</v>
          </cell>
        </row>
        <row r="11334">
          <cell r="K11334" t="str">
            <v>00111117P.2</v>
          </cell>
        </row>
        <row r="11335">
          <cell r="K11335" t="str">
            <v>00111131P.2</v>
          </cell>
        </row>
        <row r="11336">
          <cell r="K11336" t="str">
            <v>00111118P.2</v>
          </cell>
        </row>
        <row r="11337">
          <cell r="K11337" t="str">
            <v>00111118P.2</v>
          </cell>
        </row>
        <row r="11338">
          <cell r="K11338" t="str">
            <v>00111128P.2</v>
          </cell>
        </row>
        <row r="11339">
          <cell r="K11339" t="str">
            <v>00111116P.2</v>
          </cell>
        </row>
        <row r="11340">
          <cell r="K11340" t="str">
            <v>00111117P.2</v>
          </cell>
        </row>
        <row r="11341">
          <cell r="K11341" t="str">
            <v>00111117P.2</v>
          </cell>
        </row>
        <row r="11342">
          <cell r="K11342" t="str">
            <v>00111111P.2</v>
          </cell>
        </row>
        <row r="11343">
          <cell r="K11343" t="str">
            <v>00111134P.2</v>
          </cell>
        </row>
        <row r="11344">
          <cell r="K11344" t="str">
            <v>00111112P.2</v>
          </cell>
        </row>
        <row r="11345">
          <cell r="K11345" t="str">
            <v>00111135P.2</v>
          </cell>
        </row>
        <row r="11346">
          <cell r="K11346" t="str">
            <v>00111120P.2</v>
          </cell>
        </row>
        <row r="11347">
          <cell r="K11347" t="str">
            <v>00111130P.2</v>
          </cell>
        </row>
        <row r="11348">
          <cell r="K11348" t="str">
            <v>00111135P.2</v>
          </cell>
        </row>
        <row r="11349">
          <cell r="K11349" t="str">
            <v>00111123P.2</v>
          </cell>
        </row>
        <row r="11350">
          <cell r="K11350" t="str">
            <v>00111130P.2</v>
          </cell>
        </row>
        <row r="11351">
          <cell r="K11351" t="str">
            <v>00111129P.2</v>
          </cell>
        </row>
        <row r="11352">
          <cell r="K11352" t="str">
            <v>00111110P.2</v>
          </cell>
        </row>
        <row r="11353">
          <cell r="K11353" t="str">
            <v>00111128P.2</v>
          </cell>
        </row>
        <row r="11354">
          <cell r="K11354" t="str">
            <v>00111127P.2</v>
          </cell>
        </row>
        <row r="11355">
          <cell r="K11355" t="str">
            <v>00111113P.2</v>
          </cell>
        </row>
        <row r="11356">
          <cell r="K11356" t="str">
            <v>00111135P.2</v>
          </cell>
        </row>
        <row r="11357">
          <cell r="K11357" t="str">
            <v>00111113P.2</v>
          </cell>
        </row>
        <row r="11358">
          <cell r="K11358" t="str">
            <v>00111131P.2</v>
          </cell>
        </row>
        <row r="11359">
          <cell r="K11359" t="str">
            <v>00111133P.2</v>
          </cell>
        </row>
        <row r="11360">
          <cell r="K11360" t="str">
            <v>00111125P.2</v>
          </cell>
        </row>
        <row r="11361">
          <cell r="K11361" t="str">
            <v>00111129P.2</v>
          </cell>
        </row>
        <row r="11362">
          <cell r="K11362" t="str">
            <v>00111134P.2</v>
          </cell>
        </row>
        <row r="11363">
          <cell r="K11363" t="str">
            <v>00111113P.2</v>
          </cell>
        </row>
        <row r="11364">
          <cell r="K11364" t="str">
            <v>00111117P.2</v>
          </cell>
        </row>
        <row r="11365">
          <cell r="K11365" t="str">
            <v>00111121P.2</v>
          </cell>
        </row>
        <row r="11366">
          <cell r="K11366" t="str">
            <v>00111110P.2</v>
          </cell>
        </row>
        <row r="11367">
          <cell r="K11367" t="str">
            <v>00111120P.2</v>
          </cell>
        </row>
        <row r="11368">
          <cell r="K11368" t="str">
            <v>00111121P.2</v>
          </cell>
        </row>
        <row r="11369">
          <cell r="K11369" t="str">
            <v>00111129P.2</v>
          </cell>
        </row>
        <row r="11370">
          <cell r="K11370" t="str">
            <v>00111135P.2</v>
          </cell>
        </row>
        <row r="11371">
          <cell r="K11371" t="str">
            <v>00111118P.2</v>
          </cell>
        </row>
        <row r="11372">
          <cell r="K11372" t="str">
            <v>00111125P.2</v>
          </cell>
        </row>
        <row r="11373">
          <cell r="K11373" t="str">
            <v>00111114P.2</v>
          </cell>
        </row>
        <row r="11374">
          <cell r="K11374" t="str">
            <v>00111133P.2</v>
          </cell>
        </row>
        <row r="11375">
          <cell r="K11375" t="str">
            <v>00111134P.2</v>
          </cell>
        </row>
        <row r="11376">
          <cell r="K11376" t="str">
            <v>00111116P.2</v>
          </cell>
        </row>
        <row r="11377">
          <cell r="K11377" t="str">
            <v>00111126P.2</v>
          </cell>
        </row>
        <row r="11378">
          <cell r="K11378" t="str">
            <v>00111126P.2</v>
          </cell>
        </row>
        <row r="11379">
          <cell r="K11379" t="str">
            <v>00111129P.2</v>
          </cell>
        </row>
        <row r="11380">
          <cell r="K11380" t="str">
            <v>00111135P.2</v>
          </cell>
        </row>
        <row r="11381">
          <cell r="K11381" t="str">
            <v>00111128P.2</v>
          </cell>
        </row>
        <row r="11382">
          <cell r="K11382" t="str">
            <v>00111115P.2</v>
          </cell>
        </row>
        <row r="11383">
          <cell r="K11383" t="str">
            <v>00111121P.2</v>
          </cell>
        </row>
        <row r="11384">
          <cell r="K11384" t="str">
            <v>00111126P.2</v>
          </cell>
        </row>
        <row r="11385">
          <cell r="K11385" t="str">
            <v>00111133P.2</v>
          </cell>
        </row>
        <row r="11386">
          <cell r="K11386" t="str">
            <v>00111135P.2</v>
          </cell>
        </row>
        <row r="11387">
          <cell r="K11387" t="str">
            <v>00111132P.2</v>
          </cell>
        </row>
        <row r="11388">
          <cell r="K11388" t="str">
            <v>00111133P.2</v>
          </cell>
        </row>
        <row r="11389">
          <cell r="K11389" t="str">
            <v>00111131P.2</v>
          </cell>
        </row>
        <row r="11390">
          <cell r="K11390" t="str">
            <v>00111136P.2</v>
          </cell>
        </row>
        <row r="11391">
          <cell r="K11391" t="str">
            <v>00111136P.2</v>
          </cell>
        </row>
        <row r="11392">
          <cell r="K11392" t="str">
            <v>00111131P.2</v>
          </cell>
        </row>
        <row r="11393">
          <cell r="K11393" t="str">
            <v>00111113P.2</v>
          </cell>
        </row>
        <row r="11394">
          <cell r="K11394" t="str">
            <v>00111118P.2</v>
          </cell>
        </row>
        <row r="11395">
          <cell r="K11395" t="str">
            <v>00111118P.2</v>
          </cell>
        </row>
        <row r="11396">
          <cell r="K11396" t="str">
            <v>00111131P.2</v>
          </cell>
        </row>
        <row r="11397">
          <cell r="K11397" t="str">
            <v>00111132P.2</v>
          </cell>
        </row>
        <row r="11398">
          <cell r="K11398" t="str">
            <v>00111134P.2</v>
          </cell>
        </row>
        <row r="11399">
          <cell r="K11399" t="str">
            <v>00111126P.2</v>
          </cell>
        </row>
        <row r="11400">
          <cell r="K11400" t="str">
            <v>00111133P.2</v>
          </cell>
        </row>
        <row r="11401">
          <cell r="K11401" t="str">
            <v>00111113P.2</v>
          </cell>
        </row>
        <row r="11402">
          <cell r="K11402" t="str">
            <v>00111116P.2</v>
          </cell>
        </row>
        <row r="11403">
          <cell r="K11403" t="str">
            <v>00111118P.2</v>
          </cell>
        </row>
        <row r="11404">
          <cell r="K11404" t="str">
            <v>00111125P.2</v>
          </cell>
        </row>
        <row r="11405">
          <cell r="K11405" t="str">
            <v>00111128P.2</v>
          </cell>
        </row>
        <row r="11406">
          <cell r="K11406" t="str">
            <v>00111123P.2</v>
          </cell>
        </row>
        <row r="11407">
          <cell r="K11407" t="str">
            <v>00111114P.2</v>
          </cell>
        </row>
        <row r="11408">
          <cell r="K11408" t="str">
            <v>00111117P.2</v>
          </cell>
        </row>
        <row r="11409">
          <cell r="K11409" t="str">
            <v>00111121P.2</v>
          </cell>
        </row>
        <row r="11410">
          <cell r="K11410" t="str">
            <v>00111130P.2</v>
          </cell>
        </row>
        <row r="11411">
          <cell r="K11411" t="str">
            <v>00111117P.2</v>
          </cell>
        </row>
        <row r="11412">
          <cell r="K11412" t="str">
            <v>00111122P.2</v>
          </cell>
        </row>
        <row r="11413">
          <cell r="K11413" t="str">
            <v>00111136P.2</v>
          </cell>
        </row>
        <row r="11414">
          <cell r="K11414" t="str">
            <v>00111113P.2</v>
          </cell>
        </row>
        <row r="11415">
          <cell r="K11415" t="str">
            <v>00111114P.2</v>
          </cell>
        </row>
        <row r="11416">
          <cell r="K11416" t="str">
            <v>00111118P.2</v>
          </cell>
        </row>
        <row r="11417">
          <cell r="K11417" t="str">
            <v>00111132P.2</v>
          </cell>
        </row>
        <row r="11418">
          <cell r="K11418" t="str">
            <v>00111132P.2</v>
          </cell>
        </row>
        <row r="11419">
          <cell r="K11419" t="str">
            <v>00111131P.2</v>
          </cell>
        </row>
        <row r="11420">
          <cell r="K11420" t="str">
            <v>00111132P.2</v>
          </cell>
        </row>
        <row r="11421">
          <cell r="K11421" t="str">
            <v>00111128P.2</v>
          </cell>
        </row>
        <row r="11422">
          <cell r="K11422" t="str">
            <v>00111126P.2</v>
          </cell>
        </row>
        <row r="11423">
          <cell r="K11423" t="str">
            <v>00111118P.2</v>
          </cell>
        </row>
        <row r="11424">
          <cell r="K11424" t="str">
            <v>00111135P.2</v>
          </cell>
        </row>
        <row r="11425">
          <cell r="K11425" t="str">
            <v>00111134P.2</v>
          </cell>
        </row>
        <row r="11426">
          <cell r="K11426" t="str">
            <v>00111112P.2</v>
          </cell>
        </row>
        <row r="11427">
          <cell r="K11427" t="str">
            <v>00111136P.2</v>
          </cell>
        </row>
        <row r="11428">
          <cell r="K11428" t="str">
            <v>00111110P.2</v>
          </cell>
        </row>
        <row r="11429">
          <cell r="K11429" t="str">
            <v>00111118P.2</v>
          </cell>
        </row>
        <row r="11430">
          <cell r="K11430" t="str">
            <v>00111129P.2</v>
          </cell>
        </row>
        <row r="11431">
          <cell r="K11431" t="str">
            <v>00111115P.2</v>
          </cell>
        </row>
        <row r="11432">
          <cell r="K11432" t="str">
            <v>00111121P.2</v>
          </cell>
        </row>
        <row r="11433">
          <cell r="K11433" t="str">
            <v>00111121P.2</v>
          </cell>
        </row>
        <row r="11434">
          <cell r="K11434" t="str">
            <v>00111118P.2</v>
          </cell>
        </row>
        <row r="11435">
          <cell r="K11435" t="str">
            <v>00111113P.2</v>
          </cell>
        </row>
        <row r="11436">
          <cell r="K11436" t="str">
            <v>00111129P.2</v>
          </cell>
        </row>
        <row r="11437">
          <cell r="K11437" t="str">
            <v>00111128P.2</v>
          </cell>
        </row>
        <row r="11438">
          <cell r="K11438" t="str">
            <v>00111125P.2</v>
          </cell>
        </row>
        <row r="11439">
          <cell r="K11439" t="str">
            <v>00111124P.2</v>
          </cell>
        </row>
        <row r="11440">
          <cell r="K11440" t="str">
            <v>00111113P.2</v>
          </cell>
        </row>
        <row r="11441">
          <cell r="K11441" t="str">
            <v>00111121P.2</v>
          </cell>
        </row>
        <row r="11442">
          <cell r="K11442" t="str">
            <v>00111128P.2</v>
          </cell>
        </row>
        <row r="11443">
          <cell r="K11443" t="str">
            <v>00111110P.2</v>
          </cell>
        </row>
        <row r="11444">
          <cell r="K11444" t="str">
            <v>00111126P.2</v>
          </cell>
        </row>
        <row r="11445">
          <cell r="K11445" t="str">
            <v>00111122P.2</v>
          </cell>
        </row>
        <row r="11446">
          <cell r="K11446" t="str">
            <v>00111111P.2</v>
          </cell>
        </row>
        <row r="11447">
          <cell r="K11447" t="str">
            <v>00111122P.2</v>
          </cell>
        </row>
        <row r="11448">
          <cell r="K11448" t="str">
            <v>00111127P.2</v>
          </cell>
        </row>
        <row r="11449">
          <cell r="K11449" t="str">
            <v>00111131P.2</v>
          </cell>
        </row>
        <row r="11450">
          <cell r="K11450" t="str">
            <v>00111133P.2</v>
          </cell>
        </row>
        <row r="11451">
          <cell r="K11451" t="str">
            <v>00111117P.2</v>
          </cell>
        </row>
        <row r="11452">
          <cell r="K11452" t="str">
            <v>00111127P.2</v>
          </cell>
        </row>
        <row r="11453">
          <cell r="K11453" t="str">
            <v>00111135P.2</v>
          </cell>
        </row>
        <row r="11454">
          <cell r="K11454" t="str">
            <v>00111118P.2</v>
          </cell>
        </row>
        <row r="11455">
          <cell r="K11455" t="str">
            <v>00111133P.2</v>
          </cell>
        </row>
        <row r="11456">
          <cell r="K11456" t="str">
            <v>00111118P.2</v>
          </cell>
        </row>
        <row r="11457">
          <cell r="K11457" t="str">
            <v>00111110P.2</v>
          </cell>
        </row>
        <row r="11458">
          <cell r="K11458" t="str">
            <v>00111117P.2</v>
          </cell>
        </row>
        <row r="11459">
          <cell r="K11459" t="str">
            <v>00111135P.2</v>
          </cell>
        </row>
        <row r="11460">
          <cell r="K11460" t="str">
            <v>00111114P.2</v>
          </cell>
        </row>
        <row r="11461">
          <cell r="K11461" t="str">
            <v>00111119P.2</v>
          </cell>
        </row>
        <row r="11462">
          <cell r="K11462" t="str">
            <v>00111124P.2</v>
          </cell>
        </row>
        <row r="11463">
          <cell r="K11463" t="str">
            <v>00111131P.2</v>
          </cell>
        </row>
        <row r="11464">
          <cell r="K11464" t="str">
            <v>00111127P.2</v>
          </cell>
        </row>
        <row r="11465">
          <cell r="K11465" t="str">
            <v>00111116P.2</v>
          </cell>
        </row>
        <row r="11466">
          <cell r="K11466" t="str">
            <v>00111113P.2</v>
          </cell>
        </row>
        <row r="11467">
          <cell r="K11467" t="str">
            <v>00111129P.2</v>
          </cell>
        </row>
        <row r="11468">
          <cell r="K11468" t="str">
            <v>00111126P.2</v>
          </cell>
        </row>
        <row r="11469">
          <cell r="K11469" t="str">
            <v>00111123P.2</v>
          </cell>
        </row>
        <row r="11470">
          <cell r="K11470" t="str">
            <v>00111132P.2</v>
          </cell>
        </row>
        <row r="11471">
          <cell r="K11471" t="str">
            <v>00111110P.2</v>
          </cell>
        </row>
        <row r="11472">
          <cell r="K11472" t="str">
            <v>00111110P.2</v>
          </cell>
        </row>
        <row r="11473">
          <cell r="K11473" t="str">
            <v>00111113P.2</v>
          </cell>
        </row>
        <row r="11474">
          <cell r="K11474" t="str">
            <v>00111113P.2</v>
          </cell>
        </row>
        <row r="11475">
          <cell r="K11475" t="str">
            <v>00111125P.2</v>
          </cell>
        </row>
        <row r="11476">
          <cell r="K11476" t="str">
            <v>00111131P.2</v>
          </cell>
        </row>
        <row r="11477">
          <cell r="K11477" t="str">
            <v>00111125P.2</v>
          </cell>
        </row>
        <row r="11478">
          <cell r="K11478" t="str">
            <v>00111131P.2</v>
          </cell>
        </row>
        <row r="11479">
          <cell r="K11479" t="str">
            <v>00111131P.2</v>
          </cell>
        </row>
        <row r="11480">
          <cell r="K11480" t="str">
            <v>00111110P.2</v>
          </cell>
        </row>
        <row r="11481">
          <cell r="K11481" t="str">
            <v>00111117P.2</v>
          </cell>
        </row>
        <row r="11482">
          <cell r="K11482" t="str">
            <v>00111110P.2</v>
          </cell>
        </row>
        <row r="11483">
          <cell r="K11483" t="str">
            <v>00111113P.2</v>
          </cell>
        </row>
        <row r="11484">
          <cell r="K11484" t="str">
            <v>00111117P.2</v>
          </cell>
        </row>
        <row r="11485">
          <cell r="K11485" t="str">
            <v>00111121P.2</v>
          </cell>
        </row>
        <row r="11486">
          <cell r="K11486" t="str">
            <v>00111118P.2</v>
          </cell>
        </row>
        <row r="11487">
          <cell r="K11487" t="str">
            <v>00111136P.2</v>
          </cell>
        </row>
        <row r="11488">
          <cell r="K11488" t="str">
            <v>00111111P.2</v>
          </cell>
        </row>
        <row r="11489">
          <cell r="K11489" t="str">
            <v>00111134P.2</v>
          </cell>
        </row>
        <row r="11490">
          <cell r="K11490" t="str">
            <v>00111112P.2</v>
          </cell>
        </row>
        <row r="11491">
          <cell r="K11491" t="str">
            <v>00111114P.2</v>
          </cell>
        </row>
        <row r="11492">
          <cell r="K11492" t="str">
            <v>00111124P.2</v>
          </cell>
        </row>
        <row r="11493">
          <cell r="K11493" t="str">
            <v>00111130P.2</v>
          </cell>
        </row>
        <row r="11494">
          <cell r="K11494" t="str">
            <v>00111110P.2</v>
          </cell>
        </row>
        <row r="11495">
          <cell r="K11495" t="str">
            <v>00111110P.2</v>
          </cell>
        </row>
        <row r="11496">
          <cell r="K11496" t="str">
            <v>00111127P.2</v>
          </cell>
        </row>
        <row r="11497">
          <cell r="K11497" t="str">
            <v>00111124P.2</v>
          </cell>
        </row>
        <row r="11498">
          <cell r="K11498" t="str">
            <v>00111119P.2</v>
          </cell>
        </row>
        <row r="11499">
          <cell r="K11499" t="str">
            <v>00111135P.2</v>
          </cell>
        </row>
        <row r="11500">
          <cell r="K11500" t="str">
            <v>00111135P.2</v>
          </cell>
        </row>
        <row r="11501">
          <cell r="K11501" t="str">
            <v>00111118P.2</v>
          </cell>
        </row>
        <row r="11502">
          <cell r="K11502" t="str">
            <v>00111127P.2</v>
          </cell>
        </row>
        <row r="11503">
          <cell r="K11503" t="str">
            <v>00111121P.2</v>
          </cell>
        </row>
        <row r="11504">
          <cell r="K11504" t="str">
            <v>00111113P.2</v>
          </cell>
        </row>
        <row r="11505">
          <cell r="K11505" t="str">
            <v>00111120P.2</v>
          </cell>
        </row>
        <row r="11506">
          <cell r="K11506" t="str">
            <v>00111114P.2</v>
          </cell>
        </row>
        <row r="11507">
          <cell r="K11507" t="str">
            <v>00111118P.2</v>
          </cell>
        </row>
        <row r="11508">
          <cell r="K11508" t="str">
            <v>00111121P.2</v>
          </cell>
        </row>
        <row r="11509">
          <cell r="K11509" t="str">
            <v>00111121P.2</v>
          </cell>
        </row>
        <row r="11510">
          <cell r="K11510" t="str">
            <v>00111131P.2</v>
          </cell>
        </row>
        <row r="11511">
          <cell r="K11511" t="str">
            <v>00111113P.2</v>
          </cell>
        </row>
        <row r="11512">
          <cell r="K11512" t="str">
            <v>00111117P.2</v>
          </cell>
        </row>
        <row r="11513">
          <cell r="K11513" t="str">
            <v>00111134P.2</v>
          </cell>
        </row>
        <row r="11514">
          <cell r="K11514" t="str">
            <v>00111117P.2</v>
          </cell>
        </row>
        <row r="11515">
          <cell r="K11515" t="str">
            <v>00111111P.2</v>
          </cell>
        </row>
        <row r="11516">
          <cell r="K11516" t="str">
            <v>00111128P.2</v>
          </cell>
        </row>
        <row r="11517">
          <cell r="K11517" t="str">
            <v>00111123P.2</v>
          </cell>
        </row>
        <row r="11518">
          <cell r="K11518" t="str">
            <v>00111114P.2</v>
          </cell>
        </row>
        <row r="11519">
          <cell r="K11519" t="str">
            <v>00111132P.2</v>
          </cell>
        </row>
        <row r="11520">
          <cell r="K11520" t="str">
            <v>00111114P.2</v>
          </cell>
        </row>
        <row r="11521">
          <cell r="K11521" t="str">
            <v>00111120P.2</v>
          </cell>
        </row>
        <row r="11522">
          <cell r="K11522" t="str">
            <v>00111126P.2</v>
          </cell>
        </row>
        <row r="11523">
          <cell r="K11523" t="str">
            <v>00111123P.2</v>
          </cell>
        </row>
        <row r="11524">
          <cell r="K11524" t="str">
            <v>00111130P.2</v>
          </cell>
        </row>
        <row r="11525">
          <cell r="K11525" t="str">
            <v>00111124P.2</v>
          </cell>
        </row>
        <row r="11526">
          <cell r="K11526" t="str">
            <v>00111122P.2</v>
          </cell>
        </row>
        <row r="11527">
          <cell r="K11527" t="str">
            <v>00111132P.2</v>
          </cell>
        </row>
        <row r="11528">
          <cell r="K11528" t="str">
            <v>00111134P.2</v>
          </cell>
        </row>
        <row r="11529">
          <cell r="K11529" t="str">
            <v>00111136P.2</v>
          </cell>
        </row>
        <row r="11530">
          <cell r="K11530" t="str">
            <v>00111133P.2</v>
          </cell>
        </row>
        <row r="11531">
          <cell r="K11531" t="str">
            <v>00111117P.2</v>
          </cell>
        </row>
        <row r="11532">
          <cell r="K11532" t="str">
            <v>00111121P.2</v>
          </cell>
        </row>
        <row r="11533">
          <cell r="K11533" t="str">
            <v>00111128P.2</v>
          </cell>
        </row>
        <row r="11534">
          <cell r="K11534" t="str">
            <v>00111136P.2</v>
          </cell>
        </row>
        <row r="11535">
          <cell r="K11535" t="str">
            <v>00111134P.2</v>
          </cell>
        </row>
        <row r="11536">
          <cell r="K11536" t="str">
            <v>00111119P.2</v>
          </cell>
        </row>
        <row r="11537">
          <cell r="K11537" t="str">
            <v>00111112P.2</v>
          </cell>
        </row>
        <row r="11538">
          <cell r="K11538" t="str">
            <v>00111114P.2</v>
          </cell>
        </row>
        <row r="11539">
          <cell r="K11539" t="str">
            <v>00111117P.2</v>
          </cell>
        </row>
        <row r="11540">
          <cell r="K11540" t="str">
            <v>00111136P.2</v>
          </cell>
        </row>
        <row r="11541">
          <cell r="K11541" t="str">
            <v>00111122P.2</v>
          </cell>
        </row>
        <row r="11542">
          <cell r="K11542" t="str">
            <v>00111120P.2</v>
          </cell>
        </row>
        <row r="11543">
          <cell r="K11543" t="str">
            <v>00111132P.2</v>
          </cell>
        </row>
        <row r="11544">
          <cell r="K11544" t="str">
            <v>00111129P.2</v>
          </cell>
        </row>
        <row r="11545">
          <cell r="K11545" t="str">
            <v>00111132P.2</v>
          </cell>
        </row>
        <row r="11546">
          <cell r="K11546" t="str">
            <v>00111128P.2</v>
          </cell>
        </row>
        <row r="11547">
          <cell r="K11547" t="str">
            <v>00111111P.2</v>
          </cell>
        </row>
        <row r="11548">
          <cell r="K11548" t="str">
            <v>00111128P.2</v>
          </cell>
        </row>
        <row r="11549">
          <cell r="K11549" t="str">
            <v>00111130P.2</v>
          </cell>
        </row>
        <row r="11550">
          <cell r="K11550" t="str">
            <v>00111126P.2</v>
          </cell>
        </row>
        <row r="11551">
          <cell r="K11551" t="str">
            <v>00111117P.2</v>
          </cell>
        </row>
        <row r="11552">
          <cell r="K11552" t="str">
            <v>00111125P.2</v>
          </cell>
        </row>
        <row r="11553">
          <cell r="K11553" t="str">
            <v>00111122P.2</v>
          </cell>
        </row>
        <row r="11554">
          <cell r="K11554" t="str">
            <v>00111131P.2</v>
          </cell>
        </row>
        <row r="11555">
          <cell r="K11555" t="str">
            <v>00111123P.2</v>
          </cell>
        </row>
        <row r="11556">
          <cell r="K11556" t="str">
            <v>00111113P.2</v>
          </cell>
        </row>
        <row r="11557">
          <cell r="K11557" t="str">
            <v>00111126P.2</v>
          </cell>
        </row>
        <row r="11558">
          <cell r="K11558" t="str">
            <v>00111119P.2</v>
          </cell>
        </row>
        <row r="11559">
          <cell r="K11559" t="str">
            <v>00111128P.2</v>
          </cell>
        </row>
        <row r="11560">
          <cell r="K11560" t="str">
            <v>00111132P.2</v>
          </cell>
        </row>
        <row r="11561">
          <cell r="K11561" t="str">
            <v>00111114P.2</v>
          </cell>
        </row>
        <row r="11562">
          <cell r="K11562" t="str">
            <v>00111113P.2</v>
          </cell>
        </row>
        <row r="11563">
          <cell r="K11563" t="str">
            <v>00111117P.2</v>
          </cell>
        </row>
        <row r="11564">
          <cell r="K11564" t="str">
            <v>00111113P.2</v>
          </cell>
        </row>
        <row r="11565">
          <cell r="K11565" t="str">
            <v>00111128P.2</v>
          </cell>
        </row>
        <row r="11566">
          <cell r="K11566" t="str">
            <v>00111113P.2</v>
          </cell>
        </row>
        <row r="11567">
          <cell r="K11567" t="str">
            <v>00111128P.2</v>
          </cell>
        </row>
        <row r="11568">
          <cell r="K11568" t="str">
            <v>00111120P.2</v>
          </cell>
        </row>
        <row r="11569">
          <cell r="K11569" t="str">
            <v>00111111P.2</v>
          </cell>
        </row>
        <row r="11570">
          <cell r="K11570" t="str">
            <v>00111121P.2</v>
          </cell>
        </row>
        <row r="11571">
          <cell r="K11571" t="str">
            <v>00111123P.2</v>
          </cell>
        </row>
        <row r="11572">
          <cell r="K11572" t="str">
            <v>00111110P.2</v>
          </cell>
        </row>
        <row r="11573">
          <cell r="K11573" t="str">
            <v>00111134P.2</v>
          </cell>
        </row>
        <row r="11574">
          <cell r="K11574" t="str">
            <v>00111124P.2</v>
          </cell>
        </row>
        <row r="11575">
          <cell r="K11575" t="str">
            <v>00111117P.2</v>
          </cell>
        </row>
        <row r="11576">
          <cell r="K11576" t="str">
            <v>00111123P.2</v>
          </cell>
        </row>
        <row r="11577">
          <cell r="K11577" t="str">
            <v>00111117P.2</v>
          </cell>
        </row>
        <row r="11578">
          <cell r="K11578" t="str">
            <v>00111135P.2</v>
          </cell>
        </row>
        <row r="11579">
          <cell r="K11579" t="str">
            <v>00111122P.2</v>
          </cell>
        </row>
        <row r="11580">
          <cell r="K11580" t="str">
            <v>00111127P.2</v>
          </cell>
        </row>
        <row r="11581">
          <cell r="K11581" t="str">
            <v>00111130P.2</v>
          </cell>
        </row>
        <row r="11582">
          <cell r="K11582" t="str">
            <v>00111128P.2</v>
          </cell>
        </row>
        <row r="11583">
          <cell r="K11583" t="str">
            <v>00111121P.2</v>
          </cell>
        </row>
        <row r="11584">
          <cell r="K11584" t="str">
            <v>00111117P.2</v>
          </cell>
        </row>
        <row r="11585">
          <cell r="K11585" t="str">
            <v>00111133P.2</v>
          </cell>
        </row>
        <row r="11586">
          <cell r="K11586" t="str">
            <v>00111122P.2</v>
          </cell>
        </row>
        <row r="11587">
          <cell r="K11587" t="str">
            <v>00111131P.2</v>
          </cell>
        </row>
        <row r="11588">
          <cell r="K11588" t="str">
            <v>00111128P.2</v>
          </cell>
        </row>
        <row r="11589">
          <cell r="K11589" t="str">
            <v>00111113P.2</v>
          </cell>
        </row>
        <row r="11590">
          <cell r="K11590" t="str">
            <v>00111128P.2</v>
          </cell>
        </row>
        <row r="11591">
          <cell r="K11591" t="str">
            <v>00111132P.2</v>
          </cell>
        </row>
        <row r="11592">
          <cell r="K11592" t="str">
            <v>00111133P.2</v>
          </cell>
        </row>
        <row r="11593">
          <cell r="K11593" t="str">
            <v>00111136P.2</v>
          </cell>
        </row>
        <row r="11594">
          <cell r="K11594" t="str">
            <v>00111135P.2</v>
          </cell>
        </row>
        <row r="11595">
          <cell r="K11595" t="str">
            <v>00111111P.2</v>
          </cell>
        </row>
        <row r="11596">
          <cell r="K11596" t="str">
            <v>00111121P.2</v>
          </cell>
        </row>
        <row r="11597">
          <cell r="K11597" t="str">
            <v>00111132P.2</v>
          </cell>
        </row>
        <row r="11598">
          <cell r="K11598" t="str">
            <v>00111134P.2</v>
          </cell>
        </row>
        <row r="11599">
          <cell r="K11599" t="str">
            <v>00111130P.2</v>
          </cell>
        </row>
        <row r="11600">
          <cell r="K11600" t="str">
            <v>00111115P.2</v>
          </cell>
        </row>
        <row r="11601">
          <cell r="K11601" t="str">
            <v>00111117P.2</v>
          </cell>
        </row>
        <row r="11602">
          <cell r="K11602" t="str">
            <v>00111133P.2</v>
          </cell>
        </row>
        <row r="11603">
          <cell r="K11603" t="str">
            <v>00111114P.2</v>
          </cell>
        </row>
        <row r="11604">
          <cell r="K11604" t="str">
            <v>00111134P.2</v>
          </cell>
        </row>
        <row r="11605">
          <cell r="K11605" t="str">
            <v>00111134P.2</v>
          </cell>
        </row>
        <row r="11606">
          <cell r="K11606" t="str">
            <v>00111135P.2</v>
          </cell>
        </row>
        <row r="11607">
          <cell r="K11607" t="str">
            <v>00111113P.2</v>
          </cell>
        </row>
        <row r="11608">
          <cell r="K11608" t="str">
            <v>00111130P.2</v>
          </cell>
        </row>
        <row r="11609">
          <cell r="K11609" t="str">
            <v>00111132P.2</v>
          </cell>
        </row>
        <row r="11610">
          <cell r="K11610" t="str">
            <v>00111128P.2</v>
          </cell>
        </row>
        <row r="11611">
          <cell r="K11611" t="str">
            <v>00111118P.2</v>
          </cell>
        </row>
        <row r="11612">
          <cell r="K11612" t="str">
            <v>00111135P.2</v>
          </cell>
        </row>
        <row r="11613">
          <cell r="K11613" t="str">
            <v>00111126P.2</v>
          </cell>
        </row>
        <row r="11614">
          <cell r="K11614" t="str">
            <v>00111130P.2</v>
          </cell>
        </row>
        <row r="11615">
          <cell r="K11615" t="str">
            <v>00111118P.2</v>
          </cell>
        </row>
        <row r="11616">
          <cell r="K11616" t="str">
            <v>00111133P.2</v>
          </cell>
        </row>
        <row r="11617">
          <cell r="K11617" t="str">
            <v>00111123P.2</v>
          </cell>
        </row>
        <row r="11618">
          <cell r="K11618" t="str">
            <v>00111113P.2</v>
          </cell>
        </row>
        <row r="11619">
          <cell r="K11619" t="str">
            <v>00111124P.2</v>
          </cell>
        </row>
        <row r="11620">
          <cell r="K11620" t="str">
            <v>00111128P.2</v>
          </cell>
        </row>
        <row r="11621">
          <cell r="K11621" t="str">
            <v>00111120P.2</v>
          </cell>
        </row>
        <row r="11622">
          <cell r="K11622" t="str">
            <v>00111131P.2</v>
          </cell>
        </row>
        <row r="11623">
          <cell r="K11623" t="str">
            <v>00111121P.2</v>
          </cell>
        </row>
        <row r="11624">
          <cell r="K11624" t="str">
            <v>00111127P.2</v>
          </cell>
        </row>
        <row r="11625">
          <cell r="K11625" t="str">
            <v>00111116P.2</v>
          </cell>
        </row>
        <row r="11626">
          <cell r="K11626" t="str">
            <v>00111133P.2</v>
          </cell>
        </row>
        <row r="11627">
          <cell r="K11627" t="str">
            <v>00111117P.2</v>
          </cell>
        </row>
        <row r="11628">
          <cell r="K11628" t="str">
            <v>00111116P.2</v>
          </cell>
        </row>
        <row r="11629">
          <cell r="K11629" t="str">
            <v>00111129P.2</v>
          </cell>
        </row>
        <row r="11630">
          <cell r="K11630" t="str">
            <v>00111118P.2</v>
          </cell>
        </row>
        <row r="11631">
          <cell r="K11631" t="str">
            <v>00111134P.2</v>
          </cell>
        </row>
        <row r="11632">
          <cell r="K11632" t="str">
            <v>00111128P.2</v>
          </cell>
        </row>
        <row r="11633">
          <cell r="K11633" t="str">
            <v>00111131P.2</v>
          </cell>
        </row>
        <row r="11634">
          <cell r="K11634" t="str">
            <v>00111113P.2</v>
          </cell>
        </row>
        <row r="11635">
          <cell r="K11635" t="str">
            <v>00111131P.2</v>
          </cell>
        </row>
        <row r="11636">
          <cell r="K11636" t="str">
            <v>00111135P.2</v>
          </cell>
        </row>
        <row r="11637">
          <cell r="K11637" t="str">
            <v>00111128P.2</v>
          </cell>
        </row>
        <row r="11638">
          <cell r="K11638" t="str">
            <v>00111128P.2</v>
          </cell>
        </row>
        <row r="11639">
          <cell r="K11639" t="str">
            <v>00111121P.2</v>
          </cell>
        </row>
        <row r="11640">
          <cell r="K11640" t="str">
            <v>00111120P.2</v>
          </cell>
        </row>
        <row r="11641">
          <cell r="K11641" t="str">
            <v>00111115P.2</v>
          </cell>
        </row>
        <row r="11642">
          <cell r="K11642" t="str">
            <v>00111118P.2</v>
          </cell>
        </row>
        <row r="11643">
          <cell r="K11643" t="str">
            <v>00111110P.2</v>
          </cell>
        </row>
        <row r="11644">
          <cell r="K11644" t="str">
            <v>00111132P.2</v>
          </cell>
        </row>
        <row r="11645">
          <cell r="K11645" t="str">
            <v>00111126P.2</v>
          </cell>
        </row>
        <row r="11646">
          <cell r="K11646" t="str">
            <v>00111136P.2</v>
          </cell>
        </row>
        <row r="11647">
          <cell r="K11647" t="str">
            <v>00111128P.2</v>
          </cell>
        </row>
        <row r="11648">
          <cell r="K11648" t="str">
            <v>00111114P.2</v>
          </cell>
        </row>
        <row r="11649">
          <cell r="K11649" t="str">
            <v>00111133P.2</v>
          </cell>
        </row>
        <row r="11650">
          <cell r="K11650" t="str">
            <v>00111134P.2</v>
          </cell>
        </row>
        <row r="11651">
          <cell r="K11651" t="str">
            <v>00111113P.2</v>
          </cell>
        </row>
        <row r="11652">
          <cell r="K11652" t="str">
            <v>00111122P.2</v>
          </cell>
        </row>
        <row r="11653">
          <cell r="K11653" t="str">
            <v>00111122P.2</v>
          </cell>
        </row>
        <row r="11654">
          <cell r="K11654" t="str">
            <v>00111127P.2</v>
          </cell>
        </row>
        <row r="11655">
          <cell r="K11655" t="str">
            <v>00111136P.2</v>
          </cell>
        </row>
        <row r="11656">
          <cell r="K11656" t="str">
            <v>00111129P.2</v>
          </cell>
        </row>
        <row r="11657">
          <cell r="K11657" t="str">
            <v>00111131P.2</v>
          </cell>
        </row>
        <row r="11658">
          <cell r="K11658" t="str">
            <v>00111122P.2</v>
          </cell>
        </row>
        <row r="11659">
          <cell r="K11659" t="str">
            <v>00111121P.2</v>
          </cell>
        </row>
        <row r="11660">
          <cell r="K11660" t="str">
            <v>00111114P.2</v>
          </cell>
        </row>
        <row r="11661">
          <cell r="K11661" t="str">
            <v>00111127P.2</v>
          </cell>
        </row>
        <row r="11662">
          <cell r="K11662" t="str">
            <v>00111120P.2</v>
          </cell>
        </row>
        <row r="11663">
          <cell r="K11663" t="str">
            <v>00111129P.2</v>
          </cell>
        </row>
        <row r="11664">
          <cell r="K11664" t="str">
            <v>00111116P.2</v>
          </cell>
        </row>
        <row r="11665">
          <cell r="K11665" t="str">
            <v>00111132P.2</v>
          </cell>
        </row>
        <row r="11666">
          <cell r="K11666" t="str">
            <v>00111122P.2</v>
          </cell>
        </row>
        <row r="11667">
          <cell r="K11667" t="str">
            <v>00111123P.2</v>
          </cell>
        </row>
        <row r="11668">
          <cell r="K11668" t="str">
            <v>00111113P.2</v>
          </cell>
        </row>
        <row r="11669">
          <cell r="K11669" t="str">
            <v>00111116P.2</v>
          </cell>
        </row>
        <row r="11670">
          <cell r="K11670" t="str">
            <v>00111123P.2</v>
          </cell>
        </row>
        <row r="11671">
          <cell r="K11671" t="str">
            <v>00111135P.2</v>
          </cell>
        </row>
        <row r="11672">
          <cell r="K11672" t="str">
            <v>00111113P.2</v>
          </cell>
        </row>
        <row r="11673">
          <cell r="K11673" t="str">
            <v>00111132P.2</v>
          </cell>
        </row>
        <row r="11674">
          <cell r="K11674" t="str">
            <v>00111114P.2</v>
          </cell>
        </row>
        <row r="11675">
          <cell r="K11675" t="str">
            <v>00111125P.2</v>
          </cell>
        </row>
        <row r="11676">
          <cell r="K11676" t="str">
            <v>00111117P.2</v>
          </cell>
        </row>
        <row r="11677">
          <cell r="K11677" t="str">
            <v>00111123P.2</v>
          </cell>
        </row>
        <row r="11678">
          <cell r="K11678" t="str">
            <v>00111116P.2</v>
          </cell>
        </row>
        <row r="11679">
          <cell r="K11679" t="str">
            <v>00111133P.2</v>
          </cell>
        </row>
        <row r="11680">
          <cell r="K11680" t="str">
            <v>00111126P.2</v>
          </cell>
        </row>
        <row r="11681">
          <cell r="K11681" t="str">
            <v>00111134P.2</v>
          </cell>
        </row>
        <row r="11682">
          <cell r="K11682" t="str">
            <v>00111120P.2</v>
          </cell>
        </row>
        <row r="11683">
          <cell r="K11683" t="str">
            <v>00111136P.2</v>
          </cell>
        </row>
        <row r="11684">
          <cell r="K11684" t="str">
            <v>00111125P.2</v>
          </cell>
        </row>
        <row r="11685">
          <cell r="K11685" t="str">
            <v>00111123P.2</v>
          </cell>
        </row>
        <row r="11686">
          <cell r="K11686" t="str">
            <v>00111131P.2</v>
          </cell>
        </row>
        <row r="11687">
          <cell r="K11687" t="str">
            <v>00111117P.2</v>
          </cell>
        </row>
        <row r="11688">
          <cell r="K11688" t="str">
            <v>00111113P.2</v>
          </cell>
        </row>
        <row r="11689">
          <cell r="K11689" t="str">
            <v>00111132P.2</v>
          </cell>
        </row>
        <row r="11690">
          <cell r="K11690" t="str">
            <v>00111113P.2</v>
          </cell>
        </row>
        <row r="11691">
          <cell r="K11691" t="str">
            <v>00111112P.2</v>
          </cell>
        </row>
        <row r="11692">
          <cell r="K11692" t="str">
            <v>00111114P.2</v>
          </cell>
        </row>
        <row r="11693">
          <cell r="K11693" t="str">
            <v>00111128P.2</v>
          </cell>
        </row>
        <row r="11694">
          <cell r="K11694" t="str">
            <v>00111129P.2</v>
          </cell>
        </row>
        <row r="11695">
          <cell r="K11695" t="str">
            <v>00111129P.2</v>
          </cell>
        </row>
        <row r="11696">
          <cell r="K11696" t="str">
            <v>00111128P.2</v>
          </cell>
        </row>
        <row r="11697">
          <cell r="K11697" t="str">
            <v>00111132P.2</v>
          </cell>
        </row>
        <row r="11698">
          <cell r="K11698" t="str">
            <v>00111113P.2</v>
          </cell>
        </row>
        <row r="11699">
          <cell r="K11699" t="str">
            <v>00111126P.2</v>
          </cell>
        </row>
        <row r="11700">
          <cell r="K11700" t="str">
            <v>00111110P.2</v>
          </cell>
        </row>
        <row r="11701">
          <cell r="K11701" t="str">
            <v>00111123P.2</v>
          </cell>
        </row>
        <row r="11702">
          <cell r="K11702" t="str">
            <v>00111113P.2</v>
          </cell>
        </row>
        <row r="11703">
          <cell r="K11703" t="str">
            <v>00111120P.2</v>
          </cell>
        </row>
        <row r="11704">
          <cell r="K11704" t="str">
            <v>00111118P.2</v>
          </cell>
        </row>
        <row r="11705">
          <cell r="K11705" t="str">
            <v>00111120P.2</v>
          </cell>
        </row>
        <row r="11706">
          <cell r="K11706" t="str">
            <v>00111123P.2</v>
          </cell>
        </row>
        <row r="11707">
          <cell r="K11707" t="str">
            <v>00111118P.2</v>
          </cell>
        </row>
        <row r="11708">
          <cell r="K11708" t="str">
            <v>00111123P.2</v>
          </cell>
        </row>
        <row r="11709">
          <cell r="K11709" t="str">
            <v>00111128P.2</v>
          </cell>
        </row>
        <row r="11710">
          <cell r="K11710" t="str">
            <v>00111123P.2</v>
          </cell>
        </row>
        <row r="11711">
          <cell r="K11711" t="str">
            <v>00111121P.2</v>
          </cell>
        </row>
        <row r="11712">
          <cell r="K11712" t="str">
            <v>00111113P.2</v>
          </cell>
        </row>
        <row r="11713">
          <cell r="K11713" t="str">
            <v>00111118P.2</v>
          </cell>
        </row>
        <row r="11714">
          <cell r="K11714" t="str">
            <v>00111113P.2</v>
          </cell>
        </row>
        <row r="11715">
          <cell r="K11715" t="str">
            <v>00111112P.2</v>
          </cell>
        </row>
        <row r="11716">
          <cell r="K11716" t="str">
            <v>00111111P.2</v>
          </cell>
        </row>
        <row r="11717">
          <cell r="K11717" t="str">
            <v>00111127P.2</v>
          </cell>
        </row>
        <row r="11718">
          <cell r="K11718" t="str">
            <v>00111125P.2</v>
          </cell>
        </row>
        <row r="11719">
          <cell r="K11719" t="str">
            <v>00111126P.2</v>
          </cell>
        </row>
        <row r="11720">
          <cell r="K11720" t="str">
            <v>00111113P.2</v>
          </cell>
        </row>
        <row r="11721">
          <cell r="K11721" t="str">
            <v>00111113P.2</v>
          </cell>
        </row>
        <row r="11722">
          <cell r="K11722" t="str">
            <v>00111135P.2</v>
          </cell>
        </row>
        <row r="11723">
          <cell r="K11723" t="str">
            <v>00111121P.2</v>
          </cell>
        </row>
        <row r="11724">
          <cell r="K11724" t="str">
            <v>00111122P.2</v>
          </cell>
        </row>
        <row r="11725">
          <cell r="K11725" t="str">
            <v>00111124P.2</v>
          </cell>
        </row>
        <row r="11726">
          <cell r="K11726" t="str">
            <v>00111128P.2</v>
          </cell>
        </row>
        <row r="11727">
          <cell r="K11727" t="str">
            <v>00111113P.2</v>
          </cell>
        </row>
        <row r="11728">
          <cell r="K11728" t="str">
            <v>00111121P.2</v>
          </cell>
        </row>
        <row r="11729">
          <cell r="K11729" t="str">
            <v>00111126P.2</v>
          </cell>
        </row>
        <row r="11730">
          <cell r="K11730" t="str">
            <v>00111114P.2</v>
          </cell>
        </row>
        <row r="11731">
          <cell r="K11731" t="str">
            <v>00111124P.2</v>
          </cell>
        </row>
        <row r="11732">
          <cell r="K11732" t="str">
            <v>00111129P.2</v>
          </cell>
        </row>
        <row r="11733">
          <cell r="K11733" t="str">
            <v>00111112P.2</v>
          </cell>
        </row>
        <row r="11734">
          <cell r="K11734" t="str">
            <v>00111130P.2</v>
          </cell>
        </row>
        <row r="11735">
          <cell r="K11735" t="str">
            <v>00111128P.2</v>
          </cell>
        </row>
        <row r="11736">
          <cell r="K11736" t="str">
            <v>00111111P.2</v>
          </cell>
        </row>
        <row r="11737">
          <cell r="K11737" t="str">
            <v>00111136P.2</v>
          </cell>
        </row>
        <row r="11738">
          <cell r="K11738" t="str">
            <v>00111114P.2</v>
          </cell>
        </row>
        <row r="11739">
          <cell r="K11739" t="str">
            <v>00111113P.2</v>
          </cell>
        </row>
        <row r="11740">
          <cell r="K11740" t="str">
            <v>00111129P.2</v>
          </cell>
        </row>
        <row r="11741">
          <cell r="K11741" t="str">
            <v>00111136P.2</v>
          </cell>
        </row>
        <row r="11742">
          <cell r="K11742" t="str">
            <v>00111135P.2</v>
          </cell>
        </row>
        <row r="11743">
          <cell r="K11743" t="str">
            <v>00111123P.2</v>
          </cell>
        </row>
        <row r="11744">
          <cell r="K11744" t="str">
            <v>00111129P.2</v>
          </cell>
        </row>
        <row r="11745">
          <cell r="K11745" t="str">
            <v>00111128P.2</v>
          </cell>
        </row>
        <row r="11746">
          <cell r="K11746" t="str">
            <v>00111113P.2</v>
          </cell>
        </row>
        <row r="11747">
          <cell r="K11747" t="str">
            <v>00111135P.2</v>
          </cell>
        </row>
        <row r="11748">
          <cell r="K11748" t="str">
            <v>00111126P.2</v>
          </cell>
        </row>
        <row r="11749">
          <cell r="K11749" t="str">
            <v>00111117P.2</v>
          </cell>
        </row>
        <row r="11750">
          <cell r="K11750" t="str">
            <v>00111127P.2</v>
          </cell>
        </row>
        <row r="11751">
          <cell r="K11751" t="str">
            <v>00111128P.2</v>
          </cell>
        </row>
        <row r="11752">
          <cell r="K11752" t="str">
            <v>00111133P.2</v>
          </cell>
        </row>
        <row r="11753">
          <cell r="K11753" t="str">
            <v>00111115P.2</v>
          </cell>
        </row>
        <row r="11754">
          <cell r="K11754" t="str">
            <v>00111113P.2</v>
          </cell>
        </row>
        <row r="11755">
          <cell r="K11755" t="str">
            <v>00111135P.2</v>
          </cell>
        </row>
        <row r="11756">
          <cell r="K11756" t="str">
            <v>00111128P.2</v>
          </cell>
        </row>
        <row r="11757">
          <cell r="K11757" t="str">
            <v>00111133P.2</v>
          </cell>
        </row>
        <row r="11758">
          <cell r="K11758" t="str">
            <v>00111125P.2</v>
          </cell>
        </row>
        <row r="11759">
          <cell r="K11759" t="str">
            <v>00111113P.2</v>
          </cell>
        </row>
        <row r="11760">
          <cell r="K11760" t="str">
            <v>00111134P.2</v>
          </cell>
        </row>
        <row r="11761">
          <cell r="K11761" t="str">
            <v>00111128P.2</v>
          </cell>
        </row>
        <row r="11762">
          <cell r="K11762" t="str">
            <v>00111116P.2</v>
          </cell>
        </row>
        <row r="11763">
          <cell r="K11763" t="str">
            <v>00111113P.2</v>
          </cell>
        </row>
        <row r="11764">
          <cell r="K11764" t="str">
            <v>00111114P.2</v>
          </cell>
        </row>
        <row r="11765">
          <cell r="K11765" t="str">
            <v>00111112P.2</v>
          </cell>
        </row>
        <row r="11766">
          <cell r="K11766" t="str">
            <v>00111112P.2</v>
          </cell>
        </row>
        <row r="11767">
          <cell r="K11767" t="str">
            <v>00111132P.2</v>
          </cell>
        </row>
        <row r="11768">
          <cell r="K11768" t="str">
            <v>00111130P.2</v>
          </cell>
        </row>
        <row r="11769">
          <cell r="K11769" t="str">
            <v>00111110P.2</v>
          </cell>
        </row>
        <row r="11770">
          <cell r="K11770" t="str">
            <v>00111127P.2</v>
          </cell>
        </row>
        <row r="11771">
          <cell r="K11771" t="str">
            <v>00111134P.2</v>
          </cell>
        </row>
        <row r="11772">
          <cell r="K11772" t="str">
            <v>00111134P.2</v>
          </cell>
        </row>
        <row r="11773">
          <cell r="K11773" t="str">
            <v>00111134P.2</v>
          </cell>
        </row>
        <row r="11774">
          <cell r="K11774" t="str">
            <v>00111120P.2</v>
          </cell>
        </row>
        <row r="11775">
          <cell r="K11775" t="str">
            <v>00111133P.2</v>
          </cell>
        </row>
        <row r="11776">
          <cell r="K11776" t="str">
            <v>00111112P.2</v>
          </cell>
        </row>
        <row r="11777">
          <cell r="K11777" t="str">
            <v>00111130P.2</v>
          </cell>
        </row>
        <row r="11778">
          <cell r="K11778" t="str">
            <v>00111112P.2</v>
          </cell>
        </row>
        <row r="11779">
          <cell r="K11779" t="str">
            <v>00111125P.2</v>
          </cell>
        </row>
        <row r="11780">
          <cell r="K11780" t="str">
            <v>00111122P.2</v>
          </cell>
        </row>
        <row r="11781">
          <cell r="K11781" t="str">
            <v>00111122P.2</v>
          </cell>
        </row>
        <row r="11782">
          <cell r="K11782" t="str">
            <v>00111115P.2</v>
          </cell>
        </row>
        <row r="11783">
          <cell r="K11783" t="str">
            <v>00111129P.2</v>
          </cell>
        </row>
        <row r="11784">
          <cell r="K11784" t="str">
            <v>00111118P.2</v>
          </cell>
        </row>
        <row r="11785">
          <cell r="K11785" t="str">
            <v>00111129P.2</v>
          </cell>
        </row>
        <row r="11786">
          <cell r="K11786" t="str">
            <v>00111126P.2</v>
          </cell>
        </row>
        <row r="11787">
          <cell r="K11787" t="str">
            <v>00111129P.2</v>
          </cell>
        </row>
        <row r="11788">
          <cell r="K11788" t="str">
            <v>00111130P.2</v>
          </cell>
        </row>
        <row r="11789">
          <cell r="K11789" t="str">
            <v>00111134P.2</v>
          </cell>
        </row>
        <row r="11790">
          <cell r="K11790" t="str">
            <v>00111128P.2</v>
          </cell>
        </row>
        <row r="11791">
          <cell r="K11791" t="str">
            <v>00111126P.2</v>
          </cell>
        </row>
        <row r="11792">
          <cell r="K11792" t="str">
            <v>00111117P.2</v>
          </cell>
        </row>
        <row r="11793">
          <cell r="K11793" t="str">
            <v>00111131P.2</v>
          </cell>
        </row>
        <row r="11794">
          <cell r="K11794" t="str">
            <v>00111135P.2</v>
          </cell>
        </row>
        <row r="11795">
          <cell r="K11795" t="str">
            <v>00111133P.2</v>
          </cell>
        </row>
        <row r="11796">
          <cell r="K11796" t="str">
            <v>00111126P.2</v>
          </cell>
        </row>
        <row r="11797">
          <cell r="K11797" t="str">
            <v>00111113P.2</v>
          </cell>
        </row>
        <row r="11798">
          <cell r="K11798" t="str">
            <v>00111114P.2</v>
          </cell>
        </row>
        <row r="11799">
          <cell r="K11799" t="str">
            <v>00111133P.2</v>
          </cell>
        </row>
        <row r="11800">
          <cell r="K11800" t="str">
            <v>00111126P.2</v>
          </cell>
        </row>
        <row r="11801">
          <cell r="K11801" t="str">
            <v>00111129P.2</v>
          </cell>
        </row>
        <row r="11802">
          <cell r="K11802" t="str">
            <v>00111128P.2</v>
          </cell>
        </row>
        <row r="11803">
          <cell r="K11803" t="str">
            <v>00111136P.2</v>
          </cell>
        </row>
        <row r="11804">
          <cell r="K11804" t="str">
            <v>00111136P.2</v>
          </cell>
        </row>
        <row r="11805">
          <cell r="K11805" t="str">
            <v>00111132P.2</v>
          </cell>
        </row>
        <row r="11806">
          <cell r="K11806" t="str">
            <v>00111134P.2</v>
          </cell>
        </row>
        <row r="11807">
          <cell r="K11807" t="str">
            <v>00111136P.2</v>
          </cell>
        </row>
        <row r="11808">
          <cell r="K11808" t="str">
            <v>00111120P.2</v>
          </cell>
        </row>
        <row r="11809">
          <cell r="K11809" t="str">
            <v>00111116P.2</v>
          </cell>
        </row>
        <row r="11810">
          <cell r="K11810" t="str">
            <v>00111113P.2</v>
          </cell>
        </row>
        <row r="11811">
          <cell r="K11811" t="str">
            <v>00111132P.2</v>
          </cell>
        </row>
        <row r="11812">
          <cell r="K11812" t="str">
            <v>00111112P.2</v>
          </cell>
        </row>
        <row r="11813">
          <cell r="K11813" t="str">
            <v>00111131P.2</v>
          </cell>
        </row>
        <row r="11814">
          <cell r="K11814" t="str">
            <v>00111129P.2</v>
          </cell>
        </row>
        <row r="11815">
          <cell r="K11815" t="str">
            <v>00111132P.2</v>
          </cell>
        </row>
        <row r="11816">
          <cell r="K11816" t="str">
            <v>00111116P.2</v>
          </cell>
        </row>
        <row r="11817">
          <cell r="K11817" t="str">
            <v>00111128P.2</v>
          </cell>
        </row>
        <row r="11818">
          <cell r="K11818" t="str">
            <v>00111110P.2</v>
          </cell>
        </row>
        <row r="11819">
          <cell r="K11819" t="str">
            <v>00111117P.2</v>
          </cell>
        </row>
        <row r="11820">
          <cell r="K11820" t="str">
            <v>00111112P.2</v>
          </cell>
        </row>
        <row r="11821">
          <cell r="K11821" t="str">
            <v>00111110P.2</v>
          </cell>
        </row>
        <row r="11822">
          <cell r="K11822" t="str">
            <v>00111126P.2</v>
          </cell>
        </row>
        <row r="11823">
          <cell r="K11823" t="str">
            <v>00111113P.2</v>
          </cell>
        </row>
        <row r="11824">
          <cell r="K11824" t="str">
            <v>00111131P.2</v>
          </cell>
        </row>
        <row r="11825">
          <cell r="K11825" t="str">
            <v>00111130P.2</v>
          </cell>
        </row>
        <row r="11826">
          <cell r="K11826" t="str">
            <v>00111131P.2</v>
          </cell>
        </row>
        <row r="11827">
          <cell r="K11827" t="str">
            <v>00111132P.2</v>
          </cell>
        </row>
        <row r="11828">
          <cell r="K11828" t="str">
            <v>00111128P.2</v>
          </cell>
        </row>
        <row r="11829">
          <cell r="K11829" t="str">
            <v>00111128P.2</v>
          </cell>
        </row>
        <row r="11830">
          <cell r="K11830" t="str">
            <v>00111117P.2</v>
          </cell>
        </row>
        <row r="11831">
          <cell r="K11831" t="str">
            <v>00111128P.2</v>
          </cell>
        </row>
        <row r="11832">
          <cell r="K11832" t="str">
            <v>00111110P.2</v>
          </cell>
        </row>
        <row r="11833">
          <cell r="K11833" t="str">
            <v>00111128P.2</v>
          </cell>
        </row>
        <row r="11834">
          <cell r="K11834" t="str">
            <v>00111128P.2</v>
          </cell>
        </row>
        <row r="11835">
          <cell r="K11835" t="str">
            <v>00111113P.2</v>
          </cell>
        </row>
        <row r="11836">
          <cell r="K11836" t="str">
            <v>00111131P.2</v>
          </cell>
        </row>
        <row r="11837">
          <cell r="K11837" t="str">
            <v>00111121P.2</v>
          </cell>
        </row>
        <row r="11838">
          <cell r="K11838" t="str">
            <v>00111123P.2</v>
          </cell>
        </row>
        <row r="11839">
          <cell r="K11839" t="str">
            <v>00111128P.2</v>
          </cell>
        </row>
        <row r="11840">
          <cell r="K11840" t="str">
            <v>00111132P.2</v>
          </cell>
        </row>
        <row r="11841">
          <cell r="K11841" t="str">
            <v>00111135P.2</v>
          </cell>
        </row>
        <row r="11842">
          <cell r="K11842" t="str">
            <v>00111124P.2</v>
          </cell>
        </row>
        <row r="11843">
          <cell r="K11843" t="str">
            <v>00111129P.2</v>
          </cell>
        </row>
        <row r="11844">
          <cell r="K11844" t="str">
            <v>00111120P.2</v>
          </cell>
        </row>
        <row r="11845">
          <cell r="K11845" t="str">
            <v>00111117P.2</v>
          </cell>
        </row>
        <row r="11846">
          <cell r="K11846" t="str">
            <v>00111124P.2</v>
          </cell>
        </row>
        <row r="11847">
          <cell r="K11847" t="str">
            <v>00111130P.2</v>
          </cell>
        </row>
        <row r="11848">
          <cell r="K11848" t="str">
            <v>00111120P.2</v>
          </cell>
        </row>
        <row r="11849">
          <cell r="K11849" t="str">
            <v>00111111P.2</v>
          </cell>
        </row>
        <row r="11850">
          <cell r="K11850" t="str">
            <v>00111113P.2</v>
          </cell>
        </row>
        <row r="11851">
          <cell r="K11851" t="str">
            <v>00111122P.2</v>
          </cell>
        </row>
        <row r="11852">
          <cell r="K11852" t="str">
            <v>00111112P.2</v>
          </cell>
        </row>
        <row r="11853">
          <cell r="K11853" t="str">
            <v>00111119P.2</v>
          </cell>
        </row>
        <row r="11854">
          <cell r="K11854" t="str">
            <v>00111132P.2</v>
          </cell>
        </row>
        <row r="11855">
          <cell r="K11855" t="str">
            <v>00111134P.2</v>
          </cell>
        </row>
        <row r="11856">
          <cell r="K11856" t="str">
            <v>00111110P.2</v>
          </cell>
        </row>
        <row r="11857">
          <cell r="K11857" t="str">
            <v>00111110P.2</v>
          </cell>
        </row>
        <row r="11858">
          <cell r="K11858" t="str">
            <v>00111120P.2</v>
          </cell>
        </row>
        <row r="11859">
          <cell r="K11859" t="str">
            <v>00111129P.2</v>
          </cell>
        </row>
        <row r="11860">
          <cell r="K11860" t="str">
            <v>00111129P.2</v>
          </cell>
        </row>
        <row r="11861">
          <cell r="K11861" t="str">
            <v>00111120P.2</v>
          </cell>
        </row>
        <row r="11862">
          <cell r="K11862" t="str">
            <v>00111134P.2</v>
          </cell>
        </row>
        <row r="11863">
          <cell r="K11863" t="str">
            <v>00111123P.2</v>
          </cell>
        </row>
        <row r="11864">
          <cell r="K11864" t="str">
            <v>00111110P.2</v>
          </cell>
        </row>
        <row r="11865">
          <cell r="K11865" t="str">
            <v>00111133P.2</v>
          </cell>
        </row>
        <row r="11866">
          <cell r="K11866" t="str">
            <v>00111128P.2</v>
          </cell>
        </row>
        <row r="11867">
          <cell r="K11867" t="str">
            <v>00111123P.2</v>
          </cell>
        </row>
        <row r="11868">
          <cell r="K11868" t="str">
            <v>00111125P.2</v>
          </cell>
        </row>
        <row r="11869">
          <cell r="K11869" t="str">
            <v>00111128P.2</v>
          </cell>
        </row>
        <row r="11870">
          <cell r="K11870" t="str">
            <v>00111130P.2</v>
          </cell>
        </row>
        <row r="11871">
          <cell r="K11871" t="str">
            <v>00111129P.2</v>
          </cell>
        </row>
        <row r="11872">
          <cell r="K11872" t="str">
            <v>00111130P.2</v>
          </cell>
        </row>
        <row r="11873">
          <cell r="K11873" t="str">
            <v>00111114P.2</v>
          </cell>
        </row>
        <row r="11874">
          <cell r="K11874" t="str">
            <v>00111127P.2</v>
          </cell>
        </row>
        <row r="11875">
          <cell r="K11875" t="str">
            <v>00111128P.2</v>
          </cell>
        </row>
        <row r="11876">
          <cell r="K11876" t="str">
            <v>00111134P.2</v>
          </cell>
        </row>
        <row r="11877">
          <cell r="K11877" t="str">
            <v>00111130P.2</v>
          </cell>
        </row>
        <row r="11878">
          <cell r="K11878" t="str">
            <v>00111122P.2</v>
          </cell>
        </row>
        <row r="11879">
          <cell r="K11879" t="str">
            <v>00111125P.2</v>
          </cell>
        </row>
        <row r="11880">
          <cell r="K11880" t="str">
            <v>00111132P.2</v>
          </cell>
        </row>
        <row r="11881">
          <cell r="K11881" t="str">
            <v>00111134P.2</v>
          </cell>
        </row>
        <row r="11882">
          <cell r="K11882" t="str">
            <v>00111128P.2</v>
          </cell>
        </row>
        <row r="11883">
          <cell r="K11883" t="str">
            <v>00111134P.2</v>
          </cell>
        </row>
        <row r="11884">
          <cell r="K11884" t="str">
            <v>00111128P.2</v>
          </cell>
        </row>
        <row r="11885">
          <cell r="K11885" t="str">
            <v>00111132P.2</v>
          </cell>
        </row>
        <row r="11886">
          <cell r="K11886" t="str">
            <v>00111127P.2</v>
          </cell>
        </row>
        <row r="11887">
          <cell r="K11887" t="str">
            <v>00111116P.2</v>
          </cell>
        </row>
        <row r="11888">
          <cell r="K11888" t="str">
            <v>00111128P.2</v>
          </cell>
        </row>
        <row r="11889">
          <cell r="K11889" t="str">
            <v>00111133P.2</v>
          </cell>
        </row>
        <row r="11890">
          <cell r="K11890" t="str">
            <v>00111134P.2</v>
          </cell>
        </row>
        <row r="11891">
          <cell r="K11891" t="str">
            <v>00111118P.2</v>
          </cell>
        </row>
        <row r="11892">
          <cell r="K11892" t="str">
            <v>00111113P.2</v>
          </cell>
        </row>
        <row r="11893">
          <cell r="K11893" t="str">
            <v>00111130P.2</v>
          </cell>
        </row>
        <row r="11894">
          <cell r="K11894" t="str">
            <v>00111130P.2</v>
          </cell>
        </row>
        <row r="11895">
          <cell r="K11895" t="str">
            <v>00111118P.2</v>
          </cell>
        </row>
        <row r="11896">
          <cell r="K11896" t="str">
            <v>00111131P.2</v>
          </cell>
        </row>
        <row r="11897">
          <cell r="K11897" t="str">
            <v>00111128P.2</v>
          </cell>
        </row>
        <row r="11898">
          <cell r="K11898" t="str">
            <v>00111128P.2</v>
          </cell>
        </row>
        <row r="11899">
          <cell r="K11899" t="str">
            <v>00111133P.2</v>
          </cell>
        </row>
        <row r="11900">
          <cell r="K11900" t="str">
            <v>00111131P.2</v>
          </cell>
        </row>
        <row r="11901">
          <cell r="K11901" t="str">
            <v>00111113P.2</v>
          </cell>
        </row>
        <row r="11902">
          <cell r="K11902" t="str">
            <v>00111114P.2</v>
          </cell>
        </row>
        <row r="11903">
          <cell r="K11903" t="str">
            <v>00111133P.2</v>
          </cell>
        </row>
        <row r="11904">
          <cell r="K11904" t="str">
            <v>00111151P.2</v>
          </cell>
        </row>
        <row r="11905">
          <cell r="K11905" t="str">
            <v>00111151P.2</v>
          </cell>
        </row>
        <row r="11906">
          <cell r="K11906" t="str">
            <v>00111151P.2</v>
          </cell>
        </row>
        <row r="11907">
          <cell r="K11907" t="str">
            <v>00111151P.2</v>
          </cell>
        </row>
        <row r="11908">
          <cell r="K11908" t="str">
            <v>00111151P.2</v>
          </cell>
        </row>
        <row r="11909">
          <cell r="K11909" t="str">
            <v>00111151P.2</v>
          </cell>
        </row>
        <row r="11910">
          <cell r="K11910" t="str">
            <v>00111151P.2</v>
          </cell>
        </row>
        <row r="11911">
          <cell r="K11911" t="str">
            <v>00111151P.2</v>
          </cell>
        </row>
        <row r="11912">
          <cell r="K11912" t="str">
            <v>00111151P.2</v>
          </cell>
        </row>
        <row r="11913">
          <cell r="K11913" t="str">
            <v>00111151P.2</v>
          </cell>
        </row>
        <row r="11914">
          <cell r="K11914" t="str">
            <v>00111151P.2</v>
          </cell>
        </row>
        <row r="11915">
          <cell r="K11915" t="str">
            <v>00111151P.2</v>
          </cell>
        </row>
        <row r="11916">
          <cell r="K11916" t="str">
            <v>00111151P.2</v>
          </cell>
        </row>
        <row r="11917">
          <cell r="K11917" t="str">
            <v>00111151P.2</v>
          </cell>
        </row>
        <row r="11918">
          <cell r="K11918" t="str">
            <v>00111151P.2</v>
          </cell>
        </row>
        <row r="11919">
          <cell r="K11919" t="str">
            <v>00111151P.2</v>
          </cell>
        </row>
        <row r="11920">
          <cell r="K11920" t="str">
            <v>00111151P.2</v>
          </cell>
        </row>
        <row r="11921">
          <cell r="K11921" t="str">
            <v>00111151P.2</v>
          </cell>
        </row>
        <row r="11922">
          <cell r="K11922" t="str">
            <v>00111151P.2</v>
          </cell>
        </row>
        <row r="11923">
          <cell r="K11923" t="str">
            <v>00111151P.2</v>
          </cell>
        </row>
        <row r="11924">
          <cell r="K11924" t="str">
            <v>00111151P.2</v>
          </cell>
        </row>
        <row r="11925">
          <cell r="K11925" t="str">
            <v>00111151P.2</v>
          </cell>
        </row>
        <row r="11926">
          <cell r="K11926" t="str">
            <v>00111151P.2</v>
          </cell>
        </row>
        <row r="11927">
          <cell r="K11927" t="str">
            <v>00111151P.2</v>
          </cell>
        </row>
        <row r="11928">
          <cell r="K11928" t="str">
            <v>00111151P.2</v>
          </cell>
        </row>
        <row r="11929">
          <cell r="K11929" t="str">
            <v>00111151P.2</v>
          </cell>
        </row>
        <row r="11930">
          <cell r="K11930" t="str">
            <v>00111151P.2</v>
          </cell>
        </row>
        <row r="11931">
          <cell r="K11931" t="str">
            <v>00111151P.2</v>
          </cell>
        </row>
        <row r="11932">
          <cell r="K11932" t="str">
            <v>00111151P.2</v>
          </cell>
        </row>
        <row r="11933">
          <cell r="K11933" t="str">
            <v>00111151P.2</v>
          </cell>
        </row>
        <row r="11934">
          <cell r="K11934" t="str">
            <v>00111151P.2</v>
          </cell>
        </row>
        <row r="11935">
          <cell r="K11935" t="str">
            <v>00111151P.2</v>
          </cell>
        </row>
        <row r="11936">
          <cell r="K11936" t="str">
            <v>00111151P.2</v>
          </cell>
        </row>
        <row r="11937">
          <cell r="K11937" t="str">
            <v>00111151P.2</v>
          </cell>
        </row>
        <row r="11938">
          <cell r="K11938" t="str">
            <v>00111151P.2</v>
          </cell>
        </row>
        <row r="11939">
          <cell r="K11939" t="str">
            <v>00111151P.2</v>
          </cell>
        </row>
        <row r="11940">
          <cell r="K11940" t="str">
            <v>00111151P.2</v>
          </cell>
        </row>
        <row r="11941">
          <cell r="K11941" t="str">
            <v>00111151P.2</v>
          </cell>
        </row>
        <row r="11942">
          <cell r="K11942" t="str">
            <v>00111151P.2</v>
          </cell>
        </row>
        <row r="11943">
          <cell r="K11943" t="str">
            <v>00111108P.2</v>
          </cell>
        </row>
        <row r="11944">
          <cell r="K11944" t="str">
            <v>00111108P.2</v>
          </cell>
        </row>
        <row r="11945">
          <cell r="K11945" t="str">
            <v>00111108P.2</v>
          </cell>
        </row>
        <row r="11946">
          <cell r="K11946" t="str">
            <v>00111108P.2</v>
          </cell>
        </row>
        <row r="11947">
          <cell r="K11947" t="str">
            <v>00111108P.2</v>
          </cell>
        </row>
        <row r="11948">
          <cell r="K11948" t="str">
            <v>00111108P.2</v>
          </cell>
        </row>
        <row r="11949">
          <cell r="K11949" t="str">
            <v>00111108P.2</v>
          </cell>
        </row>
        <row r="11950">
          <cell r="K11950" t="str">
            <v>00111108P.2</v>
          </cell>
        </row>
        <row r="11951">
          <cell r="K11951" t="str">
            <v>00111108P.2</v>
          </cell>
        </row>
        <row r="11952">
          <cell r="K11952" t="str">
            <v>00111108P.2</v>
          </cell>
        </row>
        <row r="11953">
          <cell r="K11953" t="str">
            <v>00111108P.2</v>
          </cell>
        </row>
        <row r="11954">
          <cell r="K11954" t="str">
            <v>00111108P.2</v>
          </cell>
        </row>
        <row r="11955">
          <cell r="K11955" t="str">
            <v>00111108P.2</v>
          </cell>
        </row>
        <row r="11956">
          <cell r="K11956" t="str">
            <v>00111108P.2</v>
          </cell>
        </row>
        <row r="11957">
          <cell r="K11957" t="str">
            <v>00111108P.2</v>
          </cell>
        </row>
        <row r="11958">
          <cell r="K11958" t="str">
            <v>00021108P.2</v>
          </cell>
        </row>
        <row r="11959">
          <cell r="K11959" t="str">
            <v>00021108P.2</v>
          </cell>
        </row>
        <row r="11960">
          <cell r="K11960" t="str">
            <v>00111108P.2</v>
          </cell>
        </row>
        <row r="11961">
          <cell r="K11961" t="str">
            <v>00111108P.2</v>
          </cell>
        </row>
        <row r="11962">
          <cell r="K11962" t="str">
            <v>00111130P.2</v>
          </cell>
        </row>
        <row r="11963">
          <cell r="K11963" t="str">
            <v>00111130P.2</v>
          </cell>
        </row>
        <row r="11964">
          <cell r="K11964" t="str">
            <v>00111130P.2</v>
          </cell>
        </row>
        <row r="11965">
          <cell r="K11965" t="str">
            <v>00111130P.2</v>
          </cell>
        </row>
        <row r="11966">
          <cell r="K11966" t="str">
            <v>00111130P.2</v>
          </cell>
        </row>
        <row r="11967">
          <cell r="K11967" t="str">
            <v>00111130P.2</v>
          </cell>
        </row>
        <row r="11968">
          <cell r="K11968" t="str">
            <v>00111130P.2</v>
          </cell>
        </row>
        <row r="11969">
          <cell r="K11969" t="str">
            <v>00111130P.2</v>
          </cell>
        </row>
        <row r="11970">
          <cell r="K11970" t="str">
            <v>00111110P.2</v>
          </cell>
        </row>
        <row r="11971">
          <cell r="K11971" t="str">
            <v>00111110P.2</v>
          </cell>
        </row>
        <row r="11972">
          <cell r="K11972" t="str">
            <v>00111110P.2</v>
          </cell>
        </row>
        <row r="11973">
          <cell r="K11973" t="str">
            <v>00111110P.2</v>
          </cell>
        </row>
        <row r="11974">
          <cell r="K11974" t="str">
            <v>00111110P.2</v>
          </cell>
        </row>
        <row r="11975">
          <cell r="K11975" t="str">
            <v>00111110P.2</v>
          </cell>
        </row>
        <row r="11976">
          <cell r="K11976" t="str">
            <v>00111110P.2</v>
          </cell>
        </row>
        <row r="11977">
          <cell r="K11977" t="str">
            <v>00111110P.2</v>
          </cell>
        </row>
        <row r="11978">
          <cell r="K11978" t="str">
            <v>00111110P.2</v>
          </cell>
        </row>
        <row r="11979">
          <cell r="K11979" t="str">
            <v>00111112P.2</v>
          </cell>
        </row>
        <row r="11980">
          <cell r="K11980" t="str">
            <v>00111112P.2</v>
          </cell>
        </row>
        <row r="11981">
          <cell r="K11981" t="str">
            <v>00111112P.2</v>
          </cell>
        </row>
        <row r="11982">
          <cell r="K11982" t="str">
            <v>00111112P.2</v>
          </cell>
        </row>
        <row r="11983">
          <cell r="K11983" t="str">
            <v>00111112P.2</v>
          </cell>
        </row>
        <row r="11984">
          <cell r="K11984" t="str">
            <v>00111112P.2</v>
          </cell>
        </row>
        <row r="11985">
          <cell r="K11985" t="str">
            <v>00111112P.2</v>
          </cell>
        </row>
        <row r="11986">
          <cell r="K11986" t="str">
            <v>00111112P.2</v>
          </cell>
        </row>
        <row r="11987">
          <cell r="K11987" t="str">
            <v>00111112P.2</v>
          </cell>
        </row>
        <row r="11988">
          <cell r="K11988" t="str">
            <v>00111113P.2</v>
          </cell>
        </row>
        <row r="11989">
          <cell r="K11989" t="str">
            <v>00111113P.2</v>
          </cell>
        </row>
        <row r="11990">
          <cell r="K11990" t="str">
            <v>00111113P.2</v>
          </cell>
        </row>
        <row r="11991">
          <cell r="K11991" t="str">
            <v>00111113P.2</v>
          </cell>
        </row>
        <row r="11992">
          <cell r="K11992" t="str">
            <v>00111113P.2</v>
          </cell>
        </row>
        <row r="11993">
          <cell r="K11993" t="str">
            <v>00111113P.2</v>
          </cell>
        </row>
        <row r="11994">
          <cell r="K11994" t="str">
            <v>00111113P.2</v>
          </cell>
        </row>
        <row r="11995">
          <cell r="K11995" t="str">
            <v>00111113P.2</v>
          </cell>
        </row>
        <row r="11996">
          <cell r="K11996" t="str">
            <v>00111113P.2</v>
          </cell>
        </row>
        <row r="11997">
          <cell r="K11997" t="str">
            <v>00111113P.2</v>
          </cell>
        </row>
        <row r="11998">
          <cell r="K11998" t="str">
            <v>00111114P.2</v>
          </cell>
        </row>
        <row r="11999">
          <cell r="K11999" t="str">
            <v>00111114P.2</v>
          </cell>
        </row>
        <row r="12000">
          <cell r="K12000" t="str">
            <v>00111114P.2</v>
          </cell>
        </row>
        <row r="12001">
          <cell r="K12001" t="str">
            <v>00111114P.2</v>
          </cell>
        </row>
        <row r="12002">
          <cell r="K12002" t="str">
            <v>00111114P.2</v>
          </cell>
        </row>
        <row r="12003">
          <cell r="K12003" t="str">
            <v>00111114P.2</v>
          </cell>
        </row>
        <row r="12004">
          <cell r="K12004" t="str">
            <v>00111114P.2</v>
          </cell>
        </row>
        <row r="12005">
          <cell r="K12005" t="str">
            <v>00111114P.2</v>
          </cell>
        </row>
        <row r="12006">
          <cell r="K12006" t="str">
            <v>00111114P.2</v>
          </cell>
        </row>
        <row r="12007">
          <cell r="K12007" t="str">
            <v>00111114P.2</v>
          </cell>
        </row>
        <row r="12008">
          <cell r="K12008" t="str">
            <v>00111114P.2</v>
          </cell>
        </row>
        <row r="12009">
          <cell r="K12009" t="str">
            <v>00111122P.2</v>
          </cell>
        </row>
        <row r="12010">
          <cell r="K12010" t="str">
            <v>00111122P.2</v>
          </cell>
        </row>
        <row r="12011">
          <cell r="K12011" t="str">
            <v>00111122P.2</v>
          </cell>
        </row>
        <row r="12012">
          <cell r="K12012" t="str">
            <v>00111122P.2</v>
          </cell>
        </row>
        <row r="12013">
          <cell r="K12013" t="str">
            <v>00111122P.2</v>
          </cell>
        </row>
        <row r="12014">
          <cell r="K12014" t="str">
            <v>00111122P.2</v>
          </cell>
        </row>
        <row r="12015">
          <cell r="K12015" t="str">
            <v>00111122P.2</v>
          </cell>
        </row>
        <row r="12016">
          <cell r="K12016" t="str">
            <v>00111122P.2</v>
          </cell>
        </row>
        <row r="12017">
          <cell r="K12017" t="str">
            <v>00111122P.2</v>
          </cell>
        </row>
        <row r="12018">
          <cell r="K12018" t="str">
            <v>00111126P.2</v>
          </cell>
        </row>
        <row r="12019">
          <cell r="K12019" t="str">
            <v>00111111P.2</v>
          </cell>
        </row>
        <row r="12020">
          <cell r="K12020" t="str">
            <v>00111111P.2</v>
          </cell>
        </row>
        <row r="12021">
          <cell r="K12021" t="str">
            <v>00111111P.2</v>
          </cell>
        </row>
        <row r="12022">
          <cell r="K12022" t="str">
            <v>00111111P.2</v>
          </cell>
        </row>
        <row r="12023">
          <cell r="K12023" t="str">
            <v>00111111P.2</v>
          </cell>
        </row>
        <row r="12024">
          <cell r="K12024" t="str">
            <v>00111111P.2</v>
          </cell>
        </row>
        <row r="12025">
          <cell r="K12025" t="str">
            <v>00111111P.2</v>
          </cell>
        </row>
        <row r="12026">
          <cell r="K12026" t="str">
            <v>00111111P.2</v>
          </cell>
        </row>
        <row r="12027">
          <cell r="K12027" t="str">
            <v>00111111P.2</v>
          </cell>
        </row>
        <row r="12028">
          <cell r="K12028" t="str">
            <v>00111111P.2</v>
          </cell>
        </row>
        <row r="12029">
          <cell r="K12029" t="str">
            <v>00111115P.2</v>
          </cell>
        </row>
        <row r="12030">
          <cell r="K12030" t="str">
            <v>00111115P.2</v>
          </cell>
        </row>
        <row r="12031">
          <cell r="K12031" t="str">
            <v>00111115P.2</v>
          </cell>
        </row>
        <row r="12032">
          <cell r="K12032" t="str">
            <v>00111115P.2</v>
          </cell>
        </row>
        <row r="12033">
          <cell r="K12033" t="str">
            <v>00111115P.2</v>
          </cell>
        </row>
        <row r="12034">
          <cell r="K12034" t="str">
            <v>00111115P.2</v>
          </cell>
        </row>
        <row r="12035">
          <cell r="K12035" t="str">
            <v>00111116P.2</v>
          </cell>
        </row>
        <row r="12036">
          <cell r="K12036" t="str">
            <v>00111116P.2</v>
          </cell>
        </row>
        <row r="12037">
          <cell r="K12037" t="str">
            <v>00111116P.2</v>
          </cell>
        </row>
        <row r="12038">
          <cell r="K12038" t="str">
            <v>00111116P.2</v>
          </cell>
        </row>
        <row r="12039">
          <cell r="K12039" t="str">
            <v>00111116P.2</v>
          </cell>
        </row>
        <row r="12040">
          <cell r="K12040" t="str">
            <v>00111117P.2</v>
          </cell>
        </row>
        <row r="12041">
          <cell r="K12041" t="str">
            <v>00111117P.2</v>
          </cell>
        </row>
        <row r="12042">
          <cell r="K12042" t="str">
            <v>00111117P.2</v>
          </cell>
        </row>
        <row r="12043">
          <cell r="K12043" t="str">
            <v>00111117P.2</v>
          </cell>
        </row>
        <row r="12044">
          <cell r="K12044" t="str">
            <v>00111117P.2</v>
          </cell>
        </row>
        <row r="12045">
          <cell r="K12045" t="str">
            <v>00111117P.2</v>
          </cell>
        </row>
        <row r="12046">
          <cell r="K12046" t="str">
            <v>00111117P.2</v>
          </cell>
        </row>
        <row r="12047">
          <cell r="K12047" t="str">
            <v>00111117P.2</v>
          </cell>
        </row>
        <row r="12048">
          <cell r="K12048" t="str">
            <v>00111117P.2</v>
          </cell>
        </row>
        <row r="12049">
          <cell r="K12049" t="str">
            <v>00111117P.2</v>
          </cell>
        </row>
        <row r="12050">
          <cell r="K12050" t="str">
            <v>00111117P.2</v>
          </cell>
        </row>
        <row r="12051">
          <cell r="K12051" t="str">
            <v>00111118P.2</v>
          </cell>
        </row>
        <row r="12052">
          <cell r="K12052" t="str">
            <v>00111118P.2</v>
          </cell>
        </row>
        <row r="12053">
          <cell r="K12053" t="str">
            <v>00111118P.2</v>
          </cell>
        </row>
        <row r="12054">
          <cell r="K12054" t="str">
            <v>00111118P.2</v>
          </cell>
        </row>
        <row r="12055">
          <cell r="K12055" t="str">
            <v>00111118P.2</v>
          </cell>
        </row>
        <row r="12056">
          <cell r="K12056" t="str">
            <v>00111118P.2</v>
          </cell>
        </row>
        <row r="12057">
          <cell r="K12057" t="str">
            <v>00111118P.2</v>
          </cell>
        </row>
        <row r="12058">
          <cell r="K12058" t="str">
            <v>00111118P.2</v>
          </cell>
        </row>
        <row r="12059">
          <cell r="K12059" t="str">
            <v>00111118P.2</v>
          </cell>
        </row>
        <row r="12060">
          <cell r="K12060" t="str">
            <v>00111119P.2</v>
          </cell>
        </row>
        <row r="12061">
          <cell r="K12061" t="str">
            <v>00111119P.2</v>
          </cell>
        </row>
        <row r="12062">
          <cell r="K12062" t="str">
            <v>00111119P.2</v>
          </cell>
        </row>
        <row r="12063">
          <cell r="K12063" t="str">
            <v>00111119P.2</v>
          </cell>
        </row>
        <row r="12064">
          <cell r="K12064" t="str">
            <v>00111119P.2</v>
          </cell>
        </row>
        <row r="12065">
          <cell r="K12065" t="str">
            <v>00111119P.2</v>
          </cell>
        </row>
        <row r="12066">
          <cell r="K12066" t="str">
            <v>00111119P.2</v>
          </cell>
        </row>
        <row r="12067">
          <cell r="K12067" t="str">
            <v>00111120P.2</v>
          </cell>
        </row>
        <row r="12068">
          <cell r="K12068" t="str">
            <v>00111120P.2</v>
          </cell>
        </row>
        <row r="12069">
          <cell r="K12069" t="str">
            <v>00111120P.2</v>
          </cell>
        </row>
        <row r="12070">
          <cell r="K12070" t="str">
            <v>00111120P.2</v>
          </cell>
        </row>
        <row r="12071">
          <cell r="K12071" t="str">
            <v>00111120P.2</v>
          </cell>
        </row>
        <row r="12072">
          <cell r="K12072" t="str">
            <v>00111120P.2</v>
          </cell>
        </row>
        <row r="12073">
          <cell r="K12073" t="str">
            <v>00111120P.2</v>
          </cell>
        </row>
        <row r="12074">
          <cell r="K12074" t="str">
            <v>00111120P.2</v>
          </cell>
        </row>
        <row r="12075">
          <cell r="K12075" t="str">
            <v>00111120P.2</v>
          </cell>
        </row>
        <row r="12076">
          <cell r="K12076" t="str">
            <v>00111120P.2</v>
          </cell>
        </row>
        <row r="12077">
          <cell r="K12077" t="str">
            <v>00111120P.2</v>
          </cell>
        </row>
        <row r="12078">
          <cell r="K12078" t="str">
            <v>00111122P.2</v>
          </cell>
        </row>
        <row r="12079">
          <cell r="K12079" t="str">
            <v>00111122P.2</v>
          </cell>
        </row>
        <row r="12080">
          <cell r="K12080" t="str">
            <v>00111122P.2</v>
          </cell>
        </row>
        <row r="12081">
          <cell r="K12081" t="str">
            <v>00111122P.2</v>
          </cell>
        </row>
        <row r="12082">
          <cell r="K12082" t="str">
            <v>00111122P.2</v>
          </cell>
        </row>
        <row r="12083">
          <cell r="K12083" t="str">
            <v>00111122P.2</v>
          </cell>
        </row>
        <row r="12084">
          <cell r="K12084" t="str">
            <v>00111122P.2</v>
          </cell>
        </row>
        <row r="12085">
          <cell r="K12085" t="str">
            <v>00111122P.2</v>
          </cell>
        </row>
        <row r="12086">
          <cell r="K12086" t="str">
            <v>00111125P.2</v>
          </cell>
        </row>
        <row r="12087">
          <cell r="K12087" t="str">
            <v>00111125P.2</v>
          </cell>
        </row>
        <row r="12088">
          <cell r="K12088" t="str">
            <v>00111125P.2</v>
          </cell>
        </row>
        <row r="12089">
          <cell r="K12089" t="str">
            <v>00111125P.2</v>
          </cell>
        </row>
        <row r="12090">
          <cell r="K12090" t="str">
            <v>00111125P.2</v>
          </cell>
        </row>
        <row r="12091">
          <cell r="K12091" t="str">
            <v>00111125P.2</v>
          </cell>
        </row>
        <row r="12092">
          <cell r="K12092" t="str">
            <v>00111125P.2</v>
          </cell>
        </row>
        <row r="12093">
          <cell r="K12093" t="str">
            <v>00111125P.2</v>
          </cell>
        </row>
        <row r="12094">
          <cell r="K12094" t="str">
            <v>00111125P.2</v>
          </cell>
        </row>
        <row r="12095">
          <cell r="K12095" t="str">
            <v>00111125P.2</v>
          </cell>
        </row>
        <row r="12096">
          <cell r="K12096" t="str">
            <v>00111126P.2</v>
          </cell>
        </row>
        <row r="12097">
          <cell r="K12097" t="str">
            <v>00111126P.2</v>
          </cell>
        </row>
        <row r="12098">
          <cell r="K12098" t="str">
            <v>00111126P.2</v>
          </cell>
        </row>
        <row r="12099">
          <cell r="K12099" t="str">
            <v>00111126P.2</v>
          </cell>
        </row>
        <row r="12100">
          <cell r="K12100" t="str">
            <v>00111126P.2</v>
          </cell>
        </row>
        <row r="12101">
          <cell r="K12101" t="str">
            <v>00111126P.2</v>
          </cell>
        </row>
        <row r="12102">
          <cell r="K12102" t="str">
            <v>00111126P.2</v>
          </cell>
        </row>
        <row r="12103">
          <cell r="K12103" t="str">
            <v>00111126P.2</v>
          </cell>
        </row>
        <row r="12104">
          <cell r="K12104" t="str">
            <v>00111128P.2</v>
          </cell>
        </row>
        <row r="12105">
          <cell r="K12105" t="str">
            <v>00111128P.2</v>
          </cell>
        </row>
        <row r="12106">
          <cell r="K12106" t="str">
            <v>00111128P.2</v>
          </cell>
        </row>
        <row r="12107">
          <cell r="K12107" t="str">
            <v>00111128P.2</v>
          </cell>
        </row>
        <row r="12108">
          <cell r="K12108" t="str">
            <v>00111128P.2</v>
          </cell>
        </row>
        <row r="12109">
          <cell r="K12109" t="str">
            <v>00111128P.2</v>
          </cell>
        </row>
        <row r="12110">
          <cell r="K12110" t="str">
            <v>00111128P.2</v>
          </cell>
        </row>
        <row r="12111">
          <cell r="K12111" t="str">
            <v>00111128P.2</v>
          </cell>
        </row>
        <row r="12112">
          <cell r="K12112" t="str">
            <v>00111128P.2</v>
          </cell>
        </row>
        <row r="12113">
          <cell r="K12113" t="str">
            <v>00111128P.2</v>
          </cell>
        </row>
        <row r="12114">
          <cell r="K12114" t="str">
            <v>00111128P.2</v>
          </cell>
        </row>
        <row r="12115">
          <cell r="K12115" t="str">
            <v>00111128P.2</v>
          </cell>
        </row>
        <row r="12116">
          <cell r="K12116" t="str">
            <v>00111128P.2</v>
          </cell>
        </row>
        <row r="12117">
          <cell r="K12117" t="str">
            <v>00111128P.2</v>
          </cell>
        </row>
        <row r="12118">
          <cell r="K12118" t="str">
            <v>00111129P.2</v>
          </cell>
        </row>
        <row r="12119">
          <cell r="K12119" t="str">
            <v>00111129P.2</v>
          </cell>
        </row>
        <row r="12120">
          <cell r="K12120" t="str">
            <v>00111129P.2</v>
          </cell>
        </row>
        <row r="12121">
          <cell r="K12121" t="str">
            <v>00111129P.2</v>
          </cell>
        </row>
        <row r="12122">
          <cell r="K12122" t="str">
            <v>00111129P.2</v>
          </cell>
        </row>
        <row r="12123">
          <cell r="K12123" t="str">
            <v>00111129P.2</v>
          </cell>
        </row>
        <row r="12124">
          <cell r="K12124" t="str">
            <v>00111129P.2</v>
          </cell>
        </row>
        <row r="12125">
          <cell r="K12125" t="str">
            <v>00111129P.2</v>
          </cell>
        </row>
        <row r="12126">
          <cell r="K12126" t="str">
            <v>00111129P.2</v>
          </cell>
        </row>
        <row r="12127">
          <cell r="K12127" t="str">
            <v>00111129P.2</v>
          </cell>
        </row>
        <row r="12128">
          <cell r="K12128" t="str">
            <v>00111129P.2</v>
          </cell>
        </row>
        <row r="12129">
          <cell r="K12129" t="str">
            <v>00111129P.2</v>
          </cell>
        </row>
        <row r="12130">
          <cell r="K12130" t="str">
            <v>00111129P.2</v>
          </cell>
        </row>
        <row r="12131">
          <cell r="K12131" t="str">
            <v>00111129P.2</v>
          </cell>
        </row>
        <row r="12132">
          <cell r="K12132" t="str">
            <v>00111130P.2</v>
          </cell>
        </row>
        <row r="12133">
          <cell r="K12133" t="str">
            <v>00111130P.2</v>
          </cell>
        </row>
        <row r="12134">
          <cell r="K12134" t="str">
            <v>00111130P.2</v>
          </cell>
        </row>
        <row r="12135">
          <cell r="K12135" t="str">
            <v>00111130P.2</v>
          </cell>
        </row>
        <row r="12136">
          <cell r="K12136" t="str">
            <v>00111130P.2</v>
          </cell>
        </row>
        <row r="12137">
          <cell r="K12137" t="str">
            <v>00111130P.2</v>
          </cell>
        </row>
        <row r="12138">
          <cell r="K12138" t="str">
            <v>00111130P.2</v>
          </cell>
        </row>
        <row r="12139">
          <cell r="K12139" t="str">
            <v>00111130P.2</v>
          </cell>
        </row>
        <row r="12140">
          <cell r="K12140" t="str">
            <v>00111130P.2</v>
          </cell>
        </row>
        <row r="12141">
          <cell r="K12141" t="str">
            <v>00111130P.2</v>
          </cell>
        </row>
        <row r="12142">
          <cell r="K12142" t="str">
            <v>00111131P.2</v>
          </cell>
        </row>
        <row r="12143">
          <cell r="K12143" t="str">
            <v>00111131P.2</v>
          </cell>
        </row>
        <row r="12144">
          <cell r="K12144" t="str">
            <v>00111131P.2</v>
          </cell>
        </row>
        <row r="12145">
          <cell r="K12145" t="str">
            <v>00111131P.2</v>
          </cell>
        </row>
        <row r="12146">
          <cell r="K12146" t="str">
            <v>00111131P.2</v>
          </cell>
        </row>
        <row r="12147">
          <cell r="K12147" t="str">
            <v>00111131P.2</v>
          </cell>
        </row>
        <row r="12148">
          <cell r="K12148" t="str">
            <v>00111131P.2</v>
          </cell>
        </row>
        <row r="12149">
          <cell r="K12149" t="str">
            <v>00111131P.2</v>
          </cell>
        </row>
        <row r="12150">
          <cell r="K12150" t="str">
            <v>00111135P.2</v>
          </cell>
        </row>
        <row r="12151">
          <cell r="K12151" t="str">
            <v>00111135P.2</v>
          </cell>
        </row>
        <row r="12152">
          <cell r="K12152" t="str">
            <v>00111135P.2</v>
          </cell>
        </row>
        <row r="12153">
          <cell r="K12153" t="str">
            <v>00111153P.2</v>
          </cell>
        </row>
        <row r="12154">
          <cell r="K12154" t="str">
            <v>00111153P.2</v>
          </cell>
        </row>
        <row r="12155">
          <cell r="K12155" t="str">
            <v>00111153P.2</v>
          </cell>
        </row>
        <row r="12156">
          <cell r="K12156" t="str">
            <v>00111153P.2</v>
          </cell>
        </row>
        <row r="12157">
          <cell r="K12157" t="str">
            <v>00111153P.2</v>
          </cell>
        </row>
        <row r="12158">
          <cell r="K12158" t="str">
            <v>00111143P.2</v>
          </cell>
        </row>
        <row r="12159">
          <cell r="K12159" t="str">
            <v>00111143P.2</v>
          </cell>
        </row>
        <row r="12160">
          <cell r="K12160" t="str">
            <v>00111143P.2</v>
          </cell>
        </row>
        <row r="12161">
          <cell r="K12161" t="str">
            <v>00111143P.2</v>
          </cell>
        </row>
        <row r="12162">
          <cell r="K12162" t="str">
            <v>00111150P.2</v>
          </cell>
        </row>
        <row r="12163">
          <cell r="K12163" t="str">
            <v>00111150P.2</v>
          </cell>
        </row>
        <row r="12164">
          <cell r="K12164" t="str">
            <v>00111150P.2</v>
          </cell>
        </row>
        <row r="12165">
          <cell r="K12165" t="str">
            <v>00111150P.2</v>
          </cell>
        </row>
        <row r="12166">
          <cell r="K12166" t="str">
            <v>00111110P.2</v>
          </cell>
        </row>
        <row r="12167">
          <cell r="K12167" t="str">
            <v>00111110P.2</v>
          </cell>
        </row>
        <row r="12168">
          <cell r="K12168" t="str">
            <v>00111110P.2</v>
          </cell>
        </row>
        <row r="12169">
          <cell r="K12169" t="str">
            <v>00111110P.2</v>
          </cell>
        </row>
        <row r="12170">
          <cell r="K12170" t="str">
            <v>00111110P.2</v>
          </cell>
        </row>
        <row r="12171">
          <cell r="K12171" t="str">
            <v>00111110P.2</v>
          </cell>
        </row>
        <row r="12172">
          <cell r="K12172" t="str">
            <v>00111110P.2</v>
          </cell>
        </row>
        <row r="12173">
          <cell r="K12173" t="str">
            <v>00111110P.2</v>
          </cell>
        </row>
        <row r="12174">
          <cell r="K12174" t="str">
            <v>00111110P.2</v>
          </cell>
        </row>
        <row r="12175">
          <cell r="K12175" t="str">
            <v>00111110P.2</v>
          </cell>
        </row>
        <row r="12176">
          <cell r="K12176" t="str">
            <v>00111111P.2</v>
          </cell>
        </row>
        <row r="12177">
          <cell r="K12177" t="str">
            <v>00111111P.2</v>
          </cell>
        </row>
        <row r="12178">
          <cell r="K12178" t="str">
            <v>00111111P.2</v>
          </cell>
        </row>
        <row r="12179">
          <cell r="K12179" t="str">
            <v>00111111P.2</v>
          </cell>
        </row>
        <row r="12180">
          <cell r="K12180" t="str">
            <v>00111111P.2</v>
          </cell>
        </row>
        <row r="12181">
          <cell r="K12181" t="str">
            <v>00111111P.2</v>
          </cell>
        </row>
        <row r="12182">
          <cell r="K12182" t="str">
            <v>00111111P.2</v>
          </cell>
        </row>
        <row r="12183">
          <cell r="K12183" t="str">
            <v>00111111P.2</v>
          </cell>
        </row>
        <row r="12184">
          <cell r="K12184" t="str">
            <v>00111112P.2</v>
          </cell>
        </row>
        <row r="12185">
          <cell r="K12185" t="str">
            <v>00111112P.2</v>
          </cell>
        </row>
        <row r="12186">
          <cell r="K12186" t="str">
            <v>00111112P.2</v>
          </cell>
        </row>
        <row r="12187">
          <cell r="K12187" t="str">
            <v>00111112P.2</v>
          </cell>
        </row>
        <row r="12188">
          <cell r="K12188" t="str">
            <v>00111112P.2</v>
          </cell>
        </row>
        <row r="12189">
          <cell r="K12189" t="str">
            <v>00111112P.2</v>
          </cell>
        </row>
        <row r="12190">
          <cell r="K12190" t="str">
            <v>00111112P.2</v>
          </cell>
        </row>
        <row r="12191">
          <cell r="K12191" t="str">
            <v>00111112P.2</v>
          </cell>
        </row>
        <row r="12192">
          <cell r="K12192" t="str">
            <v>00111113P.2</v>
          </cell>
        </row>
        <row r="12193">
          <cell r="K12193" t="str">
            <v>00111113P.2</v>
          </cell>
        </row>
        <row r="12194">
          <cell r="K12194" t="str">
            <v>00111113P.2</v>
          </cell>
        </row>
        <row r="12195">
          <cell r="K12195" t="str">
            <v>00111113P.2</v>
          </cell>
        </row>
        <row r="12196">
          <cell r="K12196" t="str">
            <v>00111113P.2</v>
          </cell>
        </row>
        <row r="12197">
          <cell r="K12197" t="str">
            <v>00111113P.2</v>
          </cell>
        </row>
        <row r="12198">
          <cell r="K12198" t="str">
            <v>00111113P.2</v>
          </cell>
        </row>
        <row r="12199">
          <cell r="K12199" t="str">
            <v>00111113P.2</v>
          </cell>
        </row>
        <row r="12200">
          <cell r="K12200" t="str">
            <v>00111113P.2</v>
          </cell>
        </row>
        <row r="12201">
          <cell r="K12201" t="str">
            <v>00111113P.2</v>
          </cell>
        </row>
        <row r="12202">
          <cell r="K12202" t="str">
            <v>00111113P.2</v>
          </cell>
        </row>
        <row r="12203">
          <cell r="K12203" t="str">
            <v>00111113P.2</v>
          </cell>
        </row>
        <row r="12204">
          <cell r="K12204" t="str">
            <v>00111114P.2</v>
          </cell>
        </row>
        <row r="12205">
          <cell r="K12205" t="str">
            <v>00111115P.2</v>
          </cell>
        </row>
        <row r="12206">
          <cell r="K12206" t="str">
            <v>00111115P.2</v>
          </cell>
        </row>
        <row r="12207">
          <cell r="K12207" t="str">
            <v>00111115P.2</v>
          </cell>
        </row>
        <row r="12208">
          <cell r="K12208" t="str">
            <v>00111115P.2</v>
          </cell>
        </row>
        <row r="12209">
          <cell r="K12209" t="str">
            <v>00111115P.2</v>
          </cell>
        </row>
        <row r="12210">
          <cell r="K12210" t="str">
            <v>00111116P.2</v>
          </cell>
        </row>
        <row r="12211">
          <cell r="K12211" t="str">
            <v>00111116P.2</v>
          </cell>
        </row>
        <row r="12212">
          <cell r="K12212" t="str">
            <v>00111116P.2</v>
          </cell>
        </row>
        <row r="12213">
          <cell r="K12213" t="str">
            <v>00111116P.2</v>
          </cell>
        </row>
        <row r="12214">
          <cell r="K12214" t="str">
            <v>00111116P.2</v>
          </cell>
        </row>
        <row r="12215">
          <cell r="K12215" t="str">
            <v>00111116P.2</v>
          </cell>
        </row>
        <row r="12216">
          <cell r="K12216" t="str">
            <v>00111116P.2</v>
          </cell>
        </row>
        <row r="12217">
          <cell r="K12217" t="str">
            <v>00111116P.2</v>
          </cell>
        </row>
        <row r="12218">
          <cell r="K12218" t="str">
            <v>00111116P.2</v>
          </cell>
        </row>
        <row r="12219">
          <cell r="K12219" t="str">
            <v>00111116P.2</v>
          </cell>
        </row>
        <row r="12220">
          <cell r="K12220" t="str">
            <v>00111116P.2</v>
          </cell>
        </row>
        <row r="12221">
          <cell r="K12221" t="str">
            <v>00111116P.2</v>
          </cell>
        </row>
        <row r="12222">
          <cell r="K12222" t="str">
            <v>00111116P.2</v>
          </cell>
        </row>
        <row r="12223">
          <cell r="K12223" t="str">
            <v>00111117P.2</v>
          </cell>
        </row>
        <row r="12224">
          <cell r="K12224" t="str">
            <v>00111117P.2</v>
          </cell>
        </row>
        <row r="12225">
          <cell r="K12225" t="str">
            <v>00111117P.2</v>
          </cell>
        </row>
        <row r="12226">
          <cell r="K12226" t="str">
            <v>00111117P.2</v>
          </cell>
        </row>
        <row r="12227">
          <cell r="K12227" t="str">
            <v>00111117P.2</v>
          </cell>
        </row>
        <row r="12228">
          <cell r="K12228" t="str">
            <v>00111117P.2</v>
          </cell>
        </row>
        <row r="12229">
          <cell r="K12229" t="str">
            <v>00111117P.2</v>
          </cell>
        </row>
        <row r="12230">
          <cell r="K12230" t="str">
            <v>00111117P.2</v>
          </cell>
        </row>
        <row r="12231">
          <cell r="K12231" t="str">
            <v>00111117P.2</v>
          </cell>
        </row>
        <row r="12232">
          <cell r="K12232" t="str">
            <v>00111117P.2</v>
          </cell>
        </row>
        <row r="12233">
          <cell r="K12233" t="str">
            <v>00111117P.2</v>
          </cell>
        </row>
        <row r="12234">
          <cell r="K12234" t="str">
            <v>00111117P.2</v>
          </cell>
        </row>
        <row r="12235">
          <cell r="K12235" t="str">
            <v>00111118P.2</v>
          </cell>
        </row>
        <row r="12236">
          <cell r="K12236" t="str">
            <v>00111118P.2</v>
          </cell>
        </row>
        <row r="12237">
          <cell r="K12237" t="str">
            <v>00111118P.2</v>
          </cell>
        </row>
        <row r="12238">
          <cell r="K12238" t="str">
            <v>00111118P.2</v>
          </cell>
        </row>
        <row r="12239">
          <cell r="K12239" t="str">
            <v>00111118P.2</v>
          </cell>
        </row>
        <row r="12240">
          <cell r="K12240" t="str">
            <v>00111118P.2</v>
          </cell>
        </row>
        <row r="12241">
          <cell r="K12241" t="str">
            <v>00111118P.2</v>
          </cell>
        </row>
        <row r="12242">
          <cell r="K12242" t="str">
            <v>00111118P.2</v>
          </cell>
        </row>
        <row r="12243">
          <cell r="K12243" t="str">
            <v>00111118P.2</v>
          </cell>
        </row>
        <row r="12244">
          <cell r="K12244" t="str">
            <v>00111118P.2</v>
          </cell>
        </row>
        <row r="12245">
          <cell r="K12245" t="str">
            <v>00111119P.2</v>
          </cell>
        </row>
        <row r="12246">
          <cell r="K12246" t="str">
            <v>00111119P.2</v>
          </cell>
        </row>
        <row r="12247">
          <cell r="K12247" t="str">
            <v>00111119P.2</v>
          </cell>
        </row>
        <row r="12248">
          <cell r="K12248" t="str">
            <v>00111119P.2</v>
          </cell>
        </row>
        <row r="12249">
          <cell r="K12249" t="str">
            <v>00111119P.2</v>
          </cell>
        </row>
        <row r="12250">
          <cell r="K12250" t="str">
            <v>00111119P.2</v>
          </cell>
        </row>
        <row r="12251">
          <cell r="K12251" t="str">
            <v>00111119P.2</v>
          </cell>
        </row>
        <row r="12252">
          <cell r="K12252" t="str">
            <v>00111119P.2</v>
          </cell>
        </row>
        <row r="12253">
          <cell r="K12253" t="str">
            <v>00111119P.2</v>
          </cell>
        </row>
        <row r="12254">
          <cell r="K12254" t="str">
            <v>00111120P.2</v>
          </cell>
        </row>
        <row r="12255">
          <cell r="K12255" t="str">
            <v>00111120P.2</v>
          </cell>
        </row>
        <row r="12256">
          <cell r="K12256" t="str">
            <v>00111120P.2</v>
          </cell>
        </row>
        <row r="12257">
          <cell r="K12257" t="str">
            <v>00111120P.2</v>
          </cell>
        </row>
        <row r="12258">
          <cell r="K12258" t="str">
            <v>00111120P.2</v>
          </cell>
        </row>
        <row r="12259">
          <cell r="K12259" t="str">
            <v>00111121P.2</v>
          </cell>
        </row>
        <row r="12260">
          <cell r="K12260" t="str">
            <v>00111121P.2</v>
          </cell>
        </row>
        <row r="12261">
          <cell r="K12261" t="str">
            <v>00111121P.2</v>
          </cell>
        </row>
        <row r="12262">
          <cell r="K12262" t="str">
            <v>00111121P.2</v>
          </cell>
        </row>
        <row r="12263">
          <cell r="K12263" t="str">
            <v>00111121P.2</v>
          </cell>
        </row>
        <row r="12264">
          <cell r="K12264" t="str">
            <v>00111121P.2</v>
          </cell>
        </row>
        <row r="12265">
          <cell r="K12265" t="str">
            <v>00111121P.2</v>
          </cell>
        </row>
        <row r="12266">
          <cell r="K12266" t="str">
            <v>00111121P.2</v>
          </cell>
        </row>
        <row r="12267">
          <cell r="K12267" t="str">
            <v>00111121P.2</v>
          </cell>
        </row>
        <row r="12268">
          <cell r="K12268" t="str">
            <v>00111121P.2</v>
          </cell>
        </row>
        <row r="12269">
          <cell r="K12269" t="str">
            <v>00111121P.2</v>
          </cell>
        </row>
        <row r="12270">
          <cell r="K12270" t="str">
            <v>00111122P.2</v>
          </cell>
        </row>
        <row r="12271">
          <cell r="K12271" t="str">
            <v>00111122P.2</v>
          </cell>
        </row>
        <row r="12272">
          <cell r="K12272" t="str">
            <v>00111122P.2</v>
          </cell>
        </row>
        <row r="12273">
          <cell r="K12273" t="str">
            <v>00111122P.2</v>
          </cell>
        </row>
        <row r="12274">
          <cell r="K12274" t="str">
            <v>00111122P.2</v>
          </cell>
        </row>
        <row r="12275">
          <cell r="K12275" t="str">
            <v>00111122P.2</v>
          </cell>
        </row>
        <row r="12276">
          <cell r="K12276" t="str">
            <v>00111122P.2</v>
          </cell>
        </row>
        <row r="12277">
          <cell r="K12277" t="str">
            <v>00111122P.2</v>
          </cell>
        </row>
        <row r="12278">
          <cell r="K12278" t="str">
            <v>00111122P.2</v>
          </cell>
        </row>
        <row r="12279">
          <cell r="K12279" t="str">
            <v>00111123P.2</v>
          </cell>
        </row>
        <row r="12280">
          <cell r="K12280" t="str">
            <v>00111123P.2</v>
          </cell>
        </row>
        <row r="12281">
          <cell r="K12281" t="str">
            <v>00111123P.2</v>
          </cell>
        </row>
        <row r="12282">
          <cell r="K12282" t="str">
            <v>00111123P.2</v>
          </cell>
        </row>
        <row r="12283">
          <cell r="K12283" t="str">
            <v>00111123P.2</v>
          </cell>
        </row>
        <row r="12284">
          <cell r="K12284" t="str">
            <v>00111123P.2</v>
          </cell>
        </row>
        <row r="12285">
          <cell r="K12285" t="str">
            <v>00111123P.2</v>
          </cell>
        </row>
        <row r="12286">
          <cell r="K12286" t="str">
            <v>00111123P.2</v>
          </cell>
        </row>
        <row r="12287">
          <cell r="K12287" t="str">
            <v>00111124P.2</v>
          </cell>
        </row>
        <row r="12288">
          <cell r="K12288" t="str">
            <v>00111124P.2</v>
          </cell>
        </row>
        <row r="12289">
          <cell r="K12289" t="str">
            <v>00111124P.2</v>
          </cell>
        </row>
        <row r="12290">
          <cell r="K12290" t="str">
            <v>00111124P.2</v>
          </cell>
        </row>
        <row r="12291">
          <cell r="K12291" t="str">
            <v>00111124P.2</v>
          </cell>
        </row>
        <row r="12292">
          <cell r="K12292" t="str">
            <v>00111124P.2</v>
          </cell>
        </row>
        <row r="12293">
          <cell r="K12293" t="str">
            <v>00111124P.2</v>
          </cell>
        </row>
        <row r="12294">
          <cell r="K12294" t="str">
            <v>00111125P.2</v>
          </cell>
        </row>
        <row r="12295">
          <cell r="K12295" t="str">
            <v>00111125P.2</v>
          </cell>
        </row>
        <row r="12296">
          <cell r="K12296" t="str">
            <v>00111125P.2</v>
          </cell>
        </row>
        <row r="12297">
          <cell r="K12297" t="str">
            <v>00111125P.2</v>
          </cell>
        </row>
        <row r="12298">
          <cell r="K12298" t="str">
            <v>00111125P.2</v>
          </cell>
        </row>
        <row r="12299">
          <cell r="K12299" t="str">
            <v>00111125P.2</v>
          </cell>
        </row>
        <row r="12300">
          <cell r="K12300" t="str">
            <v>00111125P.2</v>
          </cell>
        </row>
        <row r="12301">
          <cell r="K12301" t="str">
            <v>00111125P.2</v>
          </cell>
        </row>
        <row r="12302">
          <cell r="K12302" t="str">
            <v>00111125P.2</v>
          </cell>
        </row>
        <row r="12303">
          <cell r="K12303" t="str">
            <v>00111125P.2</v>
          </cell>
        </row>
        <row r="12304">
          <cell r="K12304" t="str">
            <v>00111125P.2</v>
          </cell>
        </row>
        <row r="12305">
          <cell r="K12305" t="str">
            <v>00111125P.2</v>
          </cell>
        </row>
        <row r="12306">
          <cell r="K12306" t="str">
            <v>00111125P.2</v>
          </cell>
        </row>
        <row r="12307">
          <cell r="K12307" t="str">
            <v>00111125P.2</v>
          </cell>
        </row>
        <row r="12308">
          <cell r="K12308" t="str">
            <v>00111126P.2</v>
          </cell>
        </row>
        <row r="12309">
          <cell r="K12309" t="str">
            <v>00111126P.2</v>
          </cell>
        </row>
        <row r="12310">
          <cell r="K12310" t="str">
            <v>00111126P.2</v>
          </cell>
        </row>
        <row r="12311">
          <cell r="K12311" t="str">
            <v>00111126P.2</v>
          </cell>
        </row>
        <row r="12312">
          <cell r="K12312" t="str">
            <v>00111126P.2</v>
          </cell>
        </row>
        <row r="12313">
          <cell r="K12313" t="str">
            <v>00111126P.2</v>
          </cell>
        </row>
        <row r="12314">
          <cell r="K12314" t="str">
            <v>00111127P.2</v>
          </cell>
        </row>
        <row r="12315">
          <cell r="K12315" t="str">
            <v>00111127P.2</v>
          </cell>
        </row>
        <row r="12316">
          <cell r="K12316" t="str">
            <v>00111127P.2</v>
          </cell>
        </row>
        <row r="12317">
          <cell r="K12317" t="str">
            <v>00111128P.2</v>
          </cell>
        </row>
        <row r="12318">
          <cell r="K12318" t="str">
            <v>00111128P.2</v>
          </cell>
        </row>
        <row r="12319">
          <cell r="K12319" t="str">
            <v>00111128P.2</v>
          </cell>
        </row>
        <row r="12320">
          <cell r="K12320" t="str">
            <v>00111128P.2</v>
          </cell>
        </row>
        <row r="12321">
          <cell r="K12321" t="str">
            <v>00111128P.2</v>
          </cell>
        </row>
        <row r="12322">
          <cell r="K12322" t="str">
            <v>00111128P.2</v>
          </cell>
        </row>
        <row r="12323">
          <cell r="K12323" t="str">
            <v>00111128P.2</v>
          </cell>
        </row>
        <row r="12324">
          <cell r="K12324" t="str">
            <v>00111128P.2</v>
          </cell>
        </row>
        <row r="12325">
          <cell r="K12325" t="str">
            <v>00111128P.2</v>
          </cell>
        </row>
        <row r="12326">
          <cell r="K12326" t="str">
            <v>00111128P.2</v>
          </cell>
        </row>
        <row r="12327">
          <cell r="K12327" t="str">
            <v>00111128P.2</v>
          </cell>
        </row>
        <row r="12328">
          <cell r="K12328" t="str">
            <v>00111128P.2</v>
          </cell>
        </row>
        <row r="12329">
          <cell r="K12329" t="str">
            <v>00111128P.2</v>
          </cell>
        </row>
        <row r="12330">
          <cell r="K12330" t="str">
            <v>00111128P.2</v>
          </cell>
        </row>
        <row r="12331">
          <cell r="K12331" t="str">
            <v>00111128P.2</v>
          </cell>
        </row>
        <row r="12332">
          <cell r="K12332" t="str">
            <v>00111128P.2</v>
          </cell>
        </row>
        <row r="12333">
          <cell r="K12333" t="str">
            <v>00111128P.2</v>
          </cell>
        </row>
        <row r="12334">
          <cell r="K12334" t="str">
            <v>00111128P.2</v>
          </cell>
        </row>
        <row r="12335">
          <cell r="K12335" t="str">
            <v>00111129P.2</v>
          </cell>
        </row>
        <row r="12336">
          <cell r="K12336" t="str">
            <v>00111129P.2</v>
          </cell>
        </row>
        <row r="12337">
          <cell r="K12337" t="str">
            <v>00111129P.2</v>
          </cell>
        </row>
        <row r="12338">
          <cell r="K12338" t="str">
            <v>00111129P.2</v>
          </cell>
        </row>
        <row r="12339">
          <cell r="K12339" t="str">
            <v>00111129P.2</v>
          </cell>
        </row>
        <row r="12340">
          <cell r="K12340" t="str">
            <v>00111129P.2</v>
          </cell>
        </row>
        <row r="12341">
          <cell r="K12341" t="str">
            <v>00111129P.2</v>
          </cell>
        </row>
        <row r="12342">
          <cell r="K12342" t="str">
            <v>00111129P.2</v>
          </cell>
        </row>
        <row r="12343">
          <cell r="K12343" t="str">
            <v>00111129P.2</v>
          </cell>
        </row>
        <row r="12344">
          <cell r="K12344" t="str">
            <v>00111129P.2</v>
          </cell>
        </row>
        <row r="12345">
          <cell r="K12345" t="str">
            <v>00111129P.2</v>
          </cell>
        </row>
        <row r="12346">
          <cell r="K12346" t="str">
            <v>00111130P.2</v>
          </cell>
        </row>
        <row r="12347">
          <cell r="K12347" t="str">
            <v>00111130P.2</v>
          </cell>
        </row>
        <row r="12348">
          <cell r="K12348" t="str">
            <v>00111130P.2</v>
          </cell>
        </row>
        <row r="12349">
          <cell r="K12349" t="str">
            <v>00111130P.2</v>
          </cell>
        </row>
        <row r="12350">
          <cell r="K12350" t="str">
            <v>00111130P.2</v>
          </cell>
        </row>
        <row r="12351">
          <cell r="K12351" t="str">
            <v>00111130P.2</v>
          </cell>
        </row>
        <row r="12352">
          <cell r="K12352" t="str">
            <v>00111130P.2</v>
          </cell>
        </row>
        <row r="12353">
          <cell r="K12353" t="str">
            <v>00111130P.2</v>
          </cell>
        </row>
        <row r="12354">
          <cell r="K12354" t="str">
            <v>00111130P.2</v>
          </cell>
        </row>
        <row r="12355">
          <cell r="K12355" t="str">
            <v>00111130P.2</v>
          </cell>
        </row>
        <row r="12356">
          <cell r="K12356" t="str">
            <v>00111130P.2</v>
          </cell>
        </row>
        <row r="12357">
          <cell r="K12357" t="str">
            <v>00111130P.2</v>
          </cell>
        </row>
        <row r="12358">
          <cell r="K12358" t="str">
            <v>00111131P.2</v>
          </cell>
        </row>
        <row r="12359">
          <cell r="K12359" t="str">
            <v>00111131P.2</v>
          </cell>
        </row>
        <row r="12360">
          <cell r="K12360" t="str">
            <v>00111131P.2</v>
          </cell>
        </row>
        <row r="12361">
          <cell r="K12361" t="str">
            <v>00111131P.2</v>
          </cell>
        </row>
        <row r="12362">
          <cell r="K12362" t="str">
            <v>00111131P.2</v>
          </cell>
        </row>
        <row r="12363">
          <cell r="K12363" t="str">
            <v>00111131P.2</v>
          </cell>
        </row>
        <row r="12364">
          <cell r="K12364" t="str">
            <v>00111131P.2</v>
          </cell>
        </row>
        <row r="12365">
          <cell r="K12365" t="str">
            <v>00111131P.2</v>
          </cell>
        </row>
        <row r="12366">
          <cell r="K12366" t="str">
            <v>00111131P.2</v>
          </cell>
        </row>
        <row r="12367">
          <cell r="K12367" t="str">
            <v>00111131P.2</v>
          </cell>
        </row>
        <row r="12368">
          <cell r="K12368" t="str">
            <v>00111131P.2</v>
          </cell>
        </row>
        <row r="12369">
          <cell r="K12369" t="str">
            <v>00111131P.2</v>
          </cell>
        </row>
        <row r="12370">
          <cell r="K12370" t="str">
            <v>00111131P.2</v>
          </cell>
        </row>
        <row r="12371">
          <cell r="K12371" t="str">
            <v>00111131P.2</v>
          </cell>
        </row>
        <row r="12372">
          <cell r="K12372" t="str">
            <v>00111131P.2</v>
          </cell>
        </row>
        <row r="12373">
          <cell r="K12373" t="str">
            <v>00111131P.2</v>
          </cell>
        </row>
        <row r="12374">
          <cell r="K12374" t="str">
            <v>00111132P.2</v>
          </cell>
        </row>
        <row r="12375">
          <cell r="K12375" t="str">
            <v>00111132P.2</v>
          </cell>
        </row>
        <row r="12376">
          <cell r="K12376" t="str">
            <v>00111132P.2</v>
          </cell>
        </row>
        <row r="12377">
          <cell r="K12377" t="str">
            <v>00111132P.2</v>
          </cell>
        </row>
        <row r="12378">
          <cell r="K12378" t="str">
            <v>00111132P.2</v>
          </cell>
        </row>
        <row r="12379">
          <cell r="K12379" t="str">
            <v>00111132P.2</v>
          </cell>
        </row>
        <row r="12380">
          <cell r="K12380" t="str">
            <v>00111133P.2</v>
          </cell>
        </row>
        <row r="12381">
          <cell r="K12381" t="str">
            <v>00111133P.2</v>
          </cell>
        </row>
        <row r="12382">
          <cell r="K12382" t="str">
            <v>00111133P.2</v>
          </cell>
        </row>
        <row r="12383">
          <cell r="K12383" t="str">
            <v>00111133P.2</v>
          </cell>
        </row>
        <row r="12384">
          <cell r="K12384" t="str">
            <v>00111133P.2</v>
          </cell>
        </row>
        <row r="12385">
          <cell r="K12385" t="str">
            <v>00111133P.2</v>
          </cell>
        </row>
        <row r="12386">
          <cell r="K12386" t="str">
            <v>00111133P.2</v>
          </cell>
        </row>
        <row r="12387">
          <cell r="K12387" t="str">
            <v>00111133P.2</v>
          </cell>
        </row>
        <row r="12388">
          <cell r="K12388" t="str">
            <v>00111133P.2</v>
          </cell>
        </row>
        <row r="12389">
          <cell r="K12389" t="str">
            <v>00111133P.2</v>
          </cell>
        </row>
        <row r="12390">
          <cell r="K12390" t="str">
            <v>00111133P.2</v>
          </cell>
        </row>
        <row r="12391">
          <cell r="K12391" t="str">
            <v>00111133P.2</v>
          </cell>
        </row>
        <row r="12392">
          <cell r="K12392" t="str">
            <v>00111133P.2</v>
          </cell>
        </row>
        <row r="12393">
          <cell r="K12393" t="str">
            <v>00111133P.2</v>
          </cell>
        </row>
        <row r="12394">
          <cell r="K12394" t="str">
            <v>00111133P.2</v>
          </cell>
        </row>
        <row r="12395">
          <cell r="K12395" t="str">
            <v>00111134P.2</v>
          </cell>
        </row>
        <row r="12396">
          <cell r="K12396" t="str">
            <v>00111134P.2</v>
          </cell>
        </row>
        <row r="12397">
          <cell r="K12397" t="str">
            <v>00111134P.2</v>
          </cell>
        </row>
        <row r="12398">
          <cell r="K12398" t="str">
            <v>00111134P.2</v>
          </cell>
        </row>
        <row r="12399">
          <cell r="K12399" t="str">
            <v>00111134P.2</v>
          </cell>
        </row>
        <row r="12400">
          <cell r="K12400" t="str">
            <v>00111134P.2</v>
          </cell>
        </row>
        <row r="12401">
          <cell r="K12401" t="str">
            <v>00111134P.2</v>
          </cell>
        </row>
        <row r="12402">
          <cell r="K12402" t="str">
            <v>00111134P.2</v>
          </cell>
        </row>
        <row r="12403">
          <cell r="K12403" t="str">
            <v>00111135P.2</v>
          </cell>
        </row>
        <row r="12404">
          <cell r="K12404" t="str">
            <v>00111135P.2</v>
          </cell>
        </row>
        <row r="12405">
          <cell r="K12405" t="str">
            <v>00111135P.2</v>
          </cell>
        </row>
        <row r="12406">
          <cell r="K12406" t="str">
            <v>00111135P.2</v>
          </cell>
        </row>
        <row r="12407">
          <cell r="K12407" t="str">
            <v>00111135P.2</v>
          </cell>
        </row>
        <row r="12408">
          <cell r="K12408" t="str">
            <v>00111135P.2</v>
          </cell>
        </row>
        <row r="12409">
          <cell r="K12409" t="str">
            <v>00111135P.2</v>
          </cell>
        </row>
        <row r="12410">
          <cell r="K12410" t="str">
            <v>00111135P.2</v>
          </cell>
        </row>
        <row r="12411">
          <cell r="K12411" t="str">
            <v>00111135P.2</v>
          </cell>
        </row>
        <row r="12412">
          <cell r="K12412" t="str">
            <v>00111135P.2</v>
          </cell>
        </row>
        <row r="12413">
          <cell r="K12413" t="str">
            <v>00111135P.2</v>
          </cell>
        </row>
        <row r="12414">
          <cell r="K12414" t="str">
            <v>00111135P.2</v>
          </cell>
        </row>
        <row r="12415">
          <cell r="K12415" t="str">
            <v>00111135P.2</v>
          </cell>
        </row>
        <row r="12416">
          <cell r="K12416" t="str">
            <v>00111135P.2</v>
          </cell>
        </row>
        <row r="12417">
          <cell r="K12417" t="str">
            <v>00111135P.2</v>
          </cell>
        </row>
        <row r="12418">
          <cell r="K12418" t="str">
            <v>00111136P.2</v>
          </cell>
        </row>
        <row r="12419">
          <cell r="K12419" t="str">
            <v>00111136P.2</v>
          </cell>
        </row>
        <row r="12420">
          <cell r="K12420" t="str">
            <v>00111136P.2</v>
          </cell>
        </row>
        <row r="12421">
          <cell r="K12421" t="str">
            <v>00111136P.2</v>
          </cell>
        </row>
        <row r="12422">
          <cell r="K12422" t="str">
            <v>00111136P.2</v>
          </cell>
        </row>
        <row r="12423">
          <cell r="K12423" t="str">
            <v>00111136P.2</v>
          </cell>
        </row>
        <row r="12424">
          <cell r="K12424" t="str">
            <v>00111136P.2</v>
          </cell>
        </row>
        <row r="12425">
          <cell r="K12425" t="str">
            <v>00111136P.2</v>
          </cell>
        </row>
        <row r="12426">
          <cell r="K12426" t="str">
            <v>00111136P.2</v>
          </cell>
        </row>
        <row r="12427">
          <cell r="K12427" t="str">
            <v>00111136P.2</v>
          </cell>
        </row>
        <row r="12428">
          <cell r="K12428" t="str">
            <v>00111136P.2</v>
          </cell>
        </row>
        <row r="12429">
          <cell r="K12429" t="str">
            <v>00111136P.2</v>
          </cell>
        </row>
        <row r="12430">
          <cell r="K12430" t="str">
            <v>00111153P.2</v>
          </cell>
        </row>
        <row r="12431">
          <cell r="K12431" t="str">
            <v>00111153P.2</v>
          </cell>
        </row>
        <row r="12432">
          <cell r="K12432" t="str">
            <v>00111153P.2</v>
          </cell>
        </row>
        <row r="12433">
          <cell r="K12433" t="str">
            <v>00111153P.2</v>
          </cell>
        </row>
        <row r="12434">
          <cell r="K12434" t="str">
            <v>00111124P.2</v>
          </cell>
        </row>
        <row r="12435">
          <cell r="K12435" t="str">
            <v>00111124P.2</v>
          </cell>
        </row>
        <row r="12436">
          <cell r="K12436" t="str">
            <v>00111142P.2</v>
          </cell>
        </row>
        <row r="12437">
          <cell r="K12437" t="str">
            <v>00111142P.2</v>
          </cell>
        </row>
        <row r="12438">
          <cell r="K12438" t="str">
            <v>00111142P.2</v>
          </cell>
        </row>
        <row r="12439">
          <cell r="K12439" t="str">
            <v>00111142P.2</v>
          </cell>
        </row>
        <row r="12440">
          <cell r="K12440" t="str">
            <v>00111142P.2</v>
          </cell>
        </row>
        <row r="12441">
          <cell r="K12441" t="str">
            <v>00111142P.2</v>
          </cell>
        </row>
        <row r="12442">
          <cell r="K12442" t="str">
            <v>00111141P.2</v>
          </cell>
        </row>
        <row r="12443">
          <cell r="K12443" t="str">
            <v>00111141P.2</v>
          </cell>
        </row>
        <row r="12444">
          <cell r="K12444" t="str">
            <v>00111141P.2</v>
          </cell>
        </row>
        <row r="12445">
          <cell r="K12445" t="str">
            <v>00111141P.2</v>
          </cell>
        </row>
        <row r="12446">
          <cell r="K12446" t="str">
            <v>00111141P.2</v>
          </cell>
        </row>
        <row r="12447">
          <cell r="K12447" t="str">
            <v>00111141P.2</v>
          </cell>
        </row>
        <row r="12448">
          <cell r="K12448" t="str">
            <v>00111141P.2</v>
          </cell>
        </row>
        <row r="12449">
          <cell r="K12449" t="str">
            <v>00111141P.2</v>
          </cell>
        </row>
        <row r="12450">
          <cell r="K12450" t="str">
            <v>00111141P.2</v>
          </cell>
        </row>
        <row r="12451">
          <cell r="K12451" t="str">
            <v>00111141P.2</v>
          </cell>
        </row>
        <row r="12452">
          <cell r="K12452" t="str">
            <v>00111141P.2</v>
          </cell>
        </row>
        <row r="12453">
          <cell r="K12453" t="str">
            <v>00111141P.2</v>
          </cell>
        </row>
        <row r="12454">
          <cell r="K12454" t="str">
            <v>00111141P.2</v>
          </cell>
        </row>
        <row r="12455">
          <cell r="K12455" t="str">
            <v>00111141P.2</v>
          </cell>
        </row>
        <row r="12456">
          <cell r="K12456" t="str">
            <v>00111141P.2</v>
          </cell>
        </row>
        <row r="12457">
          <cell r="K12457" t="str">
            <v>00111106P.2</v>
          </cell>
        </row>
        <row r="12458">
          <cell r="K12458" t="str">
            <v>00111106P.2</v>
          </cell>
        </row>
        <row r="12459">
          <cell r="K12459" t="str">
            <v>00111106P.2</v>
          </cell>
        </row>
        <row r="12460">
          <cell r="K12460" t="str">
            <v>00111106P.2</v>
          </cell>
        </row>
        <row r="12461">
          <cell r="K12461" t="str">
            <v>00111107P.2</v>
          </cell>
        </row>
        <row r="12462">
          <cell r="K12462" t="str">
            <v>00111114P.2</v>
          </cell>
        </row>
        <row r="12463">
          <cell r="K12463" t="str">
            <v>00111114P.2</v>
          </cell>
        </row>
        <row r="12464">
          <cell r="K12464" t="str">
            <v>00111114P.2</v>
          </cell>
        </row>
        <row r="12465">
          <cell r="K12465" t="str">
            <v>00111114P.2</v>
          </cell>
        </row>
        <row r="12466">
          <cell r="K12466" t="str">
            <v>00111114P.2</v>
          </cell>
        </row>
        <row r="12467">
          <cell r="K12467" t="str">
            <v>00111114P.2</v>
          </cell>
        </row>
        <row r="12468">
          <cell r="K12468" t="str">
            <v>00111114P.2</v>
          </cell>
        </row>
        <row r="12469">
          <cell r="K12469" t="str">
            <v>00111114P.2</v>
          </cell>
        </row>
        <row r="12470">
          <cell r="K12470" t="str">
            <v>00111114P.2</v>
          </cell>
        </row>
        <row r="12471">
          <cell r="K12471" t="str">
            <v>00111128P.2</v>
          </cell>
        </row>
        <row r="12472">
          <cell r="K12472" t="str">
            <v>00111128P.2</v>
          </cell>
        </row>
        <row r="12473">
          <cell r="K12473" t="str">
            <v>00111128P.2</v>
          </cell>
        </row>
        <row r="12474">
          <cell r="K12474" t="str">
            <v>00111128P.2</v>
          </cell>
        </row>
        <row r="12475">
          <cell r="K12475" t="str">
            <v>00111128P.2</v>
          </cell>
        </row>
        <row r="12476">
          <cell r="K12476" t="str">
            <v>00111128P.2</v>
          </cell>
        </row>
        <row r="12477">
          <cell r="K12477" t="str">
            <v>00111128P.2</v>
          </cell>
        </row>
        <row r="12478">
          <cell r="K12478" t="str">
            <v>00111128P.2</v>
          </cell>
        </row>
        <row r="12479">
          <cell r="K12479" t="str">
            <v>00111128P.2</v>
          </cell>
        </row>
        <row r="12480">
          <cell r="K12480" t="str">
            <v>00111128P.2</v>
          </cell>
        </row>
        <row r="12481">
          <cell r="K12481" t="str">
            <v>00111128P.2</v>
          </cell>
        </row>
        <row r="12482">
          <cell r="K12482" t="str">
            <v>00111128P.2</v>
          </cell>
        </row>
        <row r="12483">
          <cell r="K12483" t="str">
            <v>00111128P.2</v>
          </cell>
        </row>
        <row r="12484">
          <cell r="K12484" t="str">
            <v>00111128P.2</v>
          </cell>
        </row>
        <row r="12485">
          <cell r="K12485" t="str">
            <v>00111128P.2</v>
          </cell>
        </row>
        <row r="12486">
          <cell r="K12486" t="str">
            <v>00111128P.2</v>
          </cell>
        </row>
        <row r="12487">
          <cell r="K12487" t="str">
            <v>00111128P.2</v>
          </cell>
        </row>
        <row r="12488">
          <cell r="K12488" t="str">
            <v>00111128P.2</v>
          </cell>
        </row>
        <row r="12489">
          <cell r="K12489" t="str">
            <v>00111130P.2</v>
          </cell>
        </row>
        <row r="12490">
          <cell r="K12490" t="str">
            <v>00111130P.2</v>
          </cell>
        </row>
        <row r="12491">
          <cell r="K12491" t="str">
            <v>00111130P.2</v>
          </cell>
        </row>
        <row r="12492">
          <cell r="K12492" t="str">
            <v>00111130P.2</v>
          </cell>
        </row>
        <row r="12493">
          <cell r="K12493" t="str">
            <v>00111130P.2</v>
          </cell>
        </row>
        <row r="12494">
          <cell r="K12494" t="str">
            <v>00111130P.2</v>
          </cell>
        </row>
        <row r="12495">
          <cell r="K12495" t="str">
            <v>00111130P.2</v>
          </cell>
        </row>
        <row r="12496">
          <cell r="K12496" t="str">
            <v>00111130P.2</v>
          </cell>
        </row>
        <row r="12497">
          <cell r="K12497" t="str">
            <v>00111130P.2</v>
          </cell>
        </row>
        <row r="12498">
          <cell r="K12498" t="str">
            <v>00111130P.2</v>
          </cell>
        </row>
        <row r="12499">
          <cell r="K12499" t="str">
            <v>00111130P.2</v>
          </cell>
        </row>
        <row r="12500">
          <cell r="K12500" t="str">
            <v>00111130P.2</v>
          </cell>
        </row>
        <row r="12501">
          <cell r="K12501" t="str">
            <v>00111130P.2</v>
          </cell>
        </row>
        <row r="12502">
          <cell r="K12502" t="str">
            <v>00111130P.2</v>
          </cell>
        </row>
        <row r="12503">
          <cell r="K12503" t="str">
            <v>00111130P.2</v>
          </cell>
        </row>
        <row r="12504">
          <cell r="K12504" t="str">
            <v>00111130P.2</v>
          </cell>
        </row>
        <row r="12505">
          <cell r="K12505" t="str">
            <v>00111130P.2</v>
          </cell>
        </row>
        <row r="12506">
          <cell r="K12506" t="str">
            <v>00111130P.2</v>
          </cell>
        </row>
        <row r="12507">
          <cell r="K12507" t="str">
            <v>00111149P.2</v>
          </cell>
        </row>
        <row r="12508">
          <cell r="K12508" t="str">
            <v>00111153P.2</v>
          </cell>
        </row>
        <row r="12509">
          <cell r="K12509" t="str">
            <v>00111157P.2</v>
          </cell>
        </row>
        <row r="12510">
          <cell r="K12510" t="str">
            <v>00111157P.2</v>
          </cell>
        </row>
        <row r="12511">
          <cell r="K12511" t="str">
            <v>00111157P.2</v>
          </cell>
        </row>
        <row r="12512">
          <cell r="K12512" t="str">
            <v>00111157P.2</v>
          </cell>
        </row>
        <row r="12513">
          <cell r="K12513" t="str">
            <v>00111157P.2</v>
          </cell>
        </row>
        <row r="12514">
          <cell r="K12514" t="str">
            <v>00111157P.2</v>
          </cell>
        </row>
        <row r="12515">
          <cell r="K12515" t="str">
            <v>00111159P.2</v>
          </cell>
        </row>
        <row r="12516">
          <cell r="K12516" t="str">
            <v>00111159P.2</v>
          </cell>
        </row>
        <row r="12517">
          <cell r="K12517" t="str">
            <v>00111159P.2</v>
          </cell>
        </row>
        <row r="12518">
          <cell r="K12518" t="str">
            <v>00111159P.2</v>
          </cell>
        </row>
        <row r="12519">
          <cell r="K12519" t="str">
            <v>00111159P.2</v>
          </cell>
        </row>
        <row r="12520">
          <cell r="K12520" t="str">
            <v>00111159P.2</v>
          </cell>
        </row>
        <row r="12521">
          <cell r="K12521" t="str">
            <v>00111117P.2</v>
          </cell>
        </row>
        <row r="12522">
          <cell r="K12522" t="str">
            <v>00111153P.2</v>
          </cell>
        </row>
        <row r="12523">
          <cell r="K12523" t="str">
            <v>00111149P.2</v>
          </cell>
        </row>
        <row r="12524">
          <cell r="K12524" t="str">
            <v>00111149P.2</v>
          </cell>
        </row>
        <row r="12525">
          <cell r="K12525" t="str">
            <v>00111149P.2</v>
          </cell>
        </row>
        <row r="12526">
          <cell r="K12526" t="str">
            <v>00111149P.2</v>
          </cell>
        </row>
        <row r="12527">
          <cell r="K12527" t="str">
            <v>00111149P.2</v>
          </cell>
        </row>
        <row r="12528">
          <cell r="K12528" t="str">
            <v>00111149P.2</v>
          </cell>
        </row>
        <row r="12529">
          <cell r="K12529" t="str">
            <v>00111149P.2</v>
          </cell>
        </row>
        <row r="12530">
          <cell r="K12530" t="str">
            <v>00111149P.2</v>
          </cell>
        </row>
        <row r="12531">
          <cell r="K12531" t="str">
            <v>00111149P.2</v>
          </cell>
        </row>
        <row r="12532">
          <cell r="K12532" t="str">
            <v>00111149P.2</v>
          </cell>
        </row>
        <row r="12533">
          <cell r="K12533" t="str">
            <v>00111113P.2</v>
          </cell>
        </row>
        <row r="12534">
          <cell r="K12534" t="str">
            <v>00111113P.2</v>
          </cell>
        </row>
        <row r="12535">
          <cell r="K12535" t="str">
            <v>00111113P.2</v>
          </cell>
        </row>
        <row r="12536">
          <cell r="K12536" t="str">
            <v>00111113P.2</v>
          </cell>
        </row>
        <row r="12537">
          <cell r="K12537" t="str">
            <v>00111113P.2</v>
          </cell>
        </row>
        <row r="12538">
          <cell r="K12538" t="str">
            <v>00111113P.2</v>
          </cell>
        </row>
        <row r="12539">
          <cell r="K12539" t="str">
            <v>00111113P.2</v>
          </cell>
        </row>
        <row r="12540">
          <cell r="K12540" t="str">
            <v>00111113P.2</v>
          </cell>
        </row>
        <row r="12541">
          <cell r="K12541" t="str">
            <v>00111121P.2</v>
          </cell>
        </row>
        <row r="12542">
          <cell r="K12542" t="str">
            <v>00111126P.2</v>
          </cell>
        </row>
        <row r="12543">
          <cell r="K12543" t="str">
            <v>00111126P.2</v>
          </cell>
        </row>
        <row r="12544">
          <cell r="K12544" t="str">
            <v>00111126P.2</v>
          </cell>
        </row>
        <row r="12545">
          <cell r="K12545" t="str">
            <v>00111128P.2</v>
          </cell>
        </row>
        <row r="12546">
          <cell r="K12546" t="str">
            <v>00111128P.2</v>
          </cell>
        </row>
        <row r="12547">
          <cell r="K12547" t="str">
            <v>00111128P.2</v>
          </cell>
        </row>
        <row r="12548">
          <cell r="K12548" t="str">
            <v>00111129P.2</v>
          </cell>
        </row>
        <row r="12549">
          <cell r="K12549" t="str">
            <v>00111132P.2</v>
          </cell>
        </row>
        <row r="12550">
          <cell r="K12550" t="str">
            <v>00111132P.2</v>
          </cell>
        </row>
        <row r="12551">
          <cell r="K12551" t="str">
            <v>00111132P.2</v>
          </cell>
        </row>
        <row r="12552">
          <cell r="K12552" t="str">
            <v>00111134P.2</v>
          </cell>
        </row>
        <row r="12553">
          <cell r="K12553" t="str">
            <v>00111135P.2</v>
          </cell>
        </row>
        <row r="12554">
          <cell r="K12554" t="str">
            <v>00111136P.2</v>
          </cell>
        </row>
        <row r="12555">
          <cell r="K12555" t="str">
            <v>00111136P.2</v>
          </cell>
        </row>
        <row r="12556">
          <cell r="K12556" t="str">
            <v>00111136P.2</v>
          </cell>
        </row>
        <row r="12557">
          <cell r="K12557" t="str">
            <v>00111145P.2</v>
          </cell>
        </row>
        <row r="12558">
          <cell r="K12558" t="str">
            <v>00111145P.2</v>
          </cell>
        </row>
        <row r="12559">
          <cell r="K12559" t="str">
            <v>00111145P.2</v>
          </cell>
        </row>
        <row r="12560">
          <cell r="K12560" t="str">
            <v>00111145P.2</v>
          </cell>
        </row>
        <row r="12561">
          <cell r="K12561" t="str">
            <v>00111145P.2</v>
          </cell>
        </row>
        <row r="12562">
          <cell r="K12562" t="str">
            <v>00111145P.2</v>
          </cell>
        </row>
        <row r="12563">
          <cell r="K12563" t="str">
            <v>00111145P.2</v>
          </cell>
        </row>
        <row r="12564">
          <cell r="K12564" t="str">
            <v>00111145P.2</v>
          </cell>
        </row>
        <row r="12565">
          <cell r="K12565" t="str">
            <v>00111145P.2</v>
          </cell>
        </row>
        <row r="12566">
          <cell r="K12566" t="str">
            <v>00111145P.2</v>
          </cell>
        </row>
        <row r="12567">
          <cell r="K12567" t="str">
            <v>00111145P.2</v>
          </cell>
        </row>
        <row r="12568">
          <cell r="K12568" t="str">
            <v>00111145P.2</v>
          </cell>
        </row>
        <row r="12569">
          <cell r="K12569" t="str">
            <v>00111145P.2</v>
          </cell>
        </row>
        <row r="12570">
          <cell r="K12570" t="str">
            <v>00111149P.2</v>
          </cell>
        </row>
        <row r="12571">
          <cell r="K12571" t="str">
            <v>00111153P.2</v>
          </cell>
        </row>
        <row r="12572">
          <cell r="K12572" t="str">
            <v>00111153P.2</v>
          </cell>
        </row>
        <row r="12573">
          <cell r="K12573" t="str">
            <v>00111153P.2</v>
          </cell>
        </row>
        <row r="12574">
          <cell r="K12574" t="str">
            <v>00111153P.2</v>
          </cell>
        </row>
        <row r="12575">
          <cell r="K12575" t="str">
            <v>00111153P.2</v>
          </cell>
        </row>
        <row r="12576">
          <cell r="K12576" t="str">
            <v>00111153P.2</v>
          </cell>
        </row>
        <row r="12577">
          <cell r="K12577" t="str">
            <v>00111153P.2</v>
          </cell>
        </row>
        <row r="12578">
          <cell r="K12578" t="str">
            <v>00111158P.2</v>
          </cell>
        </row>
        <row r="12579">
          <cell r="K12579" t="str">
            <v>00111158P.2</v>
          </cell>
        </row>
        <row r="12580">
          <cell r="K12580" t="str">
            <v>00111159P.2</v>
          </cell>
        </row>
        <row r="12581">
          <cell r="K12581" t="str">
            <v>00111159P.2</v>
          </cell>
        </row>
        <row r="12582">
          <cell r="K12582" t="str">
            <v>00111159P.2</v>
          </cell>
        </row>
        <row r="12583">
          <cell r="K12583" t="str">
            <v>00111159P.2</v>
          </cell>
        </row>
        <row r="12584">
          <cell r="K12584" t="str">
            <v>00111159P.2</v>
          </cell>
        </row>
        <row r="12585">
          <cell r="K12585" t="str">
            <v>00111110P.2</v>
          </cell>
        </row>
        <row r="12586">
          <cell r="K12586" t="str">
            <v>00111111P.2</v>
          </cell>
        </row>
        <row r="12587">
          <cell r="K12587" t="str">
            <v>00111113P.2</v>
          </cell>
        </row>
        <row r="12588">
          <cell r="K12588" t="str">
            <v>00111113P.2</v>
          </cell>
        </row>
        <row r="12589">
          <cell r="K12589" t="str">
            <v>00111113P.2</v>
          </cell>
        </row>
        <row r="12590">
          <cell r="K12590" t="str">
            <v>00111113P.2</v>
          </cell>
        </row>
        <row r="12591">
          <cell r="K12591" t="str">
            <v>00111113P.2</v>
          </cell>
        </row>
        <row r="12592">
          <cell r="K12592" t="str">
            <v>00111113P.2</v>
          </cell>
        </row>
        <row r="12593">
          <cell r="K12593" t="str">
            <v>00111113P.2</v>
          </cell>
        </row>
        <row r="12594">
          <cell r="K12594" t="str">
            <v>00111113P.2</v>
          </cell>
        </row>
        <row r="12595">
          <cell r="K12595" t="str">
            <v>00111117P.2</v>
          </cell>
        </row>
        <row r="12596">
          <cell r="K12596" t="str">
            <v>00111117P.2</v>
          </cell>
        </row>
        <row r="12597">
          <cell r="K12597" t="str">
            <v>00111119P.2</v>
          </cell>
        </row>
        <row r="12598">
          <cell r="K12598" t="str">
            <v>00111120P.2</v>
          </cell>
        </row>
        <row r="12599">
          <cell r="K12599" t="str">
            <v>00111122P.2</v>
          </cell>
        </row>
        <row r="12600">
          <cell r="K12600" t="str">
            <v>00111122P.2</v>
          </cell>
        </row>
        <row r="12601">
          <cell r="K12601" t="str">
            <v>00111122P.2</v>
          </cell>
        </row>
        <row r="12602">
          <cell r="K12602" t="str">
            <v>00111122P.2</v>
          </cell>
        </row>
        <row r="12603">
          <cell r="K12603" t="str">
            <v>00111122P.2</v>
          </cell>
        </row>
        <row r="12604">
          <cell r="K12604" t="str">
            <v>00111124P.2</v>
          </cell>
        </row>
        <row r="12605">
          <cell r="K12605" t="str">
            <v>00111124P.2</v>
          </cell>
        </row>
        <row r="12606">
          <cell r="K12606" t="str">
            <v>00111124P.2</v>
          </cell>
        </row>
        <row r="12607">
          <cell r="K12607" t="str">
            <v>00111126P.2</v>
          </cell>
        </row>
        <row r="12608">
          <cell r="K12608" t="str">
            <v>00111127P.2</v>
          </cell>
        </row>
        <row r="12609">
          <cell r="K12609" t="str">
            <v>00111129P.2</v>
          </cell>
        </row>
        <row r="12610">
          <cell r="K12610" t="str">
            <v>00111129P.2</v>
          </cell>
        </row>
        <row r="12611">
          <cell r="K12611" t="str">
            <v>00111129P.2</v>
          </cell>
        </row>
        <row r="12612">
          <cell r="K12612" t="str">
            <v>00111131P.2</v>
          </cell>
        </row>
        <row r="12613">
          <cell r="K12613" t="str">
            <v>00111132P.2</v>
          </cell>
        </row>
        <row r="12614">
          <cell r="K12614" t="str">
            <v>00111132P.2</v>
          </cell>
        </row>
        <row r="12615">
          <cell r="K12615" t="str">
            <v>00111132P.2</v>
          </cell>
        </row>
        <row r="12616">
          <cell r="K12616" t="str">
            <v>00111132P.2</v>
          </cell>
        </row>
        <row r="12617">
          <cell r="K12617" t="str">
            <v>00111132P.2</v>
          </cell>
        </row>
        <row r="12618">
          <cell r="K12618" t="str">
            <v>00111133P.2</v>
          </cell>
        </row>
        <row r="12619">
          <cell r="K12619" t="str">
            <v>00111136P.2</v>
          </cell>
        </row>
        <row r="12620">
          <cell r="K12620" t="str">
            <v>00111145P.2</v>
          </cell>
        </row>
        <row r="12621">
          <cell r="K12621" t="str">
            <v>00111145P.2</v>
          </cell>
        </row>
        <row r="12622">
          <cell r="K12622" t="str">
            <v>00111145P.2</v>
          </cell>
        </row>
        <row r="12623">
          <cell r="K12623" t="str">
            <v>00111145P.2</v>
          </cell>
        </row>
        <row r="12624">
          <cell r="K12624" t="str">
            <v>00111145P.2</v>
          </cell>
        </row>
        <row r="12625">
          <cell r="K12625" t="str">
            <v>00111145P.2</v>
          </cell>
        </row>
        <row r="12626">
          <cell r="K12626" t="str">
            <v>00111145P.2</v>
          </cell>
        </row>
        <row r="12627">
          <cell r="K12627" t="str">
            <v>00111145P.2</v>
          </cell>
        </row>
        <row r="12628">
          <cell r="K12628" t="str">
            <v>00111145P.2</v>
          </cell>
        </row>
        <row r="12629">
          <cell r="K12629" t="str">
            <v>00111145P.2</v>
          </cell>
        </row>
        <row r="12630">
          <cell r="K12630" t="str">
            <v>00111153P.2</v>
          </cell>
        </row>
        <row r="12631">
          <cell r="K12631" t="str">
            <v>00111153P.2</v>
          </cell>
        </row>
        <row r="12632">
          <cell r="K12632" t="str">
            <v>00111153P.2</v>
          </cell>
        </row>
        <row r="12633">
          <cell r="K12633" t="str">
            <v>00111153P.2</v>
          </cell>
        </row>
        <row r="12634">
          <cell r="K12634" t="str">
            <v>00111153P.2</v>
          </cell>
        </row>
        <row r="12635">
          <cell r="K12635" t="str">
            <v>00111153P.2</v>
          </cell>
        </row>
        <row r="12636">
          <cell r="K12636" t="str">
            <v>00111153P.2</v>
          </cell>
        </row>
        <row r="12637">
          <cell r="K12637" t="str">
            <v>00111153P.2</v>
          </cell>
        </row>
        <row r="12638">
          <cell r="K12638" t="str">
            <v>00111159P.2</v>
          </cell>
        </row>
        <row r="12639">
          <cell r="K12639" t="str">
            <v>00111159P.2</v>
          </cell>
        </row>
        <row r="12640">
          <cell r="K12640" t="str">
            <v>00111159P.2</v>
          </cell>
        </row>
        <row r="12641">
          <cell r="K12641" t="str">
            <v>00111159P.2</v>
          </cell>
        </row>
        <row r="12642">
          <cell r="K12642" t="str">
            <v>00111159P.2</v>
          </cell>
        </row>
        <row r="12643">
          <cell r="K12643" t="str">
            <v>00111159P.2</v>
          </cell>
        </row>
        <row r="12644">
          <cell r="K12644" t="str">
            <v>00111143P.2</v>
          </cell>
        </row>
        <row r="12645">
          <cell r="K12645" t="str">
            <v>00111143P.2</v>
          </cell>
        </row>
        <row r="12646">
          <cell r="K12646" t="str">
            <v>00111143P.2</v>
          </cell>
        </row>
        <row r="12647">
          <cell r="K12647" t="str">
            <v>00111143P.2</v>
          </cell>
        </row>
        <row r="12648">
          <cell r="K12648" t="str">
            <v>00111143P.2</v>
          </cell>
        </row>
        <row r="12649">
          <cell r="K12649" t="str">
            <v>00111143P.2</v>
          </cell>
        </row>
        <row r="12650">
          <cell r="K12650" t="str">
            <v>00111143P.2</v>
          </cell>
        </row>
        <row r="12651">
          <cell r="K12651" t="str">
            <v>00111143P.2</v>
          </cell>
        </row>
        <row r="12652">
          <cell r="K12652" t="str">
            <v>00111143P.2</v>
          </cell>
        </row>
        <row r="12653">
          <cell r="K12653" t="str">
            <v>00111143P.2</v>
          </cell>
        </row>
        <row r="12654">
          <cell r="K12654" t="str">
            <v>00111143P.2</v>
          </cell>
        </row>
        <row r="12655">
          <cell r="K12655" t="str">
            <v>00111110P.2</v>
          </cell>
        </row>
        <row r="12656">
          <cell r="K12656" t="str">
            <v>00111112P.2</v>
          </cell>
        </row>
        <row r="12657">
          <cell r="K12657" t="str">
            <v>00111113P.2</v>
          </cell>
        </row>
        <row r="12658">
          <cell r="K12658" t="str">
            <v>00111113P.2</v>
          </cell>
        </row>
        <row r="12659">
          <cell r="K12659" t="str">
            <v>00111113P.2</v>
          </cell>
        </row>
        <row r="12660">
          <cell r="K12660" t="str">
            <v>00111115P.2</v>
          </cell>
        </row>
        <row r="12661">
          <cell r="K12661" t="str">
            <v>00111118P.2</v>
          </cell>
        </row>
        <row r="12662">
          <cell r="K12662" t="str">
            <v>00111119P.2</v>
          </cell>
        </row>
        <row r="12663">
          <cell r="K12663" t="str">
            <v>00111120P.2</v>
          </cell>
        </row>
        <row r="12664">
          <cell r="K12664" t="str">
            <v>00111120P.2</v>
          </cell>
        </row>
        <row r="12665">
          <cell r="K12665" t="str">
            <v>00111120P.2</v>
          </cell>
        </row>
        <row r="12666">
          <cell r="K12666" t="str">
            <v>00111120P.2</v>
          </cell>
        </row>
        <row r="12667">
          <cell r="K12667" t="str">
            <v>00111122P.2</v>
          </cell>
        </row>
        <row r="12668">
          <cell r="K12668" t="str">
            <v>00111122P.2</v>
          </cell>
        </row>
        <row r="12669">
          <cell r="K12669" t="str">
            <v>00111123P.2</v>
          </cell>
        </row>
        <row r="12670">
          <cell r="K12670" t="str">
            <v>00111123P.2</v>
          </cell>
        </row>
        <row r="12671">
          <cell r="K12671" t="str">
            <v>00111123P.2</v>
          </cell>
        </row>
        <row r="12672">
          <cell r="K12672" t="str">
            <v>00111124P.2</v>
          </cell>
        </row>
        <row r="12673">
          <cell r="K12673" t="str">
            <v>00111125P.2</v>
          </cell>
        </row>
        <row r="12674">
          <cell r="K12674" t="str">
            <v>00111125P.2</v>
          </cell>
        </row>
        <row r="12675">
          <cell r="K12675" t="str">
            <v>00111126P.2</v>
          </cell>
        </row>
        <row r="12676">
          <cell r="K12676" t="str">
            <v>00111126P.2</v>
          </cell>
        </row>
        <row r="12677">
          <cell r="K12677" t="str">
            <v>00111127P.2</v>
          </cell>
        </row>
        <row r="12678">
          <cell r="K12678" t="str">
            <v>00111128P.2</v>
          </cell>
        </row>
        <row r="12679">
          <cell r="K12679" t="str">
            <v>00111128P.2</v>
          </cell>
        </row>
        <row r="12680">
          <cell r="K12680" t="str">
            <v>00111128P.2</v>
          </cell>
        </row>
        <row r="12681">
          <cell r="K12681" t="str">
            <v>00111128P.2</v>
          </cell>
        </row>
        <row r="12682">
          <cell r="K12682" t="str">
            <v>00111129P.2</v>
          </cell>
        </row>
        <row r="12683">
          <cell r="K12683" t="str">
            <v>00111129P.2</v>
          </cell>
        </row>
        <row r="12684">
          <cell r="K12684" t="str">
            <v>00111131P.2</v>
          </cell>
        </row>
        <row r="12685">
          <cell r="K12685" t="str">
            <v>00111132P.2</v>
          </cell>
        </row>
        <row r="12686">
          <cell r="K12686" t="str">
            <v>00111132P.2</v>
          </cell>
        </row>
        <row r="12687">
          <cell r="K12687" t="str">
            <v>00111132P.2</v>
          </cell>
        </row>
        <row r="12688">
          <cell r="K12688" t="str">
            <v>00111132P.2</v>
          </cell>
        </row>
        <row r="12689">
          <cell r="K12689" t="str">
            <v>00111133P.2</v>
          </cell>
        </row>
        <row r="12690">
          <cell r="K12690" t="str">
            <v>00111133P.2</v>
          </cell>
        </row>
        <row r="12691">
          <cell r="K12691" t="str">
            <v>00111133P.2</v>
          </cell>
        </row>
        <row r="12692">
          <cell r="K12692" t="str">
            <v>00111135P.2</v>
          </cell>
        </row>
        <row r="12693">
          <cell r="K12693" t="str">
            <v>00111135P.2</v>
          </cell>
        </row>
        <row r="12694">
          <cell r="K12694" t="str">
            <v>00111135P.2</v>
          </cell>
        </row>
        <row r="12695">
          <cell r="K12695" t="str">
            <v>00111136P.2</v>
          </cell>
        </row>
        <row r="12696">
          <cell r="K12696" t="str">
            <v>00111145P.2</v>
          </cell>
        </row>
        <row r="12697">
          <cell r="K12697" t="str">
            <v>00111145P.2</v>
          </cell>
        </row>
        <row r="12698">
          <cell r="K12698" t="str">
            <v>00111145P.2</v>
          </cell>
        </row>
        <row r="12699">
          <cell r="K12699" t="str">
            <v>00111145P.2</v>
          </cell>
        </row>
        <row r="12700">
          <cell r="K12700" t="str">
            <v>00111149P.2</v>
          </cell>
        </row>
        <row r="12701">
          <cell r="K12701" t="str">
            <v>00111149P.2</v>
          </cell>
        </row>
        <row r="12702">
          <cell r="K12702" t="str">
            <v>00111149P.2</v>
          </cell>
        </row>
        <row r="12703">
          <cell r="K12703" t="str">
            <v>00111149P.2</v>
          </cell>
        </row>
        <row r="12704">
          <cell r="K12704" t="str">
            <v>00111150P.2</v>
          </cell>
        </row>
        <row r="12705">
          <cell r="K12705" t="str">
            <v>00111150P.2</v>
          </cell>
        </row>
        <row r="12706">
          <cell r="K12706" t="str">
            <v>00111150P.2</v>
          </cell>
        </row>
        <row r="12707">
          <cell r="K12707" t="str">
            <v>00111151P.2</v>
          </cell>
        </row>
        <row r="12708">
          <cell r="K12708" t="str">
            <v>00111151P.2</v>
          </cell>
        </row>
        <row r="12709">
          <cell r="K12709" t="str">
            <v>00111153P.2</v>
          </cell>
        </row>
        <row r="12710">
          <cell r="K12710" t="str">
            <v>00111158P.2</v>
          </cell>
        </row>
        <row r="12711">
          <cell r="K12711" t="str">
            <v>00111159P.2</v>
          </cell>
        </row>
        <row r="12712">
          <cell r="K12712" t="str">
            <v>00111110P.2</v>
          </cell>
        </row>
        <row r="12713">
          <cell r="K12713" t="str">
            <v>00111111P.2</v>
          </cell>
        </row>
        <row r="12714">
          <cell r="K12714" t="str">
            <v>00111112P.2</v>
          </cell>
        </row>
        <row r="12715">
          <cell r="K12715" t="str">
            <v>00111112P.2</v>
          </cell>
        </row>
        <row r="12716">
          <cell r="K12716" t="str">
            <v>00111118P.2</v>
          </cell>
        </row>
        <row r="12717">
          <cell r="K12717" t="str">
            <v>00111118P.2</v>
          </cell>
        </row>
        <row r="12718">
          <cell r="K12718" t="str">
            <v>00111118P.2</v>
          </cell>
        </row>
        <row r="12719">
          <cell r="K12719" t="str">
            <v>00111118P.2</v>
          </cell>
        </row>
        <row r="12720">
          <cell r="K12720" t="str">
            <v>00111119P.2</v>
          </cell>
        </row>
        <row r="12721">
          <cell r="K12721" t="str">
            <v>00111120P.2</v>
          </cell>
        </row>
        <row r="12722">
          <cell r="K12722" t="str">
            <v>00111120P.2</v>
          </cell>
        </row>
        <row r="12723">
          <cell r="K12723" t="str">
            <v>00111120P.2</v>
          </cell>
        </row>
        <row r="12724">
          <cell r="K12724" t="str">
            <v>00111120P.2</v>
          </cell>
        </row>
        <row r="12725">
          <cell r="K12725" t="str">
            <v>00111120P.2</v>
          </cell>
        </row>
        <row r="12726">
          <cell r="K12726" t="str">
            <v>00111121P.2</v>
          </cell>
        </row>
        <row r="12727">
          <cell r="K12727" t="str">
            <v>00111122P.2</v>
          </cell>
        </row>
        <row r="12728">
          <cell r="K12728" t="str">
            <v>00111122P.2</v>
          </cell>
        </row>
        <row r="12729">
          <cell r="K12729" t="str">
            <v>00111124P.2</v>
          </cell>
        </row>
        <row r="12730">
          <cell r="K12730" t="str">
            <v>00111124P.2</v>
          </cell>
        </row>
        <row r="12731">
          <cell r="K12731" t="str">
            <v>00111125P.2</v>
          </cell>
        </row>
        <row r="12732">
          <cell r="K12732" t="str">
            <v>00111125P.2</v>
          </cell>
        </row>
        <row r="12733">
          <cell r="K12733" t="str">
            <v>00111125P.2</v>
          </cell>
        </row>
        <row r="12734">
          <cell r="K12734" t="str">
            <v>00111125P.2</v>
          </cell>
        </row>
        <row r="12735">
          <cell r="K12735" t="str">
            <v>00111125P.2</v>
          </cell>
        </row>
        <row r="12736">
          <cell r="K12736" t="str">
            <v>00111126P.2</v>
          </cell>
        </row>
        <row r="12737">
          <cell r="K12737" t="str">
            <v>00111127P.2</v>
          </cell>
        </row>
        <row r="12738">
          <cell r="K12738" t="str">
            <v>00111129P.2</v>
          </cell>
        </row>
        <row r="12739">
          <cell r="K12739" t="str">
            <v>00111130P.2</v>
          </cell>
        </row>
        <row r="12740">
          <cell r="K12740" t="str">
            <v>00111130P.2</v>
          </cell>
        </row>
        <row r="12741">
          <cell r="K12741" t="str">
            <v>00111131P.2</v>
          </cell>
        </row>
        <row r="12742">
          <cell r="K12742" t="str">
            <v>00111131P.2</v>
          </cell>
        </row>
        <row r="12743">
          <cell r="K12743" t="str">
            <v>00111131P.2</v>
          </cell>
        </row>
        <row r="12744">
          <cell r="K12744" t="str">
            <v>00111131P.2</v>
          </cell>
        </row>
        <row r="12745">
          <cell r="K12745" t="str">
            <v>00111133P.2</v>
          </cell>
        </row>
        <row r="12746">
          <cell r="K12746" t="str">
            <v>00111134P.2</v>
          </cell>
        </row>
        <row r="12747">
          <cell r="K12747" t="str">
            <v>00111134P.2</v>
          </cell>
        </row>
        <row r="12748">
          <cell r="K12748" t="str">
            <v>00111135P.2</v>
          </cell>
        </row>
        <row r="12749">
          <cell r="K12749" t="str">
            <v>00111135P.2</v>
          </cell>
        </row>
        <row r="12750">
          <cell r="K12750" t="str">
            <v>00111135P.2</v>
          </cell>
        </row>
        <row r="12751">
          <cell r="K12751" t="str">
            <v>00111136P.2</v>
          </cell>
        </row>
        <row r="12752">
          <cell r="K12752" t="str">
            <v>00111136P.2</v>
          </cell>
        </row>
        <row r="12753">
          <cell r="K12753" t="str">
            <v>00111136P.2</v>
          </cell>
        </row>
        <row r="12754">
          <cell r="K12754" t="str">
            <v>00111158P.2</v>
          </cell>
        </row>
        <row r="12755">
          <cell r="K12755" t="str">
            <v>00111158P.2</v>
          </cell>
        </row>
        <row r="12756">
          <cell r="K12756" t="str">
            <v>00111145P.2</v>
          </cell>
        </row>
        <row r="12757">
          <cell r="K12757" t="str">
            <v>00111145P.2</v>
          </cell>
        </row>
        <row r="12758">
          <cell r="K12758" t="str">
            <v>00111145P.2</v>
          </cell>
        </row>
        <row r="12759">
          <cell r="K12759" t="str">
            <v>00111145P.2</v>
          </cell>
        </row>
        <row r="12760">
          <cell r="K12760" t="str">
            <v>00111149P.2</v>
          </cell>
        </row>
        <row r="12761">
          <cell r="K12761" t="str">
            <v>00111149P.2</v>
          </cell>
        </row>
        <row r="12762">
          <cell r="K12762" t="str">
            <v>00111150P.2</v>
          </cell>
        </row>
        <row r="12763">
          <cell r="K12763" t="str">
            <v>00111150P.2</v>
          </cell>
        </row>
        <row r="12764">
          <cell r="K12764" t="str">
            <v>00111150P.2</v>
          </cell>
        </row>
        <row r="12765">
          <cell r="K12765" t="str">
            <v>00111150P.2</v>
          </cell>
        </row>
        <row r="12766">
          <cell r="K12766" t="str">
            <v>00111153P.2</v>
          </cell>
        </row>
        <row r="12767">
          <cell r="K12767" t="str">
            <v>00111153P.2</v>
          </cell>
        </row>
        <row r="12768">
          <cell r="K12768" t="str">
            <v>00111158P.2</v>
          </cell>
        </row>
        <row r="12769">
          <cell r="K12769" t="str">
            <v>00111159P.2</v>
          </cell>
        </row>
        <row r="12770">
          <cell r="K12770" t="str">
            <v>00111159P.2</v>
          </cell>
        </row>
        <row r="12771">
          <cell r="K12771" t="str">
            <v>00111159P.2</v>
          </cell>
        </row>
        <row r="12772">
          <cell r="K12772" t="str">
            <v>00111110P.2</v>
          </cell>
        </row>
        <row r="12773">
          <cell r="K12773" t="str">
            <v>00111110P.2</v>
          </cell>
        </row>
        <row r="12774">
          <cell r="K12774" t="str">
            <v>00111110P.2</v>
          </cell>
        </row>
        <row r="12775">
          <cell r="K12775" t="str">
            <v>00111110P.2</v>
          </cell>
        </row>
        <row r="12776">
          <cell r="K12776" t="str">
            <v>00111110P.2</v>
          </cell>
        </row>
        <row r="12777">
          <cell r="K12777" t="str">
            <v>00111110P.2</v>
          </cell>
        </row>
        <row r="12778">
          <cell r="K12778" t="str">
            <v>00111110P.2</v>
          </cell>
        </row>
        <row r="12779">
          <cell r="K12779" t="str">
            <v>00111110P.2</v>
          </cell>
        </row>
        <row r="12780">
          <cell r="K12780" t="str">
            <v>00111110P.2</v>
          </cell>
        </row>
        <row r="12781">
          <cell r="K12781" t="str">
            <v>00111110P.2</v>
          </cell>
        </row>
        <row r="12782">
          <cell r="K12782" t="str">
            <v>00111110P.2</v>
          </cell>
        </row>
        <row r="12783">
          <cell r="K12783" t="str">
            <v>00111110P.2</v>
          </cell>
        </row>
        <row r="12784">
          <cell r="K12784" t="str">
            <v>00111110P.2</v>
          </cell>
        </row>
        <row r="12785">
          <cell r="K12785" t="str">
            <v>00111110P.2</v>
          </cell>
        </row>
        <row r="12786">
          <cell r="K12786" t="str">
            <v>00111112P.2</v>
          </cell>
        </row>
        <row r="12787">
          <cell r="K12787" t="str">
            <v>00111112P.2</v>
          </cell>
        </row>
        <row r="12788">
          <cell r="K12788" t="str">
            <v>00111112P.2</v>
          </cell>
        </row>
        <row r="12789">
          <cell r="K12789" t="str">
            <v>00111112P.2</v>
          </cell>
        </row>
        <row r="12790">
          <cell r="K12790" t="str">
            <v>00111112P.2</v>
          </cell>
        </row>
        <row r="12791">
          <cell r="K12791" t="str">
            <v>00111112P.2</v>
          </cell>
        </row>
        <row r="12792">
          <cell r="K12792" t="str">
            <v>00111112P.2</v>
          </cell>
        </row>
        <row r="12793">
          <cell r="K12793" t="str">
            <v>00111112P.2</v>
          </cell>
        </row>
        <row r="12794">
          <cell r="K12794" t="str">
            <v>00111112P.2</v>
          </cell>
        </row>
        <row r="12795">
          <cell r="K12795" t="str">
            <v>00111112P.2</v>
          </cell>
        </row>
        <row r="12796">
          <cell r="K12796" t="str">
            <v>00111112P.2</v>
          </cell>
        </row>
        <row r="12797">
          <cell r="K12797" t="str">
            <v>00111112P.2</v>
          </cell>
        </row>
        <row r="12798">
          <cell r="K12798" t="str">
            <v>00111112P.2</v>
          </cell>
        </row>
        <row r="12799">
          <cell r="K12799" t="str">
            <v>00111112P.2</v>
          </cell>
        </row>
        <row r="12800">
          <cell r="K12800" t="str">
            <v>00111113P.2</v>
          </cell>
        </row>
        <row r="12801">
          <cell r="K12801" t="str">
            <v>00111113P.2</v>
          </cell>
        </row>
        <row r="12802">
          <cell r="K12802" t="str">
            <v>00111113P.2</v>
          </cell>
        </row>
        <row r="12803">
          <cell r="K12803" t="str">
            <v>00111113P.2</v>
          </cell>
        </row>
        <row r="12804">
          <cell r="K12804" t="str">
            <v>00111113P.2</v>
          </cell>
        </row>
        <row r="12805">
          <cell r="K12805" t="str">
            <v>00111113P.2</v>
          </cell>
        </row>
        <row r="12806">
          <cell r="K12806" t="str">
            <v>00111113P.2</v>
          </cell>
        </row>
        <row r="12807">
          <cell r="K12807" t="str">
            <v>00111113P.2</v>
          </cell>
        </row>
        <row r="12808">
          <cell r="K12808" t="str">
            <v>00111113P.2</v>
          </cell>
        </row>
        <row r="12809">
          <cell r="K12809" t="str">
            <v>00111113P.2</v>
          </cell>
        </row>
        <row r="12810">
          <cell r="K12810" t="str">
            <v>00111113P.2</v>
          </cell>
        </row>
        <row r="12811">
          <cell r="K12811" t="str">
            <v>00111113P.2</v>
          </cell>
        </row>
        <row r="12812">
          <cell r="K12812" t="str">
            <v>00111113P.2</v>
          </cell>
        </row>
        <row r="12813">
          <cell r="K12813" t="str">
            <v>00111113P.2</v>
          </cell>
        </row>
        <row r="12814">
          <cell r="K12814" t="str">
            <v>00111117P.2</v>
          </cell>
        </row>
        <row r="12815">
          <cell r="K12815" t="str">
            <v>00111117P.2</v>
          </cell>
        </row>
        <row r="12816">
          <cell r="K12816" t="str">
            <v>00111117P.2</v>
          </cell>
        </row>
        <row r="12817">
          <cell r="K12817" t="str">
            <v>00111117P.2</v>
          </cell>
        </row>
        <row r="12818">
          <cell r="K12818" t="str">
            <v>00111117P.2</v>
          </cell>
        </row>
        <row r="12819">
          <cell r="K12819" t="str">
            <v>00111117P.2</v>
          </cell>
        </row>
        <row r="12820">
          <cell r="K12820" t="str">
            <v>00111117P.2</v>
          </cell>
        </row>
        <row r="12821">
          <cell r="K12821" t="str">
            <v>00111118P.2</v>
          </cell>
        </row>
        <row r="12822">
          <cell r="K12822" t="str">
            <v>00111118P.2</v>
          </cell>
        </row>
        <row r="12823">
          <cell r="K12823" t="str">
            <v>00111120P.2</v>
          </cell>
        </row>
        <row r="12824">
          <cell r="K12824" t="str">
            <v>00111120P.2</v>
          </cell>
        </row>
        <row r="12825">
          <cell r="K12825" t="str">
            <v>00111120P.2</v>
          </cell>
        </row>
        <row r="12826">
          <cell r="K12826" t="str">
            <v>00111120P.2</v>
          </cell>
        </row>
        <row r="12827">
          <cell r="K12827" t="str">
            <v>00111120P.2</v>
          </cell>
        </row>
        <row r="12828">
          <cell r="K12828" t="str">
            <v>00111120P.2</v>
          </cell>
        </row>
        <row r="12829">
          <cell r="K12829" t="str">
            <v>00111122P.2</v>
          </cell>
        </row>
        <row r="12830">
          <cell r="K12830" t="str">
            <v>00111122P.2</v>
          </cell>
        </row>
        <row r="12831">
          <cell r="K12831" t="str">
            <v>00111122P.2</v>
          </cell>
        </row>
        <row r="12832">
          <cell r="K12832" t="str">
            <v>00111122P.2</v>
          </cell>
        </row>
        <row r="12833">
          <cell r="K12833" t="str">
            <v>00111122P.2</v>
          </cell>
        </row>
        <row r="12834">
          <cell r="K12834" t="str">
            <v>00111122P.2</v>
          </cell>
        </row>
        <row r="12835">
          <cell r="K12835" t="str">
            <v>00111122P.2</v>
          </cell>
        </row>
        <row r="12836">
          <cell r="K12836" t="str">
            <v>00111122P.2</v>
          </cell>
        </row>
        <row r="12837">
          <cell r="K12837" t="str">
            <v>00111126P.2</v>
          </cell>
        </row>
        <row r="12838">
          <cell r="K12838" t="str">
            <v>00111126P.2</v>
          </cell>
        </row>
        <row r="12839">
          <cell r="K12839" t="str">
            <v>00111126P.2</v>
          </cell>
        </row>
        <row r="12840">
          <cell r="K12840" t="str">
            <v>00111126P.2</v>
          </cell>
        </row>
        <row r="12841">
          <cell r="K12841" t="str">
            <v>00111126P.2</v>
          </cell>
        </row>
        <row r="12842">
          <cell r="K12842" t="str">
            <v>00111128P.2</v>
          </cell>
        </row>
        <row r="12843">
          <cell r="K12843" t="str">
            <v>00111128P.2</v>
          </cell>
        </row>
        <row r="12844">
          <cell r="K12844" t="str">
            <v>00111128P.2</v>
          </cell>
        </row>
        <row r="12845">
          <cell r="K12845" t="str">
            <v>00111128P.2</v>
          </cell>
        </row>
        <row r="12846">
          <cell r="K12846" t="str">
            <v>00111128P.2</v>
          </cell>
        </row>
        <row r="12847">
          <cell r="K12847" t="str">
            <v>00111128P.2</v>
          </cell>
        </row>
        <row r="12848">
          <cell r="K12848" t="str">
            <v>00111128P.2</v>
          </cell>
        </row>
        <row r="12849">
          <cell r="K12849" t="str">
            <v>00111128P.2</v>
          </cell>
        </row>
        <row r="12850">
          <cell r="K12850" t="str">
            <v>00111128P.2</v>
          </cell>
        </row>
        <row r="12851">
          <cell r="K12851" t="str">
            <v>00111128P.2</v>
          </cell>
        </row>
        <row r="12852">
          <cell r="K12852" t="str">
            <v>00111128P.2</v>
          </cell>
        </row>
        <row r="12853">
          <cell r="K12853" t="str">
            <v>00111128P.2</v>
          </cell>
        </row>
        <row r="12854">
          <cell r="K12854" t="str">
            <v>00111130P.2</v>
          </cell>
        </row>
        <row r="12855">
          <cell r="K12855" t="str">
            <v>00111130P.2</v>
          </cell>
        </row>
        <row r="12856">
          <cell r="K12856" t="str">
            <v>00111130P.2</v>
          </cell>
        </row>
        <row r="12857">
          <cell r="K12857" t="str">
            <v>00111130P.2</v>
          </cell>
        </row>
        <row r="12858">
          <cell r="K12858" t="str">
            <v>00111130P.2</v>
          </cell>
        </row>
        <row r="12859">
          <cell r="K12859" t="str">
            <v>00111130P.2</v>
          </cell>
        </row>
        <row r="12860">
          <cell r="K12860" t="str">
            <v>00111130P.2</v>
          </cell>
        </row>
        <row r="12861">
          <cell r="K12861" t="str">
            <v>00111130P.2</v>
          </cell>
        </row>
        <row r="12862">
          <cell r="K12862" t="str">
            <v>00111130P.2</v>
          </cell>
        </row>
        <row r="12863">
          <cell r="K12863" t="str">
            <v>00111130P.2</v>
          </cell>
        </row>
        <row r="12864">
          <cell r="K12864" t="str">
            <v>00111130P.2</v>
          </cell>
        </row>
        <row r="12865">
          <cell r="K12865" t="str">
            <v>00111131P.2</v>
          </cell>
        </row>
        <row r="12866">
          <cell r="K12866" t="str">
            <v>00111131P.2</v>
          </cell>
        </row>
        <row r="12867">
          <cell r="K12867" t="str">
            <v>00111131P.2</v>
          </cell>
        </row>
        <row r="12868">
          <cell r="K12868" t="str">
            <v>00111131P.2</v>
          </cell>
        </row>
        <row r="12869">
          <cell r="K12869" t="str">
            <v>00111131P.2</v>
          </cell>
        </row>
        <row r="12870">
          <cell r="K12870" t="str">
            <v>00111131P.2</v>
          </cell>
        </row>
        <row r="12871">
          <cell r="K12871" t="str">
            <v>00111131P.2</v>
          </cell>
        </row>
        <row r="12872">
          <cell r="K12872" t="str">
            <v>00111131P.2</v>
          </cell>
        </row>
        <row r="12873">
          <cell r="K12873" t="str">
            <v>00111131P.2</v>
          </cell>
        </row>
        <row r="12874">
          <cell r="K12874" t="str">
            <v>00111131P.2</v>
          </cell>
        </row>
        <row r="12875">
          <cell r="K12875" t="str">
            <v>00111155P.2</v>
          </cell>
        </row>
        <row r="12876">
          <cell r="K12876" t="str">
            <v>00111155P.2</v>
          </cell>
        </row>
        <row r="12877">
          <cell r="K12877" t="str">
            <v>00111155P.2</v>
          </cell>
        </row>
        <row r="12878">
          <cell r="K12878" t="str">
            <v>00111134P.2</v>
          </cell>
        </row>
        <row r="12879">
          <cell r="K12879" t="str">
            <v>00111134P.2</v>
          </cell>
        </row>
        <row r="12880">
          <cell r="K12880" t="str">
            <v>00111134P.2</v>
          </cell>
        </row>
        <row r="12881">
          <cell r="K12881" t="str">
            <v>00111134P.2</v>
          </cell>
        </row>
        <row r="12882">
          <cell r="K12882" t="str">
            <v>00111134P.2</v>
          </cell>
        </row>
        <row r="12883">
          <cell r="K12883" t="str">
            <v>00111134P.2</v>
          </cell>
        </row>
        <row r="12884">
          <cell r="K12884" t="str">
            <v>00111136P.2</v>
          </cell>
        </row>
        <row r="12885">
          <cell r="K12885" t="str">
            <v>00111136P.2</v>
          </cell>
        </row>
        <row r="12886">
          <cell r="K12886" t="str">
            <v>00111136P.2</v>
          </cell>
        </row>
        <row r="12887">
          <cell r="K12887" t="str">
            <v>00111136P.2</v>
          </cell>
        </row>
        <row r="12888">
          <cell r="K12888" t="str">
            <v>00111136P.2</v>
          </cell>
        </row>
        <row r="12889">
          <cell r="K12889" t="str">
            <v>00111136P.2</v>
          </cell>
        </row>
        <row r="12890">
          <cell r="K12890" t="str">
            <v>00111136P.2</v>
          </cell>
        </row>
        <row r="12891">
          <cell r="K12891" t="str">
            <v>00111136P.2</v>
          </cell>
        </row>
        <row r="12892">
          <cell r="K12892" t="str">
            <v>00111136P.2</v>
          </cell>
        </row>
        <row r="12893">
          <cell r="K12893" t="str">
            <v>00111136P.2</v>
          </cell>
        </row>
        <row r="12894">
          <cell r="K12894" t="str">
            <v>00111136P.2</v>
          </cell>
        </row>
        <row r="12895">
          <cell r="K12895" t="str">
            <v>00111136P.2</v>
          </cell>
        </row>
        <row r="12896">
          <cell r="K12896" t="str">
            <v>00111136P.2</v>
          </cell>
        </row>
        <row r="12897">
          <cell r="K12897" t="str">
            <v>00111158P.2</v>
          </cell>
        </row>
        <row r="12898">
          <cell r="K12898" t="str">
            <v>00111158P.2</v>
          </cell>
        </row>
        <row r="12899">
          <cell r="K12899" t="str">
            <v>00111153P.2</v>
          </cell>
        </row>
        <row r="12900">
          <cell r="K12900" t="str">
            <v>00111153P.2</v>
          </cell>
        </row>
        <row r="12901">
          <cell r="K12901" t="str">
            <v>00111153P.2</v>
          </cell>
        </row>
        <row r="12902">
          <cell r="K12902" t="str">
            <v>00111153P.2</v>
          </cell>
        </row>
        <row r="12903">
          <cell r="K12903" t="str">
            <v>00111159P.2</v>
          </cell>
        </row>
        <row r="12904">
          <cell r="K12904" t="str">
            <v>00111159P.2</v>
          </cell>
        </row>
        <row r="12905">
          <cell r="K12905" t="str">
            <v>00111159P.2</v>
          </cell>
        </row>
        <row r="12906">
          <cell r="K12906" t="str">
            <v>00111159P.2</v>
          </cell>
        </row>
        <row r="12907">
          <cell r="K12907" t="str">
            <v>00111159P.2</v>
          </cell>
        </row>
        <row r="12908">
          <cell r="K12908" t="str">
            <v>00111159P.2</v>
          </cell>
        </row>
        <row r="12909">
          <cell r="K12909" t="str">
            <v>00111159P.2</v>
          </cell>
        </row>
        <row r="12910">
          <cell r="K12910" t="str">
            <v>00111159P.2</v>
          </cell>
        </row>
        <row r="12911">
          <cell r="K12911" t="str">
            <v>00111159P.2</v>
          </cell>
        </row>
        <row r="12912">
          <cell r="K12912" t="str">
            <v>00111106P.2</v>
          </cell>
        </row>
        <row r="12913">
          <cell r="K12913" t="str">
            <v>00111158P.2</v>
          </cell>
        </row>
        <row r="12914">
          <cell r="K12914" t="str">
            <v>00111158P.2</v>
          </cell>
        </row>
        <row r="12915">
          <cell r="K12915" t="str">
            <v>00111158P.2</v>
          </cell>
        </row>
        <row r="12916">
          <cell r="K12916" t="str">
            <v>00111140P.2</v>
          </cell>
        </row>
        <row r="12917">
          <cell r="K12917" t="str">
            <v>00111140P.2</v>
          </cell>
        </row>
        <row r="12918">
          <cell r="K12918" t="str">
            <v>00111140P.2</v>
          </cell>
        </row>
        <row r="12919">
          <cell r="K12919" t="str">
            <v>00111140P.2</v>
          </cell>
        </row>
        <row r="12920">
          <cell r="K12920" t="str">
            <v>00111140P.2</v>
          </cell>
        </row>
        <row r="12921">
          <cell r="K12921" t="str">
            <v>00111140P.2</v>
          </cell>
        </row>
        <row r="12922">
          <cell r="K12922" t="str">
            <v>00111145P.2</v>
          </cell>
        </row>
        <row r="12923">
          <cell r="K12923" t="str">
            <v>00111145P.2</v>
          </cell>
        </row>
        <row r="12924">
          <cell r="K12924" t="str">
            <v>00111145P.2</v>
          </cell>
        </row>
        <row r="12925">
          <cell r="K12925" t="str">
            <v>00111145P.2</v>
          </cell>
        </row>
        <row r="12926">
          <cell r="K12926" t="str">
            <v>00111145P.2</v>
          </cell>
        </row>
        <row r="12927">
          <cell r="K12927" t="str">
            <v>00111145P.2</v>
          </cell>
        </row>
        <row r="12928">
          <cell r="K12928" t="str">
            <v>00111145P.2</v>
          </cell>
        </row>
        <row r="12929">
          <cell r="K12929" t="str">
            <v>00111145P.2</v>
          </cell>
        </row>
        <row r="12930">
          <cell r="K12930" t="str">
            <v>00111145P.2</v>
          </cell>
        </row>
        <row r="12931">
          <cell r="K12931" t="str">
            <v>00111145P.2</v>
          </cell>
        </row>
        <row r="12932">
          <cell r="K12932" t="str">
            <v>00111145P.2</v>
          </cell>
        </row>
        <row r="12933">
          <cell r="K12933" t="str">
            <v>00111145P.2</v>
          </cell>
        </row>
        <row r="12934">
          <cell r="K12934" t="str">
            <v>00111145P.2</v>
          </cell>
        </row>
        <row r="12935">
          <cell r="K12935" t="str">
            <v>00111145P.2</v>
          </cell>
        </row>
        <row r="12936">
          <cell r="K12936" t="str">
            <v>00111145P.2</v>
          </cell>
        </row>
        <row r="12937">
          <cell r="K12937" t="str">
            <v>00111149P.2</v>
          </cell>
        </row>
        <row r="12938">
          <cell r="K12938" t="str">
            <v>00111149P.2</v>
          </cell>
        </row>
        <row r="12939">
          <cell r="K12939" t="str">
            <v>00111149P.2</v>
          </cell>
        </row>
        <row r="12940">
          <cell r="K12940" t="str">
            <v>00111149P.2</v>
          </cell>
        </row>
        <row r="12941">
          <cell r="K12941" t="str">
            <v>00111149P.2</v>
          </cell>
        </row>
        <row r="12942">
          <cell r="K12942" t="str">
            <v>00111149P.2</v>
          </cell>
        </row>
        <row r="12943">
          <cell r="K12943" t="str">
            <v>00111149P.2</v>
          </cell>
        </row>
        <row r="12944">
          <cell r="K12944" t="str">
            <v>00111149P.2</v>
          </cell>
        </row>
        <row r="12945">
          <cell r="K12945" t="str">
            <v>00111149P.2</v>
          </cell>
        </row>
        <row r="12946">
          <cell r="K12946" t="str">
            <v>00111149P.2</v>
          </cell>
        </row>
        <row r="12947">
          <cell r="K12947" t="str">
            <v>00111149P.2</v>
          </cell>
        </row>
        <row r="12948">
          <cell r="K12948" t="str">
            <v>00111149P.2</v>
          </cell>
        </row>
        <row r="12949">
          <cell r="K12949" t="str">
            <v>00111149P.2</v>
          </cell>
        </row>
        <row r="12950">
          <cell r="K12950" t="str">
            <v>00111149P.2</v>
          </cell>
        </row>
        <row r="12951">
          <cell r="K12951" t="str">
            <v>00111149P.2</v>
          </cell>
        </row>
        <row r="12952">
          <cell r="K12952" t="str">
            <v>00111149P.2</v>
          </cell>
        </row>
        <row r="12953">
          <cell r="K12953" t="str">
            <v>00111143P.2</v>
          </cell>
        </row>
        <row r="12954">
          <cell r="K12954" t="str">
            <v>00111143P.2</v>
          </cell>
        </row>
        <row r="12955">
          <cell r="K12955" t="str">
            <v>00111150P.2</v>
          </cell>
        </row>
        <row r="12956">
          <cell r="K12956" t="str">
            <v>00111150P.2</v>
          </cell>
        </row>
        <row r="12957">
          <cell r="K12957" t="str">
            <v>00111150P.2</v>
          </cell>
        </row>
        <row r="12958">
          <cell r="K12958" t="str">
            <v>00111150P.2</v>
          </cell>
        </row>
        <row r="12959">
          <cell r="K12959" t="str">
            <v>00111150P.2</v>
          </cell>
        </row>
        <row r="12960">
          <cell r="K12960" t="str">
            <v>00111150P.2</v>
          </cell>
        </row>
        <row r="12961">
          <cell r="K12961" t="str">
            <v>00111150P.2</v>
          </cell>
        </row>
        <row r="12962">
          <cell r="K12962" t="str">
            <v>00111148P.2</v>
          </cell>
        </row>
        <row r="12963">
          <cell r="K12963" t="str">
            <v>00111148P.2</v>
          </cell>
        </row>
        <row r="12964">
          <cell r="K12964" t="str">
            <v>00111148P.2</v>
          </cell>
        </row>
        <row r="12965">
          <cell r="K12965" t="str">
            <v>00111148P.2</v>
          </cell>
        </row>
        <row r="12966">
          <cell r="K12966" t="str">
            <v>00111148P.2</v>
          </cell>
        </row>
        <row r="12967">
          <cell r="K12967" t="str">
            <v>00111148P.2</v>
          </cell>
        </row>
        <row r="12968">
          <cell r="K12968" t="str">
            <v>00111148P.2</v>
          </cell>
        </row>
        <row r="12969">
          <cell r="K12969" t="str">
            <v>00111148P.2</v>
          </cell>
        </row>
        <row r="12970">
          <cell r="K12970" t="str">
            <v>00111157P.2</v>
          </cell>
        </row>
        <row r="12971">
          <cell r="K12971" t="str">
            <v>00111157P.2</v>
          </cell>
        </row>
        <row r="12972">
          <cell r="K12972" t="str">
            <v>00111157P.2</v>
          </cell>
        </row>
        <row r="12973">
          <cell r="K12973" t="str">
            <v>00111157P.2</v>
          </cell>
        </row>
        <row r="12974">
          <cell r="K12974" t="str">
            <v>00111157P.2</v>
          </cell>
        </row>
        <row r="12975">
          <cell r="K12975" t="str">
            <v>00111157P.2</v>
          </cell>
        </row>
        <row r="12976">
          <cell r="K12976" t="str">
            <v>00111157P.2</v>
          </cell>
        </row>
        <row r="12977">
          <cell r="K12977" t="str">
            <v>00111157P.2</v>
          </cell>
        </row>
        <row r="12978">
          <cell r="K12978" t="str">
            <v>00111109P.2</v>
          </cell>
        </row>
        <row r="12979">
          <cell r="K12979" t="str">
            <v>00111109P.2</v>
          </cell>
        </row>
        <row r="12980">
          <cell r="K12980" t="str">
            <v>00111109P.2</v>
          </cell>
        </row>
        <row r="12981">
          <cell r="K12981" t="str">
            <v>00111109P.2</v>
          </cell>
        </row>
        <row r="12982">
          <cell r="K12982" t="str">
            <v>00111109P.2</v>
          </cell>
        </row>
        <row r="12983">
          <cell r="K12983" t="str">
            <v>00111109P.2</v>
          </cell>
        </row>
        <row r="12984">
          <cell r="K12984" t="str">
            <v>00111109P.2</v>
          </cell>
        </row>
        <row r="12985">
          <cell r="K12985" t="str">
            <v>00111109P.2</v>
          </cell>
        </row>
        <row r="12986">
          <cell r="K12986" t="str">
            <v>00111109P.2</v>
          </cell>
        </row>
        <row r="12987">
          <cell r="K12987" t="str">
            <v>00111109P.2</v>
          </cell>
        </row>
        <row r="12988">
          <cell r="K12988" t="str">
            <v>00111109P.2</v>
          </cell>
        </row>
        <row r="12989">
          <cell r="K12989" t="str">
            <v>00111109P.2</v>
          </cell>
        </row>
        <row r="12990">
          <cell r="K12990" t="str">
            <v>00111109P.2</v>
          </cell>
        </row>
        <row r="12991">
          <cell r="K12991" t="str">
            <v>00111109P.2</v>
          </cell>
        </row>
        <row r="12992">
          <cell r="K12992" t="str">
            <v>00111109P.2</v>
          </cell>
        </row>
        <row r="12993">
          <cell r="K12993" t="str">
            <v>00111109P.2</v>
          </cell>
        </row>
        <row r="12994">
          <cell r="K12994" t="str">
            <v>00111109P.2</v>
          </cell>
        </row>
        <row r="12995">
          <cell r="K12995" t="str">
            <v>00111109P.2</v>
          </cell>
        </row>
        <row r="12996">
          <cell r="K12996" t="str">
            <v>00111109P.2</v>
          </cell>
        </row>
        <row r="12997">
          <cell r="K12997" t="str">
            <v>00111109P.2</v>
          </cell>
        </row>
        <row r="12998">
          <cell r="K12998" t="str">
            <v>00111109P.2</v>
          </cell>
        </row>
        <row r="12999">
          <cell r="K12999" t="str">
            <v>00111106P.2</v>
          </cell>
        </row>
        <row r="13000">
          <cell r="K13000" t="str">
            <v>00111106P.2</v>
          </cell>
        </row>
        <row r="13001">
          <cell r="K13001" t="str">
            <v>00111106P.2</v>
          </cell>
        </row>
        <row r="13002">
          <cell r="K13002" t="str">
            <v>00111106P.2</v>
          </cell>
        </row>
        <row r="13003">
          <cell r="K13003" t="str">
            <v>00111106P.2</v>
          </cell>
        </row>
        <row r="13004">
          <cell r="K13004" t="str">
            <v>00111106P.2</v>
          </cell>
        </row>
        <row r="13005">
          <cell r="K13005" t="str">
            <v>00111107P.2</v>
          </cell>
        </row>
        <row r="13006">
          <cell r="K13006" t="str">
            <v>00111107P.2</v>
          </cell>
        </row>
        <row r="13007">
          <cell r="K13007" t="str">
            <v>00111107P.2</v>
          </cell>
        </row>
        <row r="13008">
          <cell r="K13008" t="str">
            <v>00111110P.2</v>
          </cell>
        </row>
        <row r="13009">
          <cell r="K13009" t="str">
            <v>00111110P.2</v>
          </cell>
        </row>
        <row r="13010">
          <cell r="K13010" t="str">
            <v>00111110P.2</v>
          </cell>
        </row>
        <row r="13011">
          <cell r="K13011" t="str">
            <v>00111110P.2</v>
          </cell>
        </row>
        <row r="13012">
          <cell r="K13012" t="str">
            <v>00111110P.2</v>
          </cell>
        </row>
        <row r="13013">
          <cell r="K13013" t="str">
            <v>00111111P.2</v>
          </cell>
        </row>
        <row r="13014">
          <cell r="K13014" t="str">
            <v>00111111P.2</v>
          </cell>
        </row>
        <row r="13015">
          <cell r="K13015" t="str">
            <v>00111111P.2</v>
          </cell>
        </row>
        <row r="13016">
          <cell r="K13016" t="str">
            <v>00111111P.2</v>
          </cell>
        </row>
        <row r="13017">
          <cell r="K13017" t="str">
            <v>00111111P.2</v>
          </cell>
        </row>
        <row r="13018">
          <cell r="K13018" t="str">
            <v>00111111P.2</v>
          </cell>
        </row>
        <row r="13019">
          <cell r="K13019" t="str">
            <v>00111111P.2</v>
          </cell>
        </row>
        <row r="13020">
          <cell r="K13020" t="str">
            <v>00111111P.2</v>
          </cell>
        </row>
        <row r="13021">
          <cell r="K13021" t="str">
            <v>00111111P.2</v>
          </cell>
        </row>
        <row r="13022">
          <cell r="K13022" t="str">
            <v>00111111P.2</v>
          </cell>
        </row>
        <row r="13023">
          <cell r="K13023" t="str">
            <v>00111111P.2</v>
          </cell>
        </row>
        <row r="13024">
          <cell r="K13024" t="str">
            <v>00111111P.2</v>
          </cell>
        </row>
        <row r="13025">
          <cell r="K13025" t="str">
            <v>00111111P.2</v>
          </cell>
        </row>
        <row r="13026">
          <cell r="K13026" t="str">
            <v>00111111P.2</v>
          </cell>
        </row>
        <row r="13027">
          <cell r="K13027" t="str">
            <v>00111111P.2</v>
          </cell>
        </row>
        <row r="13028">
          <cell r="K13028" t="str">
            <v>00111113P.2</v>
          </cell>
        </row>
        <row r="13029">
          <cell r="K13029" t="str">
            <v>00111113P.2</v>
          </cell>
        </row>
        <row r="13030">
          <cell r="K13030" t="str">
            <v>00111113P.2</v>
          </cell>
        </row>
        <row r="13031">
          <cell r="K13031" t="str">
            <v>00111113P.2</v>
          </cell>
        </row>
        <row r="13032">
          <cell r="K13032" t="str">
            <v>00111113P.2</v>
          </cell>
        </row>
        <row r="13033">
          <cell r="K13033" t="str">
            <v>00111113P.2</v>
          </cell>
        </row>
        <row r="13034">
          <cell r="K13034" t="str">
            <v>00111113P.2</v>
          </cell>
        </row>
        <row r="13035">
          <cell r="K13035" t="str">
            <v>00111113P.2</v>
          </cell>
        </row>
        <row r="13036">
          <cell r="K13036" t="str">
            <v>00111113P.2</v>
          </cell>
        </row>
        <row r="13037">
          <cell r="K13037" t="str">
            <v>00111113P.2</v>
          </cell>
        </row>
        <row r="13038">
          <cell r="K13038" t="str">
            <v>00111113P.2</v>
          </cell>
        </row>
        <row r="13039">
          <cell r="K13039" t="str">
            <v>00111114P.2</v>
          </cell>
        </row>
        <row r="13040">
          <cell r="K13040" t="str">
            <v>00111114P.2</v>
          </cell>
        </row>
        <row r="13041">
          <cell r="K13041" t="str">
            <v>00111114P.2</v>
          </cell>
        </row>
        <row r="13042">
          <cell r="K13042" t="str">
            <v>00111114P.2</v>
          </cell>
        </row>
        <row r="13043">
          <cell r="K13043" t="str">
            <v>00111114P.2</v>
          </cell>
        </row>
        <row r="13044">
          <cell r="K13044" t="str">
            <v>00111115P.2</v>
          </cell>
        </row>
        <row r="13045">
          <cell r="K13045" t="str">
            <v>00111115P.2</v>
          </cell>
        </row>
        <row r="13046">
          <cell r="K13046" t="str">
            <v>00111115P.2</v>
          </cell>
        </row>
        <row r="13047">
          <cell r="K13047" t="str">
            <v>00111115P.2</v>
          </cell>
        </row>
        <row r="13048">
          <cell r="K13048" t="str">
            <v>00111115P.2</v>
          </cell>
        </row>
        <row r="13049">
          <cell r="K13049" t="str">
            <v>00111115P.2</v>
          </cell>
        </row>
        <row r="13050">
          <cell r="K13050" t="str">
            <v>00111115P.2</v>
          </cell>
        </row>
        <row r="13051">
          <cell r="K13051" t="str">
            <v>00111116P.2</v>
          </cell>
        </row>
        <row r="13052">
          <cell r="K13052" t="str">
            <v>00111116P.2</v>
          </cell>
        </row>
        <row r="13053">
          <cell r="K13053" t="str">
            <v>00111117P.2</v>
          </cell>
        </row>
        <row r="13054">
          <cell r="K13054" t="str">
            <v>00111117P.2</v>
          </cell>
        </row>
        <row r="13055">
          <cell r="K13055" t="str">
            <v>00111117P.2</v>
          </cell>
        </row>
        <row r="13056">
          <cell r="K13056" t="str">
            <v>00111117P.2</v>
          </cell>
        </row>
        <row r="13057">
          <cell r="K13057" t="str">
            <v>00111117P.2</v>
          </cell>
        </row>
        <row r="13058">
          <cell r="K13058" t="str">
            <v>00111117P.2</v>
          </cell>
        </row>
        <row r="13059">
          <cell r="K13059" t="str">
            <v>00111117P.2</v>
          </cell>
        </row>
        <row r="13060">
          <cell r="K13060" t="str">
            <v>00111117P.2</v>
          </cell>
        </row>
        <row r="13061">
          <cell r="K13061" t="str">
            <v>00111117P.2</v>
          </cell>
        </row>
        <row r="13062">
          <cell r="K13062" t="str">
            <v>00111117P.2</v>
          </cell>
        </row>
        <row r="13063">
          <cell r="K13063" t="str">
            <v>00111117P.2</v>
          </cell>
        </row>
        <row r="13064">
          <cell r="K13064" t="str">
            <v>00111117P.2</v>
          </cell>
        </row>
        <row r="13065">
          <cell r="K13065" t="str">
            <v>00111117P.2</v>
          </cell>
        </row>
        <row r="13066">
          <cell r="K13066" t="str">
            <v>00111117P.2</v>
          </cell>
        </row>
        <row r="13067">
          <cell r="K13067" t="str">
            <v>00111118P.2</v>
          </cell>
        </row>
        <row r="13068">
          <cell r="K13068" t="str">
            <v>00111118P.2</v>
          </cell>
        </row>
        <row r="13069">
          <cell r="K13069" t="str">
            <v>00111118P.2</v>
          </cell>
        </row>
        <row r="13070">
          <cell r="K13070" t="str">
            <v>00111118P.2</v>
          </cell>
        </row>
        <row r="13071">
          <cell r="K13071" t="str">
            <v>00111118P.2</v>
          </cell>
        </row>
        <row r="13072">
          <cell r="K13072" t="str">
            <v>00111118P.2</v>
          </cell>
        </row>
        <row r="13073">
          <cell r="K13073" t="str">
            <v>00111118P.2</v>
          </cell>
        </row>
        <row r="13074">
          <cell r="K13074" t="str">
            <v>00111118P.2</v>
          </cell>
        </row>
        <row r="13075">
          <cell r="K13075" t="str">
            <v>00111120P.2</v>
          </cell>
        </row>
        <row r="13076">
          <cell r="K13076" t="str">
            <v>00111120P.2</v>
          </cell>
        </row>
        <row r="13077">
          <cell r="K13077" t="str">
            <v>00111120P.2</v>
          </cell>
        </row>
        <row r="13078">
          <cell r="K13078" t="str">
            <v>00111120P.2</v>
          </cell>
        </row>
        <row r="13079">
          <cell r="K13079" t="str">
            <v>00111120P.2</v>
          </cell>
        </row>
        <row r="13080">
          <cell r="K13080" t="str">
            <v>00111120P.2</v>
          </cell>
        </row>
        <row r="13081">
          <cell r="K13081" t="str">
            <v>00111121P.2</v>
          </cell>
        </row>
        <row r="13082">
          <cell r="K13082" t="str">
            <v>00111121P.2</v>
          </cell>
        </row>
        <row r="13083">
          <cell r="K13083" t="str">
            <v>00111121P.2</v>
          </cell>
        </row>
        <row r="13084">
          <cell r="K13084" t="str">
            <v>00111121P.2</v>
          </cell>
        </row>
        <row r="13085">
          <cell r="K13085" t="str">
            <v>00111121P.2</v>
          </cell>
        </row>
        <row r="13086">
          <cell r="K13086" t="str">
            <v>00111121P.2</v>
          </cell>
        </row>
        <row r="13087">
          <cell r="K13087" t="str">
            <v>00111121P.2</v>
          </cell>
        </row>
        <row r="13088">
          <cell r="K13088" t="str">
            <v>00111122P.2</v>
          </cell>
        </row>
        <row r="13089">
          <cell r="K13089" t="str">
            <v>00111122P.2</v>
          </cell>
        </row>
        <row r="13090">
          <cell r="K13090" t="str">
            <v>00111122P.2</v>
          </cell>
        </row>
        <row r="13091">
          <cell r="K13091" t="str">
            <v>00111122P.2</v>
          </cell>
        </row>
        <row r="13092">
          <cell r="K13092" t="str">
            <v>00111122P.2</v>
          </cell>
        </row>
        <row r="13093">
          <cell r="K13093" t="str">
            <v>00111122P.2</v>
          </cell>
        </row>
        <row r="13094">
          <cell r="K13094" t="str">
            <v>00111123P.2</v>
          </cell>
        </row>
        <row r="13095">
          <cell r="K13095" t="str">
            <v>00111123P.2</v>
          </cell>
        </row>
        <row r="13096">
          <cell r="K13096" t="str">
            <v>00111123P.2</v>
          </cell>
        </row>
        <row r="13097">
          <cell r="K13097" t="str">
            <v>00111123P.2</v>
          </cell>
        </row>
        <row r="13098">
          <cell r="K13098" t="str">
            <v>00111123P.2</v>
          </cell>
        </row>
        <row r="13099">
          <cell r="K13099" t="str">
            <v>00111123P.2</v>
          </cell>
        </row>
        <row r="13100">
          <cell r="K13100" t="str">
            <v>00111123P.2</v>
          </cell>
        </row>
        <row r="13101">
          <cell r="K13101" t="str">
            <v>00111123P.2</v>
          </cell>
        </row>
        <row r="13102">
          <cell r="K13102" t="str">
            <v>00111123P.2</v>
          </cell>
        </row>
        <row r="13103">
          <cell r="K13103" t="str">
            <v>00111123P.2</v>
          </cell>
        </row>
        <row r="13104">
          <cell r="K13104" t="str">
            <v>00111124P.2</v>
          </cell>
        </row>
        <row r="13105">
          <cell r="K13105" t="str">
            <v>00111124P.2</v>
          </cell>
        </row>
        <row r="13106">
          <cell r="K13106" t="str">
            <v>00111124P.2</v>
          </cell>
        </row>
        <row r="13107">
          <cell r="K13107" t="str">
            <v>00111124P.2</v>
          </cell>
        </row>
        <row r="13108">
          <cell r="K13108" t="str">
            <v>00111124P.2</v>
          </cell>
        </row>
        <row r="13109">
          <cell r="K13109" t="str">
            <v>00111124P.2</v>
          </cell>
        </row>
        <row r="13110">
          <cell r="K13110" t="str">
            <v>00111124P.2</v>
          </cell>
        </row>
        <row r="13111">
          <cell r="K13111" t="str">
            <v>00111124P.2</v>
          </cell>
        </row>
        <row r="13112">
          <cell r="K13112" t="str">
            <v>00111124P.2</v>
          </cell>
        </row>
        <row r="13113">
          <cell r="K13113" t="str">
            <v>00111125P.2</v>
          </cell>
        </row>
        <row r="13114">
          <cell r="K13114" t="str">
            <v>00111125P.2</v>
          </cell>
        </row>
        <row r="13115">
          <cell r="K13115" t="str">
            <v>00111125P.2</v>
          </cell>
        </row>
        <row r="13116">
          <cell r="K13116" t="str">
            <v>00111125P.2</v>
          </cell>
        </row>
        <row r="13117">
          <cell r="K13117" t="str">
            <v>00111125P.2</v>
          </cell>
        </row>
        <row r="13118">
          <cell r="K13118" t="str">
            <v>00111125P.2</v>
          </cell>
        </row>
        <row r="13119">
          <cell r="K13119" t="str">
            <v>00111126P.2</v>
          </cell>
        </row>
        <row r="13120">
          <cell r="K13120" t="str">
            <v>00111126P.2</v>
          </cell>
        </row>
        <row r="13121">
          <cell r="K13121" t="str">
            <v>00111126P.2</v>
          </cell>
        </row>
        <row r="13122">
          <cell r="K13122" t="str">
            <v>00111126P.2</v>
          </cell>
        </row>
        <row r="13123">
          <cell r="K13123" t="str">
            <v>00111126P.2</v>
          </cell>
        </row>
        <row r="13124">
          <cell r="K13124" t="str">
            <v>00111126P.2</v>
          </cell>
        </row>
        <row r="13125">
          <cell r="K13125" t="str">
            <v>00111126P.2</v>
          </cell>
        </row>
        <row r="13126">
          <cell r="K13126" t="str">
            <v>00111127P.2</v>
          </cell>
        </row>
        <row r="13127">
          <cell r="K13127" t="str">
            <v>00111127P.2</v>
          </cell>
        </row>
        <row r="13128">
          <cell r="K13128" t="str">
            <v>00111127P.2</v>
          </cell>
        </row>
        <row r="13129">
          <cell r="K13129" t="str">
            <v>00111127P.2</v>
          </cell>
        </row>
        <row r="13130">
          <cell r="K13130" t="str">
            <v>00111128P.2</v>
          </cell>
        </row>
        <row r="13131">
          <cell r="K13131" t="str">
            <v>00111128P.2</v>
          </cell>
        </row>
        <row r="13132">
          <cell r="K13132" t="str">
            <v>00111128P.2</v>
          </cell>
        </row>
        <row r="13133">
          <cell r="K13133" t="str">
            <v>00111128P.2</v>
          </cell>
        </row>
        <row r="13134">
          <cell r="K13134" t="str">
            <v>00111128P.2</v>
          </cell>
        </row>
        <row r="13135">
          <cell r="K13135" t="str">
            <v>00111128P.2</v>
          </cell>
        </row>
        <row r="13136">
          <cell r="K13136" t="str">
            <v>00111128P.2</v>
          </cell>
        </row>
        <row r="13137">
          <cell r="K13137" t="str">
            <v>00111128P.2</v>
          </cell>
        </row>
        <row r="13138">
          <cell r="K13138" t="str">
            <v>00111128P.2</v>
          </cell>
        </row>
        <row r="13139">
          <cell r="K13139" t="str">
            <v>00111128P.2</v>
          </cell>
        </row>
        <row r="13140">
          <cell r="K13140" t="str">
            <v>00111128P.2</v>
          </cell>
        </row>
        <row r="13141">
          <cell r="K13141" t="str">
            <v>00111128P.2</v>
          </cell>
        </row>
        <row r="13142">
          <cell r="K13142" t="str">
            <v>00111128P.2</v>
          </cell>
        </row>
        <row r="13143">
          <cell r="K13143" t="str">
            <v>00111128P.2</v>
          </cell>
        </row>
        <row r="13144">
          <cell r="K13144" t="str">
            <v>00111129P.2</v>
          </cell>
        </row>
        <row r="13145">
          <cell r="K13145" t="str">
            <v>00111129P.2</v>
          </cell>
        </row>
        <row r="13146">
          <cell r="K13146" t="str">
            <v>00111129P.2</v>
          </cell>
        </row>
        <row r="13147">
          <cell r="K13147" t="str">
            <v>00111129P.2</v>
          </cell>
        </row>
        <row r="13148">
          <cell r="K13148" t="str">
            <v>00111129P.2</v>
          </cell>
        </row>
        <row r="13149">
          <cell r="K13149" t="str">
            <v>00111129P.2</v>
          </cell>
        </row>
        <row r="13150">
          <cell r="K13150" t="str">
            <v>00111129P.2</v>
          </cell>
        </row>
        <row r="13151">
          <cell r="K13151" t="str">
            <v>00111129P.2</v>
          </cell>
        </row>
        <row r="13152">
          <cell r="K13152" t="str">
            <v>00111129P.2</v>
          </cell>
        </row>
        <row r="13153">
          <cell r="K13153" t="str">
            <v>00111129P.2</v>
          </cell>
        </row>
        <row r="13154">
          <cell r="K13154" t="str">
            <v>00111129P.2</v>
          </cell>
        </row>
        <row r="13155">
          <cell r="K13155" t="str">
            <v>00111130P.2</v>
          </cell>
        </row>
        <row r="13156">
          <cell r="K13156" t="str">
            <v>00111130P.2</v>
          </cell>
        </row>
        <row r="13157">
          <cell r="K13157" t="str">
            <v>00111130P.2</v>
          </cell>
        </row>
        <row r="13158">
          <cell r="K13158" t="str">
            <v>00111130P.2</v>
          </cell>
        </row>
        <row r="13159">
          <cell r="K13159" t="str">
            <v>00111130P.2</v>
          </cell>
        </row>
        <row r="13160">
          <cell r="K13160" t="str">
            <v>00111130P.2</v>
          </cell>
        </row>
        <row r="13161">
          <cell r="K13161" t="str">
            <v>00111130P.2</v>
          </cell>
        </row>
        <row r="13162">
          <cell r="K13162" t="str">
            <v>00111130P.2</v>
          </cell>
        </row>
        <row r="13163">
          <cell r="K13163" t="str">
            <v>00111130P.2</v>
          </cell>
        </row>
        <row r="13164">
          <cell r="K13164" t="str">
            <v>00111130P.2</v>
          </cell>
        </row>
        <row r="13165">
          <cell r="K13165" t="str">
            <v>00111130P.2</v>
          </cell>
        </row>
        <row r="13166">
          <cell r="K13166" t="str">
            <v>00111130P.2</v>
          </cell>
        </row>
        <row r="13167">
          <cell r="K13167" t="str">
            <v>00111131P.2</v>
          </cell>
        </row>
        <row r="13168">
          <cell r="K13168" t="str">
            <v>00111131P.2</v>
          </cell>
        </row>
        <row r="13169">
          <cell r="K13169" t="str">
            <v>00111131P.2</v>
          </cell>
        </row>
        <row r="13170">
          <cell r="K13170" t="str">
            <v>00111131P.2</v>
          </cell>
        </row>
        <row r="13171">
          <cell r="K13171" t="str">
            <v>00111131P.2</v>
          </cell>
        </row>
        <row r="13172">
          <cell r="K13172" t="str">
            <v>00111131P.2</v>
          </cell>
        </row>
        <row r="13173">
          <cell r="K13173" t="str">
            <v>00111131P.2</v>
          </cell>
        </row>
        <row r="13174">
          <cell r="K13174" t="str">
            <v>00111131P.2</v>
          </cell>
        </row>
        <row r="13175">
          <cell r="K13175" t="str">
            <v>00111131P.2</v>
          </cell>
        </row>
        <row r="13176">
          <cell r="K13176" t="str">
            <v>00111132P.2</v>
          </cell>
        </row>
        <row r="13177">
          <cell r="K13177" t="str">
            <v>00111132P.2</v>
          </cell>
        </row>
        <row r="13178">
          <cell r="K13178" t="str">
            <v>00111132P.2</v>
          </cell>
        </row>
        <row r="13179">
          <cell r="K13179" t="str">
            <v>00111132P.2</v>
          </cell>
        </row>
        <row r="13180">
          <cell r="K13180" t="str">
            <v>00111132P.2</v>
          </cell>
        </row>
        <row r="13181">
          <cell r="K13181" t="str">
            <v>00111132P.2</v>
          </cell>
        </row>
        <row r="13182">
          <cell r="K13182" t="str">
            <v>00111132P.2</v>
          </cell>
        </row>
        <row r="13183">
          <cell r="K13183" t="str">
            <v>00111133P.2</v>
          </cell>
        </row>
        <row r="13184">
          <cell r="K13184" t="str">
            <v>00111133P.2</v>
          </cell>
        </row>
        <row r="13185">
          <cell r="K13185" t="str">
            <v>00111133P.2</v>
          </cell>
        </row>
        <row r="13186">
          <cell r="K13186" t="str">
            <v>00111133P.2</v>
          </cell>
        </row>
        <row r="13187">
          <cell r="K13187" t="str">
            <v>00111133P.2</v>
          </cell>
        </row>
        <row r="13188">
          <cell r="K13188" t="str">
            <v>00111133P.2</v>
          </cell>
        </row>
        <row r="13189">
          <cell r="K13189" t="str">
            <v>00111133P.2</v>
          </cell>
        </row>
        <row r="13190">
          <cell r="K13190" t="str">
            <v>00111133P.2</v>
          </cell>
        </row>
        <row r="13191">
          <cell r="K13191" t="str">
            <v>00111133P.2</v>
          </cell>
        </row>
        <row r="13192">
          <cell r="K13192" t="str">
            <v>00111134P.2</v>
          </cell>
        </row>
        <row r="13193">
          <cell r="K13193" t="str">
            <v>00111134P.2</v>
          </cell>
        </row>
        <row r="13194">
          <cell r="K13194" t="str">
            <v>00111134P.2</v>
          </cell>
        </row>
        <row r="13195">
          <cell r="K13195" t="str">
            <v>00111134P.2</v>
          </cell>
        </row>
        <row r="13196">
          <cell r="K13196" t="str">
            <v>00111134P.2</v>
          </cell>
        </row>
        <row r="13197">
          <cell r="K13197" t="str">
            <v>00111134P.2</v>
          </cell>
        </row>
        <row r="13198">
          <cell r="K13198" t="str">
            <v>00111134P.2</v>
          </cell>
        </row>
        <row r="13199">
          <cell r="K13199" t="str">
            <v>00111135P.2</v>
          </cell>
        </row>
        <row r="13200">
          <cell r="K13200" t="str">
            <v>00111135P.2</v>
          </cell>
        </row>
        <row r="13201">
          <cell r="K13201" t="str">
            <v>00111135P.2</v>
          </cell>
        </row>
        <row r="13202">
          <cell r="K13202" t="str">
            <v>00111135P.2</v>
          </cell>
        </row>
        <row r="13203">
          <cell r="K13203" t="str">
            <v>00111135P.2</v>
          </cell>
        </row>
        <row r="13204">
          <cell r="K13204" t="str">
            <v>00111135P.2</v>
          </cell>
        </row>
        <row r="13205">
          <cell r="K13205" t="str">
            <v>00111135P.2</v>
          </cell>
        </row>
        <row r="13206">
          <cell r="K13206" t="str">
            <v>00111135P.2</v>
          </cell>
        </row>
        <row r="13207">
          <cell r="K13207" t="str">
            <v>00111135P.2</v>
          </cell>
        </row>
        <row r="13208">
          <cell r="K13208" t="str">
            <v>00111135P.2</v>
          </cell>
        </row>
        <row r="13209">
          <cell r="K13209" t="str">
            <v>00111135P.2</v>
          </cell>
        </row>
        <row r="13210">
          <cell r="K13210" t="str">
            <v>00111135P.2</v>
          </cell>
        </row>
        <row r="13211">
          <cell r="K13211" t="str">
            <v>00111135P.2</v>
          </cell>
        </row>
        <row r="13212">
          <cell r="K13212" t="str">
            <v>00111136P.2</v>
          </cell>
        </row>
        <row r="13213">
          <cell r="K13213" t="str">
            <v>00111136P.2</v>
          </cell>
        </row>
        <row r="13214">
          <cell r="K13214" t="str">
            <v>00111136P.2</v>
          </cell>
        </row>
        <row r="13215">
          <cell r="K13215" t="str">
            <v>00111136P.2</v>
          </cell>
        </row>
        <row r="13216">
          <cell r="K13216" t="str">
            <v>00111136P.2</v>
          </cell>
        </row>
        <row r="13217">
          <cell r="K13217" t="str">
            <v>00111136P.2</v>
          </cell>
        </row>
        <row r="13218">
          <cell r="K13218" t="str">
            <v>00111136P.2</v>
          </cell>
        </row>
        <row r="13219">
          <cell r="K13219" t="str">
            <v>00111136P.2</v>
          </cell>
        </row>
        <row r="13220">
          <cell r="K13220" t="str">
            <v>00111136P.2</v>
          </cell>
        </row>
        <row r="13221">
          <cell r="K13221" t="str">
            <v>00111136P.2</v>
          </cell>
        </row>
        <row r="13222">
          <cell r="K13222" t="str">
            <v>00111136P.2</v>
          </cell>
        </row>
        <row r="13223">
          <cell r="K13223" t="str">
            <v>00111158P.2</v>
          </cell>
        </row>
        <row r="13224">
          <cell r="K13224" t="str">
            <v>00111158P.2</v>
          </cell>
        </row>
        <row r="13225">
          <cell r="K13225" t="str">
            <v>00111158P.2</v>
          </cell>
        </row>
        <row r="13226">
          <cell r="K13226" t="str">
            <v>00111158P.2</v>
          </cell>
        </row>
        <row r="13227">
          <cell r="K13227" t="str">
            <v>00111138P.2</v>
          </cell>
        </row>
        <row r="13228">
          <cell r="K13228" t="str">
            <v>00111138P.2</v>
          </cell>
        </row>
        <row r="13229">
          <cell r="K13229" t="str">
            <v>00111138P.2</v>
          </cell>
        </row>
        <row r="13230">
          <cell r="K13230" t="str">
            <v>00111138P.2</v>
          </cell>
        </row>
        <row r="13231">
          <cell r="K13231" t="str">
            <v>00111138P.2</v>
          </cell>
        </row>
        <row r="13232">
          <cell r="K13232" t="str">
            <v>00111138P.2</v>
          </cell>
        </row>
        <row r="13233">
          <cell r="K13233" t="str">
            <v>00111139P.2</v>
          </cell>
        </row>
        <row r="13234">
          <cell r="K13234" t="str">
            <v>00111139P.2</v>
          </cell>
        </row>
        <row r="13235">
          <cell r="K13235" t="str">
            <v>00111139P.2</v>
          </cell>
        </row>
        <row r="13236">
          <cell r="K13236" t="str">
            <v>00111140P.2</v>
          </cell>
        </row>
        <row r="13237">
          <cell r="K13237" t="str">
            <v>00111140P.2</v>
          </cell>
        </row>
        <row r="13238">
          <cell r="K13238" t="str">
            <v>00111140P.2</v>
          </cell>
        </row>
        <row r="13239">
          <cell r="K13239" t="str">
            <v>00111140P.2</v>
          </cell>
        </row>
        <row r="13240">
          <cell r="K13240" t="str">
            <v>00111140P.2</v>
          </cell>
        </row>
        <row r="13241">
          <cell r="K13241" t="str">
            <v>00111145P.2</v>
          </cell>
        </row>
        <row r="13242">
          <cell r="K13242" t="str">
            <v>00111145P.2</v>
          </cell>
        </row>
        <row r="13243">
          <cell r="K13243" t="str">
            <v>00111145P.2</v>
          </cell>
        </row>
        <row r="13244">
          <cell r="K13244" t="str">
            <v>00111145P.2</v>
          </cell>
        </row>
        <row r="13245">
          <cell r="K13245" t="str">
            <v>00111145P.2</v>
          </cell>
        </row>
        <row r="13246">
          <cell r="K13246" t="str">
            <v>00111145P.2</v>
          </cell>
        </row>
        <row r="13247">
          <cell r="K13247" t="str">
            <v>00111145P.2</v>
          </cell>
        </row>
        <row r="13248">
          <cell r="K13248" t="str">
            <v>00111145P.2</v>
          </cell>
        </row>
        <row r="13249">
          <cell r="K13249" t="str">
            <v>00111145P.2</v>
          </cell>
        </row>
        <row r="13250">
          <cell r="K13250" t="str">
            <v>00111145P.2</v>
          </cell>
        </row>
        <row r="13251">
          <cell r="K13251" t="str">
            <v>00111145P.2</v>
          </cell>
        </row>
        <row r="13252">
          <cell r="K13252" t="str">
            <v>00111145P.2</v>
          </cell>
        </row>
        <row r="13253">
          <cell r="K13253" t="str">
            <v>00111148P.2</v>
          </cell>
        </row>
        <row r="13254">
          <cell r="K13254" t="str">
            <v>00111148P.2</v>
          </cell>
        </row>
        <row r="13255">
          <cell r="K13255" t="str">
            <v>00111148P.2</v>
          </cell>
        </row>
        <row r="13256">
          <cell r="K13256" t="str">
            <v>00111148P.2</v>
          </cell>
        </row>
        <row r="13257">
          <cell r="K13257" t="str">
            <v>00111148P.2</v>
          </cell>
        </row>
        <row r="13258">
          <cell r="K13258" t="str">
            <v>00111148P.2</v>
          </cell>
        </row>
        <row r="13259">
          <cell r="K13259" t="str">
            <v>00111148P.2</v>
          </cell>
        </row>
        <row r="13260">
          <cell r="K13260" t="str">
            <v>00111148P.2</v>
          </cell>
        </row>
        <row r="13261">
          <cell r="K13261" t="str">
            <v>00111149P.2</v>
          </cell>
        </row>
        <row r="13262">
          <cell r="K13262" t="str">
            <v>00111149P.2</v>
          </cell>
        </row>
        <row r="13263">
          <cell r="K13263" t="str">
            <v>00111149P.2</v>
          </cell>
        </row>
        <row r="13264">
          <cell r="K13264" t="str">
            <v>00111149P.2</v>
          </cell>
        </row>
        <row r="13265">
          <cell r="K13265" t="str">
            <v>00111149P.2</v>
          </cell>
        </row>
        <row r="13266">
          <cell r="K13266" t="str">
            <v>00111149P.2</v>
          </cell>
        </row>
        <row r="13267">
          <cell r="K13267" t="str">
            <v>00111149P.2</v>
          </cell>
        </row>
        <row r="13268">
          <cell r="K13268" t="str">
            <v>00111149P.2</v>
          </cell>
        </row>
        <row r="13269">
          <cell r="K13269" t="str">
            <v>00111149P.2</v>
          </cell>
        </row>
        <row r="13270">
          <cell r="K13270" t="str">
            <v>00111149P.2</v>
          </cell>
        </row>
        <row r="13271">
          <cell r="K13271" t="str">
            <v>00111149P.2</v>
          </cell>
        </row>
        <row r="13272">
          <cell r="K13272" t="str">
            <v>00111149P.2</v>
          </cell>
        </row>
        <row r="13273">
          <cell r="K13273" t="str">
            <v>00111149P.2</v>
          </cell>
        </row>
        <row r="13274">
          <cell r="K13274" t="str">
            <v>00111149P.2</v>
          </cell>
        </row>
        <row r="13275">
          <cell r="K13275" t="str">
            <v>00111149P.2</v>
          </cell>
        </row>
        <row r="13276">
          <cell r="K13276" t="str">
            <v>00111149P.2</v>
          </cell>
        </row>
        <row r="13277">
          <cell r="K13277" t="str">
            <v>00111149P.2</v>
          </cell>
        </row>
        <row r="13278">
          <cell r="K13278" t="str">
            <v>00111149P.2</v>
          </cell>
        </row>
        <row r="13279">
          <cell r="K13279" t="str">
            <v>00111150P.2</v>
          </cell>
        </row>
        <row r="13280">
          <cell r="K13280" t="str">
            <v>00111150P.2</v>
          </cell>
        </row>
        <row r="13281">
          <cell r="K13281" t="str">
            <v>00111150P.2</v>
          </cell>
        </row>
        <row r="13282">
          <cell r="K13282" t="str">
            <v>00111153P.2</v>
          </cell>
        </row>
        <row r="13283">
          <cell r="K13283" t="str">
            <v>00111153P.2</v>
          </cell>
        </row>
        <row r="13284">
          <cell r="K13284" t="str">
            <v>00111153P.2</v>
          </cell>
        </row>
        <row r="13285">
          <cell r="K13285" t="str">
            <v>00111157P.2</v>
          </cell>
        </row>
        <row r="13286">
          <cell r="K13286" t="str">
            <v>00111157P.2</v>
          </cell>
        </row>
        <row r="13287">
          <cell r="K13287" t="str">
            <v>00111157P.2</v>
          </cell>
        </row>
        <row r="13288">
          <cell r="K13288" t="str">
            <v>00111157P.2</v>
          </cell>
        </row>
        <row r="13289">
          <cell r="K13289" t="str">
            <v>00111157P.2</v>
          </cell>
        </row>
        <row r="13290">
          <cell r="K13290" t="str">
            <v>00111158P.2</v>
          </cell>
        </row>
        <row r="13291">
          <cell r="K13291" t="str">
            <v>00111158P.2</v>
          </cell>
        </row>
        <row r="13292">
          <cell r="K13292" t="str">
            <v>00111158P.2</v>
          </cell>
        </row>
        <row r="13293">
          <cell r="K13293" t="str">
            <v>00111158P.2</v>
          </cell>
        </row>
        <row r="13294">
          <cell r="K13294" t="str">
            <v>00111158P.2</v>
          </cell>
        </row>
        <row r="13295">
          <cell r="K13295" t="str">
            <v>00111158P.2</v>
          </cell>
        </row>
        <row r="13296">
          <cell r="K13296" t="str">
            <v>00111158P.2</v>
          </cell>
        </row>
        <row r="13297">
          <cell r="K13297" t="str">
            <v>00111158P.2</v>
          </cell>
        </row>
        <row r="13298">
          <cell r="K13298" t="str">
            <v>00111159P.2</v>
          </cell>
        </row>
        <row r="13299">
          <cell r="K13299" t="str">
            <v>00111159P.2</v>
          </cell>
        </row>
        <row r="13300">
          <cell r="K13300" t="str">
            <v>00111159P.2</v>
          </cell>
        </row>
        <row r="13301">
          <cell r="K13301" t="str">
            <v>00111159P.2</v>
          </cell>
        </row>
        <row r="13302">
          <cell r="K13302" t="str">
            <v>00111159P.2</v>
          </cell>
        </row>
        <row r="13303">
          <cell r="K13303" t="str">
            <v>00111159P.2</v>
          </cell>
        </row>
        <row r="13304">
          <cell r="K13304" t="str">
            <v>00111143P.2</v>
          </cell>
        </row>
        <row r="13305">
          <cell r="K13305" t="str">
            <v>00111143P.2</v>
          </cell>
        </row>
        <row r="13306">
          <cell r="K13306" t="str">
            <v>00111143P.2</v>
          </cell>
        </row>
        <row r="13307">
          <cell r="K13307" t="str">
            <v>00111143P.2</v>
          </cell>
        </row>
        <row r="13308">
          <cell r="K13308" t="str">
            <v>00111128P.2</v>
          </cell>
        </row>
        <row r="13309">
          <cell r="K13309" t="str">
            <v>00111128P.2</v>
          </cell>
        </row>
        <row r="13310">
          <cell r="K13310" t="str">
            <v>00111128P.2</v>
          </cell>
        </row>
        <row r="13311">
          <cell r="K13311" t="str">
            <v>00111128P.2</v>
          </cell>
        </row>
        <row r="13312">
          <cell r="K13312" t="str">
            <v>00111128P.2</v>
          </cell>
        </row>
        <row r="13313">
          <cell r="K13313" t="str">
            <v>00111128P.2</v>
          </cell>
        </row>
        <row r="13314">
          <cell r="K13314" t="str">
            <v>00111122P.2</v>
          </cell>
        </row>
        <row r="13315">
          <cell r="K13315" t="str">
            <v>00111122P.2</v>
          </cell>
        </row>
        <row r="13316">
          <cell r="K13316" t="str">
            <v>00111122P.2</v>
          </cell>
        </row>
        <row r="13317">
          <cell r="K13317" t="str">
            <v>00111122P.2</v>
          </cell>
        </row>
        <row r="13318">
          <cell r="K13318" t="str">
            <v>00111122P.2</v>
          </cell>
        </row>
        <row r="13319">
          <cell r="K13319" t="str">
            <v>00111122P.2</v>
          </cell>
        </row>
        <row r="13320">
          <cell r="K13320" t="str">
            <v>00111122P.2</v>
          </cell>
        </row>
        <row r="13321">
          <cell r="K13321" t="str">
            <v>00111122P.2</v>
          </cell>
        </row>
        <row r="13322">
          <cell r="K13322" t="str">
            <v>00111122P.2</v>
          </cell>
        </row>
        <row r="13323">
          <cell r="K13323" t="str">
            <v>00111122P.2</v>
          </cell>
        </row>
        <row r="13324">
          <cell r="K13324" t="str">
            <v>00111122P.2</v>
          </cell>
        </row>
        <row r="13325">
          <cell r="K13325" t="str">
            <v>00111132P.2</v>
          </cell>
        </row>
        <row r="13326">
          <cell r="K13326" t="str">
            <v>00111132P.2</v>
          </cell>
        </row>
        <row r="13327">
          <cell r="K13327" t="str">
            <v>00111154P.2</v>
          </cell>
        </row>
        <row r="13328">
          <cell r="K13328" t="str">
            <v>00111154P.2</v>
          </cell>
        </row>
        <row r="13329">
          <cell r="K13329" t="str">
            <v>00111154P.2</v>
          </cell>
        </row>
        <row r="13330">
          <cell r="K13330" t="str">
            <v>00111154P.2</v>
          </cell>
        </row>
        <row r="13331">
          <cell r="K13331" t="str">
            <v>00111143P.2</v>
          </cell>
        </row>
        <row r="13332">
          <cell r="K13332" t="str">
            <v>00111143P.2</v>
          </cell>
        </row>
        <row r="13333">
          <cell r="K13333" t="str">
            <v>00111143P.2</v>
          </cell>
        </row>
        <row r="13334">
          <cell r="K13334" t="str">
            <v>00111143P.2</v>
          </cell>
        </row>
        <row r="13335">
          <cell r="K13335" t="str">
            <v>00111143P.2</v>
          </cell>
        </row>
        <row r="13336">
          <cell r="K13336" t="str">
            <v>00111143P.2</v>
          </cell>
        </row>
        <row r="13337">
          <cell r="K13337" t="str">
            <v>00111143P.2</v>
          </cell>
        </row>
        <row r="13338">
          <cell r="K13338" t="str">
            <v>00111143P.2</v>
          </cell>
        </row>
        <row r="13339">
          <cell r="K13339" t="str">
            <v>00111157P.2</v>
          </cell>
        </row>
        <row r="13340">
          <cell r="K13340" t="str">
            <v>00111157P.2</v>
          </cell>
        </row>
        <row r="13341">
          <cell r="K13341" t="str">
            <v>00111157P.2</v>
          </cell>
        </row>
        <row r="13342">
          <cell r="K13342" t="str">
            <v>00111157P.2</v>
          </cell>
        </row>
        <row r="13343">
          <cell r="K13343" t="str">
            <v>00111156P.2</v>
          </cell>
        </row>
        <row r="13344">
          <cell r="K13344" t="str">
            <v>00111156P.2</v>
          </cell>
        </row>
        <row r="13345">
          <cell r="K13345" t="str">
            <v>00111156P.2</v>
          </cell>
        </row>
        <row r="13346">
          <cell r="K13346" t="str">
            <v>00111156P.2</v>
          </cell>
        </row>
        <row r="13347">
          <cell r="K13347" t="str">
            <v>00111156P.2</v>
          </cell>
        </row>
        <row r="13348">
          <cell r="K13348" t="str">
            <v>00111160P.2</v>
          </cell>
        </row>
        <row r="13349">
          <cell r="K13349" t="str">
            <v>00111160P.2</v>
          </cell>
        </row>
        <row r="13350">
          <cell r="K13350" t="str">
            <v>00111160P.2</v>
          </cell>
        </row>
        <row r="13351">
          <cell r="K13351" t="str">
            <v>00111160P.2</v>
          </cell>
        </row>
        <row r="13352">
          <cell r="K13352" t="str">
            <v>00111129P.2</v>
          </cell>
        </row>
        <row r="13353">
          <cell r="K13353" t="str">
            <v>00111129P.2</v>
          </cell>
        </row>
        <row r="13354">
          <cell r="K13354" t="str">
            <v>00111147P.2</v>
          </cell>
        </row>
        <row r="13355">
          <cell r="K13355" t="str">
            <v>00111147P.2</v>
          </cell>
        </row>
        <row r="13356">
          <cell r="K13356" t="str">
            <v>00111147P.2</v>
          </cell>
        </row>
        <row r="13357">
          <cell r="K13357" t="str">
            <v>00111147P.2</v>
          </cell>
        </row>
        <row r="13358">
          <cell r="K13358" t="str">
            <v>00111147P.2</v>
          </cell>
        </row>
        <row r="13359">
          <cell r="K13359" t="str">
            <v>00111147P.2</v>
          </cell>
        </row>
        <row r="13360">
          <cell r="K13360" t="str">
            <v>00111147P.2</v>
          </cell>
        </row>
        <row r="13361">
          <cell r="K13361" t="str">
            <v>00111147P.2</v>
          </cell>
        </row>
        <row r="13362">
          <cell r="K13362" t="str">
            <v>00111147P.2</v>
          </cell>
        </row>
        <row r="13363">
          <cell r="K13363" t="str">
            <v>00111154P.2</v>
          </cell>
        </row>
        <row r="13364">
          <cell r="K13364" t="str">
            <v>00111154P.2</v>
          </cell>
        </row>
        <row r="13365">
          <cell r="K13365" t="str">
            <v>00111154P.2</v>
          </cell>
        </row>
        <row r="13366">
          <cell r="K13366" t="str">
            <v>00111154P.2</v>
          </cell>
        </row>
        <row r="13367">
          <cell r="K13367" t="str">
            <v>00111154P.2</v>
          </cell>
        </row>
        <row r="13368">
          <cell r="K13368" t="str">
            <v>00111154P.2</v>
          </cell>
        </row>
        <row r="13369">
          <cell r="K13369" t="str">
            <v>00111154P.2</v>
          </cell>
        </row>
        <row r="13370">
          <cell r="K13370" t="str">
            <v>00111154P.2</v>
          </cell>
        </row>
        <row r="13371">
          <cell r="K13371" t="str">
            <v>00111154P.2</v>
          </cell>
        </row>
        <row r="13372">
          <cell r="K13372" t="str">
            <v>00111154P.2</v>
          </cell>
        </row>
        <row r="13373">
          <cell r="K13373" t="str">
            <v>00111154P.2</v>
          </cell>
        </row>
        <row r="13374">
          <cell r="K13374" t="str">
            <v>00111154P.2</v>
          </cell>
        </row>
        <row r="13375">
          <cell r="K13375" t="str">
            <v>00111105P.2</v>
          </cell>
        </row>
        <row r="13376">
          <cell r="K13376" t="str">
            <v>00111105P.2</v>
          </cell>
        </row>
        <row r="13377">
          <cell r="K13377" t="str">
            <v>00111105P.2</v>
          </cell>
        </row>
        <row r="13378">
          <cell r="K13378" t="str">
            <v>00111105P.2</v>
          </cell>
        </row>
        <row r="13379">
          <cell r="K13379" t="str">
            <v>00111112P.2</v>
          </cell>
        </row>
        <row r="13380">
          <cell r="K13380" t="str">
            <v>00111105P.2</v>
          </cell>
        </row>
        <row r="13381">
          <cell r="K13381" t="str">
            <v>00111110P.2</v>
          </cell>
        </row>
        <row r="13382">
          <cell r="K13382" t="str">
            <v>00111110P.2</v>
          </cell>
        </row>
        <row r="13383">
          <cell r="K13383" t="str">
            <v>00111110P.2</v>
          </cell>
        </row>
        <row r="13384">
          <cell r="K13384" t="str">
            <v>00111112P.2</v>
          </cell>
        </row>
        <row r="13385">
          <cell r="K13385" t="str">
            <v>00111133P.2</v>
          </cell>
        </row>
        <row r="13386">
          <cell r="K13386" t="str">
            <v>00111141P.2</v>
          </cell>
        </row>
        <row r="13387">
          <cell r="K13387" t="str">
            <v>00111142P.2</v>
          </cell>
        </row>
        <row r="13388">
          <cell r="K13388" t="str">
            <v>00111144P.2</v>
          </cell>
        </row>
        <row r="13389">
          <cell r="K13389" t="str">
            <v>00111144P.2</v>
          </cell>
        </row>
        <row r="13390">
          <cell r="K13390" t="str">
            <v>00111142P.2</v>
          </cell>
        </row>
        <row r="13391">
          <cell r="K13391" t="str">
            <v>00111142P.2</v>
          </cell>
        </row>
        <row r="13392">
          <cell r="K13392" t="str">
            <v>00111142P.2</v>
          </cell>
        </row>
        <row r="13393">
          <cell r="K13393" t="str">
            <v>00111142P.2</v>
          </cell>
        </row>
        <row r="13394">
          <cell r="K13394" t="str">
            <v>00111142P.2</v>
          </cell>
        </row>
        <row r="13395">
          <cell r="K13395" t="str">
            <v>00111141P.2</v>
          </cell>
        </row>
        <row r="13396">
          <cell r="K13396" t="str">
            <v>00111141P.2</v>
          </cell>
        </row>
        <row r="13397">
          <cell r="K13397" t="str">
            <v>00111102P.2</v>
          </cell>
        </row>
        <row r="13398">
          <cell r="K13398" t="str">
            <v>00111102P.2</v>
          </cell>
        </row>
        <row r="13399">
          <cell r="K13399" t="str">
            <v>00111102P.2</v>
          </cell>
        </row>
        <row r="13400">
          <cell r="K13400" t="str">
            <v>00111102P.2</v>
          </cell>
        </row>
        <row r="13401">
          <cell r="K13401" t="str">
            <v>00111101P.2</v>
          </cell>
        </row>
        <row r="13402">
          <cell r="K13402" t="str">
            <v>00111101P.2</v>
          </cell>
        </row>
        <row r="13403">
          <cell r="K13403" t="str">
            <v>00111101P.2</v>
          </cell>
        </row>
        <row r="13404">
          <cell r="K13404" t="str">
            <v>00111101P.2</v>
          </cell>
        </row>
        <row r="13405">
          <cell r="K13405" t="str">
            <v>00111101P.2</v>
          </cell>
        </row>
        <row r="13406">
          <cell r="K13406" t="str">
            <v>00111102P.2</v>
          </cell>
        </row>
        <row r="13407">
          <cell r="K13407" t="str">
            <v>00111102P.2</v>
          </cell>
        </row>
        <row r="13408">
          <cell r="K13408" t="str">
            <v>00111103P.2</v>
          </cell>
        </row>
        <row r="13409">
          <cell r="K13409" t="str">
            <v>00111103P.2</v>
          </cell>
        </row>
        <row r="13410">
          <cell r="K13410" t="str">
            <v>00111103P.2</v>
          </cell>
        </row>
        <row r="13411">
          <cell r="K13411" t="str">
            <v>00111105P.2</v>
          </cell>
        </row>
        <row r="13412">
          <cell r="K13412" t="str">
            <v>00111102P.2</v>
          </cell>
        </row>
        <row r="13413">
          <cell r="K13413" t="str">
            <v>00111102P.2</v>
          </cell>
        </row>
        <row r="13414">
          <cell r="K13414" t="str">
            <v>00111102P.2</v>
          </cell>
        </row>
        <row r="13415">
          <cell r="K13415" t="str">
            <v>00111102P.2</v>
          </cell>
        </row>
        <row r="13416">
          <cell r="K13416" t="str">
            <v>00111102P.2</v>
          </cell>
        </row>
        <row r="13417">
          <cell r="K13417" t="str">
            <v>00111102P.2</v>
          </cell>
        </row>
        <row r="13418">
          <cell r="K13418" t="str">
            <v>00111102P.2</v>
          </cell>
        </row>
        <row r="13419">
          <cell r="K13419" t="str">
            <v>00111102P.2</v>
          </cell>
        </row>
        <row r="13420">
          <cell r="K13420" t="str">
            <v>00111102P.2</v>
          </cell>
        </row>
        <row r="13421">
          <cell r="K13421" t="str">
            <v>00111102P.2</v>
          </cell>
        </row>
        <row r="13422">
          <cell r="K13422" t="str">
            <v>00111102P.2</v>
          </cell>
        </row>
        <row r="13423">
          <cell r="K13423" t="str">
            <v>00111102P.2</v>
          </cell>
        </row>
        <row r="13424">
          <cell r="K13424" t="str">
            <v>00111102P.2</v>
          </cell>
        </row>
        <row r="13425">
          <cell r="K13425" t="str">
            <v>00111102P.2</v>
          </cell>
        </row>
        <row r="13426">
          <cell r="K13426" t="str">
            <v>00111102P.2</v>
          </cell>
        </row>
        <row r="13427">
          <cell r="K13427" t="str">
            <v>00111102P.2</v>
          </cell>
        </row>
        <row r="13428">
          <cell r="K13428" t="str">
            <v>00111102P.2</v>
          </cell>
        </row>
        <row r="13429">
          <cell r="K13429" t="str">
            <v>00111102P.2</v>
          </cell>
        </row>
        <row r="13430">
          <cell r="K13430" t="str">
            <v>00111102P.2</v>
          </cell>
        </row>
        <row r="13431">
          <cell r="K13431" t="str">
            <v>00111102P.2</v>
          </cell>
        </row>
        <row r="13432">
          <cell r="K13432" t="str">
            <v>00111102P.2</v>
          </cell>
        </row>
        <row r="13433">
          <cell r="K13433" t="str">
            <v>00111102P.2</v>
          </cell>
        </row>
        <row r="13434">
          <cell r="K13434" t="str">
            <v>00111102P.2</v>
          </cell>
        </row>
        <row r="13435">
          <cell r="K13435" t="str">
            <v>00111102P.2</v>
          </cell>
        </row>
        <row r="13436">
          <cell r="K13436" t="str">
            <v>00111102P.2</v>
          </cell>
        </row>
        <row r="13437">
          <cell r="K13437" t="str">
            <v>00111102P.2</v>
          </cell>
        </row>
        <row r="13438">
          <cell r="K13438" t="str">
            <v>00111102P.2</v>
          </cell>
        </row>
        <row r="13439">
          <cell r="K13439" t="str">
            <v>00111102P.2</v>
          </cell>
        </row>
        <row r="13440">
          <cell r="K13440" t="str">
            <v>00111102P.2</v>
          </cell>
        </row>
        <row r="13441">
          <cell r="K13441" t="str">
            <v>00111102P.2</v>
          </cell>
        </row>
        <row r="13442">
          <cell r="K13442" t="str">
            <v>00111102P.2</v>
          </cell>
        </row>
        <row r="13443">
          <cell r="K13443" t="str">
            <v>00111102P.2</v>
          </cell>
        </row>
        <row r="13444">
          <cell r="K13444" t="str">
            <v>00111102P.2</v>
          </cell>
        </row>
        <row r="13445">
          <cell r="K13445" t="str">
            <v>00111102P.2</v>
          </cell>
        </row>
        <row r="13446">
          <cell r="K13446" t="str">
            <v>00111102P.2</v>
          </cell>
        </row>
        <row r="13447">
          <cell r="K13447" t="str">
            <v>00111113P.2</v>
          </cell>
        </row>
        <row r="13448">
          <cell r="K13448" t="str">
            <v>00111113P.2</v>
          </cell>
        </row>
        <row r="13449">
          <cell r="K13449" t="str">
            <v>00111113P.2</v>
          </cell>
        </row>
        <row r="13450">
          <cell r="K13450" t="str">
            <v>00111113P.2</v>
          </cell>
        </row>
        <row r="13451">
          <cell r="K13451" t="str">
            <v>00111113P.2</v>
          </cell>
        </row>
        <row r="13452">
          <cell r="K13452" t="str">
            <v>00111113P.2</v>
          </cell>
        </row>
        <row r="13453">
          <cell r="K13453" t="str">
            <v>00111113P.2</v>
          </cell>
        </row>
        <row r="13454">
          <cell r="K13454" t="str">
            <v>00111113P.2</v>
          </cell>
        </row>
        <row r="13455">
          <cell r="K13455" t="str">
            <v>00111113P.2</v>
          </cell>
        </row>
        <row r="13456">
          <cell r="K13456" t="str">
            <v>00111113P.2</v>
          </cell>
        </row>
        <row r="13457">
          <cell r="K13457" t="str">
            <v>00111113P.2</v>
          </cell>
        </row>
        <row r="13458">
          <cell r="K13458" t="str">
            <v>00111113P.2</v>
          </cell>
        </row>
        <row r="13459">
          <cell r="K13459" t="str">
            <v>00111113P.2</v>
          </cell>
        </row>
        <row r="13460">
          <cell r="K13460" t="str">
            <v>00111113P.2</v>
          </cell>
        </row>
        <row r="13461">
          <cell r="K13461" t="str">
            <v>00111113P.2</v>
          </cell>
        </row>
        <row r="13462">
          <cell r="K13462" t="str">
            <v>00111113P.2</v>
          </cell>
        </row>
        <row r="13463">
          <cell r="K13463" t="str">
            <v>00111113P.2</v>
          </cell>
        </row>
        <row r="13464">
          <cell r="K13464" t="str">
            <v>00111110P.2</v>
          </cell>
        </row>
        <row r="13465">
          <cell r="K13465" t="str">
            <v>00111110P.2</v>
          </cell>
        </row>
        <row r="13466">
          <cell r="K13466" t="str">
            <v>00111110P.2</v>
          </cell>
        </row>
        <row r="13467">
          <cell r="K13467" t="str">
            <v>00111110P.2</v>
          </cell>
        </row>
        <row r="13468">
          <cell r="K13468" t="str">
            <v>00111110P.2</v>
          </cell>
        </row>
        <row r="13469">
          <cell r="K13469" t="str">
            <v>00111131P.2</v>
          </cell>
        </row>
        <row r="13470">
          <cell r="K13470" t="str">
            <v>00111110P.2</v>
          </cell>
        </row>
        <row r="13471">
          <cell r="K13471" t="str">
            <v>00111111P.2</v>
          </cell>
        </row>
        <row r="13472">
          <cell r="K13472" t="str">
            <v>00111151P.2</v>
          </cell>
        </row>
        <row r="13473">
          <cell r="K13473" t="str">
            <v>00111151P.2</v>
          </cell>
        </row>
        <row r="13474">
          <cell r="K13474" t="str">
            <v>00111151P.2</v>
          </cell>
        </row>
        <row r="13475">
          <cell r="K13475" t="str">
            <v>00111151P.2</v>
          </cell>
        </row>
        <row r="13476">
          <cell r="K13476" t="str">
            <v>00111151P.2</v>
          </cell>
        </row>
        <row r="13477">
          <cell r="K13477" t="str">
            <v>00111151P.2</v>
          </cell>
        </row>
        <row r="13478">
          <cell r="K13478" t="str">
            <v>00111151P.2</v>
          </cell>
        </row>
        <row r="13479">
          <cell r="K13479" t="str">
            <v>00111151P.2</v>
          </cell>
        </row>
        <row r="13480">
          <cell r="K13480" t="str">
            <v>00111151P.2</v>
          </cell>
        </row>
        <row r="13481">
          <cell r="K13481" t="str">
            <v>00111151P.2</v>
          </cell>
        </row>
        <row r="13482">
          <cell r="K13482" t="str">
            <v>00111151P.2</v>
          </cell>
        </row>
        <row r="13483">
          <cell r="K13483" t="str">
            <v>00111151P.2</v>
          </cell>
        </row>
        <row r="13484">
          <cell r="K13484" t="str">
            <v>00111151P.2</v>
          </cell>
        </row>
        <row r="13485">
          <cell r="K13485" t="str">
            <v>00111151P.2</v>
          </cell>
        </row>
        <row r="13486">
          <cell r="K13486" t="str">
            <v>00111151P.2</v>
          </cell>
        </row>
        <row r="13487">
          <cell r="K13487" t="str">
            <v>00111151P.2</v>
          </cell>
        </row>
        <row r="13488">
          <cell r="K13488" t="str">
            <v>00111151P.2</v>
          </cell>
        </row>
        <row r="13489">
          <cell r="K13489" t="str">
            <v>00111151P.2</v>
          </cell>
        </row>
        <row r="13490">
          <cell r="K13490" t="str">
            <v>00111151P.2</v>
          </cell>
        </row>
        <row r="13491">
          <cell r="K13491" t="str">
            <v>00111151P.2</v>
          </cell>
        </row>
        <row r="13492">
          <cell r="K13492" t="str">
            <v>00111151P.2</v>
          </cell>
        </row>
        <row r="13493">
          <cell r="K13493" t="str">
            <v>00111151P.2</v>
          </cell>
        </row>
        <row r="13494">
          <cell r="K13494" t="str">
            <v>00111151P.2</v>
          </cell>
        </row>
        <row r="13495">
          <cell r="K13495" t="str">
            <v>00111151P.2</v>
          </cell>
        </row>
        <row r="13496">
          <cell r="K13496" t="str">
            <v>00111151P.2</v>
          </cell>
        </row>
        <row r="13497">
          <cell r="K13497" t="str">
            <v>00111151P.2</v>
          </cell>
        </row>
        <row r="13498">
          <cell r="K13498" t="str">
            <v>00111151P.2</v>
          </cell>
        </row>
        <row r="13499">
          <cell r="K13499" t="str">
            <v>00111151P.2</v>
          </cell>
        </row>
        <row r="13500">
          <cell r="K13500" t="str">
            <v>00111151P.2</v>
          </cell>
        </row>
        <row r="13501">
          <cell r="K13501" t="str">
            <v>00111151P.2</v>
          </cell>
        </row>
        <row r="13502">
          <cell r="K13502" t="str">
            <v>00111151P.2</v>
          </cell>
        </row>
        <row r="13503">
          <cell r="K13503" t="str">
            <v>00111151P.2</v>
          </cell>
        </row>
        <row r="13504">
          <cell r="K13504" t="str">
            <v>00111151P.2</v>
          </cell>
        </row>
        <row r="13505">
          <cell r="K13505" t="str">
            <v>00111151P.2</v>
          </cell>
        </row>
        <row r="13506">
          <cell r="K13506" t="str">
            <v>00111151P.2</v>
          </cell>
        </row>
        <row r="13507">
          <cell r="K13507" t="str">
            <v>00111151P.2</v>
          </cell>
        </row>
        <row r="13508">
          <cell r="K13508" t="str">
            <v>00111151P.2</v>
          </cell>
        </row>
        <row r="13509">
          <cell r="K13509" t="str">
            <v>00111154P.2</v>
          </cell>
        </row>
        <row r="13510">
          <cell r="K13510" t="str">
            <v>00111154P.2</v>
          </cell>
        </row>
        <row r="13511">
          <cell r="K13511" t="str">
            <v>00111154P.2</v>
          </cell>
        </row>
        <row r="13512">
          <cell r="K13512" t="str">
            <v>00111154P.2</v>
          </cell>
        </row>
        <row r="13513">
          <cell r="K13513" t="str">
            <v>00111154P.2</v>
          </cell>
        </row>
        <row r="13514">
          <cell r="K13514" t="str">
            <v>00111154P.2</v>
          </cell>
        </row>
        <row r="13515">
          <cell r="K13515" t="str">
            <v>00111154P.2</v>
          </cell>
        </row>
        <row r="13516">
          <cell r="K13516" t="str">
            <v>00111154P.2</v>
          </cell>
        </row>
        <row r="13517">
          <cell r="K13517" t="str">
            <v>00111154P.2</v>
          </cell>
        </row>
        <row r="13518">
          <cell r="K13518" t="str">
            <v>00111154P.2</v>
          </cell>
        </row>
        <row r="13519">
          <cell r="K13519" t="str">
            <v>00111156P.2</v>
          </cell>
        </row>
        <row r="13520">
          <cell r="K13520" t="str">
            <v>00111156P.2</v>
          </cell>
        </row>
        <row r="13521">
          <cell r="K13521" t="str">
            <v>00111156P.2</v>
          </cell>
        </row>
        <row r="13522">
          <cell r="K13522" t="str">
            <v>00111156P.2</v>
          </cell>
        </row>
        <row r="13523">
          <cell r="K13523" t="str">
            <v>00111156P.2</v>
          </cell>
        </row>
        <row r="13524">
          <cell r="K13524" t="str">
            <v>00111156P.2</v>
          </cell>
        </row>
        <row r="13525">
          <cell r="K13525" t="str">
            <v>00111156P.2</v>
          </cell>
        </row>
        <row r="13526">
          <cell r="K13526" t="str">
            <v>00111156P.2</v>
          </cell>
        </row>
        <row r="13527">
          <cell r="K13527" t="str">
            <v>00111156P.2</v>
          </cell>
        </row>
        <row r="13528">
          <cell r="K13528" t="str">
            <v>00111156P.2</v>
          </cell>
        </row>
        <row r="13529">
          <cell r="K13529" t="str">
            <v>00111160P.2</v>
          </cell>
        </row>
        <row r="13530">
          <cell r="K13530" t="str">
            <v>00111160P.2</v>
          </cell>
        </row>
        <row r="13531">
          <cell r="K13531" t="str">
            <v>00111143P.2</v>
          </cell>
        </row>
        <row r="13532">
          <cell r="K13532" t="str">
            <v>00111143P.2</v>
          </cell>
        </row>
        <row r="13533">
          <cell r="K13533" t="str">
            <v>00111143P.2</v>
          </cell>
        </row>
        <row r="13534">
          <cell r="K13534" t="str">
            <v>00111143P.2</v>
          </cell>
        </row>
        <row r="13535">
          <cell r="K13535" t="str">
            <v>00111153P.2</v>
          </cell>
        </row>
        <row r="13536">
          <cell r="K13536" t="str">
            <v>00111153P.2</v>
          </cell>
        </row>
        <row r="13537">
          <cell r="K13537" t="str">
            <v>00111153P.2</v>
          </cell>
        </row>
        <row r="13538">
          <cell r="K13538" t="str">
            <v>00111153P.2</v>
          </cell>
        </row>
        <row r="13539">
          <cell r="K13539" t="str">
            <v>00111153P.2</v>
          </cell>
        </row>
        <row r="13540">
          <cell r="K13540" t="str">
            <v>00111157P.2</v>
          </cell>
        </row>
        <row r="13541">
          <cell r="K13541" t="str">
            <v>00111157P.2</v>
          </cell>
        </row>
        <row r="13542">
          <cell r="K13542" t="str">
            <v>00111157P.2</v>
          </cell>
        </row>
        <row r="13543">
          <cell r="K13543" t="str">
            <v>00111157P.2</v>
          </cell>
        </row>
        <row r="13544">
          <cell r="K13544" t="str">
            <v>00111157P.2</v>
          </cell>
        </row>
        <row r="13545">
          <cell r="K13545" t="str">
            <v>00111156P.2</v>
          </cell>
        </row>
        <row r="13546">
          <cell r="K13546" t="str">
            <v>00111156P.2</v>
          </cell>
        </row>
        <row r="13547">
          <cell r="K13547" t="str">
            <v>00111156P.2</v>
          </cell>
        </row>
        <row r="13548">
          <cell r="K13548" t="str">
            <v>00111156P.2</v>
          </cell>
        </row>
        <row r="13549">
          <cell r="K13549" t="str">
            <v>00111156P.2</v>
          </cell>
        </row>
        <row r="13550">
          <cell r="K13550" t="str">
            <v>00111156P.2</v>
          </cell>
        </row>
        <row r="13551">
          <cell r="K13551" t="str">
            <v>00111157P.2</v>
          </cell>
        </row>
        <row r="13552">
          <cell r="K13552" t="str">
            <v>00111157P.2</v>
          </cell>
        </row>
        <row r="13553">
          <cell r="K13553" t="str">
            <v>00111157P.2</v>
          </cell>
        </row>
        <row r="13554">
          <cell r="K13554" t="str">
            <v>00111154P.2</v>
          </cell>
        </row>
        <row r="13555">
          <cell r="K13555" t="str">
            <v>00111154P.2</v>
          </cell>
        </row>
        <row r="13556">
          <cell r="K13556" t="str">
            <v>00111154P.2</v>
          </cell>
        </row>
        <row r="13557">
          <cell r="K13557" t="str">
            <v>00111154P.2</v>
          </cell>
        </row>
        <row r="13558">
          <cell r="K13558" t="str">
            <v>00111154P.2</v>
          </cell>
        </row>
        <row r="13559">
          <cell r="K13559" t="str">
            <v>00111154P.2</v>
          </cell>
        </row>
        <row r="13560">
          <cell r="K13560" t="str">
            <v>00111154P.2</v>
          </cell>
        </row>
        <row r="13561">
          <cell r="K13561" t="str">
            <v>00111154P.2</v>
          </cell>
        </row>
        <row r="13562">
          <cell r="K13562" t="str">
            <v>00111154P.2</v>
          </cell>
        </row>
        <row r="13563">
          <cell r="K13563" t="str">
            <v>00111154P.2</v>
          </cell>
        </row>
        <row r="13564">
          <cell r="K13564" t="str">
            <v>00111154P.2</v>
          </cell>
        </row>
        <row r="13565">
          <cell r="K13565" t="str">
            <v>00111154P.2</v>
          </cell>
        </row>
        <row r="13566">
          <cell r="K13566" t="str">
            <v>00111156P.2</v>
          </cell>
        </row>
        <row r="13567">
          <cell r="K13567" t="str">
            <v>00111156P.2</v>
          </cell>
        </row>
        <row r="13568">
          <cell r="K13568" t="str">
            <v>00111156P.2</v>
          </cell>
        </row>
        <row r="13569">
          <cell r="K13569" t="str">
            <v>00111156P.2</v>
          </cell>
        </row>
        <row r="13570">
          <cell r="K13570" t="str">
            <v>00111156P.2</v>
          </cell>
        </row>
        <row r="13571">
          <cell r="K13571" t="str">
            <v>00111156P.2</v>
          </cell>
        </row>
        <row r="13572">
          <cell r="K13572" t="str">
            <v>00111156P.2</v>
          </cell>
        </row>
        <row r="13573">
          <cell r="K13573" t="str">
            <v>00111156P.2</v>
          </cell>
        </row>
        <row r="13574">
          <cell r="K13574" t="str">
            <v>00111156P.2</v>
          </cell>
        </row>
        <row r="13575">
          <cell r="K13575" t="str">
            <v>00111156P.2</v>
          </cell>
        </row>
        <row r="13576">
          <cell r="K13576" t="str">
            <v>00111156P.2</v>
          </cell>
        </row>
        <row r="13577">
          <cell r="K13577" t="str">
            <v>00111157P.2</v>
          </cell>
        </row>
        <row r="13578">
          <cell r="K13578" t="str">
            <v>00111157P.2</v>
          </cell>
        </row>
        <row r="13579">
          <cell r="K13579" t="str">
            <v>00111157P.2</v>
          </cell>
        </row>
        <row r="13580">
          <cell r="K13580" t="str">
            <v>00111157P.2</v>
          </cell>
        </row>
        <row r="13581">
          <cell r="K13581" t="str">
            <v>00111157P.2</v>
          </cell>
        </row>
        <row r="13582">
          <cell r="K13582" t="str">
            <v>00111160P.2</v>
          </cell>
        </row>
        <row r="13583">
          <cell r="K13583" t="str">
            <v>00111118P.2</v>
          </cell>
        </row>
        <row r="13584">
          <cell r="K13584" t="str">
            <v>00111118P.2</v>
          </cell>
        </row>
        <row r="13585">
          <cell r="K13585" t="str">
            <v>00111118P.2</v>
          </cell>
        </row>
        <row r="13586">
          <cell r="K13586" t="str">
            <v>00111118P.2</v>
          </cell>
        </row>
        <row r="13587">
          <cell r="K13587" t="str">
            <v>00111157P.2</v>
          </cell>
        </row>
        <row r="13588">
          <cell r="K13588" t="str">
            <v>00111146P.2</v>
          </cell>
        </row>
        <row r="13589">
          <cell r="K13589" t="str">
            <v>00111146P.2</v>
          </cell>
        </row>
        <row r="13590">
          <cell r="K13590" t="str">
            <v>00111146P.2</v>
          </cell>
        </row>
        <row r="13591">
          <cell r="K13591" t="str">
            <v>00111146P.2</v>
          </cell>
        </row>
        <row r="13592">
          <cell r="K13592" t="str">
            <v>00111146P.2</v>
          </cell>
        </row>
        <row r="13593">
          <cell r="K13593" t="str">
            <v>00111146P.2</v>
          </cell>
        </row>
        <row r="13594">
          <cell r="K13594" t="str">
            <v>00111146P.2</v>
          </cell>
        </row>
        <row r="13595">
          <cell r="K13595" t="str">
            <v>00111146P.2</v>
          </cell>
        </row>
        <row r="13596">
          <cell r="K13596" t="str">
            <v>00111146P.2</v>
          </cell>
        </row>
        <row r="13597">
          <cell r="K13597" t="str">
            <v>00111146P.2</v>
          </cell>
        </row>
        <row r="13598">
          <cell r="K13598" t="str">
            <v>00111146P.2</v>
          </cell>
        </row>
        <row r="13599">
          <cell r="K13599" t="str">
            <v>00111140P.2</v>
          </cell>
        </row>
        <row r="13600">
          <cell r="K13600" t="str">
            <v>00111140P.2</v>
          </cell>
        </row>
        <row r="13601">
          <cell r="K13601" t="str">
            <v>00111140P.2</v>
          </cell>
        </row>
        <row r="13602">
          <cell r="K13602" t="str">
            <v>00111140P.2</v>
          </cell>
        </row>
        <row r="13603">
          <cell r="K13603" t="str">
            <v>00111138P.2</v>
          </cell>
        </row>
        <row r="13604">
          <cell r="K13604" t="str">
            <v>00111140P.2</v>
          </cell>
        </row>
        <row r="13605">
          <cell r="K13605" t="str">
            <v>00111140P.2</v>
          </cell>
        </row>
        <row r="13606">
          <cell r="K13606" t="str">
            <v>00111140P.2</v>
          </cell>
        </row>
        <row r="13607">
          <cell r="K13607" t="str">
            <v>00111140P.2</v>
          </cell>
        </row>
        <row r="13608">
          <cell r="K13608" t="str">
            <v>00111140P.2</v>
          </cell>
        </row>
        <row r="13609">
          <cell r="K13609" t="str">
            <v>00111140P.2</v>
          </cell>
        </row>
        <row r="13610">
          <cell r="K13610" t="str">
            <v>00111140P.2</v>
          </cell>
        </row>
        <row r="13611">
          <cell r="K13611" t="str">
            <v>00111140P.2</v>
          </cell>
        </row>
        <row r="13612">
          <cell r="K13612" t="str">
            <v>00111140P.2</v>
          </cell>
        </row>
        <row r="13613">
          <cell r="K13613" t="str">
            <v>00111140P.2</v>
          </cell>
        </row>
        <row r="13614">
          <cell r="K13614" t="str">
            <v>00111158P.2</v>
          </cell>
        </row>
        <row r="13615">
          <cell r="K13615" t="str">
            <v>00111158P.2</v>
          </cell>
        </row>
        <row r="13616">
          <cell r="K13616" t="str">
            <v>00111158P.2</v>
          </cell>
        </row>
        <row r="13617">
          <cell r="K13617" t="str">
            <v>00111158P.2</v>
          </cell>
        </row>
        <row r="13618">
          <cell r="K13618" t="str">
            <v>00111158P.2</v>
          </cell>
        </row>
        <row r="13619">
          <cell r="K13619" t="str">
            <v>00111158P.2</v>
          </cell>
        </row>
        <row r="13620">
          <cell r="K13620" t="str">
            <v>00111158P.2</v>
          </cell>
        </row>
        <row r="13621">
          <cell r="K13621" t="str">
            <v>00111158P.2</v>
          </cell>
        </row>
        <row r="13622">
          <cell r="K13622" t="str">
            <v>00111158P.2</v>
          </cell>
        </row>
        <row r="13623">
          <cell r="K13623" t="str">
            <v>00111158P.2</v>
          </cell>
        </row>
        <row r="13624">
          <cell r="K13624" t="str">
            <v>00111158P.2</v>
          </cell>
        </row>
        <row r="13625">
          <cell r="K13625" t="str">
            <v>00111158P.2</v>
          </cell>
        </row>
        <row r="13626">
          <cell r="K13626" t="str">
            <v>00111158P.2</v>
          </cell>
        </row>
        <row r="13627">
          <cell r="K13627" t="str">
            <v>00111158P.2</v>
          </cell>
        </row>
        <row r="13628">
          <cell r="K13628" t="str">
            <v>00111110P.2</v>
          </cell>
        </row>
        <row r="13629">
          <cell r="K13629" t="str">
            <v>00111110P.2</v>
          </cell>
        </row>
        <row r="13630">
          <cell r="K13630" t="str">
            <v>00111110P.2</v>
          </cell>
        </row>
        <row r="13631">
          <cell r="K13631" t="str">
            <v>00111110P.2</v>
          </cell>
        </row>
        <row r="13632">
          <cell r="K13632" t="str">
            <v>00111110P.2</v>
          </cell>
        </row>
        <row r="13633">
          <cell r="K13633" t="str">
            <v>00111110P.2</v>
          </cell>
        </row>
        <row r="13634">
          <cell r="K13634" t="str">
            <v>00111110P.2</v>
          </cell>
        </row>
        <row r="13635">
          <cell r="K13635" t="str">
            <v>00111110P.2</v>
          </cell>
        </row>
        <row r="13636">
          <cell r="K13636" t="str">
            <v>00111110P.2</v>
          </cell>
        </row>
        <row r="13637">
          <cell r="K13637" t="str">
            <v>00111110P.2</v>
          </cell>
        </row>
        <row r="13638">
          <cell r="K13638" t="str">
            <v>00111110P.2</v>
          </cell>
        </row>
        <row r="13639">
          <cell r="K13639" t="str">
            <v>00111112P.2</v>
          </cell>
        </row>
        <row r="13640">
          <cell r="K13640" t="str">
            <v>00111112P.2</v>
          </cell>
        </row>
        <row r="13641">
          <cell r="K13641" t="str">
            <v>00111112P.2</v>
          </cell>
        </row>
        <row r="13642">
          <cell r="K13642" t="str">
            <v>00111112P.2</v>
          </cell>
        </row>
        <row r="13643">
          <cell r="K13643" t="str">
            <v>00111112P.2</v>
          </cell>
        </row>
        <row r="13644">
          <cell r="K13644" t="str">
            <v>00111112P.2</v>
          </cell>
        </row>
        <row r="13645">
          <cell r="K13645" t="str">
            <v>00111112P.2</v>
          </cell>
        </row>
        <row r="13646">
          <cell r="K13646" t="str">
            <v>00111112P.2</v>
          </cell>
        </row>
        <row r="13647">
          <cell r="K13647" t="str">
            <v>00111112P.2</v>
          </cell>
        </row>
        <row r="13648">
          <cell r="K13648" t="str">
            <v>00111112P.2</v>
          </cell>
        </row>
        <row r="13649">
          <cell r="K13649" t="str">
            <v>00111112P.2</v>
          </cell>
        </row>
        <row r="13650">
          <cell r="K13650" t="str">
            <v>00111113P.2</v>
          </cell>
        </row>
        <row r="13651">
          <cell r="K13651" t="str">
            <v>00111113P.2</v>
          </cell>
        </row>
        <row r="13652">
          <cell r="K13652" t="str">
            <v>00111113P.2</v>
          </cell>
        </row>
        <row r="13653">
          <cell r="K13653" t="str">
            <v>00111113P.2</v>
          </cell>
        </row>
        <row r="13654">
          <cell r="K13654" t="str">
            <v>00111113P.2</v>
          </cell>
        </row>
        <row r="13655">
          <cell r="K13655" t="str">
            <v>00111113P.2</v>
          </cell>
        </row>
        <row r="13656">
          <cell r="K13656" t="str">
            <v>00111113P.2</v>
          </cell>
        </row>
        <row r="13657">
          <cell r="K13657" t="str">
            <v>00111113P.2</v>
          </cell>
        </row>
        <row r="13658">
          <cell r="K13658" t="str">
            <v>00111113P.2</v>
          </cell>
        </row>
        <row r="13659">
          <cell r="K13659" t="str">
            <v>00111113P.2</v>
          </cell>
        </row>
        <row r="13660">
          <cell r="K13660" t="str">
            <v>00111113P.2</v>
          </cell>
        </row>
        <row r="13661">
          <cell r="K13661" t="str">
            <v>00111114P.2</v>
          </cell>
        </row>
        <row r="13662">
          <cell r="K13662" t="str">
            <v>00111114P.2</v>
          </cell>
        </row>
        <row r="13663">
          <cell r="K13663" t="str">
            <v>00111114P.2</v>
          </cell>
        </row>
        <row r="13664">
          <cell r="K13664" t="str">
            <v>00111114P.2</v>
          </cell>
        </row>
        <row r="13665">
          <cell r="K13665" t="str">
            <v>00111114P.2</v>
          </cell>
        </row>
        <row r="13666">
          <cell r="K13666" t="str">
            <v>00111114P.2</v>
          </cell>
        </row>
        <row r="13667">
          <cell r="K13667" t="str">
            <v>00111114P.2</v>
          </cell>
        </row>
        <row r="13668">
          <cell r="K13668" t="str">
            <v>00111114P.2</v>
          </cell>
        </row>
        <row r="13669">
          <cell r="K13669" t="str">
            <v>00111114P.2</v>
          </cell>
        </row>
        <row r="13670">
          <cell r="K13670" t="str">
            <v>00111114P.2</v>
          </cell>
        </row>
        <row r="13671">
          <cell r="K13671" t="str">
            <v>00111114P.2</v>
          </cell>
        </row>
        <row r="13672">
          <cell r="K13672" t="str">
            <v>00111115P.2</v>
          </cell>
        </row>
        <row r="13673">
          <cell r="K13673" t="str">
            <v>00111115P.2</v>
          </cell>
        </row>
        <row r="13674">
          <cell r="K13674" t="str">
            <v>00111115P.2</v>
          </cell>
        </row>
        <row r="13675">
          <cell r="K13675" t="str">
            <v>00111115P.2</v>
          </cell>
        </row>
        <row r="13676">
          <cell r="K13676" t="str">
            <v>00111116P.2</v>
          </cell>
        </row>
        <row r="13677">
          <cell r="K13677" t="str">
            <v>00111116P.2</v>
          </cell>
        </row>
        <row r="13678">
          <cell r="K13678" t="str">
            <v>00111116P.2</v>
          </cell>
        </row>
        <row r="13679">
          <cell r="K13679" t="str">
            <v>00111116P.2</v>
          </cell>
        </row>
        <row r="13680">
          <cell r="K13680" t="str">
            <v>00111116P.2</v>
          </cell>
        </row>
        <row r="13681">
          <cell r="K13681" t="str">
            <v>00111116P.2</v>
          </cell>
        </row>
        <row r="13682">
          <cell r="K13682" t="str">
            <v>00111116P.2</v>
          </cell>
        </row>
        <row r="13683">
          <cell r="K13683" t="str">
            <v>00111116P.2</v>
          </cell>
        </row>
        <row r="13684">
          <cell r="K13684" t="str">
            <v>00111116P.2</v>
          </cell>
        </row>
        <row r="13685">
          <cell r="K13685" t="str">
            <v>00111116P.2</v>
          </cell>
        </row>
        <row r="13686">
          <cell r="K13686" t="str">
            <v>00111116P.2</v>
          </cell>
        </row>
        <row r="13687">
          <cell r="K13687" t="str">
            <v>00111116P.2</v>
          </cell>
        </row>
        <row r="13688">
          <cell r="K13688" t="str">
            <v>00111116P.2</v>
          </cell>
        </row>
        <row r="13689">
          <cell r="K13689" t="str">
            <v>00111116P.2</v>
          </cell>
        </row>
        <row r="13690">
          <cell r="K13690" t="str">
            <v>00111117P.2</v>
          </cell>
        </row>
        <row r="13691">
          <cell r="K13691" t="str">
            <v>00111117P.2</v>
          </cell>
        </row>
        <row r="13692">
          <cell r="K13692" t="str">
            <v>00111117P.2</v>
          </cell>
        </row>
        <row r="13693">
          <cell r="K13693" t="str">
            <v>00111117P.2</v>
          </cell>
        </row>
        <row r="13694">
          <cell r="K13694" t="str">
            <v>00111117P.2</v>
          </cell>
        </row>
        <row r="13695">
          <cell r="K13695" t="str">
            <v>00111117P.2</v>
          </cell>
        </row>
        <row r="13696">
          <cell r="K13696" t="str">
            <v>00111117P.2</v>
          </cell>
        </row>
        <row r="13697">
          <cell r="K13697" t="str">
            <v>00111117P.2</v>
          </cell>
        </row>
        <row r="13698">
          <cell r="K13698" t="str">
            <v>00111117P.2</v>
          </cell>
        </row>
        <row r="13699">
          <cell r="K13699" t="str">
            <v>00111117P.2</v>
          </cell>
        </row>
        <row r="13700">
          <cell r="K13700" t="str">
            <v>00111117P.2</v>
          </cell>
        </row>
        <row r="13701">
          <cell r="K13701" t="str">
            <v>00111117P.2</v>
          </cell>
        </row>
        <row r="13702">
          <cell r="K13702" t="str">
            <v>00111117P.2</v>
          </cell>
        </row>
        <row r="13703">
          <cell r="K13703" t="str">
            <v>00111118P.2</v>
          </cell>
        </row>
        <row r="13704">
          <cell r="K13704" t="str">
            <v>00111118P.2</v>
          </cell>
        </row>
        <row r="13705">
          <cell r="K13705" t="str">
            <v>00111118P.2</v>
          </cell>
        </row>
        <row r="13706">
          <cell r="K13706" t="str">
            <v>00111118P.2</v>
          </cell>
        </row>
        <row r="13707">
          <cell r="K13707" t="str">
            <v>00111118P.2</v>
          </cell>
        </row>
        <row r="13708">
          <cell r="K13708" t="str">
            <v>00111119P.2</v>
          </cell>
        </row>
        <row r="13709">
          <cell r="K13709" t="str">
            <v>00111119P.2</v>
          </cell>
        </row>
        <row r="13710">
          <cell r="K13710" t="str">
            <v>00111119P.2</v>
          </cell>
        </row>
        <row r="13711">
          <cell r="K13711" t="str">
            <v>00111119P.2</v>
          </cell>
        </row>
        <row r="13712">
          <cell r="K13712" t="str">
            <v>00111120P.2</v>
          </cell>
        </row>
        <row r="13713">
          <cell r="K13713" t="str">
            <v>00111120P.2</v>
          </cell>
        </row>
        <row r="13714">
          <cell r="K13714" t="str">
            <v>00111120P.2</v>
          </cell>
        </row>
        <row r="13715">
          <cell r="K13715" t="str">
            <v>00111120P.2</v>
          </cell>
        </row>
        <row r="13716">
          <cell r="K13716" t="str">
            <v>00111120P.2</v>
          </cell>
        </row>
        <row r="13717">
          <cell r="K13717" t="str">
            <v>00111120P.2</v>
          </cell>
        </row>
        <row r="13718">
          <cell r="K13718" t="str">
            <v>00111120P.2</v>
          </cell>
        </row>
        <row r="13719">
          <cell r="K13719" t="str">
            <v>00111120P.2</v>
          </cell>
        </row>
        <row r="13720">
          <cell r="K13720" t="str">
            <v>00111120P.2</v>
          </cell>
        </row>
        <row r="13721">
          <cell r="K13721" t="str">
            <v>00111120P.2</v>
          </cell>
        </row>
        <row r="13722">
          <cell r="K13722" t="str">
            <v>00111120P.2</v>
          </cell>
        </row>
        <row r="13723">
          <cell r="K13723" t="str">
            <v>00111120P.2</v>
          </cell>
        </row>
        <row r="13724">
          <cell r="K13724" t="str">
            <v>00111120P.2</v>
          </cell>
        </row>
        <row r="13725">
          <cell r="K13725" t="str">
            <v>00111121P.2</v>
          </cell>
        </row>
        <row r="13726">
          <cell r="K13726" t="str">
            <v>00111121P.2</v>
          </cell>
        </row>
        <row r="13727">
          <cell r="K13727" t="str">
            <v>00111121P.2</v>
          </cell>
        </row>
        <row r="13728">
          <cell r="K13728" t="str">
            <v>00111121P.2</v>
          </cell>
        </row>
        <row r="13729">
          <cell r="K13729" t="str">
            <v>00111121P.2</v>
          </cell>
        </row>
        <row r="13730">
          <cell r="K13730" t="str">
            <v>00111121P.2</v>
          </cell>
        </row>
        <row r="13731">
          <cell r="K13731" t="str">
            <v>00111121P.2</v>
          </cell>
        </row>
        <row r="13732">
          <cell r="K13732" t="str">
            <v>00111121P.2</v>
          </cell>
        </row>
        <row r="13733">
          <cell r="K13733" t="str">
            <v>00111121P.2</v>
          </cell>
        </row>
        <row r="13734">
          <cell r="K13734" t="str">
            <v>00111121P.2</v>
          </cell>
        </row>
        <row r="13735">
          <cell r="K13735" t="str">
            <v>00111122P.2</v>
          </cell>
        </row>
        <row r="13736">
          <cell r="K13736" t="str">
            <v>00111122P.2</v>
          </cell>
        </row>
        <row r="13737">
          <cell r="K13737" t="str">
            <v>00111122P.2</v>
          </cell>
        </row>
        <row r="13738">
          <cell r="K13738" t="str">
            <v>00111122P.2</v>
          </cell>
        </row>
        <row r="13739">
          <cell r="K13739" t="str">
            <v>00111122P.2</v>
          </cell>
        </row>
        <row r="13740">
          <cell r="K13740" t="str">
            <v>00111123P.2</v>
          </cell>
        </row>
        <row r="13741">
          <cell r="K13741" t="str">
            <v>00111123P.2</v>
          </cell>
        </row>
        <row r="13742">
          <cell r="K13742" t="str">
            <v>00111123P.2</v>
          </cell>
        </row>
        <row r="13743">
          <cell r="K13743" t="str">
            <v>00111123P.2</v>
          </cell>
        </row>
        <row r="13744">
          <cell r="K13744" t="str">
            <v>00111123P.2</v>
          </cell>
        </row>
        <row r="13745">
          <cell r="K13745" t="str">
            <v>00111123P.2</v>
          </cell>
        </row>
        <row r="13746">
          <cell r="K13746" t="str">
            <v>00111123P.2</v>
          </cell>
        </row>
        <row r="13747">
          <cell r="K13747" t="str">
            <v>00111123P.2</v>
          </cell>
        </row>
        <row r="13748">
          <cell r="K13748" t="str">
            <v>00111123P.2</v>
          </cell>
        </row>
        <row r="13749">
          <cell r="K13749" t="str">
            <v>00111123P.2</v>
          </cell>
        </row>
        <row r="13750">
          <cell r="K13750" t="str">
            <v>00111124P.2</v>
          </cell>
        </row>
        <row r="13751">
          <cell r="K13751" t="str">
            <v>00111124P.2</v>
          </cell>
        </row>
        <row r="13752">
          <cell r="K13752" t="str">
            <v>00111124P.2</v>
          </cell>
        </row>
        <row r="13753">
          <cell r="K13753" t="str">
            <v>00111124P.2</v>
          </cell>
        </row>
        <row r="13754">
          <cell r="K13754" t="str">
            <v>00111124P.2</v>
          </cell>
        </row>
        <row r="13755">
          <cell r="K13755" t="str">
            <v>00111124P.2</v>
          </cell>
        </row>
        <row r="13756">
          <cell r="K13756" t="str">
            <v>00111124P.2</v>
          </cell>
        </row>
        <row r="13757">
          <cell r="K13757" t="str">
            <v>00111124P.2</v>
          </cell>
        </row>
        <row r="13758">
          <cell r="K13758" t="str">
            <v>00111124P.2</v>
          </cell>
        </row>
        <row r="13759">
          <cell r="K13759" t="str">
            <v>00111124P.2</v>
          </cell>
        </row>
        <row r="13760">
          <cell r="K13760" t="str">
            <v>00111125P.2</v>
          </cell>
        </row>
        <row r="13761">
          <cell r="K13761" t="str">
            <v>00111125P.2</v>
          </cell>
        </row>
        <row r="13762">
          <cell r="K13762" t="str">
            <v>00111125P.2</v>
          </cell>
        </row>
        <row r="13763">
          <cell r="K13763" t="str">
            <v>00111125P.2</v>
          </cell>
        </row>
        <row r="13764">
          <cell r="K13764" t="str">
            <v>00111125P.2</v>
          </cell>
        </row>
        <row r="13765">
          <cell r="K13765" t="str">
            <v>00111125P.2</v>
          </cell>
        </row>
        <row r="13766">
          <cell r="K13766" t="str">
            <v>00111125P.2</v>
          </cell>
        </row>
        <row r="13767">
          <cell r="K13767" t="str">
            <v>00111125P.2</v>
          </cell>
        </row>
        <row r="13768">
          <cell r="K13768" t="str">
            <v>00111125P.2</v>
          </cell>
        </row>
        <row r="13769">
          <cell r="K13769" t="str">
            <v>00111125P.2</v>
          </cell>
        </row>
        <row r="13770">
          <cell r="K13770" t="str">
            <v>00111125P.2</v>
          </cell>
        </row>
        <row r="13771">
          <cell r="K13771" t="str">
            <v>00111126P.2</v>
          </cell>
        </row>
        <row r="13772">
          <cell r="K13772" t="str">
            <v>00111126P.2</v>
          </cell>
        </row>
        <row r="13773">
          <cell r="K13773" t="str">
            <v>00111126P.2</v>
          </cell>
        </row>
        <row r="13774">
          <cell r="K13774" t="str">
            <v>00111126P.2</v>
          </cell>
        </row>
        <row r="13775">
          <cell r="K13775" t="str">
            <v>00111126P.2</v>
          </cell>
        </row>
        <row r="13776">
          <cell r="K13776" t="str">
            <v>00111126P.2</v>
          </cell>
        </row>
        <row r="13777">
          <cell r="K13777" t="str">
            <v>00111126P.2</v>
          </cell>
        </row>
        <row r="13778">
          <cell r="K13778" t="str">
            <v>00111126P.2</v>
          </cell>
        </row>
        <row r="13779">
          <cell r="K13779" t="str">
            <v>00111126P.2</v>
          </cell>
        </row>
        <row r="13780">
          <cell r="K13780" t="str">
            <v>00111126P.2</v>
          </cell>
        </row>
        <row r="13781">
          <cell r="K13781" t="str">
            <v>00111127P.2</v>
          </cell>
        </row>
        <row r="13782">
          <cell r="K13782" t="str">
            <v>00111127P.2</v>
          </cell>
        </row>
        <row r="13783">
          <cell r="K13783" t="str">
            <v>00111127P.2</v>
          </cell>
        </row>
        <row r="13784">
          <cell r="K13784" t="str">
            <v>00111127P.2</v>
          </cell>
        </row>
        <row r="13785">
          <cell r="K13785" t="str">
            <v>00111127P.2</v>
          </cell>
        </row>
        <row r="13786">
          <cell r="K13786" t="str">
            <v>00111127P.2</v>
          </cell>
        </row>
        <row r="13787">
          <cell r="K13787" t="str">
            <v>00111127P.2</v>
          </cell>
        </row>
        <row r="13788">
          <cell r="K13788" t="str">
            <v>00111127P.2</v>
          </cell>
        </row>
        <row r="13789">
          <cell r="K13789" t="str">
            <v>00111128P.2</v>
          </cell>
        </row>
        <row r="13790">
          <cell r="K13790" t="str">
            <v>00111128P.2</v>
          </cell>
        </row>
        <row r="13791">
          <cell r="K13791" t="str">
            <v>00111128P.2</v>
          </cell>
        </row>
        <row r="13792">
          <cell r="K13792" t="str">
            <v>00111128P.2</v>
          </cell>
        </row>
        <row r="13793">
          <cell r="K13793" t="str">
            <v>00111128P.2</v>
          </cell>
        </row>
        <row r="13794">
          <cell r="K13794" t="str">
            <v>00111128P.2</v>
          </cell>
        </row>
        <row r="13795">
          <cell r="K13795" t="str">
            <v>00111128P.2</v>
          </cell>
        </row>
        <row r="13796">
          <cell r="K13796" t="str">
            <v>00111128P.2</v>
          </cell>
        </row>
        <row r="13797">
          <cell r="K13797" t="str">
            <v>00111128P.2</v>
          </cell>
        </row>
        <row r="13798">
          <cell r="K13798" t="str">
            <v>00111128P.2</v>
          </cell>
        </row>
        <row r="13799">
          <cell r="K13799" t="str">
            <v>00111128P.2</v>
          </cell>
        </row>
        <row r="13800">
          <cell r="K13800" t="str">
            <v>00111128P.2</v>
          </cell>
        </row>
        <row r="13801">
          <cell r="K13801" t="str">
            <v>00111128P.2</v>
          </cell>
        </row>
        <row r="13802">
          <cell r="K13802" t="str">
            <v>00111128P.2</v>
          </cell>
        </row>
        <row r="13803">
          <cell r="K13803" t="str">
            <v>00111128P.2</v>
          </cell>
        </row>
        <row r="13804">
          <cell r="K13804" t="str">
            <v>00111129P.2</v>
          </cell>
        </row>
        <row r="13805">
          <cell r="K13805" t="str">
            <v>00111129P.2</v>
          </cell>
        </row>
        <row r="13806">
          <cell r="K13806" t="str">
            <v>00111129P.2</v>
          </cell>
        </row>
        <row r="13807">
          <cell r="K13807" t="str">
            <v>00111129P.2</v>
          </cell>
        </row>
        <row r="13808">
          <cell r="K13808" t="str">
            <v>00111129P.2</v>
          </cell>
        </row>
        <row r="13809">
          <cell r="K13809" t="str">
            <v>00111129P.2</v>
          </cell>
        </row>
        <row r="13810">
          <cell r="K13810" t="str">
            <v>00111129P.2</v>
          </cell>
        </row>
        <row r="13811">
          <cell r="K13811" t="str">
            <v>00111129P.2</v>
          </cell>
        </row>
        <row r="13812">
          <cell r="K13812" t="str">
            <v>00111129P.2</v>
          </cell>
        </row>
        <row r="13813">
          <cell r="K13813" t="str">
            <v>00111129P.2</v>
          </cell>
        </row>
        <row r="13814">
          <cell r="K13814" t="str">
            <v>00111129P.2</v>
          </cell>
        </row>
        <row r="13815">
          <cell r="K13815" t="str">
            <v>00111129P.2</v>
          </cell>
        </row>
        <row r="13816">
          <cell r="K13816" t="str">
            <v>00111129P.2</v>
          </cell>
        </row>
        <row r="13817">
          <cell r="K13817" t="str">
            <v>00111130P.2</v>
          </cell>
        </row>
        <row r="13818">
          <cell r="K13818" t="str">
            <v>00111130P.2</v>
          </cell>
        </row>
        <row r="13819">
          <cell r="K13819" t="str">
            <v>00111130P.2</v>
          </cell>
        </row>
        <row r="13820">
          <cell r="K13820" t="str">
            <v>00111130P.2</v>
          </cell>
        </row>
        <row r="13821">
          <cell r="K13821" t="str">
            <v>00111130P.2</v>
          </cell>
        </row>
        <row r="13822">
          <cell r="K13822" t="str">
            <v>00111130P.2</v>
          </cell>
        </row>
        <row r="13823">
          <cell r="K13823" t="str">
            <v>00111130P.2</v>
          </cell>
        </row>
        <row r="13824">
          <cell r="K13824" t="str">
            <v>00111130P.2</v>
          </cell>
        </row>
        <row r="13825">
          <cell r="K13825" t="str">
            <v>00111130P.2</v>
          </cell>
        </row>
        <row r="13826">
          <cell r="K13826" t="str">
            <v>00111130P.2</v>
          </cell>
        </row>
        <row r="13827">
          <cell r="K13827" t="str">
            <v>00111131P.2</v>
          </cell>
        </row>
        <row r="13828">
          <cell r="K13828" t="str">
            <v>00111131P.2</v>
          </cell>
        </row>
        <row r="13829">
          <cell r="K13829" t="str">
            <v>00111131P.2</v>
          </cell>
        </row>
        <row r="13830">
          <cell r="K13830" t="str">
            <v>00111131P.2</v>
          </cell>
        </row>
        <row r="13831">
          <cell r="K13831" t="str">
            <v>00111131P.2</v>
          </cell>
        </row>
        <row r="13832">
          <cell r="K13832" t="str">
            <v>00111131P.2</v>
          </cell>
        </row>
        <row r="13833">
          <cell r="K13833" t="str">
            <v>00111131P.2</v>
          </cell>
        </row>
        <row r="13834">
          <cell r="K13834" t="str">
            <v>00111131P.2</v>
          </cell>
        </row>
        <row r="13835">
          <cell r="K13835" t="str">
            <v>00111131P.2</v>
          </cell>
        </row>
        <row r="13836">
          <cell r="K13836" t="str">
            <v>00111131P.2</v>
          </cell>
        </row>
        <row r="13837">
          <cell r="K13837" t="str">
            <v>00111131P.2</v>
          </cell>
        </row>
        <row r="13838">
          <cell r="K13838" t="str">
            <v>00111131P.2</v>
          </cell>
        </row>
        <row r="13839">
          <cell r="K13839" t="str">
            <v>00111131P.2</v>
          </cell>
        </row>
        <row r="13840">
          <cell r="K13840" t="str">
            <v>00111131P.2</v>
          </cell>
        </row>
        <row r="13841">
          <cell r="K13841" t="str">
            <v>00111132P.2</v>
          </cell>
        </row>
        <row r="13842">
          <cell r="K13842" t="str">
            <v>00111132P.2</v>
          </cell>
        </row>
        <row r="13843">
          <cell r="K13843" t="str">
            <v>00111132P.2</v>
          </cell>
        </row>
        <row r="13844">
          <cell r="K13844" t="str">
            <v>00111132P.2</v>
          </cell>
        </row>
        <row r="13845">
          <cell r="K13845" t="str">
            <v>00111132P.2</v>
          </cell>
        </row>
        <row r="13846">
          <cell r="K13846" t="str">
            <v>00111132P.2</v>
          </cell>
        </row>
        <row r="13847">
          <cell r="K13847" t="str">
            <v>00111132P.2</v>
          </cell>
        </row>
        <row r="13848">
          <cell r="K13848" t="str">
            <v>00111132P.2</v>
          </cell>
        </row>
        <row r="13849">
          <cell r="K13849" t="str">
            <v>00111132P.2</v>
          </cell>
        </row>
        <row r="13850">
          <cell r="K13850" t="str">
            <v>00111132P.2</v>
          </cell>
        </row>
        <row r="13851">
          <cell r="K13851" t="str">
            <v>00111132P.2</v>
          </cell>
        </row>
        <row r="13852">
          <cell r="K13852" t="str">
            <v>00111132P.2</v>
          </cell>
        </row>
        <row r="13853">
          <cell r="K13853" t="str">
            <v>00111132P.2</v>
          </cell>
        </row>
        <row r="13854">
          <cell r="K13854" t="str">
            <v>00111132P.2</v>
          </cell>
        </row>
        <row r="13855">
          <cell r="K13855" t="str">
            <v>00111132P.2</v>
          </cell>
        </row>
        <row r="13856">
          <cell r="K13856" t="str">
            <v>00111133P.2</v>
          </cell>
        </row>
        <row r="13857">
          <cell r="K13857" t="str">
            <v>00111133P.2</v>
          </cell>
        </row>
        <row r="13858">
          <cell r="K13858" t="str">
            <v>00111133P.2</v>
          </cell>
        </row>
        <row r="13859">
          <cell r="K13859" t="str">
            <v>00111133P.2</v>
          </cell>
        </row>
        <row r="13860">
          <cell r="K13860" t="str">
            <v>00111133P.2</v>
          </cell>
        </row>
        <row r="13861">
          <cell r="K13861" t="str">
            <v>00111133P.2</v>
          </cell>
        </row>
        <row r="13862">
          <cell r="K13862" t="str">
            <v>00111133P.2</v>
          </cell>
        </row>
        <row r="13863">
          <cell r="K13863" t="str">
            <v>00111133P.2</v>
          </cell>
        </row>
        <row r="13864">
          <cell r="K13864" t="str">
            <v>00111133P.2</v>
          </cell>
        </row>
        <row r="13865">
          <cell r="K13865" t="str">
            <v>00111133P.2</v>
          </cell>
        </row>
        <row r="13866">
          <cell r="K13866" t="str">
            <v>00111133P.2</v>
          </cell>
        </row>
        <row r="13867">
          <cell r="K13867" t="str">
            <v>00111133P.2</v>
          </cell>
        </row>
        <row r="13868">
          <cell r="K13868" t="str">
            <v>00111133P.2</v>
          </cell>
        </row>
        <row r="13869">
          <cell r="K13869" t="str">
            <v>00111134P.2</v>
          </cell>
        </row>
        <row r="13870">
          <cell r="K13870" t="str">
            <v>00111134P.2</v>
          </cell>
        </row>
        <row r="13871">
          <cell r="K13871" t="str">
            <v>00111134P.2</v>
          </cell>
        </row>
        <row r="13872">
          <cell r="K13872" t="str">
            <v>00111134P.2</v>
          </cell>
        </row>
        <row r="13873">
          <cell r="K13873" t="str">
            <v>00111134P.2</v>
          </cell>
        </row>
        <row r="13874">
          <cell r="K13874" t="str">
            <v>00111134P.2</v>
          </cell>
        </row>
        <row r="13875">
          <cell r="K13875" t="str">
            <v>00111134P.2</v>
          </cell>
        </row>
        <row r="13876">
          <cell r="K13876" t="str">
            <v>00111134P.2</v>
          </cell>
        </row>
        <row r="13877">
          <cell r="K13877" t="str">
            <v>00111134P.2</v>
          </cell>
        </row>
        <row r="13878">
          <cell r="K13878" t="str">
            <v>00111134P.2</v>
          </cell>
        </row>
        <row r="13879">
          <cell r="K13879" t="str">
            <v>00111134P.2</v>
          </cell>
        </row>
        <row r="13880">
          <cell r="K13880" t="str">
            <v>00111134P.2</v>
          </cell>
        </row>
        <row r="13881">
          <cell r="K13881" t="str">
            <v>00111134P.2</v>
          </cell>
        </row>
        <row r="13882">
          <cell r="K13882" t="str">
            <v>00111135P.2</v>
          </cell>
        </row>
        <row r="13883">
          <cell r="K13883" t="str">
            <v>00111135P.2</v>
          </cell>
        </row>
        <row r="13884">
          <cell r="K13884" t="str">
            <v>00111135P.2</v>
          </cell>
        </row>
        <row r="13885">
          <cell r="K13885" t="str">
            <v>00111135P.2</v>
          </cell>
        </row>
        <row r="13886">
          <cell r="K13886" t="str">
            <v>00111135P.2</v>
          </cell>
        </row>
        <row r="13887">
          <cell r="K13887" t="str">
            <v>00111135P.2</v>
          </cell>
        </row>
        <row r="13888">
          <cell r="K13888" t="str">
            <v>00111135P.2</v>
          </cell>
        </row>
        <row r="13889">
          <cell r="K13889" t="str">
            <v>00111135P.2</v>
          </cell>
        </row>
        <row r="13890">
          <cell r="K13890" t="str">
            <v>00111135P.2</v>
          </cell>
        </row>
        <row r="13891">
          <cell r="K13891" t="str">
            <v>00111135P.2</v>
          </cell>
        </row>
        <row r="13892">
          <cell r="K13892" t="str">
            <v>00111135P.2</v>
          </cell>
        </row>
        <row r="13893">
          <cell r="K13893" t="str">
            <v>00111135P.2</v>
          </cell>
        </row>
        <row r="13894">
          <cell r="K13894" t="str">
            <v>00111135P.2</v>
          </cell>
        </row>
        <row r="13895">
          <cell r="K13895" t="str">
            <v>00111136P.2</v>
          </cell>
        </row>
        <row r="13896">
          <cell r="K13896" t="str">
            <v>00111136P.2</v>
          </cell>
        </row>
        <row r="13897">
          <cell r="K13897" t="str">
            <v>00111136P.2</v>
          </cell>
        </row>
        <row r="13898">
          <cell r="K13898" t="str">
            <v>00111136P.2</v>
          </cell>
        </row>
        <row r="13899">
          <cell r="K13899" t="str">
            <v>00111136P.2</v>
          </cell>
        </row>
        <row r="13900">
          <cell r="K13900" t="str">
            <v>00111136P.2</v>
          </cell>
        </row>
        <row r="13901">
          <cell r="K13901" t="str">
            <v>00111136P.2</v>
          </cell>
        </row>
        <row r="13902">
          <cell r="K13902" t="str">
            <v>00111136P.2</v>
          </cell>
        </row>
        <row r="13903">
          <cell r="K13903" t="str">
            <v>00111143P.2</v>
          </cell>
        </row>
        <row r="13904">
          <cell r="K13904" t="str">
            <v>00111143P.2</v>
          </cell>
        </row>
        <row r="13905">
          <cell r="K13905" t="str">
            <v>00111143P.2</v>
          </cell>
        </row>
        <row r="13906">
          <cell r="K13906" t="str">
            <v>00111143P.2</v>
          </cell>
        </row>
        <row r="13907">
          <cell r="K13907" t="str">
            <v>00111143P.2</v>
          </cell>
        </row>
        <row r="13908">
          <cell r="K13908" t="str">
            <v>00111145P.2</v>
          </cell>
        </row>
        <row r="13909">
          <cell r="K13909" t="str">
            <v>00111145P.2</v>
          </cell>
        </row>
        <row r="13910">
          <cell r="K13910" t="str">
            <v>00111145P.2</v>
          </cell>
        </row>
        <row r="13911">
          <cell r="K13911" t="str">
            <v>00111145P.2</v>
          </cell>
        </row>
        <row r="13912">
          <cell r="K13912" t="str">
            <v>00111145P.2</v>
          </cell>
        </row>
        <row r="13913">
          <cell r="K13913" t="str">
            <v>00111145P.2</v>
          </cell>
        </row>
        <row r="13914">
          <cell r="K13914" t="str">
            <v>00111145P.2</v>
          </cell>
        </row>
        <row r="13915">
          <cell r="K13915" t="str">
            <v>00111145P.2</v>
          </cell>
        </row>
        <row r="13916">
          <cell r="K13916" t="str">
            <v>00111145P.2</v>
          </cell>
        </row>
        <row r="13917">
          <cell r="K13917" t="str">
            <v>00111145P.2</v>
          </cell>
        </row>
        <row r="13918">
          <cell r="K13918" t="str">
            <v>00111153P.2</v>
          </cell>
        </row>
        <row r="13919">
          <cell r="K13919" t="str">
            <v>00111153P.2</v>
          </cell>
        </row>
        <row r="13920">
          <cell r="K13920" t="str">
            <v>00111153P.2</v>
          </cell>
        </row>
        <row r="13921">
          <cell r="K13921" t="str">
            <v>00111153P.2</v>
          </cell>
        </row>
        <row r="13922">
          <cell r="K13922" t="str">
            <v>00111153P.2</v>
          </cell>
        </row>
        <row r="13923">
          <cell r="K13923" t="str">
            <v>00111153P.2</v>
          </cell>
        </row>
        <row r="13924">
          <cell r="K13924" t="str">
            <v>00111157P.2</v>
          </cell>
        </row>
        <row r="13925">
          <cell r="K13925" t="str">
            <v>00111157P.2</v>
          </cell>
        </row>
        <row r="13926">
          <cell r="K13926" t="str">
            <v>00111157P.2</v>
          </cell>
        </row>
        <row r="13927">
          <cell r="K13927" t="str">
            <v>00111157P.2</v>
          </cell>
        </row>
        <row r="13928">
          <cell r="K13928" t="str">
            <v>00111157P.2</v>
          </cell>
        </row>
        <row r="13929">
          <cell r="K13929" t="str">
            <v>00111157P.2</v>
          </cell>
        </row>
        <row r="13930">
          <cell r="K13930" t="str">
            <v>00111157P.2</v>
          </cell>
        </row>
        <row r="13931">
          <cell r="K13931" t="str">
            <v>00111157P.2</v>
          </cell>
        </row>
        <row r="13932">
          <cell r="K13932" t="str">
            <v>00111157P.2</v>
          </cell>
        </row>
        <row r="13933">
          <cell r="K13933" t="str">
            <v>00111157P.2</v>
          </cell>
        </row>
        <row r="13934">
          <cell r="K13934" t="str">
            <v>00111157P.2</v>
          </cell>
        </row>
        <row r="13935">
          <cell r="K13935" t="str">
            <v>00111157P.2</v>
          </cell>
        </row>
        <row r="13936">
          <cell r="K13936" t="str">
            <v>00111157P.2</v>
          </cell>
        </row>
        <row r="13937">
          <cell r="K13937" t="str">
            <v>00111159P.2</v>
          </cell>
        </row>
        <row r="13938">
          <cell r="K13938" t="str">
            <v>00111159P.2</v>
          </cell>
        </row>
        <row r="13939">
          <cell r="K13939" t="str">
            <v>00111159P.2</v>
          </cell>
        </row>
        <row r="13940">
          <cell r="K13940" t="str">
            <v>00111159P.2</v>
          </cell>
        </row>
        <row r="13941">
          <cell r="K13941" t="str">
            <v>00111159P.2</v>
          </cell>
        </row>
        <row r="13942">
          <cell r="K13942" t="str">
            <v>00111159P.2</v>
          </cell>
        </row>
        <row r="13943">
          <cell r="K13943" t="str">
            <v>00111159P.2</v>
          </cell>
        </row>
        <row r="13944">
          <cell r="K13944" t="str">
            <v>00111157P.2</v>
          </cell>
        </row>
        <row r="13945">
          <cell r="K13945" t="str">
            <v>00111157P.2</v>
          </cell>
        </row>
        <row r="13946">
          <cell r="K13946" t="str">
            <v>00111157P.2</v>
          </cell>
        </row>
        <row r="13947">
          <cell r="K13947" t="str">
            <v>00111143P.2</v>
          </cell>
        </row>
        <row r="13948">
          <cell r="K13948" t="str">
            <v>00111144P.2</v>
          </cell>
        </row>
        <row r="13949">
          <cell r="K13949" t="str">
            <v>00111157P.2</v>
          </cell>
        </row>
        <row r="13950">
          <cell r="K13950" t="str">
            <v>00111128P.2</v>
          </cell>
        </row>
        <row r="13951">
          <cell r="K13951" t="str">
            <v>00111128P.2</v>
          </cell>
        </row>
        <row r="13952">
          <cell r="K13952" t="str">
            <v>00111128P.2</v>
          </cell>
        </row>
        <row r="13953">
          <cell r="K13953" t="str">
            <v>00111128P.2</v>
          </cell>
        </row>
        <row r="13954">
          <cell r="K13954" t="str">
            <v>00111128P.2</v>
          </cell>
        </row>
        <row r="13955">
          <cell r="K13955" t="str">
            <v>00111128P.2</v>
          </cell>
        </row>
        <row r="13956">
          <cell r="K13956" t="str">
            <v>00111128P.2</v>
          </cell>
        </row>
        <row r="13957">
          <cell r="K13957" t="str">
            <v>00111128P.2</v>
          </cell>
        </row>
        <row r="13958">
          <cell r="K13958" t="str">
            <v>00111128P.2</v>
          </cell>
        </row>
        <row r="13959">
          <cell r="K13959" t="str">
            <v>00111128P.2</v>
          </cell>
        </row>
        <row r="13960">
          <cell r="K13960" t="str">
            <v>00111128P.2</v>
          </cell>
        </row>
        <row r="13961">
          <cell r="K13961" t="str">
            <v>00111128P.2</v>
          </cell>
        </row>
        <row r="13962">
          <cell r="K13962" t="str">
            <v>00111128P.2</v>
          </cell>
        </row>
        <row r="13963">
          <cell r="K13963" t="str">
            <v>00111128P.2</v>
          </cell>
        </row>
        <row r="13964">
          <cell r="K13964" t="str">
            <v>00111128P.2</v>
          </cell>
        </row>
        <row r="13965">
          <cell r="K13965" t="str">
            <v>00111128P.2</v>
          </cell>
        </row>
        <row r="13966">
          <cell r="K13966" t="str">
            <v>00111128P.2</v>
          </cell>
        </row>
        <row r="13967">
          <cell r="K13967" t="str">
            <v>00111128P.2</v>
          </cell>
        </row>
        <row r="13968">
          <cell r="K13968" t="str">
            <v>00111128P.2</v>
          </cell>
        </row>
        <row r="13969">
          <cell r="K13969" t="str">
            <v>00111128P.2</v>
          </cell>
        </row>
        <row r="13970">
          <cell r="K13970" t="str">
            <v>00111128P.2</v>
          </cell>
        </row>
        <row r="13971">
          <cell r="K13971" t="str">
            <v>00111128P.2</v>
          </cell>
        </row>
        <row r="13972">
          <cell r="K13972" t="str">
            <v>00111101P.2</v>
          </cell>
        </row>
        <row r="13973">
          <cell r="K13973" t="str">
            <v>00111115P.2</v>
          </cell>
        </row>
        <row r="13974">
          <cell r="K13974" t="str">
            <v>00111117P.2</v>
          </cell>
        </row>
        <row r="13975">
          <cell r="K13975" t="str">
            <v>00111118P.2</v>
          </cell>
        </row>
        <row r="13976">
          <cell r="K13976" t="str">
            <v>00111131P.2</v>
          </cell>
        </row>
        <row r="13977">
          <cell r="K13977" t="str">
            <v>00111135P.2</v>
          </cell>
        </row>
        <row r="13978">
          <cell r="K13978" t="str">
            <v>00111150P.2</v>
          </cell>
        </row>
        <row r="13979">
          <cell r="K13979" t="str">
            <v>00111131P.2</v>
          </cell>
        </row>
        <row r="13980">
          <cell r="K13980" t="str">
            <v>00111131P.2</v>
          </cell>
        </row>
        <row r="13981">
          <cell r="K13981" t="str">
            <v>00111130P.2</v>
          </cell>
        </row>
        <row r="13982">
          <cell r="K13982" t="str">
            <v>00111131P.2</v>
          </cell>
        </row>
        <row r="13983">
          <cell r="K13983" t="str">
            <v>00111131P.2</v>
          </cell>
        </row>
        <row r="13984">
          <cell r="K13984" t="str">
            <v>00111125P.2</v>
          </cell>
        </row>
        <row r="13985">
          <cell r="K13985" t="str">
            <v>00111125P.2</v>
          </cell>
        </row>
        <row r="13986">
          <cell r="K13986" t="str">
            <v>00111125P.2</v>
          </cell>
        </row>
        <row r="13987">
          <cell r="K13987" t="str">
            <v>00111125P.2</v>
          </cell>
        </row>
        <row r="13988">
          <cell r="K13988" t="str">
            <v>00111125P.2</v>
          </cell>
        </row>
        <row r="13989">
          <cell r="K13989" t="str">
            <v>00111101P.2</v>
          </cell>
        </row>
        <row r="13990">
          <cell r="K13990" t="str">
            <v>00111150P.2</v>
          </cell>
        </row>
        <row r="13991">
          <cell r="K13991" t="str">
            <v>00111150P.2</v>
          </cell>
        </row>
        <row r="13992">
          <cell r="K13992" t="str">
            <v>00111150P.2</v>
          </cell>
        </row>
        <row r="13993">
          <cell r="K13993" t="str">
            <v>00111150P.2</v>
          </cell>
        </row>
        <row r="13994">
          <cell r="K13994" t="str">
            <v>00111148P.2</v>
          </cell>
        </row>
        <row r="13995">
          <cell r="K13995" t="str">
            <v>00111148P.2</v>
          </cell>
        </row>
        <row r="13996">
          <cell r="K13996" t="str">
            <v>00111148P.2</v>
          </cell>
        </row>
        <row r="13997">
          <cell r="K13997" t="str">
            <v>00111150P.2</v>
          </cell>
        </row>
        <row r="13998">
          <cell r="K13998" t="str">
            <v>00111136P.2</v>
          </cell>
        </row>
        <row r="13999">
          <cell r="K13999" t="str">
            <v>00111135P.2</v>
          </cell>
        </row>
        <row r="14000">
          <cell r="K14000" t="str">
            <v>00111159P.2</v>
          </cell>
        </row>
        <row r="14001">
          <cell r="K14001" t="str">
            <v>00111159P.2</v>
          </cell>
        </row>
        <row r="14002">
          <cell r="K14002" t="str">
            <v>00111159P.2</v>
          </cell>
        </row>
        <row r="14003">
          <cell r="K14003" t="str">
            <v>00111159P.2</v>
          </cell>
        </row>
        <row r="14004">
          <cell r="K14004" t="str">
            <v>00111159P.2</v>
          </cell>
        </row>
        <row r="14005">
          <cell r="K14005" t="str">
            <v>00111114P.2</v>
          </cell>
        </row>
        <row r="14006">
          <cell r="K14006" t="str">
            <v>00111114P.2</v>
          </cell>
        </row>
        <row r="14007">
          <cell r="K14007" t="str">
            <v>00111114P.2</v>
          </cell>
        </row>
        <row r="14008">
          <cell r="K14008" t="str">
            <v>00111114P.2</v>
          </cell>
        </row>
        <row r="14009">
          <cell r="K14009" t="str">
            <v>00111114P.2</v>
          </cell>
        </row>
        <row r="14010">
          <cell r="K14010" t="str">
            <v>00111114P.2</v>
          </cell>
        </row>
        <row r="14011">
          <cell r="K14011" t="str">
            <v>00111114P.2</v>
          </cell>
        </row>
        <row r="14012">
          <cell r="K14012" t="str">
            <v>00111114P.2</v>
          </cell>
        </row>
        <row r="14013">
          <cell r="K14013" t="str">
            <v>00111114P.2</v>
          </cell>
        </row>
        <row r="14014">
          <cell r="K14014" t="str">
            <v>00111114P.2</v>
          </cell>
        </row>
        <row r="14015">
          <cell r="K14015" t="str">
            <v>00111113P.2</v>
          </cell>
        </row>
        <row r="14016">
          <cell r="K14016" t="str">
            <v>00111113P.2</v>
          </cell>
        </row>
        <row r="14017">
          <cell r="K14017" t="str">
            <v>00111113P.2</v>
          </cell>
        </row>
        <row r="14018">
          <cell r="K14018" t="str">
            <v>00111113P.2</v>
          </cell>
        </row>
        <row r="14019">
          <cell r="K14019" t="str">
            <v>00111118P.2</v>
          </cell>
        </row>
        <row r="14020">
          <cell r="K14020" t="str">
            <v>00111113P.2</v>
          </cell>
        </row>
        <row r="14021">
          <cell r="K14021" t="str">
            <v>00111113P.2</v>
          </cell>
        </row>
        <row r="14022">
          <cell r="K14022" t="str">
            <v>00111118P.2</v>
          </cell>
        </row>
        <row r="14023">
          <cell r="K14023" t="str">
            <v>00111118P.2</v>
          </cell>
        </row>
        <row r="14024">
          <cell r="K14024" t="str">
            <v>00111146P.2</v>
          </cell>
        </row>
        <row r="14025">
          <cell r="K14025" t="str">
            <v>00111146P.2</v>
          </cell>
        </row>
        <row r="14026">
          <cell r="K14026" t="str">
            <v>00111146P.2</v>
          </cell>
        </row>
        <row r="14027">
          <cell r="K14027" t="str">
            <v>00111146P.2</v>
          </cell>
        </row>
        <row r="14028">
          <cell r="K14028" t="str">
            <v>00111146P.2</v>
          </cell>
        </row>
        <row r="14029">
          <cell r="K14029" t="str">
            <v>00111146P.2</v>
          </cell>
        </row>
        <row r="14030">
          <cell r="K14030" t="str">
            <v>00111146P.2</v>
          </cell>
        </row>
        <row r="14031">
          <cell r="K14031" t="str">
            <v>00111143P.2</v>
          </cell>
        </row>
        <row r="14032">
          <cell r="K14032" t="str">
            <v>00111143P.2</v>
          </cell>
        </row>
        <row r="14033">
          <cell r="K14033" t="str">
            <v>00111143P.2</v>
          </cell>
        </row>
        <row r="14034">
          <cell r="K14034" t="str">
            <v>00111149P.2</v>
          </cell>
        </row>
        <row r="14035">
          <cell r="K14035" t="str">
            <v>00111143P.2</v>
          </cell>
        </row>
        <row r="14036">
          <cell r="K14036" t="str">
            <v>00111143P.2</v>
          </cell>
        </row>
        <row r="14037">
          <cell r="K14037" t="str">
            <v>00111149P.2</v>
          </cell>
        </row>
        <row r="14038">
          <cell r="K14038" t="str">
            <v>00111143P.2</v>
          </cell>
        </row>
        <row r="14039">
          <cell r="K14039" t="str">
            <v>00111146P.2</v>
          </cell>
        </row>
        <row r="14040">
          <cell r="K14040" t="str">
            <v>00111146P.2</v>
          </cell>
        </row>
        <row r="14041">
          <cell r="K14041" t="str">
            <v>00111146P.2</v>
          </cell>
        </row>
        <row r="14042">
          <cell r="K14042" t="str">
            <v>00111147P.2</v>
          </cell>
        </row>
        <row r="14043">
          <cell r="K14043" t="str">
            <v>00111149P.2</v>
          </cell>
        </row>
        <row r="14044">
          <cell r="K14044" t="str">
            <v>00111143P.2</v>
          </cell>
        </row>
        <row r="14045">
          <cell r="K14045" t="str">
            <v>00111143P.2</v>
          </cell>
        </row>
        <row r="14046">
          <cell r="K14046" t="str">
            <v>00111143P.2</v>
          </cell>
        </row>
        <row r="14047">
          <cell r="K14047" t="str">
            <v>00111146P.2</v>
          </cell>
        </row>
        <row r="14048">
          <cell r="K14048" t="str">
            <v>00111149P.2</v>
          </cell>
        </row>
        <row r="14049">
          <cell r="K14049" t="str">
            <v>00111149P.2</v>
          </cell>
        </row>
        <row r="14050">
          <cell r="K14050" t="str">
            <v>00111146P.2</v>
          </cell>
        </row>
        <row r="14051">
          <cell r="K14051" t="str">
            <v>00111143P.2</v>
          </cell>
        </row>
        <row r="14052">
          <cell r="K14052" t="str">
            <v>00111143P.2</v>
          </cell>
        </row>
        <row r="14053">
          <cell r="K14053" t="str">
            <v>00111143P.2</v>
          </cell>
        </row>
        <row r="14054">
          <cell r="K14054" t="str">
            <v>00111146P.2</v>
          </cell>
        </row>
        <row r="14055">
          <cell r="K14055" t="str">
            <v>00111149P.2</v>
          </cell>
        </row>
        <row r="14056">
          <cell r="K14056" t="str">
            <v>00111146P.2</v>
          </cell>
        </row>
        <row r="14057">
          <cell r="K14057" t="str">
            <v>00111145P.2</v>
          </cell>
        </row>
        <row r="14058">
          <cell r="K14058" t="str">
            <v>00111145P.2</v>
          </cell>
        </row>
        <row r="14059">
          <cell r="K14059" t="str">
            <v>00111109P.2</v>
          </cell>
        </row>
        <row r="14060">
          <cell r="K14060" t="str">
            <v>00111136P.2</v>
          </cell>
        </row>
        <row r="14061">
          <cell r="K14061" t="str">
            <v>00111108P.2</v>
          </cell>
        </row>
        <row r="14062">
          <cell r="K14062" t="str">
            <v>00111106P.2</v>
          </cell>
        </row>
        <row r="14063">
          <cell r="K14063" t="str">
            <v>00111131P.2</v>
          </cell>
        </row>
        <row r="14064">
          <cell r="K14064" t="str">
            <v>00111130P.2</v>
          </cell>
        </row>
        <row r="14065">
          <cell r="K14065" t="str">
            <v>00111128P.2</v>
          </cell>
        </row>
        <row r="14066">
          <cell r="K14066" t="str">
            <v>00111128P.2</v>
          </cell>
        </row>
        <row r="14067">
          <cell r="K14067" t="str">
            <v>00111109P.2</v>
          </cell>
        </row>
        <row r="14068">
          <cell r="K14068" t="str">
            <v>00111128P.2</v>
          </cell>
        </row>
        <row r="14069">
          <cell r="K14069" t="str">
            <v>00111128P.2</v>
          </cell>
        </row>
        <row r="14070">
          <cell r="K14070" t="str">
            <v>00111130P.2</v>
          </cell>
        </row>
        <row r="14071">
          <cell r="K14071" t="str">
            <v>00111130P.2</v>
          </cell>
        </row>
        <row r="14072">
          <cell r="K14072" t="str">
            <v>00111145P.2</v>
          </cell>
        </row>
        <row r="14073">
          <cell r="K14073" t="str">
            <v>00111145P.2</v>
          </cell>
        </row>
        <row r="14074">
          <cell r="K14074" t="str">
            <v>00111145P.2</v>
          </cell>
        </row>
        <row r="14075">
          <cell r="K14075" t="str">
            <v>00111145P.2</v>
          </cell>
        </row>
        <row r="14076">
          <cell r="K14076" t="str">
            <v>00111145P.2</v>
          </cell>
        </row>
        <row r="14077">
          <cell r="K14077" t="str">
            <v>00111145P.2</v>
          </cell>
        </row>
        <row r="14078">
          <cell r="K14078" t="str">
            <v>00111145P.2</v>
          </cell>
        </row>
        <row r="14079">
          <cell r="K14079" t="str">
            <v>00111145P.2</v>
          </cell>
        </row>
        <row r="14080">
          <cell r="K14080" t="str">
            <v>00111145P.2</v>
          </cell>
        </row>
        <row r="14081">
          <cell r="K14081" t="str">
            <v>00111145P.2</v>
          </cell>
        </row>
        <row r="14082">
          <cell r="K14082" t="str">
            <v>00111145P.2</v>
          </cell>
        </row>
        <row r="14083">
          <cell r="K14083" t="str">
            <v>00111145P.2</v>
          </cell>
        </row>
        <row r="14084">
          <cell r="K14084" t="str">
            <v>00111145P.2</v>
          </cell>
        </row>
        <row r="14085">
          <cell r="K14085" t="str">
            <v>00111145P.2</v>
          </cell>
        </row>
        <row r="14086">
          <cell r="K14086" t="str">
            <v>00111145P.2</v>
          </cell>
        </row>
        <row r="14087">
          <cell r="K14087" t="str">
            <v>00111145P.2</v>
          </cell>
        </row>
        <row r="14088">
          <cell r="K14088" t="str">
            <v>00111145P.2</v>
          </cell>
        </row>
        <row r="14089">
          <cell r="K14089" t="str">
            <v>00111145P.2</v>
          </cell>
        </row>
        <row r="14090">
          <cell r="K14090" t="str">
            <v>00111145P.2</v>
          </cell>
        </row>
        <row r="14091">
          <cell r="K14091" t="str">
            <v>00111145P.2</v>
          </cell>
        </row>
        <row r="14092">
          <cell r="K14092" t="str">
            <v>00111120P.2</v>
          </cell>
        </row>
        <row r="14093">
          <cell r="K14093" t="str">
            <v>00111120P.2</v>
          </cell>
        </row>
        <row r="14094">
          <cell r="K14094" t="str">
            <v>00111120P.2</v>
          </cell>
        </row>
        <row r="14095">
          <cell r="K14095" t="str">
            <v>00111122P.2</v>
          </cell>
        </row>
        <row r="14096">
          <cell r="K14096" t="str">
            <v>00111122P.2</v>
          </cell>
        </row>
        <row r="14097">
          <cell r="K14097" t="str">
            <v>00111145P.2</v>
          </cell>
        </row>
        <row r="14098">
          <cell r="K14098" t="str">
            <v>00111145P.2</v>
          </cell>
        </row>
        <row r="14099">
          <cell r="K14099" t="str">
            <v>00111145P.2</v>
          </cell>
        </row>
        <row r="14100">
          <cell r="K14100" t="str">
            <v>00111122P.2</v>
          </cell>
        </row>
        <row r="14101">
          <cell r="K14101" t="str">
            <v>00111145P.2</v>
          </cell>
        </row>
        <row r="14102">
          <cell r="K14102" t="str">
            <v>00111153P.2</v>
          </cell>
        </row>
        <row r="14103">
          <cell r="K14103" t="str">
            <v>00111153P.2</v>
          </cell>
        </row>
        <row r="14104">
          <cell r="K14104" t="str">
            <v>00111153P.2</v>
          </cell>
        </row>
        <row r="14105">
          <cell r="K14105" t="str">
            <v>00111153P.2</v>
          </cell>
        </row>
        <row r="14106">
          <cell r="K14106" t="str">
            <v>00111153P.2</v>
          </cell>
        </row>
        <row r="14107">
          <cell r="K14107" t="str">
            <v>00111153P.2</v>
          </cell>
        </row>
        <row r="14108">
          <cell r="K14108" t="str">
            <v>00111153P.2</v>
          </cell>
        </row>
        <row r="14109">
          <cell r="K14109" t="str">
            <v>00111145P.2</v>
          </cell>
        </row>
        <row r="14110">
          <cell r="K14110" t="str">
            <v>00111145P.2</v>
          </cell>
        </row>
        <row r="14111">
          <cell r="K14111" t="str">
            <v>00111145P.2</v>
          </cell>
        </row>
        <row r="14112">
          <cell r="K14112" t="str">
            <v>00111145P.2</v>
          </cell>
        </row>
        <row r="14113">
          <cell r="K14113" t="str">
            <v>00111145P.2</v>
          </cell>
        </row>
        <row r="14114">
          <cell r="K14114" t="str">
            <v>00111145P.2</v>
          </cell>
        </row>
        <row r="14115">
          <cell r="K14115" t="str">
            <v>00111145P.2</v>
          </cell>
        </row>
        <row r="14116">
          <cell r="K14116" t="str">
            <v>00111145P.2</v>
          </cell>
        </row>
        <row r="14117">
          <cell r="K14117" t="str">
            <v>00111145P.2</v>
          </cell>
        </row>
        <row r="14118">
          <cell r="K14118" t="str">
            <v>00111145P.2</v>
          </cell>
        </row>
        <row r="14119">
          <cell r="K14119" t="str">
            <v>00111145P.2</v>
          </cell>
        </row>
        <row r="14120">
          <cell r="K14120" t="str">
            <v>00111145P.2</v>
          </cell>
        </row>
        <row r="14121">
          <cell r="K14121" t="str">
            <v>00111145P.2</v>
          </cell>
        </row>
        <row r="14122">
          <cell r="K14122" t="str">
            <v>00111145P.2</v>
          </cell>
        </row>
        <row r="14123">
          <cell r="K14123" t="str">
            <v>00111145P.2</v>
          </cell>
        </row>
        <row r="14124">
          <cell r="K14124" t="str">
            <v>00111145P.2</v>
          </cell>
        </row>
        <row r="14125">
          <cell r="K14125" t="str">
            <v>00111145P.2</v>
          </cell>
        </row>
        <row r="14126">
          <cell r="K14126" t="str">
            <v>00111145P.2</v>
          </cell>
        </row>
        <row r="14127">
          <cell r="K14127" t="str">
            <v>00111145P.2</v>
          </cell>
        </row>
        <row r="14128">
          <cell r="K14128" t="str">
            <v>00111145P.2</v>
          </cell>
        </row>
        <row r="14129">
          <cell r="K14129" t="str">
            <v>00111145P.2</v>
          </cell>
        </row>
        <row r="14130">
          <cell r="K14130" t="str">
            <v>00111145P.2</v>
          </cell>
        </row>
        <row r="14131">
          <cell r="K14131" t="str">
            <v>00111145P.2</v>
          </cell>
        </row>
        <row r="14132">
          <cell r="K14132" t="str">
            <v>00111145P.2</v>
          </cell>
        </row>
        <row r="14133">
          <cell r="K14133" t="str">
            <v>00111145P.2</v>
          </cell>
        </row>
        <row r="14134">
          <cell r="K14134" t="str">
            <v>00111145P.2</v>
          </cell>
        </row>
        <row r="14135">
          <cell r="K14135" t="str">
            <v>00111149P.2</v>
          </cell>
        </row>
        <row r="14136">
          <cell r="K14136" t="str">
            <v>00111149P.2</v>
          </cell>
        </row>
        <row r="14137">
          <cell r="K14137" t="str">
            <v>00111149P.2</v>
          </cell>
        </row>
        <row r="14138">
          <cell r="K14138" t="str">
            <v>00111149P.2</v>
          </cell>
        </row>
        <row r="14139">
          <cell r="K14139" t="str">
            <v>00111149P.2</v>
          </cell>
        </row>
        <row r="14140">
          <cell r="K14140" t="str">
            <v>00111149P.2</v>
          </cell>
        </row>
        <row r="14141">
          <cell r="K14141" t="str">
            <v>00111150P.2</v>
          </cell>
        </row>
        <row r="14142">
          <cell r="K14142" t="str">
            <v>00111150P.2</v>
          </cell>
        </row>
        <row r="14143">
          <cell r="K14143" t="str">
            <v>00111150P.2</v>
          </cell>
        </row>
        <row r="14144">
          <cell r="K14144" t="str">
            <v>00111150P.2</v>
          </cell>
        </row>
        <row r="14145">
          <cell r="K14145" t="str">
            <v>00111150P.2</v>
          </cell>
        </row>
        <row r="14146">
          <cell r="K14146" t="str">
            <v>00111150P.2</v>
          </cell>
        </row>
        <row r="14147">
          <cell r="K14147" t="str">
            <v>00111153P.2</v>
          </cell>
        </row>
        <row r="14148">
          <cell r="K14148" t="str">
            <v>00111153P.2</v>
          </cell>
        </row>
        <row r="14149">
          <cell r="K14149" t="str">
            <v>00111153P.2</v>
          </cell>
        </row>
        <row r="14150">
          <cell r="K14150" t="str">
            <v>00111153P.2</v>
          </cell>
        </row>
        <row r="14151">
          <cell r="K14151" t="str">
            <v>00111153P.2</v>
          </cell>
        </row>
        <row r="14152">
          <cell r="K14152" t="str">
            <v>00111153P.2</v>
          </cell>
        </row>
        <row r="14153">
          <cell r="K14153" t="str">
            <v>00111153P.2</v>
          </cell>
        </row>
        <row r="14154">
          <cell r="K14154" t="str">
            <v>00111153P.2</v>
          </cell>
        </row>
        <row r="14155">
          <cell r="K14155" t="str">
            <v>00111153P.2</v>
          </cell>
        </row>
        <row r="14156">
          <cell r="K14156" t="str">
            <v>00111153P.2</v>
          </cell>
        </row>
        <row r="14157">
          <cell r="K14157" t="str">
            <v>00111153P.2</v>
          </cell>
        </row>
        <row r="14158">
          <cell r="K14158" t="str">
            <v>00111153P.2</v>
          </cell>
        </row>
        <row r="14159">
          <cell r="K14159" t="str">
            <v>00111153P.2</v>
          </cell>
        </row>
        <row r="14160">
          <cell r="K14160" t="str">
            <v>00111145P.2</v>
          </cell>
        </row>
        <row r="14161">
          <cell r="K14161" t="str">
            <v>00111145P.2</v>
          </cell>
        </row>
        <row r="14162">
          <cell r="K14162" t="str">
            <v>00111145P.2</v>
          </cell>
        </row>
        <row r="14163">
          <cell r="K14163" t="str">
            <v>00111145P.2</v>
          </cell>
        </row>
        <row r="14164">
          <cell r="K14164" t="str">
            <v>00111145P.2</v>
          </cell>
        </row>
        <row r="14165">
          <cell r="K14165" t="str">
            <v>00111145P.2</v>
          </cell>
        </row>
        <row r="14166">
          <cell r="K14166" t="str">
            <v>00111145P.2</v>
          </cell>
        </row>
        <row r="14167">
          <cell r="K14167" t="str">
            <v>00111145P.2</v>
          </cell>
        </row>
        <row r="14168">
          <cell r="K14168" t="str">
            <v>00111145P.2</v>
          </cell>
        </row>
        <row r="14169">
          <cell r="K14169" t="str">
            <v>00111145P.2</v>
          </cell>
        </row>
        <row r="14170">
          <cell r="K14170" t="str">
            <v>00111145P.2</v>
          </cell>
        </row>
        <row r="14171">
          <cell r="K14171" t="str">
            <v>00111145P.2</v>
          </cell>
        </row>
        <row r="14172">
          <cell r="K14172" t="str">
            <v>00111145P.2</v>
          </cell>
        </row>
        <row r="14173">
          <cell r="K14173" t="str">
            <v>00111145P.2</v>
          </cell>
        </row>
        <row r="14174">
          <cell r="K14174" t="str">
            <v>00111145P.2</v>
          </cell>
        </row>
        <row r="14175">
          <cell r="K14175" t="str">
            <v>00111145P.2</v>
          </cell>
        </row>
        <row r="14176">
          <cell r="K14176" t="str">
            <v>00111145P.2</v>
          </cell>
        </row>
        <row r="14177">
          <cell r="K14177" t="str">
            <v>00111145P.2</v>
          </cell>
        </row>
        <row r="14178">
          <cell r="K14178" t="str">
            <v>00111145P.2</v>
          </cell>
        </row>
        <row r="14179">
          <cell r="K14179" t="str">
            <v>00111145P.2</v>
          </cell>
        </row>
        <row r="14180">
          <cell r="K14180" t="str">
            <v>00111145P.2</v>
          </cell>
        </row>
        <row r="14181">
          <cell r="K14181" t="str">
            <v>00111145P.2</v>
          </cell>
        </row>
        <row r="14182">
          <cell r="K14182" t="str">
            <v>00111145P.2</v>
          </cell>
        </row>
        <row r="14183">
          <cell r="K14183" t="str">
            <v>00111145P.2</v>
          </cell>
        </row>
        <row r="14184">
          <cell r="K14184" t="str">
            <v>00111145P.2</v>
          </cell>
        </row>
        <row r="14185">
          <cell r="K14185" t="str">
            <v>00111145P.2</v>
          </cell>
        </row>
        <row r="14186">
          <cell r="K14186" t="str">
            <v>00111145P.2</v>
          </cell>
        </row>
        <row r="14187">
          <cell r="K14187" t="str">
            <v>00111145P.2</v>
          </cell>
        </row>
        <row r="14188">
          <cell r="K14188" t="str">
            <v>00111145P.2</v>
          </cell>
        </row>
        <row r="14189">
          <cell r="K14189" t="str">
            <v>00111145P.2</v>
          </cell>
        </row>
        <row r="14190">
          <cell r="K14190" t="str">
            <v>00111145P.2</v>
          </cell>
        </row>
        <row r="14191">
          <cell r="K14191" t="str">
            <v>00111145P.2</v>
          </cell>
        </row>
        <row r="14192">
          <cell r="K14192" t="str">
            <v>00111145P.2</v>
          </cell>
        </row>
        <row r="14193">
          <cell r="K14193" t="str">
            <v>00111145P.2</v>
          </cell>
        </row>
        <row r="14194">
          <cell r="K14194" t="str">
            <v>00111145P.2</v>
          </cell>
        </row>
        <row r="14195">
          <cell r="K14195" t="str">
            <v>00111145P.2</v>
          </cell>
        </row>
        <row r="14196">
          <cell r="K14196" t="str">
            <v>00111145P.2</v>
          </cell>
        </row>
        <row r="14197">
          <cell r="K14197" t="str">
            <v>00111145P.2</v>
          </cell>
        </row>
        <row r="14198">
          <cell r="K14198" t="str">
            <v>00111145P.2</v>
          </cell>
        </row>
        <row r="14199">
          <cell r="K14199" t="str">
            <v>00111145P.2</v>
          </cell>
        </row>
        <row r="14200">
          <cell r="K14200" t="str">
            <v>00111145P.2</v>
          </cell>
        </row>
        <row r="14201">
          <cell r="K14201" t="str">
            <v>00111145P.2</v>
          </cell>
        </row>
        <row r="14202">
          <cell r="K14202" t="str">
            <v>00111145P.2</v>
          </cell>
        </row>
        <row r="14203">
          <cell r="K14203" t="str">
            <v>00111145P.2</v>
          </cell>
        </row>
        <row r="14204">
          <cell r="K14204" t="str">
            <v>00111145P.2</v>
          </cell>
        </row>
        <row r="14205">
          <cell r="K14205" t="str">
            <v>00111145P.2</v>
          </cell>
        </row>
        <row r="14206">
          <cell r="K14206" t="str">
            <v>00111145P.2</v>
          </cell>
        </row>
        <row r="14207">
          <cell r="K14207" t="str">
            <v>00111145P.2</v>
          </cell>
        </row>
        <row r="14208">
          <cell r="K14208" t="str">
            <v>00111145P.2</v>
          </cell>
        </row>
        <row r="14209">
          <cell r="K14209" t="str">
            <v>00111145P.2</v>
          </cell>
        </row>
        <row r="14210">
          <cell r="K14210" t="str">
            <v>00111145P.2</v>
          </cell>
        </row>
        <row r="14211">
          <cell r="K14211" t="str">
            <v>00111145P.2</v>
          </cell>
        </row>
        <row r="14212">
          <cell r="K14212" t="str">
            <v>00111145P.2</v>
          </cell>
        </row>
        <row r="14213">
          <cell r="K14213" t="str">
            <v>00111145P.2</v>
          </cell>
        </row>
        <row r="14214">
          <cell r="K14214" t="str">
            <v>00111145P.2</v>
          </cell>
        </row>
        <row r="14215">
          <cell r="K14215" t="str">
            <v>00111145P.2</v>
          </cell>
        </row>
        <row r="14216">
          <cell r="K14216" t="str">
            <v>00111145P.2</v>
          </cell>
        </row>
        <row r="14217">
          <cell r="K14217" t="str">
            <v>00111145P.2</v>
          </cell>
        </row>
        <row r="14218">
          <cell r="K14218" t="str">
            <v>00111145P.2</v>
          </cell>
        </row>
        <row r="14219">
          <cell r="K14219" t="str">
            <v>00111145P.2</v>
          </cell>
        </row>
        <row r="14220">
          <cell r="K14220" t="str">
            <v>00111145P.2</v>
          </cell>
        </row>
        <row r="14221">
          <cell r="K14221" t="str">
            <v>00111149P.2</v>
          </cell>
        </row>
        <row r="14222">
          <cell r="K14222" t="str">
            <v>00111149P.2</v>
          </cell>
        </row>
        <row r="14223">
          <cell r="K14223" t="str">
            <v>00111149P.2</v>
          </cell>
        </row>
        <row r="14224">
          <cell r="K14224" t="str">
            <v>00111149P.2</v>
          </cell>
        </row>
        <row r="14225">
          <cell r="K14225" t="str">
            <v>00111149P.2</v>
          </cell>
        </row>
        <row r="14226">
          <cell r="K14226" t="str">
            <v>00111149P.2</v>
          </cell>
        </row>
        <row r="14227">
          <cell r="K14227" t="str">
            <v>00111149P.2</v>
          </cell>
        </row>
        <row r="14228">
          <cell r="K14228" t="str">
            <v>00111150P.2</v>
          </cell>
        </row>
        <row r="14229">
          <cell r="K14229" t="str">
            <v>00111150P.2</v>
          </cell>
        </row>
        <row r="14230">
          <cell r="K14230" t="str">
            <v>00111150P.2</v>
          </cell>
        </row>
        <row r="14231">
          <cell r="K14231" t="str">
            <v>00111150P.2</v>
          </cell>
        </row>
        <row r="14232">
          <cell r="K14232" t="str">
            <v>00111150P.2</v>
          </cell>
        </row>
        <row r="14233">
          <cell r="K14233" t="str">
            <v>00111150P.2</v>
          </cell>
        </row>
        <row r="14234">
          <cell r="K14234" t="str">
            <v>00111150P.2</v>
          </cell>
        </row>
        <row r="14235">
          <cell r="K14235" t="str">
            <v>01010014E.13</v>
          </cell>
        </row>
        <row r="14236">
          <cell r="K14236" t="str">
            <v>01010010E.13</v>
          </cell>
        </row>
        <row r="14237">
          <cell r="K14237" t="str">
            <v>01010027E.111</v>
          </cell>
        </row>
        <row r="14238">
          <cell r="K14238" t="str">
            <v>01010021E.13</v>
          </cell>
        </row>
        <row r="14239">
          <cell r="K14239" t="str">
            <v>01010024E.13</v>
          </cell>
        </row>
        <row r="14240">
          <cell r="K14240" t="str">
            <v>01010018E.13</v>
          </cell>
        </row>
        <row r="14241">
          <cell r="K14241" t="str">
            <v>01010016E.13</v>
          </cell>
        </row>
        <row r="14242">
          <cell r="K14242" t="str">
            <v>01010026E.13</v>
          </cell>
        </row>
        <row r="14243">
          <cell r="K14243" t="str">
            <v>01010032E.13</v>
          </cell>
        </row>
        <row r="14244">
          <cell r="K14244" t="str">
            <v>01010032E.13</v>
          </cell>
        </row>
        <row r="14245">
          <cell r="K14245" t="str">
            <v>01010028E.13</v>
          </cell>
        </row>
        <row r="14246">
          <cell r="K14246" t="str">
            <v>01010036E.111</v>
          </cell>
        </row>
        <row r="14247">
          <cell r="K14247" t="str">
            <v>01010023E.111</v>
          </cell>
        </row>
        <row r="14248">
          <cell r="K14248" t="str">
            <v>01010022E.13</v>
          </cell>
        </row>
        <row r="14249">
          <cell r="K14249" t="str">
            <v>01010028E.111</v>
          </cell>
        </row>
        <row r="14250">
          <cell r="K14250" t="str">
            <v>01010036E.111</v>
          </cell>
        </row>
        <row r="14251">
          <cell r="K14251" t="str">
            <v>01010013E.13</v>
          </cell>
        </row>
        <row r="14252">
          <cell r="K14252" t="str">
            <v>01010014E.111</v>
          </cell>
        </row>
        <row r="14253">
          <cell r="K14253" t="str">
            <v>01010012E.111</v>
          </cell>
        </row>
        <row r="14254">
          <cell r="K14254" t="str">
            <v>01010026E.111</v>
          </cell>
        </row>
        <row r="14255">
          <cell r="K14255" t="str">
            <v>01010030E.111</v>
          </cell>
        </row>
        <row r="14256">
          <cell r="K14256" t="str">
            <v>01010027E.111</v>
          </cell>
        </row>
        <row r="14257">
          <cell r="K14257" t="str">
            <v>01010018E.111</v>
          </cell>
        </row>
        <row r="14258">
          <cell r="K14258" t="str">
            <v>01010036E.111</v>
          </cell>
        </row>
        <row r="14259">
          <cell r="K14259" t="str">
            <v>01010024E.111</v>
          </cell>
        </row>
        <row r="14260">
          <cell r="K14260" t="str">
            <v>01010023E.111</v>
          </cell>
        </row>
        <row r="14261">
          <cell r="K14261" t="str">
            <v>01010026E.111</v>
          </cell>
        </row>
        <row r="14262">
          <cell r="K14262" t="str">
            <v>01010021E.111</v>
          </cell>
        </row>
        <row r="14263">
          <cell r="K14263" t="str">
            <v>01010013E.111</v>
          </cell>
        </row>
        <row r="14264">
          <cell r="K14264" t="str">
            <v>01010033E.111</v>
          </cell>
        </row>
        <row r="14265">
          <cell r="K14265" t="str">
            <v>01010023E.111</v>
          </cell>
        </row>
        <row r="14266">
          <cell r="K14266" t="str">
            <v>01010028E.111</v>
          </cell>
        </row>
        <row r="14267">
          <cell r="K14267" t="str">
            <v>01010035E.111</v>
          </cell>
        </row>
        <row r="14268">
          <cell r="K14268" t="str">
            <v>01010051E.111</v>
          </cell>
        </row>
        <row r="14269">
          <cell r="K14269" t="str">
            <v>01010053E.111</v>
          </cell>
        </row>
        <row r="14270">
          <cell r="K14270" t="str">
            <v>01010018E.111</v>
          </cell>
        </row>
        <row r="14271">
          <cell r="K14271" t="str">
            <v>01010031E.111</v>
          </cell>
        </row>
        <row r="14272">
          <cell r="K14272" t="str">
            <v>01010035E.111</v>
          </cell>
        </row>
        <row r="14273">
          <cell r="K14273" t="str">
            <v>01010026E.122</v>
          </cell>
        </row>
        <row r="14274">
          <cell r="K14274" t="str">
            <v>01010032E.122</v>
          </cell>
        </row>
        <row r="14275">
          <cell r="K14275" t="str">
            <v>01010043E.122</v>
          </cell>
        </row>
        <row r="14276">
          <cell r="K14276" t="str">
            <v>01010022E.122</v>
          </cell>
        </row>
        <row r="14277">
          <cell r="K14277" t="str">
            <v>01010010E.111</v>
          </cell>
        </row>
        <row r="14278">
          <cell r="K14278" t="str">
            <v>01010010E.112</v>
          </cell>
        </row>
        <row r="14279">
          <cell r="K14279" t="str">
            <v>00201143D.111</v>
          </cell>
        </row>
        <row r="14280">
          <cell r="K14280" t="str">
            <v>00201103D.111</v>
          </cell>
        </row>
        <row r="14281">
          <cell r="K14281" t="str">
            <v>00201138D.121</v>
          </cell>
        </row>
        <row r="14282">
          <cell r="K14282" t="str">
            <v>00201102D.112</v>
          </cell>
        </row>
        <row r="14283">
          <cell r="K14283" t="str">
            <v>00201102D.112</v>
          </cell>
        </row>
        <row r="14284">
          <cell r="K14284" t="str">
            <v>00201102D.112</v>
          </cell>
        </row>
        <row r="14285">
          <cell r="K14285" t="str">
            <v>00201102D.111</v>
          </cell>
        </row>
        <row r="14286">
          <cell r="K14286" t="str">
            <v>00201152D.121</v>
          </cell>
        </row>
        <row r="14287">
          <cell r="K14287" t="str">
            <v>00201118D.111</v>
          </cell>
        </row>
        <row r="14288">
          <cell r="K14288" t="str">
            <v>00201126D.111</v>
          </cell>
        </row>
        <row r="14289">
          <cell r="K14289" t="str">
            <v>00201149D.111</v>
          </cell>
        </row>
        <row r="14290">
          <cell r="K14290" t="str">
            <v>00201144D.121</v>
          </cell>
        </row>
        <row r="14291">
          <cell r="K14291" t="str">
            <v>00201136D.121</v>
          </cell>
        </row>
        <row r="14292">
          <cell r="K14292" t="str">
            <v>00201119D.111</v>
          </cell>
        </row>
        <row r="14293">
          <cell r="K14293" t="str">
            <v>00201121D.111</v>
          </cell>
        </row>
        <row r="14294">
          <cell r="K14294" t="str">
            <v>00201127D.121</v>
          </cell>
        </row>
        <row r="14295">
          <cell r="K14295" t="str">
            <v>00201117D.121</v>
          </cell>
        </row>
        <row r="14296">
          <cell r="K14296" t="str">
            <v>00201133D.121</v>
          </cell>
        </row>
        <row r="14297">
          <cell r="K14297" t="str">
            <v>00201136D.121</v>
          </cell>
        </row>
        <row r="14298">
          <cell r="K14298" t="str">
            <v>00201116D.121</v>
          </cell>
        </row>
        <row r="14299">
          <cell r="K14299" t="str">
            <v>00201114D.121</v>
          </cell>
        </row>
        <row r="14300">
          <cell r="K14300" t="str">
            <v>00201115D.111</v>
          </cell>
        </row>
        <row r="14301">
          <cell r="K14301" t="str">
            <v>00201110D.121</v>
          </cell>
        </row>
        <row r="14302">
          <cell r="K14302" t="str">
            <v>00201123D.121</v>
          </cell>
        </row>
        <row r="14303">
          <cell r="K14303" t="str">
            <v>00201136D.111</v>
          </cell>
        </row>
        <row r="14304">
          <cell r="K14304" t="str">
            <v>00201127D.111</v>
          </cell>
        </row>
        <row r="14305">
          <cell r="K14305" t="str">
            <v>00201119D.121</v>
          </cell>
        </row>
        <row r="14306">
          <cell r="K14306" t="str">
            <v>00201125D.121</v>
          </cell>
        </row>
        <row r="14307">
          <cell r="K14307" t="str">
            <v>00201118D.111</v>
          </cell>
        </row>
        <row r="14308">
          <cell r="K14308" t="str">
            <v>00201132D.121</v>
          </cell>
        </row>
        <row r="14309">
          <cell r="K14309" t="str">
            <v>00201135D.121</v>
          </cell>
        </row>
        <row r="14310">
          <cell r="K14310" t="str">
            <v>00201122D.111</v>
          </cell>
        </row>
        <row r="14311">
          <cell r="K14311" t="str">
            <v>00201115D.121</v>
          </cell>
        </row>
        <row r="14312">
          <cell r="K14312" t="str">
            <v>00201118D.121</v>
          </cell>
        </row>
        <row r="14313">
          <cell r="K14313" t="str">
            <v>00201134D.121</v>
          </cell>
        </row>
        <row r="14314">
          <cell r="K14314" t="str">
            <v>00201130D.121</v>
          </cell>
        </row>
        <row r="14315">
          <cell r="K14315" t="str">
            <v>00201132D.111</v>
          </cell>
        </row>
        <row r="14316">
          <cell r="K14316" t="str">
            <v>00201131D.111</v>
          </cell>
        </row>
        <row r="14317">
          <cell r="K14317" t="str">
            <v>00201128D.111</v>
          </cell>
        </row>
        <row r="14318">
          <cell r="K14318" t="str">
            <v>00201117D.111</v>
          </cell>
        </row>
        <row r="14319">
          <cell r="K14319" t="str">
            <v>00201130D.111</v>
          </cell>
        </row>
        <row r="14320">
          <cell r="K14320" t="str">
            <v>00201112D.111</v>
          </cell>
        </row>
        <row r="14321">
          <cell r="K14321" t="str">
            <v>00201125D.111</v>
          </cell>
        </row>
        <row r="14322">
          <cell r="K14322" t="str">
            <v>00201129D.111</v>
          </cell>
        </row>
        <row r="14323">
          <cell r="K14323" t="str">
            <v>00201151D.121</v>
          </cell>
        </row>
        <row r="14324">
          <cell r="K14324" t="str">
            <v>00201151D.122</v>
          </cell>
        </row>
        <row r="14325">
          <cell r="K14325" t="str">
            <v>00201151D.121</v>
          </cell>
        </row>
        <row r="14326">
          <cell r="K14326" t="str">
            <v>00201110D.111</v>
          </cell>
        </row>
        <row r="14327">
          <cell r="K14327" t="str">
            <v>00201128D.121</v>
          </cell>
        </row>
        <row r="14328">
          <cell r="K14328" t="str">
            <v>00201125D.111</v>
          </cell>
        </row>
        <row r="14329">
          <cell r="K14329" t="str">
            <v>00201130D.111</v>
          </cell>
        </row>
        <row r="14330">
          <cell r="K14330" t="str">
            <v>00201129D.121</v>
          </cell>
        </row>
        <row r="14331">
          <cell r="K14331" t="str">
            <v>00201153D.111</v>
          </cell>
        </row>
        <row r="14332">
          <cell r="K14332" t="str">
            <v>00201150D.111</v>
          </cell>
        </row>
        <row r="14333">
          <cell r="K14333" t="str">
            <v>00201110D.111</v>
          </cell>
        </row>
        <row r="14334">
          <cell r="K14334" t="str">
            <v>00201120D.111</v>
          </cell>
        </row>
        <row r="14335">
          <cell r="K14335" t="str">
            <v>00201133D.111</v>
          </cell>
        </row>
        <row r="14336">
          <cell r="K14336" t="str">
            <v>00201135D.111</v>
          </cell>
        </row>
        <row r="14337">
          <cell r="K14337" t="str">
            <v>00201106D.111</v>
          </cell>
        </row>
        <row r="14338">
          <cell r="K14338" t="str">
            <v>00201114D.111</v>
          </cell>
        </row>
        <row r="14339">
          <cell r="K14339" t="str">
            <v>00201130D.111</v>
          </cell>
        </row>
        <row r="14340">
          <cell r="K14340" t="str">
            <v>00201107D.121</v>
          </cell>
        </row>
        <row r="14341">
          <cell r="K14341" t="str">
            <v>00201113D.111</v>
          </cell>
        </row>
        <row r="14342">
          <cell r="K14342" t="str">
            <v>00201145D.111</v>
          </cell>
        </row>
        <row r="14343">
          <cell r="K14343" t="str">
            <v>00201113D.111</v>
          </cell>
        </row>
        <row r="14344">
          <cell r="K14344" t="str">
            <v>00201127D.111</v>
          </cell>
        </row>
        <row r="14345">
          <cell r="K14345" t="str">
            <v>00201130D.111</v>
          </cell>
        </row>
        <row r="14346">
          <cell r="K14346" t="str">
            <v>00201120D.121</v>
          </cell>
        </row>
        <row r="14347">
          <cell r="K14347" t="str">
            <v>00201128D.121</v>
          </cell>
        </row>
        <row r="14348">
          <cell r="K14348" t="str">
            <v>00201129D.121</v>
          </cell>
        </row>
        <row r="14349">
          <cell r="K14349" t="str">
            <v>00201133D.121</v>
          </cell>
        </row>
        <row r="14350">
          <cell r="K14350" t="str">
            <v>00201149D.121</v>
          </cell>
        </row>
        <row r="14351">
          <cell r="K14351" t="str">
            <v>00201159D.121</v>
          </cell>
        </row>
        <row r="14352">
          <cell r="K14352" t="str">
            <v>00201112D.121</v>
          </cell>
        </row>
        <row r="14353">
          <cell r="K14353" t="str">
            <v>00201110D.121</v>
          </cell>
        </row>
        <row r="14354">
          <cell r="K14354" t="str">
            <v>00201113D.111</v>
          </cell>
        </row>
        <row r="14355">
          <cell r="K14355" t="str">
            <v>00201136D.121</v>
          </cell>
        </row>
        <row r="14356">
          <cell r="K14356" t="str">
            <v>00201159D.122</v>
          </cell>
        </row>
        <row r="14357">
          <cell r="K14357" t="str">
            <v>00201140D.111</v>
          </cell>
        </row>
        <row r="14358">
          <cell r="K14358" t="str">
            <v>00201140D.121</v>
          </cell>
        </row>
        <row r="14359">
          <cell r="K14359" t="str">
            <v>00201149D.122</v>
          </cell>
        </row>
        <row r="14360">
          <cell r="K14360" t="str">
            <v>00201157D.111</v>
          </cell>
        </row>
        <row r="14361">
          <cell r="K14361" t="str">
            <v>00201109D.111</v>
          </cell>
        </row>
        <row r="14362">
          <cell r="K14362" t="str">
            <v>00201111D.111</v>
          </cell>
        </row>
        <row r="14363">
          <cell r="K14363" t="str">
            <v>00201114D.111</v>
          </cell>
        </row>
        <row r="14364">
          <cell r="K14364" t="str">
            <v>00201123D.111</v>
          </cell>
        </row>
        <row r="14365">
          <cell r="K14365" t="str">
            <v>00201134D.111</v>
          </cell>
        </row>
        <row r="14366">
          <cell r="K14366" t="str">
            <v>00201136D.111</v>
          </cell>
        </row>
        <row r="14367">
          <cell r="K14367" t="str">
            <v>00201149D.111</v>
          </cell>
        </row>
        <row r="14368">
          <cell r="K14368" t="str">
            <v>00201153D.111</v>
          </cell>
        </row>
        <row r="14369">
          <cell r="K14369" t="str">
            <v>00201110D.121</v>
          </cell>
        </row>
        <row r="14370">
          <cell r="K14370" t="str">
            <v>00201127D.121</v>
          </cell>
        </row>
        <row r="14371">
          <cell r="K14371" t="str">
            <v>00201136D.121</v>
          </cell>
        </row>
        <row r="14372">
          <cell r="K14372" t="str">
            <v>00201138D.121</v>
          </cell>
        </row>
        <row r="14373">
          <cell r="K14373" t="str">
            <v>00201156D.121</v>
          </cell>
        </row>
        <row r="14374">
          <cell r="K14374" t="str">
            <v>00201154D.122</v>
          </cell>
        </row>
        <row r="14375">
          <cell r="K14375" t="str">
            <v>00201112D.112</v>
          </cell>
        </row>
        <row r="14376">
          <cell r="K14376" t="str">
            <v>00201151D.121</v>
          </cell>
        </row>
        <row r="14377">
          <cell r="K14377" t="str">
            <v>00201151D.122</v>
          </cell>
        </row>
        <row r="14378">
          <cell r="K14378" t="str">
            <v>00201154D.122</v>
          </cell>
        </row>
        <row r="14379">
          <cell r="K14379" t="str">
            <v>00201156D.111</v>
          </cell>
        </row>
        <row r="14380">
          <cell r="K14380" t="str">
            <v>00201160D.122</v>
          </cell>
        </row>
        <row r="14381">
          <cell r="K14381" t="str">
            <v>00201149D.122</v>
          </cell>
        </row>
        <row r="14382">
          <cell r="K14382" t="str">
            <v>00201153D.122</v>
          </cell>
        </row>
        <row r="14383">
          <cell r="K14383" t="str">
            <v>00201157D.111</v>
          </cell>
        </row>
        <row r="14384">
          <cell r="K14384" t="str">
            <v>00201154D.122</v>
          </cell>
        </row>
        <row r="14385">
          <cell r="K14385" t="str">
            <v>00201156D.111</v>
          </cell>
        </row>
        <row r="14386">
          <cell r="K14386" t="str">
            <v>00201157D.121</v>
          </cell>
        </row>
        <row r="14387">
          <cell r="K14387" t="str">
            <v>00201160D.111</v>
          </cell>
        </row>
        <row r="14388">
          <cell r="K14388" t="str">
            <v>00201140D.111</v>
          </cell>
        </row>
        <row r="14389">
          <cell r="K14389" t="str">
            <v>00201140D.121</v>
          </cell>
        </row>
        <row r="14390">
          <cell r="K14390" t="str">
            <v>00201158D.111</v>
          </cell>
        </row>
        <row r="14391">
          <cell r="K14391" t="str">
            <v>00201138D.121</v>
          </cell>
        </row>
        <row r="14392">
          <cell r="K14392" t="str">
            <v>00201102D.112</v>
          </cell>
        </row>
        <row r="14393">
          <cell r="K14393" t="str">
            <v>00201135D.111</v>
          </cell>
        </row>
        <row r="14394">
          <cell r="K14394" t="str">
            <v>00201112D.121</v>
          </cell>
        </row>
        <row r="14395">
          <cell r="K14395" t="str">
            <v>00201119D.121</v>
          </cell>
        </row>
        <row r="14396">
          <cell r="K14396" t="str">
            <v>00201121D.121</v>
          </cell>
        </row>
        <row r="14397">
          <cell r="K14397" t="str">
            <v>00201122D.121</v>
          </cell>
        </row>
        <row r="14398">
          <cell r="K14398" t="str">
            <v>00201128D.121</v>
          </cell>
        </row>
        <row r="14399">
          <cell r="K14399" t="str">
            <v>00201132D.121</v>
          </cell>
        </row>
        <row r="14400">
          <cell r="K14400" t="str">
            <v>00201157D.121</v>
          </cell>
        </row>
        <row r="14401">
          <cell r="K14401" t="str">
            <v>00201151D.111</v>
          </cell>
        </row>
        <row r="14402">
          <cell r="K14402" t="str">
            <v>00201125D.112</v>
          </cell>
        </row>
        <row r="14403">
          <cell r="K14403" t="str">
            <v>00201101D.112</v>
          </cell>
        </row>
        <row r="14404">
          <cell r="K14404" t="str">
            <v>00201146D.121</v>
          </cell>
        </row>
        <row r="14405">
          <cell r="K14405" t="str">
            <v>00201153D.121</v>
          </cell>
        </row>
        <row r="14406">
          <cell r="K14406" t="str">
            <v>00201150D.121</v>
          </cell>
        </row>
        <row r="14407">
          <cell r="K14407" t="str">
            <v>00201150D.111</v>
          </cell>
        </row>
        <row r="14408">
          <cell r="K14408" t="str">
            <v>00201143D.29</v>
          </cell>
        </row>
        <row r="14409">
          <cell r="K14409" t="str">
            <v>00201158D.29</v>
          </cell>
        </row>
        <row r="14410">
          <cell r="K14410" t="str">
            <v>00201150D.29</v>
          </cell>
        </row>
        <row r="14411">
          <cell r="K14411" t="str">
            <v>00201160D.29</v>
          </cell>
        </row>
        <row r="14412">
          <cell r="K14412" t="str">
            <v>00201114D.29</v>
          </cell>
        </row>
        <row r="14413">
          <cell r="K14413" t="str">
            <v>00201130D.29</v>
          </cell>
        </row>
        <row r="14414">
          <cell r="K14414" t="str">
            <v>00201120D.29</v>
          </cell>
        </row>
        <row r="14415">
          <cell r="K14415" t="str">
            <v>00201136D.29</v>
          </cell>
        </row>
        <row r="14416">
          <cell r="K14416" t="str">
            <v>00201124D.29</v>
          </cell>
        </row>
        <row r="14417">
          <cell r="K14417" t="str">
            <v>00201126D.29</v>
          </cell>
        </row>
        <row r="14418">
          <cell r="K14418" t="str">
            <v>00201123D.29</v>
          </cell>
        </row>
        <row r="14419">
          <cell r="K14419" t="str">
            <v>00201114D.29</v>
          </cell>
        </row>
        <row r="14420">
          <cell r="K14420" t="str">
            <v>00201126D.29</v>
          </cell>
        </row>
        <row r="14421">
          <cell r="K14421" t="str">
            <v>00201131D.29</v>
          </cell>
        </row>
        <row r="14422">
          <cell r="K14422" t="str">
            <v>00201122D.29</v>
          </cell>
        </row>
        <row r="14423">
          <cell r="K14423" t="str">
            <v>00201128D.29</v>
          </cell>
        </row>
        <row r="14424">
          <cell r="K14424" t="str">
            <v>00201118D.29</v>
          </cell>
        </row>
        <row r="14425">
          <cell r="K14425" t="str">
            <v>00201128D.29</v>
          </cell>
        </row>
        <row r="14426">
          <cell r="K14426" t="str">
            <v>00201143D.29</v>
          </cell>
        </row>
        <row r="14427">
          <cell r="K14427" t="str">
            <v>00201153D.29</v>
          </cell>
        </row>
        <row r="14428">
          <cell r="K14428" t="str">
            <v>00201117D.29</v>
          </cell>
        </row>
        <row r="14429">
          <cell r="K14429" t="str">
            <v>00201127D.29</v>
          </cell>
        </row>
        <row r="14430">
          <cell r="K14430" t="str">
            <v>00201131D.29</v>
          </cell>
        </row>
        <row r="14431">
          <cell r="K14431" t="str">
            <v>00201132D.29</v>
          </cell>
        </row>
        <row r="14432">
          <cell r="K14432" t="str">
            <v>00201143D.29</v>
          </cell>
        </row>
        <row r="14433">
          <cell r="K14433" t="str">
            <v>00201113D.29</v>
          </cell>
        </row>
        <row r="14434">
          <cell r="K14434" t="str">
            <v>00201122D.29</v>
          </cell>
        </row>
        <row r="14435">
          <cell r="K14435" t="str">
            <v>00201158D.29</v>
          </cell>
        </row>
        <row r="14436">
          <cell r="K14436" t="str">
            <v>00201157D.29</v>
          </cell>
        </row>
        <row r="14437">
          <cell r="K14437" t="str">
            <v>00201109D.29</v>
          </cell>
        </row>
        <row r="14438">
          <cell r="K14438" t="str">
            <v>00201115D.29</v>
          </cell>
        </row>
        <row r="14439">
          <cell r="K14439" t="str">
            <v>00201121D.29</v>
          </cell>
        </row>
        <row r="14440">
          <cell r="K14440" t="str">
            <v>00201126D.29</v>
          </cell>
        </row>
        <row r="14441">
          <cell r="K14441" t="str">
            <v>00201127D.29</v>
          </cell>
        </row>
        <row r="14442">
          <cell r="K14442" t="str">
            <v>00201128D.29</v>
          </cell>
        </row>
        <row r="14443">
          <cell r="K14443" t="str">
            <v>00201135D.29</v>
          </cell>
        </row>
        <row r="14444">
          <cell r="K14444" t="str">
            <v>00201149D.29</v>
          </cell>
        </row>
        <row r="14445">
          <cell r="K14445" t="str">
            <v>00201151D.29</v>
          </cell>
        </row>
        <row r="14446">
          <cell r="K14446" t="str">
            <v>00201151D.29</v>
          </cell>
        </row>
        <row r="14447">
          <cell r="K14447" t="str">
            <v>00201154D.29</v>
          </cell>
        </row>
        <row r="14448">
          <cell r="K14448" t="str">
            <v>00201156D.29</v>
          </cell>
        </row>
        <row r="14449">
          <cell r="K14449" t="str">
            <v>00201140D.29</v>
          </cell>
        </row>
        <row r="14450">
          <cell r="K14450" t="str">
            <v>00201138D.29</v>
          </cell>
        </row>
        <row r="14451">
          <cell r="K14451" t="str">
            <v>00201113D.29</v>
          </cell>
        </row>
        <row r="14452">
          <cell r="K14452" t="str">
            <v>00201118D.29</v>
          </cell>
        </row>
        <row r="14453">
          <cell r="K14453" t="str">
            <v>00201129D.29</v>
          </cell>
        </row>
        <row r="14454">
          <cell r="K14454" t="str">
            <v>00201132D.29</v>
          </cell>
        </row>
        <row r="14455">
          <cell r="K14455" t="str">
            <v>00201134D.29</v>
          </cell>
        </row>
        <row r="14456">
          <cell r="K14456" t="str">
            <v>00201153D.29</v>
          </cell>
        </row>
        <row r="14457">
          <cell r="K14457" t="str">
            <v>00201157D.29</v>
          </cell>
        </row>
        <row r="14458">
          <cell r="K14458" t="str">
            <v>00201146D.29</v>
          </cell>
        </row>
        <row r="14459">
          <cell r="K14459" t="str">
            <v>00201153D.29</v>
          </cell>
        </row>
        <row r="14460">
          <cell r="K14460" t="str">
            <v>00201143K.1</v>
          </cell>
        </row>
        <row r="14461">
          <cell r="K14461" t="str">
            <v>00201156K.1</v>
          </cell>
        </row>
        <row r="14462">
          <cell r="K14462" t="str">
            <v>00201156K.1</v>
          </cell>
        </row>
        <row r="14463">
          <cell r="K14463" t="str">
            <v>00021248P.11</v>
          </cell>
        </row>
        <row r="14464">
          <cell r="K14464" t="str">
            <v>00021243P.11</v>
          </cell>
        </row>
        <row r="14465">
          <cell r="K14465" t="str">
            <v>00021243P.11</v>
          </cell>
        </row>
        <row r="14466">
          <cell r="K14466" t="str">
            <v>00021243P.11</v>
          </cell>
        </row>
        <row r="14467">
          <cell r="K14467" t="str">
            <v>00021203P.11</v>
          </cell>
        </row>
        <row r="14468">
          <cell r="K14468" t="str">
            <v>00021238P.11</v>
          </cell>
        </row>
        <row r="14469">
          <cell r="K14469" t="str">
            <v>00021238P.11</v>
          </cell>
        </row>
        <row r="14470">
          <cell r="K14470" t="str">
            <v>00021238P.11</v>
          </cell>
        </row>
        <row r="14471">
          <cell r="K14471" t="str">
            <v>00021238P.11</v>
          </cell>
        </row>
        <row r="14472">
          <cell r="K14472" t="str">
            <v>00021238P.11</v>
          </cell>
        </row>
        <row r="14473">
          <cell r="K14473" t="str">
            <v>00021239P.11</v>
          </cell>
        </row>
        <row r="14474">
          <cell r="K14474" t="str">
            <v>00021240P.11</v>
          </cell>
        </row>
        <row r="14475">
          <cell r="K14475" t="str">
            <v>00021240P.11</v>
          </cell>
        </row>
        <row r="14476">
          <cell r="K14476" t="str">
            <v>00021258P.11</v>
          </cell>
        </row>
        <row r="14477">
          <cell r="K14477" t="str">
            <v>00021258P.11</v>
          </cell>
        </row>
        <row r="14478">
          <cell r="K14478" t="str">
            <v>00021258P.11</v>
          </cell>
        </row>
        <row r="14479">
          <cell r="K14479" t="str">
            <v>00021258P.11</v>
          </cell>
        </row>
        <row r="14480">
          <cell r="K14480" t="str">
            <v>00021258P.11</v>
          </cell>
        </row>
        <row r="14481">
          <cell r="K14481" t="str">
            <v>00021258P.11</v>
          </cell>
        </row>
        <row r="14482">
          <cell r="K14482" t="str">
            <v>00021202P.11</v>
          </cell>
        </row>
        <row r="14483">
          <cell r="K14483" t="str">
            <v>00021202P.11</v>
          </cell>
        </row>
        <row r="14484">
          <cell r="K14484" t="str">
            <v>00021202P.12</v>
          </cell>
        </row>
        <row r="14485">
          <cell r="K14485" t="str">
            <v>00021202P.11</v>
          </cell>
        </row>
        <row r="14486">
          <cell r="K14486" t="str">
            <v>00021202P.11</v>
          </cell>
        </row>
        <row r="14487">
          <cell r="K14487" t="str">
            <v>00021202P.11</v>
          </cell>
        </row>
        <row r="14488">
          <cell r="K14488" t="str">
            <v>00021202P.11</v>
          </cell>
        </row>
        <row r="14489">
          <cell r="K14489" t="str">
            <v>00021210P.11</v>
          </cell>
        </row>
        <row r="14490">
          <cell r="K14490" t="str">
            <v>00021210P.11</v>
          </cell>
        </row>
        <row r="14491">
          <cell r="K14491" t="str">
            <v>00021210P.11</v>
          </cell>
        </row>
        <row r="14492">
          <cell r="K14492" t="str">
            <v>00021210P.11</v>
          </cell>
        </row>
        <row r="14493">
          <cell r="K14493" t="str">
            <v>00021210P.11</v>
          </cell>
        </row>
        <row r="14494">
          <cell r="K14494" t="str">
            <v>00021218P.11</v>
          </cell>
        </row>
        <row r="14495">
          <cell r="K14495" t="str">
            <v>00021218P.11</v>
          </cell>
        </row>
        <row r="14496">
          <cell r="K14496" t="str">
            <v>00021218P.11</v>
          </cell>
        </row>
        <row r="14497">
          <cell r="K14497" t="str">
            <v>00021226P.11</v>
          </cell>
        </row>
        <row r="14498">
          <cell r="K14498" t="str">
            <v>00021226P.11</v>
          </cell>
        </row>
        <row r="14499">
          <cell r="K14499" t="str">
            <v>00021234P.11</v>
          </cell>
        </row>
        <row r="14500">
          <cell r="K14500" t="str">
            <v>00021234P.11</v>
          </cell>
        </row>
        <row r="14501">
          <cell r="K14501" t="str">
            <v>00021234P.11</v>
          </cell>
        </row>
        <row r="14502">
          <cell r="K14502" t="str">
            <v>00021243P.11</v>
          </cell>
        </row>
        <row r="14503">
          <cell r="K14503" t="str">
            <v>00021245P.11</v>
          </cell>
        </row>
        <row r="14504">
          <cell r="K14504" t="str">
            <v>00021245P.11</v>
          </cell>
        </row>
        <row r="14505">
          <cell r="K14505" t="str">
            <v>00021245P.11</v>
          </cell>
        </row>
        <row r="14506">
          <cell r="K14506" t="str">
            <v>00021248P.11</v>
          </cell>
        </row>
        <row r="14507">
          <cell r="K14507" t="str">
            <v>00021250P.11</v>
          </cell>
        </row>
        <row r="14508">
          <cell r="K14508" t="str">
            <v>00021257P.11</v>
          </cell>
        </row>
        <row r="14509">
          <cell r="K14509" t="str">
            <v>00021257P.11</v>
          </cell>
        </row>
        <row r="14510">
          <cell r="K14510" t="str">
            <v>00021244P.11</v>
          </cell>
        </row>
        <row r="14511">
          <cell r="K14511" t="str">
            <v>00021260P.11</v>
          </cell>
        </row>
        <row r="14512">
          <cell r="K14512" t="str">
            <v>00021260P.11</v>
          </cell>
        </row>
        <row r="14513">
          <cell r="K14513" t="str">
            <v>00021260P.11</v>
          </cell>
        </row>
        <row r="14514">
          <cell r="K14514" t="str">
            <v>00021260P.13</v>
          </cell>
        </row>
        <row r="14515">
          <cell r="K14515" t="str">
            <v>00021259P.11</v>
          </cell>
        </row>
        <row r="14516">
          <cell r="K14516" t="str">
            <v>00021259P.11</v>
          </cell>
        </row>
        <row r="14517">
          <cell r="K14517" t="str">
            <v>00021259P.11</v>
          </cell>
        </row>
        <row r="14518">
          <cell r="K14518" t="str">
            <v>00021259P.11</v>
          </cell>
        </row>
        <row r="14519">
          <cell r="K14519" t="str">
            <v>00021232P.11</v>
          </cell>
        </row>
        <row r="14520">
          <cell r="K14520" t="str">
            <v>00021213P.11</v>
          </cell>
        </row>
        <row r="14521">
          <cell r="K14521" t="str">
            <v>00021211P.11</v>
          </cell>
        </row>
        <row r="14522">
          <cell r="K14522" t="str">
            <v>00021220P.11</v>
          </cell>
        </row>
        <row r="14523">
          <cell r="K14523" t="str">
            <v>00021212P.11</v>
          </cell>
        </row>
        <row r="14524">
          <cell r="K14524" t="str">
            <v>00021216P.11</v>
          </cell>
        </row>
        <row r="14525">
          <cell r="K14525" t="str">
            <v>00021212P.11</v>
          </cell>
        </row>
        <row r="14526">
          <cell r="K14526" t="str">
            <v>00021227P.11</v>
          </cell>
        </row>
        <row r="14527">
          <cell r="K14527" t="str">
            <v>00021232P.11</v>
          </cell>
        </row>
        <row r="14528">
          <cell r="K14528" t="str">
            <v>00021223P.11</v>
          </cell>
        </row>
        <row r="14529">
          <cell r="K14529" t="str">
            <v>00021211P.11</v>
          </cell>
        </row>
        <row r="14530">
          <cell r="K14530" t="str">
            <v>00021232P.11</v>
          </cell>
        </row>
        <row r="14531">
          <cell r="K14531" t="str">
            <v>00021211P.11</v>
          </cell>
        </row>
        <row r="14532">
          <cell r="K14532" t="str">
            <v>00021212P.11</v>
          </cell>
        </row>
        <row r="14533">
          <cell r="K14533" t="str">
            <v>00021211P.11</v>
          </cell>
        </row>
        <row r="14534">
          <cell r="K14534" t="str">
            <v>00021223P.11</v>
          </cell>
        </row>
        <row r="14535">
          <cell r="K14535" t="str">
            <v>00021213P.11</v>
          </cell>
        </row>
        <row r="14536">
          <cell r="K14536" t="str">
            <v>00021213P.11</v>
          </cell>
        </row>
        <row r="14537">
          <cell r="K14537" t="str">
            <v>00021213P.11</v>
          </cell>
        </row>
        <row r="14538">
          <cell r="K14538" t="str">
            <v>00021231P.11</v>
          </cell>
        </row>
        <row r="14539">
          <cell r="K14539" t="str">
            <v>00021210P.11</v>
          </cell>
        </row>
        <row r="14540">
          <cell r="K14540" t="str">
            <v>00021216P.11</v>
          </cell>
        </row>
        <row r="14541">
          <cell r="K14541" t="str">
            <v>00021231P.11</v>
          </cell>
        </row>
        <row r="14542">
          <cell r="K14542" t="str">
            <v>00021223P.11</v>
          </cell>
        </row>
        <row r="14543">
          <cell r="K14543" t="str">
            <v>00021225P.11</v>
          </cell>
        </row>
        <row r="14544">
          <cell r="K14544" t="str">
            <v>00021222P.11</v>
          </cell>
        </row>
        <row r="14545">
          <cell r="K14545" t="str">
            <v>00021211P.11</v>
          </cell>
        </row>
        <row r="14546">
          <cell r="K14546" t="str">
            <v>00021232P.11</v>
          </cell>
        </row>
        <row r="14547">
          <cell r="K14547" t="str">
            <v>00021211P.11</v>
          </cell>
        </row>
        <row r="14548">
          <cell r="K14548" t="str">
            <v>00021228P.11</v>
          </cell>
        </row>
        <row r="14549">
          <cell r="K14549" t="str">
            <v>00021236P.11</v>
          </cell>
        </row>
        <row r="14550">
          <cell r="K14550" t="str">
            <v>00021213P.11</v>
          </cell>
        </row>
        <row r="14551">
          <cell r="K14551" t="str">
            <v>00021223P.11</v>
          </cell>
        </row>
        <row r="14552">
          <cell r="K14552" t="str">
            <v>00021210P.11</v>
          </cell>
        </row>
        <row r="14553">
          <cell r="K14553" t="str">
            <v>00021210P.11</v>
          </cell>
        </row>
        <row r="14554">
          <cell r="K14554" t="str">
            <v>00021210P.11</v>
          </cell>
        </row>
        <row r="14555">
          <cell r="K14555" t="str">
            <v>00021213P.11</v>
          </cell>
        </row>
        <row r="14556">
          <cell r="K14556" t="str">
            <v>00021220P.11</v>
          </cell>
        </row>
        <row r="14557">
          <cell r="K14557" t="str">
            <v>00021210P.11</v>
          </cell>
        </row>
        <row r="14558">
          <cell r="K14558" t="str">
            <v>00021210P.11</v>
          </cell>
        </row>
        <row r="14559">
          <cell r="K14559" t="str">
            <v>00021217P.11</v>
          </cell>
        </row>
        <row r="14560">
          <cell r="K14560" t="str">
            <v>00021221P.11</v>
          </cell>
        </row>
        <row r="14561">
          <cell r="K14561" t="str">
            <v>00021229P.11</v>
          </cell>
        </row>
        <row r="14562">
          <cell r="K14562" t="str">
            <v>00021229P.11</v>
          </cell>
        </row>
        <row r="14563">
          <cell r="K14563" t="str">
            <v>00021231P.11</v>
          </cell>
        </row>
        <row r="14564">
          <cell r="K14564" t="str">
            <v>00021231P.11</v>
          </cell>
        </row>
        <row r="14565">
          <cell r="K14565" t="str">
            <v>00021233P.11</v>
          </cell>
        </row>
        <row r="14566">
          <cell r="K14566" t="str">
            <v>00021235P.11</v>
          </cell>
        </row>
        <row r="14567">
          <cell r="K14567" t="str">
            <v>00021235P.11</v>
          </cell>
        </row>
        <row r="14568">
          <cell r="K14568" t="str">
            <v>00021217P.11</v>
          </cell>
        </row>
        <row r="14569">
          <cell r="K14569" t="str">
            <v>00021218P.11</v>
          </cell>
        </row>
        <row r="14570">
          <cell r="K14570" t="str">
            <v>00021225P.11</v>
          </cell>
        </row>
        <row r="14571">
          <cell r="K14571" t="str">
            <v>00021228P.11</v>
          </cell>
        </row>
        <row r="14572">
          <cell r="K14572" t="str">
            <v>00021229P.11</v>
          </cell>
        </row>
        <row r="14573">
          <cell r="K14573" t="str">
            <v>00021229P.11</v>
          </cell>
        </row>
        <row r="14574">
          <cell r="K14574" t="str">
            <v>00021232P.11</v>
          </cell>
        </row>
        <row r="14575">
          <cell r="K14575" t="str">
            <v>00021232P.11</v>
          </cell>
        </row>
        <row r="14576">
          <cell r="K14576" t="str">
            <v>00021232P.11</v>
          </cell>
        </row>
        <row r="14577">
          <cell r="K14577" t="str">
            <v>00021232P.11</v>
          </cell>
        </row>
        <row r="14578">
          <cell r="K14578" t="str">
            <v>00021233P.11</v>
          </cell>
        </row>
        <row r="14579">
          <cell r="K14579" t="str">
            <v>00021235P.11</v>
          </cell>
        </row>
        <row r="14580">
          <cell r="K14580" t="str">
            <v>00021235P.11</v>
          </cell>
        </row>
        <row r="14581">
          <cell r="K14581" t="str">
            <v>00021236P.11</v>
          </cell>
        </row>
        <row r="14582">
          <cell r="K14582" t="str">
            <v>00021236P.11</v>
          </cell>
        </row>
        <row r="14583">
          <cell r="K14583" t="str">
            <v>00021236P.11</v>
          </cell>
        </row>
        <row r="14584">
          <cell r="K14584" t="str">
            <v>00021210P.11</v>
          </cell>
        </row>
        <row r="14585">
          <cell r="K14585" t="str">
            <v>00021213P.11</v>
          </cell>
        </row>
        <row r="14586">
          <cell r="K14586" t="str">
            <v>00021213P.11</v>
          </cell>
        </row>
        <row r="14587">
          <cell r="K14587" t="str">
            <v>00021221P.11</v>
          </cell>
        </row>
        <row r="14588">
          <cell r="K14588" t="str">
            <v>00021224P.11</v>
          </cell>
        </row>
        <row r="14589">
          <cell r="K14589" t="str">
            <v>00021228P.11</v>
          </cell>
        </row>
        <row r="14590">
          <cell r="K14590" t="str">
            <v>00021229P.11</v>
          </cell>
        </row>
        <row r="14591">
          <cell r="K14591" t="str">
            <v>00021229P.11</v>
          </cell>
        </row>
        <row r="14592">
          <cell r="K14592" t="str">
            <v>00021234P.11</v>
          </cell>
        </row>
        <row r="14593">
          <cell r="K14593" t="str">
            <v>00021235P.11</v>
          </cell>
        </row>
        <row r="14594">
          <cell r="K14594" t="str">
            <v>00021216P.11</v>
          </cell>
        </row>
        <row r="14595">
          <cell r="K14595" t="str">
            <v>00021222P.11</v>
          </cell>
        </row>
        <row r="14596">
          <cell r="K14596" t="str">
            <v>00021222P.11</v>
          </cell>
        </row>
        <row r="14597">
          <cell r="K14597" t="str">
            <v>00021230P.11</v>
          </cell>
        </row>
        <row r="14598">
          <cell r="K14598" t="str">
            <v>00021231P.11</v>
          </cell>
        </row>
        <row r="14599">
          <cell r="K14599" t="str">
            <v>00021233P.11</v>
          </cell>
        </row>
        <row r="14600">
          <cell r="K14600" t="str">
            <v>00021234P.11</v>
          </cell>
        </row>
        <row r="14601">
          <cell r="K14601" t="str">
            <v>00021236P.11</v>
          </cell>
        </row>
        <row r="14602">
          <cell r="K14602" t="str">
            <v>00021227P.11</v>
          </cell>
        </row>
        <row r="14603">
          <cell r="K14603" t="str">
            <v>00021228P.11</v>
          </cell>
        </row>
        <row r="14604">
          <cell r="K14604" t="str">
            <v>00021210P.11</v>
          </cell>
        </row>
        <row r="14605">
          <cell r="K14605" t="str">
            <v>00021217P.11</v>
          </cell>
        </row>
        <row r="14606">
          <cell r="K14606" t="str">
            <v>00021217P.11</v>
          </cell>
        </row>
        <row r="14607">
          <cell r="K14607" t="str">
            <v>00021217P.11</v>
          </cell>
        </row>
        <row r="14608">
          <cell r="K14608" t="str">
            <v>00021231P.11</v>
          </cell>
        </row>
        <row r="14609">
          <cell r="K14609" t="str">
            <v>00021234P.11</v>
          </cell>
        </row>
        <row r="14610">
          <cell r="K14610" t="str">
            <v>00021221P.11</v>
          </cell>
        </row>
        <row r="14611">
          <cell r="K14611" t="str">
            <v>00021226P.11</v>
          </cell>
        </row>
        <row r="14612">
          <cell r="K14612" t="str">
            <v>00021229P.11</v>
          </cell>
        </row>
        <row r="14613">
          <cell r="K14613" t="str">
            <v>00021231P.11</v>
          </cell>
        </row>
        <row r="14614">
          <cell r="K14614" t="str">
            <v>00021233P.11</v>
          </cell>
        </row>
        <row r="14615">
          <cell r="K14615" t="str">
            <v>00021236P.11</v>
          </cell>
        </row>
        <row r="14616">
          <cell r="K14616" t="str">
            <v>00021213P.11</v>
          </cell>
        </row>
        <row r="14617">
          <cell r="K14617" t="str">
            <v>00021210P.11</v>
          </cell>
        </row>
        <row r="14618">
          <cell r="K14618" t="str">
            <v>00021215P.11</v>
          </cell>
        </row>
        <row r="14619">
          <cell r="K14619" t="str">
            <v>00021217P.11</v>
          </cell>
        </row>
        <row r="14620">
          <cell r="K14620" t="str">
            <v>00021229P.11</v>
          </cell>
        </row>
        <row r="14621">
          <cell r="K14621" t="str">
            <v>00021234P.11</v>
          </cell>
        </row>
        <row r="14622">
          <cell r="K14622" t="str">
            <v>00021226P.11</v>
          </cell>
        </row>
        <row r="14623">
          <cell r="K14623" t="str">
            <v>00021231P.11</v>
          </cell>
        </row>
        <row r="14624">
          <cell r="K14624" t="str">
            <v>00021232P.11</v>
          </cell>
        </row>
        <row r="14625">
          <cell r="K14625" t="str">
            <v>00021229P.11</v>
          </cell>
        </row>
        <row r="14626">
          <cell r="K14626" t="str">
            <v>00021231P.11</v>
          </cell>
        </row>
        <row r="14627">
          <cell r="K14627" t="str">
            <v>00021232P.11</v>
          </cell>
        </row>
        <row r="14628">
          <cell r="K14628" t="str">
            <v>00021218P.11</v>
          </cell>
        </row>
        <row r="14629">
          <cell r="K14629" t="str">
            <v>00021213P.11</v>
          </cell>
        </row>
        <row r="14630">
          <cell r="K14630" t="str">
            <v>00021215P.11</v>
          </cell>
        </row>
        <row r="14631">
          <cell r="K14631" t="str">
            <v>00021236P.11</v>
          </cell>
        </row>
        <row r="14632">
          <cell r="K14632" t="str">
            <v>00021229P.11</v>
          </cell>
        </row>
        <row r="14633">
          <cell r="K14633" t="str">
            <v>00021235P.11</v>
          </cell>
        </row>
        <row r="14634">
          <cell r="K14634" t="str">
            <v>00021225P.11</v>
          </cell>
        </row>
        <row r="14635">
          <cell r="K14635" t="str">
            <v>00021230P.11</v>
          </cell>
        </row>
        <row r="14636">
          <cell r="K14636" t="str">
            <v>00021235P.11</v>
          </cell>
        </row>
        <row r="14637">
          <cell r="K14637" t="str">
            <v>00021231P.11</v>
          </cell>
        </row>
        <row r="14638">
          <cell r="K14638" t="str">
            <v>00021233P.11</v>
          </cell>
        </row>
        <row r="14639">
          <cell r="K14639" t="str">
            <v>00021235P.11</v>
          </cell>
        </row>
        <row r="14640">
          <cell r="K14640" t="str">
            <v>00021217P.11</v>
          </cell>
        </row>
        <row r="14641">
          <cell r="K14641" t="str">
            <v>00021232P.11</v>
          </cell>
        </row>
        <row r="14642">
          <cell r="K14642" t="str">
            <v>00021232P.11</v>
          </cell>
        </row>
        <row r="14643">
          <cell r="K14643" t="str">
            <v>00021213P.11</v>
          </cell>
        </row>
        <row r="14644">
          <cell r="K14644" t="str">
            <v>00021222P.11</v>
          </cell>
        </row>
        <row r="14645">
          <cell r="K14645" t="str">
            <v>00021233P.11</v>
          </cell>
        </row>
        <row r="14646">
          <cell r="K14646" t="str">
            <v>00021233P.11</v>
          </cell>
        </row>
        <row r="14647">
          <cell r="K14647" t="str">
            <v>00021213P.11</v>
          </cell>
        </row>
        <row r="14648">
          <cell r="K14648" t="str">
            <v>00021236P.11</v>
          </cell>
        </row>
        <row r="14649">
          <cell r="K14649" t="str">
            <v>00021224P.11</v>
          </cell>
        </row>
        <row r="14650">
          <cell r="K14650" t="str">
            <v>00021232P.11</v>
          </cell>
        </row>
        <row r="14651">
          <cell r="K14651" t="str">
            <v>00021229P.11</v>
          </cell>
        </row>
        <row r="14652">
          <cell r="K14652" t="str">
            <v>00021233P.11</v>
          </cell>
        </row>
        <row r="14653">
          <cell r="K14653" t="str">
            <v>00021210P.11</v>
          </cell>
        </row>
        <row r="14654">
          <cell r="K14654" t="str">
            <v>00021229P.11</v>
          </cell>
        </row>
        <row r="14655">
          <cell r="K14655" t="str">
            <v>00021230P.11</v>
          </cell>
        </row>
        <row r="14656">
          <cell r="K14656" t="str">
            <v>00021210P.11</v>
          </cell>
        </row>
        <row r="14657">
          <cell r="K14657" t="str">
            <v>00021234P.11</v>
          </cell>
        </row>
        <row r="14658">
          <cell r="K14658" t="str">
            <v>00021217P.11</v>
          </cell>
        </row>
        <row r="14659">
          <cell r="K14659" t="str">
            <v>00021224P.11</v>
          </cell>
        </row>
        <row r="14660">
          <cell r="K14660" t="str">
            <v>00021229P.11</v>
          </cell>
        </row>
        <row r="14661">
          <cell r="K14661" t="str">
            <v>00021236P.11</v>
          </cell>
        </row>
        <row r="14662">
          <cell r="K14662" t="str">
            <v>00021233P.11</v>
          </cell>
        </row>
        <row r="14663">
          <cell r="K14663" t="str">
            <v>00021229P.11</v>
          </cell>
        </row>
        <row r="14664">
          <cell r="K14664" t="str">
            <v>00021222P.11</v>
          </cell>
        </row>
        <row r="14665">
          <cell r="K14665" t="str">
            <v>00021231P.11</v>
          </cell>
        </row>
        <row r="14666">
          <cell r="K14666" t="str">
            <v>00021234P.11</v>
          </cell>
        </row>
        <row r="14667">
          <cell r="K14667" t="str">
            <v>00021234P.11</v>
          </cell>
        </row>
        <row r="14668">
          <cell r="K14668" t="str">
            <v>00021234P.11</v>
          </cell>
        </row>
        <row r="14669">
          <cell r="K14669" t="str">
            <v>00021232P.11</v>
          </cell>
        </row>
        <row r="14670">
          <cell r="K14670" t="str">
            <v>00021235P.11</v>
          </cell>
        </row>
        <row r="14671">
          <cell r="K14671" t="str">
            <v>00021221P.11</v>
          </cell>
        </row>
        <row r="14672">
          <cell r="K14672" t="str">
            <v>00021233P.11</v>
          </cell>
        </row>
        <row r="14673">
          <cell r="K14673" t="str">
            <v>00021236P.11</v>
          </cell>
        </row>
        <row r="14674">
          <cell r="K14674" t="str">
            <v>00021221P.11</v>
          </cell>
        </row>
        <row r="14675">
          <cell r="K14675" t="str">
            <v>00021233P.11</v>
          </cell>
        </row>
        <row r="14676">
          <cell r="K14676" t="str">
            <v>00021229P.11</v>
          </cell>
        </row>
        <row r="14677">
          <cell r="K14677" t="str">
            <v>00021221P.11</v>
          </cell>
        </row>
        <row r="14678">
          <cell r="K14678" t="str">
            <v>00021236P.11</v>
          </cell>
        </row>
        <row r="14679">
          <cell r="K14679" t="str">
            <v>00021221P.11</v>
          </cell>
        </row>
        <row r="14680">
          <cell r="K14680" t="str">
            <v>00021226P.11</v>
          </cell>
        </row>
        <row r="14681">
          <cell r="K14681" t="str">
            <v>00021229P.11</v>
          </cell>
        </row>
        <row r="14682">
          <cell r="K14682" t="str">
            <v>00021235P.11</v>
          </cell>
        </row>
        <row r="14683">
          <cell r="K14683" t="str">
            <v>00021229P.11</v>
          </cell>
        </row>
        <row r="14684">
          <cell r="K14684" t="str">
            <v>00021236P.11</v>
          </cell>
        </row>
        <row r="14685">
          <cell r="K14685" t="str">
            <v>00021217P.11</v>
          </cell>
        </row>
        <row r="14686">
          <cell r="K14686" t="str">
            <v>00021226P.11</v>
          </cell>
        </row>
        <row r="14687">
          <cell r="K14687" t="str">
            <v>00021234P.11</v>
          </cell>
        </row>
        <row r="14688">
          <cell r="K14688" t="str">
            <v>00021234P.11</v>
          </cell>
        </row>
        <row r="14689">
          <cell r="K14689" t="str">
            <v>00021225P.11</v>
          </cell>
        </row>
        <row r="14690">
          <cell r="K14690" t="str">
            <v>00021210P.11</v>
          </cell>
        </row>
        <row r="14691">
          <cell r="K14691" t="str">
            <v>00021231P.11</v>
          </cell>
        </row>
        <row r="14692">
          <cell r="K14692" t="str">
            <v>00021230P.11</v>
          </cell>
        </row>
        <row r="14693">
          <cell r="K14693" t="str">
            <v>00021216P.11</v>
          </cell>
        </row>
        <row r="14694">
          <cell r="K14694" t="str">
            <v>00021230P.11</v>
          </cell>
        </row>
        <row r="14695">
          <cell r="K14695" t="str">
            <v>00021233P.11</v>
          </cell>
        </row>
        <row r="14696">
          <cell r="K14696" t="str">
            <v>00021225P.11</v>
          </cell>
        </row>
        <row r="14697">
          <cell r="K14697" t="str">
            <v>00021229P.11</v>
          </cell>
        </row>
        <row r="14698">
          <cell r="K14698" t="str">
            <v>00021230P.11</v>
          </cell>
        </row>
        <row r="14699">
          <cell r="K14699" t="str">
            <v>00021228P.11</v>
          </cell>
        </row>
        <row r="14700">
          <cell r="K14700" t="str">
            <v>00021224P.11</v>
          </cell>
        </row>
        <row r="14701">
          <cell r="K14701" t="str">
            <v>00021228P.11</v>
          </cell>
        </row>
        <row r="14702">
          <cell r="K14702" t="str">
            <v>00021231P.11</v>
          </cell>
        </row>
        <row r="14703">
          <cell r="K14703" t="str">
            <v>00021225P.11</v>
          </cell>
        </row>
        <row r="14704">
          <cell r="K14704" t="str">
            <v>00021236P.11</v>
          </cell>
        </row>
        <row r="14705">
          <cell r="K14705" t="str">
            <v>00021229P.11</v>
          </cell>
        </row>
        <row r="14706">
          <cell r="K14706" t="str">
            <v>00021230P.11</v>
          </cell>
        </row>
        <row r="14707">
          <cell r="K14707" t="str">
            <v>00021230P.11</v>
          </cell>
        </row>
        <row r="14708">
          <cell r="K14708" t="str">
            <v>00021222P.11</v>
          </cell>
        </row>
        <row r="14709">
          <cell r="K14709" t="str">
            <v>00021229P.11</v>
          </cell>
        </row>
        <row r="14710">
          <cell r="K14710" t="str">
            <v>00021222P.11</v>
          </cell>
        </row>
        <row r="14711">
          <cell r="K14711" t="str">
            <v>00021225P.11</v>
          </cell>
        </row>
        <row r="14712">
          <cell r="K14712" t="str">
            <v>00021232P.11</v>
          </cell>
        </row>
        <row r="14713">
          <cell r="K14713" t="str">
            <v>00021221P.11</v>
          </cell>
        </row>
        <row r="14714">
          <cell r="K14714" t="str">
            <v>00021213P.11</v>
          </cell>
        </row>
        <row r="14715">
          <cell r="K14715" t="str">
            <v>00021222P.11</v>
          </cell>
        </row>
        <row r="14716">
          <cell r="K14716" t="str">
            <v>00021235P.11</v>
          </cell>
        </row>
        <row r="14717">
          <cell r="K14717" t="str">
            <v>00021213P.11</v>
          </cell>
        </row>
        <row r="14718">
          <cell r="K14718" t="str">
            <v>00021221P.11</v>
          </cell>
        </row>
        <row r="14719">
          <cell r="K14719" t="str">
            <v>00021230P.11</v>
          </cell>
        </row>
        <row r="14720">
          <cell r="K14720" t="str">
            <v>00021231P.11</v>
          </cell>
        </row>
        <row r="14721">
          <cell r="K14721" t="str">
            <v>00021222P.11</v>
          </cell>
        </row>
        <row r="14722">
          <cell r="K14722" t="str">
            <v>00021221P.11</v>
          </cell>
        </row>
        <row r="14723">
          <cell r="K14723" t="str">
            <v>00021225P.11</v>
          </cell>
        </row>
        <row r="14724">
          <cell r="K14724" t="str">
            <v>00021210P.11</v>
          </cell>
        </row>
        <row r="14725">
          <cell r="K14725" t="str">
            <v>00021236P.11</v>
          </cell>
        </row>
        <row r="14726">
          <cell r="K14726" t="str">
            <v>00021233P.11</v>
          </cell>
        </row>
        <row r="14727">
          <cell r="K14727" t="str">
            <v>00021229P.11</v>
          </cell>
        </row>
        <row r="14728">
          <cell r="K14728" t="str">
            <v>00021235P.11</v>
          </cell>
        </row>
        <row r="14729">
          <cell r="K14729" t="str">
            <v>00021213P.11</v>
          </cell>
        </row>
        <row r="14730">
          <cell r="K14730" t="str">
            <v>00021221P.11</v>
          </cell>
        </row>
        <row r="14731">
          <cell r="K14731" t="str">
            <v>00021223P.11</v>
          </cell>
        </row>
        <row r="14732">
          <cell r="K14732" t="str">
            <v>00021228P.11</v>
          </cell>
        </row>
        <row r="14733">
          <cell r="K14733" t="str">
            <v>00021235P.11</v>
          </cell>
        </row>
        <row r="14734">
          <cell r="K14734" t="str">
            <v>00021233P.11</v>
          </cell>
        </row>
        <row r="14735">
          <cell r="K14735" t="str">
            <v>00021224P.11</v>
          </cell>
        </row>
        <row r="14736">
          <cell r="K14736" t="str">
            <v>00021211P.11</v>
          </cell>
        </row>
        <row r="14737">
          <cell r="K14737" t="str">
            <v>00021221P.11</v>
          </cell>
        </row>
        <row r="14738">
          <cell r="K14738" t="str">
            <v>00021213P.11</v>
          </cell>
        </row>
        <row r="14739">
          <cell r="K14739" t="str">
            <v>00021228P.11</v>
          </cell>
        </row>
        <row r="14740">
          <cell r="K14740" t="str">
            <v>00021232P.11</v>
          </cell>
        </row>
        <row r="14741">
          <cell r="K14741" t="str">
            <v>00021232P.11</v>
          </cell>
        </row>
        <row r="14742">
          <cell r="K14742" t="str">
            <v>00021216P.11</v>
          </cell>
        </row>
        <row r="14743">
          <cell r="K14743" t="str">
            <v>00021216P.11</v>
          </cell>
        </row>
        <row r="14744">
          <cell r="K14744" t="str">
            <v>00021223P.11</v>
          </cell>
        </row>
        <row r="14745">
          <cell r="K14745" t="str">
            <v>00021228P.11</v>
          </cell>
        </row>
        <row r="14746">
          <cell r="K14746" t="str">
            <v>00021227P.11</v>
          </cell>
        </row>
        <row r="14747">
          <cell r="K14747" t="str">
            <v>00021234P.11</v>
          </cell>
        </row>
        <row r="14748">
          <cell r="K14748" t="str">
            <v>00021235P.11</v>
          </cell>
        </row>
        <row r="14749">
          <cell r="K14749" t="str">
            <v>00021229P.11</v>
          </cell>
        </row>
        <row r="14750">
          <cell r="K14750" t="str">
            <v>00021216P.11</v>
          </cell>
        </row>
        <row r="14751">
          <cell r="K14751" t="str">
            <v>00021231P.11</v>
          </cell>
        </row>
        <row r="14752">
          <cell r="K14752" t="str">
            <v>00021225P.11</v>
          </cell>
        </row>
        <row r="14753">
          <cell r="K14753" t="str">
            <v>00021234P.11</v>
          </cell>
        </row>
        <row r="14754">
          <cell r="K14754" t="str">
            <v>00021230P.11</v>
          </cell>
        </row>
        <row r="14755">
          <cell r="K14755" t="str">
            <v>00021236P.11</v>
          </cell>
        </row>
        <row r="14756">
          <cell r="K14756" t="str">
            <v>00021234P.11</v>
          </cell>
        </row>
        <row r="14757">
          <cell r="K14757" t="str">
            <v>00021236P.11</v>
          </cell>
        </row>
        <row r="14758">
          <cell r="K14758" t="str">
            <v>00021221P.11</v>
          </cell>
        </row>
        <row r="14759">
          <cell r="K14759" t="str">
            <v>00021212P.11</v>
          </cell>
        </row>
        <row r="14760">
          <cell r="K14760" t="str">
            <v>00021225P.11</v>
          </cell>
        </row>
        <row r="14761">
          <cell r="K14761" t="str">
            <v>00021232P.11</v>
          </cell>
        </row>
        <row r="14762">
          <cell r="K14762" t="str">
            <v>00021231P.11</v>
          </cell>
        </row>
        <row r="14763">
          <cell r="K14763" t="str">
            <v>00021236P.11</v>
          </cell>
        </row>
        <row r="14764">
          <cell r="K14764" t="str">
            <v>00021234P.11</v>
          </cell>
        </row>
        <row r="14765">
          <cell r="K14765" t="str">
            <v>00021229P.11</v>
          </cell>
        </row>
        <row r="14766">
          <cell r="K14766" t="str">
            <v>00021229P.11</v>
          </cell>
        </row>
        <row r="14767">
          <cell r="K14767" t="str">
            <v>00021219P.11</v>
          </cell>
        </row>
        <row r="14768">
          <cell r="K14768" t="str">
            <v>00021235P.11</v>
          </cell>
        </row>
        <row r="14769">
          <cell r="K14769" t="str">
            <v>00021233P.11</v>
          </cell>
        </row>
        <row r="14770">
          <cell r="K14770" t="str">
            <v>00021212P.11</v>
          </cell>
        </row>
        <row r="14771">
          <cell r="K14771" t="str">
            <v>00021229P.11</v>
          </cell>
        </row>
        <row r="14772">
          <cell r="K14772" t="str">
            <v>00021218P.11</v>
          </cell>
        </row>
        <row r="14773">
          <cell r="K14773" t="str">
            <v>00021233P.11</v>
          </cell>
        </row>
        <row r="14774">
          <cell r="K14774" t="str">
            <v>00021229P.11</v>
          </cell>
        </row>
        <row r="14775">
          <cell r="K14775" t="str">
            <v>00021226P.11</v>
          </cell>
        </row>
        <row r="14776">
          <cell r="K14776" t="str">
            <v>00021210P.11</v>
          </cell>
        </row>
        <row r="14777">
          <cell r="K14777" t="str">
            <v>00021223P.11</v>
          </cell>
        </row>
        <row r="14778">
          <cell r="K14778" t="str">
            <v>00021230P.11</v>
          </cell>
        </row>
        <row r="14779">
          <cell r="K14779" t="str">
            <v>00021227P.11</v>
          </cell>
        </row>
        <row r="14780">
          <cell r="K14780" t="str">
            <v>00021233P.11</v>
          </cell>
        </row>
        <row r="14781">
          <cell r="K14781" t="str">
            <v>00021231P.11</v>
          </cell>
        </row>
        <row r="14782">
          <cell r="K14782" t="str">
            <v>00021232P.11</v>
          </cell>
        </row>
        <row r="14783">
          <cell r="K14783" t="str">
            <v>00021229P.11</v>
          </cell>
        </row>
        <row r="14784">
          <cell r="K14784" t="str">
            <v>00021225P.11</v>
          </cell>
        </row>
        <row r="14785">
          <cell r="K14785" t="str">
            <v>00021210P.11</v>
          </cell>
        </row>
        <row r="14786">
          <cell r="K14786" t="str">
            <v>00021236P.11</v>
          </cell>
        </row>
        <row r="14787">
          <cell r="K14787" t="str">
            <v>00021234P.11</v>
          </cell>
        </row>
        <row r="14788">
          <cell r="K14788" t="str">
            <v>00021236P.11</v>
          </cell>
        </row>
        <row r="14789">
          <cell r="K14789" t="str">
            <v>00021213P.11</v>
          </cell>
        </row>
        <row r="14790">
          <cell r="K14790" t="str">
            <v>00021222P.11</v>
          </cell>
        </row>
        <row r="14791">
          <cell r="K14791" t="str">
            <v>00021226P.11</v>
          </cell>
        </row>
        <row r="14792">
          <cell r="K14792" t="str">
            <v>00021216P.11</v>
          </cell>
        </row>
        <row r="14793">
          <cell r="K14793" t="str">
            <v>00021229P.11</v>
          </cell>
        </row>
        <row r="14794">
          <cell r="K14794" t="str">
            <v>00021233P.11</v>
          </cell>
        </row>
        <row r="14795">
          <cell r="K14795" t="str">
            <v>00021214P.11</v>
          </cell>
        </row>
        <row r="14796">
          <cell r="K14796" t="str">
            <v>00021227P.11</v>
          </cell>
        </row>
        <row r="14797">
          <cell r="K14797" t="str">
            <v>00021225P.11</v>
          </cell>
        </row>
        <row r="14798">
          <cell r="K14798" t="str">
            <v>00021223P.11</v>
          </cell>
        </row>
        <row r="14799">
          <cell r="K14799" t="str">
            <v>00021231P.11</v>
          </cell>
        </row>
        <row r="14800">
          <cell r="K14800" t="str">
            <v>00021220P.11</v>
          </cell>
        </row>
        <row r="14801">
          <cell r="K14801" t="str">
            <v>00021213P.11</v>
          </cell>
        </row>
        <row r="14802">
          <cell r="K14802" t="str">
            <v>00021222P.11</v>
          </cell>
        </row>
        <row r="14803">
          <cell r="K14803" t="str">
            <v>00021229P.11</v>
          </cell>
        </row>
        <row r="14804">
          <cell r="K14804" t="str">
            <v>00021236P.11</v>
          </cell>
        </row>
        <row r="14805">
          <cell r="K14805" t="str">
            <v>00021220P.11</v>
          </cell>
        </row>
        <row r="14806">
          <cell r="K14806" t="str">
            <v>00021229P.11</v>
          </cell>
        </row>
        <row r="14807">
          <cell r="K14807" t="str">
            <v>00021233P.11</v>
          </cell>
        </row>
        <row r="14808">
          <cell r="K14808" t="str">
            <v>00021233P.11</v>
          </cell>
        </row>
        <row r="14809">
          <cell r="K14809" t="str">
            <v>00021229P.11</v>
          </cell>
        </row>
        <row r="14810">
          <cell r="K14810" t="str">
            <v>00021235P.11</v>
          </cell>
        </row>
        <row r="14811">
          <cell r="K14811" t="str">
            <v>00021224P.11</v>
          </cell>
        </row>
        <row r="14812">
          <cell r="K14812" t="str">
            <v>00021234P.11</v>
          </cell>
        </row>
        <row r="14813">
          <cell r="K14813" t="str">
            <v>00021223P.11</v>
          </cell>
        </row>
        <row r="14814">
          <cell r="K14814" t="str">
            <v>00021223P.11</v>
          </cell>
        </row>
        <row r="14815">
          <cell r="K14815" t="str">
            <v>00021213P.11</v>
          </cell>
        </row>
        <row r="14816">
          <cell r="K14816" t="str">
            <v>00021232P.11</v>
          </cell>
        </row>
        <row r="14817">
          <cell r="K14817" t="str">
            <v>00021231P.11</v>
          </cell>
        </row>
        <row r="14818">
          <cell r="K14818" t="str">
            <v>00021217P.11</v>
          </cell>
        </row>
        <row r="14819">
          <cell r="K14819" t="str">
            <v>00021229P.11</v>
          </cell>
        </row>
        <row r="14820">
          <cell r="K14820" t="str">
            <v>00021217P.11</v>
          </cell>
        </row>
        <row r="14821">
          <cell r="K14821" t="str">
            <v>00021235P.11</v>
          </cell>
        </row>
        <row r="14822">
          <cell r="K14822" t="str">
            <v>00021210P.11</v>
          </cell>
        </row>
        <row r="14823">
          <cell r="K14823" t="str">
            <v>00021233P.11</v>
          </cell>
        </row>
        <row r="14824">
          <cell r="K14824" t="str">
            <v>00021229P.11</v>
          </cell>
        </row>
        <row r="14825">
          <cell r="K14825" t="str">
            <v>00021210P.11</v>
          </cell>
        </row>
        <row r="14826">
          <cell r="K14826" t="str">
            <v>00021231P.11</v>
          </cell>
        </row>
        <row r="14827">
          <cell r="K14827" t="str">
            <v>00021229P.11</v>
          </cell>
        </row>
        <row r="14828">
          <cell r="K14828" t="str">
            <v>00021210P.11</v>
          </cell>
        </row>
        <row r="14829">
          <cell r="K14829" t="str">
            <v>00021228P.11</v>
          </cell>
        </row>
        <row r="14830">
          <cell r="K14830" t="str">
            <v>00021224P.11</v>
          </cell>
        </row>
        <row r="14831">
          <cell r="K14831" t="str">
            <v>00021234P.11</v>
          </cell>
        </row>
        <row r="14832">
          <cell r="K14832" t="str">
            <v>00021231P.11</v>
          </cell>
        </row>
        <row r="14833">
          <cell r="K14833" t="str">
            <v>00021233P.11</v>
          </cell>
        </row>
        <row r="14834">
          <cell r="K14834" t="str">
            <v>00021221P.11</v>
          </cell>
        </row>
        <row r="14835">
          <cell r="K14835" t="str">
            <v>00021225P.11</v>
          </cell>
        </row>
        <row r="14836">
          <cell r="K14836" t="str">
            <v>00021228P.11</v>
          </cell>
        </row>
        <row r="14837">
          <cell r="K14837" t="str">
            <v>00021214P.11</v>
          </cell>
        </row>
        <row r="14838">
          <cell r="K14838" t="str">
            <v>00021235P.11</v>
          </cell>
        </row>
        <row r="14839">
          <cell r="K14839" t="str">
            <v>00021232P.11</v>
          </cell>
        </row>
        <row r="14840">
          <cell r="K14840" t="str">
            <v>00021228P.11</v>
          </cell>
        </row>
        <row r="14841">
          <cell r="K14841" t="str">
            <v>00021233P.11</v>
          </cell>
        </row>
        <row r="14842">
          <cell r="K14842" t="str">
            <v>00021233P.11</v>
          </cell>
        </row>
        <row r="14843">
          <cell r="K14843" t="str">
            <v>00021211P.11</v>
          </cell>
        </row>
        <row r="14844">
          <cell r="K14844" t="str">
            <v>00021231P.11</v>
          </cell>
        </row>
        <row r="14845">
          <cell r="K14845" t="str">
            <v>00021236P.11</v>
          </cell>
        </row>
        <row r="14846">
          <cell r="K14846" t="str">
            <v>00021213P.11</v>
          </cell>
        </row>
        <row r="14847">
          <cell r="K14847" t="str">
            <v>00021233P.11</v>
          </cell>
        </row>
        <row r="14848">
          <cell r="K14848" t="str">
            <v>00021228P.11</v>
          </cell>
        </row>
        <row r="14849">
          <cell r="K14849" t="str">
            <v>00021221P.11</v>
          </cell>
        </row>
        <row r="14850">
          <cell r="K14850" t="str">
            <v>00021223P.11</v>
          </cell>
        </row>
        <row r="14851">
          <cell r="K14851" t="str">
            <v>00021228P.11</v>
          </cell>
        </row>
        <row r="14852">
          <cell r="K14852" t="str">
            <v>00021232P.11</v>
          </cell>
        </row>
        <row r="14853">
          <cell r="K14853" t="str">
            <v>00021212P.11</v>
          </cell>
        </row>
        <row r="14854">
          <cell r="K14854" t="str">
            <v>00021233P.11</v>
          </cell>
        </row>
        <row r="14855">
          <cell r="K14855" t="str">
            <v>00021218P.11</v>
          </cell>
        </row>
        <row r="14856">
          <cell r="K14856" t="str">
            <v>00021229P.11</v>
          </cell>
        </row>
        <row r="14857">
          <cell r="K14857" t="str">
            <v>00021222P.11</v>
          </cell>
        </row>
        <row r="14858">
          <cell r="K14858" t="str">
            <v>00021214P.11</v>
          </cell>
        </row>
        <row r="14859">
          <cell r="K14859" t="str">
            <v>00021229P.11</v>
          </cell>
        </row>
        <row r="14860">
          <cell r="K14860" t="str">
            <v>00021210P.11</v>
          </cell>
        </row>
        <row r="14861">
          <cell r="K14861" t="str">
            <v>00021228P.11</v>
          </cell>
        </row>
        <row r="14862">
          <cell r="K14862" t="str">
            <v>00021222P.11</v>
          </cell>
        </row>
        <row r="14863">
          <cell r="K14863" t="str">
            <v>00021231P.11</v>
          </cell>
        </row>
        <row r="14864">
          <cell r="K14864" t="str">
            <v>00021231P.11</v>
          </cell>
        </row>
        <row r="14865">
          <cell r="K14865" t="str">
            <v>00021210P.11</v>
          </cell>
        </row>
        <row r="14866">
          <cell r="K14866" t="str">
            <v>00021228P.11</v>
          </cell>
        </row>
        <row r="14867">
          <cell r="K14867" t="str">
            <v>00021226P.11</v>
          </cell>
        </row>
        <row r="14868">
          <cell r="K14868" t="str">
            <v>00021229P.11</v>
          </cell>
        </row>
        <row r="14869">
          <cell r="K14869" t="str">
            <v>00021228P.11</v>
          </cell>
        </row>
        <row r="14870">
          <cell r="K14870" t="str">
            <v>00021228P.11</v>
          </cell>
        </row>
        <row r="14871">
          <cell r="K14871" t="str">
            <v>00021232P.11</v>
          </cell>
        </row>
        <row r="14872">
          <cell r="K14872" t="str">
            <v>00021236P.11</v>
          </cell>
        </row>
        <row r="14873">
          <cell r="K14873" t="str">
            <v>00021233P.11</v>
          </cell>
        </row>
        <row r="14874">
          <cell r="K14874" t="str">
            <v>00021228P.11</v>
          </cell>
        </row>
        <row r="14875">
          <cell r="K14875" t="str">
            <v>00021218P.11</v>
          </cell>
        </row>
        <row r="14876">
          <cell r="K14876" t="str">
            <v>00021226P.11</v>
          </cell>
        </row>
        <row r="14877">
          <cell r="K14877" t="str">
            <v>00021236P.11</v>
          </cell>
        </row>
        <row r="14878">
          <cell r="K14878" t="str">
            <v>00021227P.11</v>
          </cell>
        </row>
        <row r="14879">
          <cell r="K14879" t="str">
            <v>00021214P.11</v>
          </cell>
        </row>
        <row r="14880">
          <cell r="K14880" t="str">
            <v>00021236P.11</v>
          </cell>
        </row>
        <row r="14881">
          <cell r="K14881" t="str">
            <v>00021215P.11</v>
          </cell>
        </row>
        <row r="14882">
          <cell r="K14882" t="str">
            <v>00021232P.11</v>
          </cell>
        </row>
        <row r="14883">
          <cell r="K14883" t="str">
            <v>00021233P.11</v>
          </cell>
        </row>
        <row r="14884">
          <cell r="K14884" t="str">
            <v>00021230P.11</v>
          </cell>
        </row>
        <row r="14885">
          <cell r="K14885" t="str">
            <v>00021233P.11</v>
          </cell>
        </row>
        <row r="14886">
          <cell r="K14886" t="str">
            <v>00021223P.11</v>
          </cell>
        </row>
        <row r="14887">
          <cell r="K14887" t="str">
            <v>00021223P.11</v>
          </cell>
        </row>
        <row r="14888">
          <cell r="K14888" t="str">
            <v>00021222P.11</v>
          </cell>
        </row>
        <row r="14889">
          <cell r="K14889" t="str">
            <v>00021230P.11</v>
          </cell>
        </row>
        <row r="14890">
          <cell r="K14890" t="str">
            <v>00021229P.11</v>
          </cell>
        </row>
        <row r="14891">
          <cell r="K14891" t="str">
            <v>00021224P.11</v>
          </cell>
        </row>
        <row r="14892">
          <cell r="K14892" t="str">
            <v>00021232P.11</v>
          </cell>
        </row>
        <row r="14893">
          <cell r="K14893" t="str">
            <v>00021210P.11</v>
          </cell>
        </row>
        <row r="14894">
          <cell r="K14894" t="str">
            <v>00021212P.11</v>
          </cell>
        </row>
        <row r="14895">
          <cell r="K14895" t="str">
            <v>00021232P.11</v>
          </cell>
        </row>
        <row r="14896">
          <cell r="K14896" t="str">
            <v>00021213P.11</v>
          </cell>
        </row>
        <row r="14897">
          <cell r="K14897" t="str">
            <v>00021232P.11</v>
          </cell>
        </row>
        <row r="14898">
          <cell r="K14898" t="str">
            <v>00021217P.11</v>
          </cell>
        </row>
        <row r="14899">
          <cell r="K14899" t="str">
            <v>00021214P.11</v>
          </cell>
        </row>
        <row r="14900">
          <cell r="K14900" t="str">
            <v>00021230P.11</v>
          </cell>
        </row>
        <row r="14901">
          <cell r="K14901" t="str">
            <v>00021220P.11</v>
          </cell>
        </row>
        <row r="14902">
          <cell r="K14902" t="str">
            <v>00021222P.11</v>
          </cell>
        </row>
        <row r="14903">
          <cell r="K14903" t="str">
            <v>00021230P.11</v>
          </cell>
        </row>
        <row r="14904">
          <cell r="K14904" t="str">
            <v>00021235P.11</v>
          </cell>
        </row>
        <row r="14905">
          <cell r="K14905" t="str">
            <v>00021233P.11</v>
          </cell>
        </row>
        <row r="14906">
          <cell r="K14906" t="str">
            <v>00021234P.11</v>
          </cell>
        </row>
        <row r="14907">
          <cell r="K14907" t="str">
            <v>00021228P.11</v>
          </cell>
        </row>
        <row r="14908">
          <cell r="K14908" t="str">
            <v>00021228P.11</v>
          </cell>
        </row>
        <row r="14909">
          <cell r="K14909" t="str">
            <v>00021213P.11</v>
          </cell>
        </row>
        <row r="14910">
          <cell r="K14910" t="str">
            <v>00021212P.11</v>
          </cell>
        </row>
        <row r="14911">
          <cell r="K14911" t="str">
            <v>00021234P.11</v>
          </cell>
        </row>
        <row r="14912">
          <cell r="K14912" t="str">
            <v>00021218P.11</v>
          </cell>
        </row>
        <row r="14913">
          <cell r="K14913" t="str">
            <v>00021251P.11</v>
          </cell>
        </row>
        <row r="14914">
          <cell r="K14914" t="str">
            <v>00021210P.11</v>
          </cell>
        </row>
        <row r="14915">
          <cell r="K14915" t="str">
            <v>00021210P.11</v>
          </cell>
        </row>
        <row r="14916">
          <cell r="K14916" t="str">
            <v>00021210P.11</v>
          </cell>
        </row>
        <row r="14917">
          <cell r="K14917" t="str">
            <v>00021210P.11</v>
          </cell>
        </row>
        <row r="14918">
          <cell r="K14918" t="str">
            <v>00021212P.11</v>
          </cell>
        </row>
        <row r="14919">
          <cell r="K14919" t="str">
            <v>00021213P.11</v>
          </cell>
        </row>
        <row r="14920">
          <cell r="K14920" t="str">
            <v>00021213P.11</v>
          </cell>
        </row>
        <row r="14921">
          <cell r="K14921" t="str">
            <v>00021221P.11</v>
          </cell>
        </row>
        <row r="14922">
          <cell r="K14922" t="str">
            <v>00021222P.11</v>
          </cell>
        </row>
        <row r="14923">
          <cell r="K14923" t="str">
            <v>00021222P.11</v>
          </cell>
        </row>
        <row r="14924">
          <cell r="K14924" t="str">
            <v>00021223P.11</v>
          </cell>
        </row>
        <row r="14925">
          <cell r="K14925" t="str">
            <v>00021223P.11</v>
          </cell>
        </row>
        <row r="14926">
          <cell r="K14926" t="str">
            <v>00021226P.11</v>
          </cell>
        </row>
        <row r="14927">
          <cell r="K14927" t="str">
            <v>00021228P.11</v>
          </cell>
        </row>
        <row r="14928">
          <cell r="K14928" t="str">
            <v>00021228P.11</v>
          </cell>
        </row>
        <row r="14929">
          <cell r="K14929" t="str">
            <v>00021228P.11</v>
          </cell>
        </row>
        <row r="14930">
          <cell r="K14930" t="str">
            <v>00021228P.11</v>
          </cell>
        </row>
        <row r="14931">
          <cell r="K14931" t="str">
            <v>00021228P.11</v>
          </cell>
        </row>
        <row r="14932">
          <cell r="K14932" t="str">
            <v>00021228P.11</v>
          </cell>
        </row>
        <row r="14933">
          <cell r="K14933" t="str">
            <v>00021228P.11</v>
          </cell>
        </row>
        <row r="14934">
          <cell r="K14934" t="str">
            <v>00021233P.11</v>
          </cell>
        </row>
        <row r="14935">
          <cell r="K14935" t="str">
            <v>00021233P.11</v>
          </cell>
        </row>
        <row r="14936">
          <cell r="K14936" t="str">
            <v>00021211P.11</v>
          </cell>
        </row>
        <row r="14937">
          <cell r="K14937" t="str">
            <v>00021216P.11</v>
          </cell>
        </row>
        <row r="14938">
          <cell r="K14938" t="str">
            <v>00021216P.11</v>
          </cell>
        </row>
        <row r="14939">
          <cell r="K14939" t="str">
            <v>00021217P.11</v>
          </cell>
        </row>
        <row r="14940">
          <cell r="K14940" t="str">
            <v>00021217P.11</v>
          </cell>
        </row>
        <row r="14941">
          <cell r="K14941" t="str">
            <v>00021217P.11</v>
          </cell>
        </row>
        <row r="14942">
          <cell r="K14942" t="str">
            <v>00021220P.11</v>
          </cell>
        </row>
        <row r="14943">
          <cell r="K14943" t="str">
            <v>00021220P.11</v>
          </cell>
        </row>
        <row r="14944">
          <cell r="K14944" t="str">
            <v>00021222P.11</v>
          </cell>
        </row>
        <row r="14945">
          <cell r="K14945" t="str">
            <v>00021222P.11</v>
          </cell>
        </row>
        <row r="14946">
          <cell r="K14946" t="str">
            <v>00021222P.11</v>
          </cell>
        </row>
        <row r="14947">
          <cell r="K14947" t="str">
            <v>00021222P.11</v>
          </cell>
        </row>
        <row r="14948">
          <cell r="K14948" t="str">
            <v>00021225P.11</v>
          </cell>
        </row>
        <row r="14949">
          <cell r="K14949" t="str">
            <v>00021225P.11</v>
          </cell>
        </row>
        <row r="14950">
          <cell r="K14950" t="str">
            <v>00021225P.11</v>
          </cell>
        </row>
        <row r="14951">
          <cell r="K14951" t="str">
            <v>00021228P.11</v>
          </cell>
        </row>
        <row r="14952">
          <cell r="K14952" t="str">
            <v>00021228P.11</v>
          </cell>
        </row>
        <row r="14953">
          <cell r="K14953" t="str">
            <v>00021228P.11</v>
          </cell>
        </row>
        <row r="14954">
          <cell r="K14954" t="str">
            <v>00021228P.11</v>
          </cell>
        </row>
        <row r="14955">
          <cell r="K14955" t="str">
            <v>00021228P.11</v>
          </cell>
        </row>
        <row r="14956">
          <cell r="K14956" t="str">
            <v>00021228P.11</v>
          </cell>
        </row>
        <row r="14957">
          <cell r="K14957" t="str">
            <v>00021229P.11</v>
          </cell>
        </row>
        <row r="14958">
          <cell r="K14958" t="str">
            <v>00021229P.11</v>
          </cell>
        </row>
        <row r="14959">
          <cell r="K14959" t="str">
            <v>00021229P.11</v>
          </cell>
        </row>
        <row r="14960">
          <cell r="K14960" t="str">
            <v>00021229P.11</v>
          </cell>
        </row>
        <row r="14961">
          <cell r="K14961" t="str">
            <v>00021230P.11</v>
          </cell>
        </row>
        <row r="14962">
          <cell r="K14962" t="str">
            <v>00021230P.11</v>
          </cell>
        </row>
        <row r="14963">
          <cell r="K14963" t="str">
            <v>00021230P.11</v>
          </cell>
        </row>
        <row r="14964">
          <cell r="K14964" t="str">
            <v>00021231P.11</v>
          </cell>
        </row>
        <row r="14965">
          <cell r="K14965" t="str">
            <v>00021231P.11</v>
          </cell>
        </row>
        <row r="14966">
          <cell r="K14966" t="str">
            <v>00021231P.11</v>
          </cell>
        </row>
        <row r="14967">
          <cell r="K14967" t="str">
            <v>00021231P.11</v>
          </cell>
        </row>
        <row r="14968">
          <cell r="K14968" t="str">
            <v>00021231P.11</v>
          </cell>
        </row>
        <row r="14969">
          <cell r="K14969" t="str">
            <v>00021231P.11</v>
          </cell>
        </row>
        <row r="14970">
          <cell r="K14970" t="str">
            <v>00021231P.11</v>
          </cell>
        </row>
        <row r="14971">
          <cell r="K14971" t="str">
            <v>00021231P.11</v>
          </cell>
        </row>
        <row r="14972">
          <cell r="K14972" t="str">
            <v>00021231P.11</v>
          </cell>
        </row>
        <row r="14973">
          <cell r="K14973" t="str">
            <v>00021235P.11</v>
          </cell>
        </row>
        <row r="14974">
          <cell r="K14974" t="str">
            <v>00021235P.11</v>
          </cell>
        </row>
        <row r="14975">
          <cell r="K14975" t="str">
            <v>00021253P.11</v>
          </cell>
        </row>
        <row r="14976">
          <cell r="K14976" t="str">
            <v>00021243P.11</v>
          </cell>
        </row>
        <row r="14977">
          <cell r="K14977" t="str">
            <v>00021243P.11</v>
          </cell>
        </row>
        <row r="14978">
          <cell r="K14978" t="str">
            <v>00021250P.11</v>
          </cell>
        </row>
        <row r="14979">
          <cell r="K14979" t="str">
            <v>00021210P.11</v>
          </cell>
        </row>
        <row r="14980">
          <cell r="K14980" t="str">
            <v>00021210P.11</v>
          </cell>
        </row>
        <row r="14981">
          <cell r="K14981" t="str">
            <v>00021210P.11</v>
          </cell>
        </row>
        <row r="14982">
          <cell r="K14982" t="str">
            <v>00021211P.11</v>
          </cell>
        </row>
        <row r="14983">
          <cell r="K14983" t="str">
            <v>00021212P.11</v>
          </cell>
        </row>
        <row r="14984">
          <cell r="K14984" t="str">
            <v>00021212P.11</v>
          </cell>
        </row>
        <row r="14985">
          <cell r="K14985" t="str">
            <v>00021213P.11</v>
          </cell>
        </row>
        <row r="14986">
          <cell r="K14986" t="str">
            <v>00021213P.11</v>
          </cell>
        </row>
        <row r="14987">
          <cell r="K14987" t="str">
            <v>00021213P.11</v>
          </cell>
        </row>
        <row r="14988">
          <cell r="K14988" t="str">
            <v>00021213P.11</v>
          </cell>
        </row>
        <row r="14989">
          <cell r="K14989" t="str">
            <v>00021213P.11</v>
          </cell>
        </row>
        <row r="14990">
          <cell r="K14990" t="str">
            <v>00021213P.11</v>
          </cell>
        </row>
        <row r="14991">
          <cell r="K14991" t="str">
            <v>00021215P.11</v>
          </cell>
        </row>
        <row r="14992">
          <cell r="K14992" t="str">
            <v>00021215P.11</v>
          </cell>
        </row>
        <row r="14993">
          <cell r="K14993" t="str">
            <v>00021215P.11</v>
          </cell>
        </row>
        <row r="14994">
          <cell r="K14994" t="str">
            <v>00021216P.11</v>
          </cell>
        </row>
        <row r="14995">
          <cell r="K14995" t="str">
            <v>00021217P.11</v>
          </cell>
        </row>
        <row r="14996">
          <cell r="K14996" t="str">
            <v>00021218P.11</v>
          </cell>
        </row>
        <row r="14997">
          <cell r="K14997" t="str">
            <v>00021218P.11</v>
          </cell>
        </row>
        <row r="14998">
          <cell r="K14998" t="str">
            <v>00021220P.11</v>
          </cell>
        </row>
        <row r="14999">
          <cell r="K14999" t="str">
            <v>00021220P.11</v>
          </cell>
        </row>
        <row r="15000">
          <cell r="K15000" t="str">
            <v>00021220P.11</v>
          </cell>
        </row>
        <row r="15001">
          <cell r="K15001" t="str">
            <v>00021221P.11</v>
          </cell>
        </row>
        <row r="15002">
          <cell r="K15002" t="str">
            <v>00021221P.11</v>
          </cell>
        </row>
        <row r="15003">
          <cell r="K15003" t="str">
            <v>00021221P.11</v>
          </cell>
        </row>
        <row r="15004">
          <cell r="K15004" t="str">
            <v>00021221P.11</v>
          </cell>
        </row>
        <row r="15005">
          <cell r="K15005" t="str">
            <v>00021221P.11</v>
          </cell>
        </row>
        <row r="15006">
          <cell r="K15006" t="str">
            <v>00021221P.11</v>
          </cell>
        </row>
        <row r="15007">
          <cell r="K15007" t="str">
            <v>00021221P.11</v>
          </cell>
        </row>
        <row r="15008">
          <cell r="K15008" t="str">
            <v>00021221P.11</v>
          </cell>
        </row>
        <row r="15009">
          <cell r="K15009" t="str">
            <v>00021222P.11</v>
          </cell>
        </row>
        <row r="15010">
          <cell r="K15010" t="str">
            <v>00021222P.11</v>
          </cell>
        </row>
        <row r="15011">
          <cell r="K15011" t="str">
            <v>00021222P.11</v>
          </cell>
        </row>
        <row r="15012">
          <cell r="K15012" t="str">
            <v>00021222P.11</v>
          </cell>
        </row>
        <row r="15013">
          <cell r="K15013" t="str">
            <v>00021222P.11</v>
          </cell>
        </row>
        <row r="15014">
          <cell r="K15014" t="str">
            <v>00021222P.11</v>
          </cell>
        </row>
        <row r="15015">
          <cell r="K15015" t="str">
            <v>00021222P.11</v>
          </cell>
        </row>
        <row r="15016">
          <cell r="K15016" t="str">
            <v>00021223P.11</v>
          </cell>
        </row>
        <row r="15017">
          <cell r="K15017" t="str">
            <v>00021223P.11</v>
          </cell>
        </row>
        <row r="15018">
          <cell r="K15018" t="str">
            <v>00021225P.11</v>
          </cell>
        </row>
        <row r="15019">
          <cell r="K15019" t="str">
            <v>00021225P.11</v>
          </cell>
        </row>
        <row r="15020">
          <cell r="K15020" t="str">
            <v>00021225P.11</v>
          </cell>
        </row>
        <row r="15021">
          <cell r="K15021" t="str">
            <v>00021225P.11</v>
          </cell>
        </row>
        <row r="15022">
          <cell r="K15022" t="str">
            <v>00021226P.11</v>
          </cell>
        </row>
        <row r="15023">
          <cell r="K15023" t="str">
            <v>00021226P.11</v>
          </cell>
        </row>
        <row r="15024">
          <cell r="K15024" t="str">
            <v>00021226P.11</v>
          </cell>
        </row>
        <row r="15025">
          <cell r="K15025" t="str">
            <v>00021226P.11</v>
          </cell>
        </row>
        <row r="15026">
          <cell r="K15026" t="str">
            <v>00021226P.11</v>
          </cell>
        </row>
        <row r="15027">
          <cell r="K15027" t="str">
            <v>00021227P.11</v>
          </cell>
        </row>
        <row r="15028">
          <cell r="K15028" t="str">
            <v>00021227P.11</v>
          </cell>
        </row>
        <row r="15029">
          <cell r="K15029" t="str">
            <v>00021227P.11</v>
          </cell>
        </row>
        <row r="15030">
          <cell r="K15030" t="str">
            <v>00021228P.11</v>
          </cell>
        </row>
        <row r="15031">
          <cell r="K15031" t="str">
            <v>00021228P.11</v>
          </cell>
        </row>
        <row r="15032">
          <cell r="K15032" t="str">
            <v>00021228P.11</v>
          </cell>
        </row>
        <row r="15033">
          <cell r="K15033" t="str">
            <v>00021228P.11</v>
          </cell>
        </row>
        <row r="15034">
          <cell r="K15034" t="str">
            <v>00021228P.11</v>
          </cell>
        </row>
        <row r="15035">
          <cell r="K15035" t="str">
            <v>00021228P.11</v>
          </cell>
        </row>
        <row r="15036">
          <cell r="K15036" t="str">
            <v>00021228P.11</v>
          </cell>
        </row>
        <row r="15037">
          <cell r="K15037" t="str">
            <v>00021228P.11</v>
          </cell>
        </row>
        <row r="15038">
          <cell r="K15038" t="str">
            <v>00021228P.11</v>
          </cell>
        </row>
        <row r="15039">
          <cell r="K15039" t="str">
            <v>00021228P.11</v>
          </cell>
        </row>
        <row r="15040">
          <cell r="K15040" t="str">
            <v>00021228P.11</v>
          </cell>
        </row>
        <row r="15041">
          <cell r="K15041" t="str">
            <v>00021228P.11</v>
          </cell>
        </row>
        <row r="15042">
          <cell r="K15042" t="str">
            <v>00021228P.11</v>
          </cell>
        </row>
        <row r="15043">
          <cell r="K15043" t="str">
            <v>00021229P.11</v>
          </cell>
        </row>
        <row r="15044">
          <cell r="K15044" t="str">
            <v>00021229P.11</v>
          </cell>
        </row>
        <row r="15045">
          <cell r="K15045" t="str">
            <v>00021229P.11</v>
          </cell>
        </row>
        <row r="15046">
          <cell r="K15046" t="str">
            <v>00021229P.11</v>
          </cell>
        </row>
        <row r="15047">
          <cell r="K15047" t="str">
            <v>00021229P.11</v>
          </cell>
        </row>
        <row r="15048">
          <cell r="K15048" t="str">
            <v>00021229P.11</v>
          </cell>
        </row>
        <row r="15049">
          <cell r="K15049" t="str">
            <v>00021229P.11</v>
          </cell>
        </row>
        <row r="15050">
          <cell r="K15050" t="str">
            <v>00021229P.11</v>
          </cell>
        </row>
        <row r="15051">
          <cell r="K15051" t="str">
            <v>00021230P.11</v>
          </cell>
        </row>
        <row r="15052">
          <cell r="K15052" t="str">
            <v>00021230P.11</v>
          </cell>
        </row>
        <row r="15053">
          <cell r="K15053" t="str">
            <v>00021230P.11</v>
          </cell>
        </row>
        <row r="15054">
          <cell r="K15054" t="str">
            <v>00021231P.11</v>
          </cell>
        </row>
        <row r="15055">
          <cell r="K15055" t="str">
            <v>00021231P.11</v>
          </cell>
        </row>
        <row r="15056">
          <cell r="K15056" t="str">
            <v>00021231P.11</v>
          </cell>
        </row>
        <row r="15057">
          <cell r="K15057" t="str">
            <v>00021231P.11</v>
          </cell>
        </row>
        <row r="15058">
          <cell r="K15058" t="str">
            <v>00021231P.11</v>
          </cell>
        </row>
        <row r="15059">
          <cell r="K15059" t="str">
            <v>00021231P.11</v>
          </cell>
        </row>
        <row r="15060">
          <cell r="K15060" t="str">
            <v>00021231P.11</v>
          </cell>
        </row>
        <row r="15061">
          <cell r="K15061" t="str">
            <v>00021231P.11</v>
          </cell>
        </row>
        <row r="15062">
          <cell r="K15062" t="str">
            <v>00021232P.11</v>
          </cell>
        </row>
        <row r="15063">
          <cell r="K15063" t="str">
            <v>00021232P.11</v>
          </cell>
        </row>
        <row r="15064">
          <cell r="K15064" t="str">
            <v>00021232P.11</v>
          </cell>
        </row>
        <row r="15065">
          <cell r="K15065" t="str">
            <v>00021232P.11</v>
          </cell>
        </row>
        <row r="15066">
          <cell r="K15066" t="str">
            <v>00021232P.11</v>
          </cell>
        </row>
        <row r="15067">
          <cell r="K15067" t="str">
            <v>00021232P.11</v>
          </cell>
        </row>
        <row r="15068">
          <cell r="K15068" t="str">
            <v>00021232P.11</v>
          </cell>
        </row>
        <row r="15069">
          <cell r="K15069" t="str">
            <v>00021232P.11</v>
          </cell>
        </row>
        <row r="15070">
          <cell r="K15070" t="str">
            <v>00021232P.11</v>
          </cell>
        </row>
        <row r="15071">
          <cell r="K15071" t="str">
            <v>00021232P.11</v>
          </cell>
        </row>
        <row r="15072">
          <cell r="K15072" t="str">
            <v>00021233P.11</v>
          </cell>
        </row>
        <row r="15073">
          <cell r="K15073" t="str">
            <v>00021233P.11</v>
          </cell>
        </row>
        <row r="15074">
          <cell r="K15074" t="str">
            <v>00021233P.11</v>
          </cell>
        </row>
        <row r="15075">
          <cell r="K15075" t="str">
            <v>00021233P.11</v>
          </cell>
        </row>
        <row r="15076">
          <cell r="K15076" t="str">
            <v>00021234P.11</v>
          </cell>
        </row>
        <row r="15077">
          <cell r="K15077" t="str">
            <v>00021234P.11</v>
          </cell>
        </row>
        <row r="15078">
          <cell r="K15078" t="str">
            <v>00021234P.11</v>
          </cell>
        </row>
        <row r="15079">
          <cell r="K15079" t="str">
            <v>00021235P.11</v>
          </cell>
        </row>
        <row r="15080">
          <cell r="K15080" t="str">
            <v>00021235P.11</v>
          </cell>
        </row>
        <row r="15081">
          <cell r="K15081" t="str">
            <v>00021235P.11</v>
          </cell>
        </row>
        <row r="15082">
          <cell r="K15082" t="str">
            <v>00021235P.11</v>
          </cell>
        </row>
        <row r="15083">
          <cell r="K15083" t="str">
            <v>00021235P.11</v>
          </cell>
        </row>
        <row r="15084">
          <cell r="K15084" t="str">
            <v>00021236P.11</v>
          </cell>
        </row>
        <row r="15085">
          <cell r="K15085" t="str">
            <v>00021236P.11</v>
          </cell>
        </row>
        <row r="15086">
          <cell r="K15086" t="str">
            <v>00021236P.11</v>
          </cell>
        </row>
        <row r="15087">
          <cell r="K15087" t="str">
            <v>00021236P.11</v>
          </cell>
        </row>
        <row r="15088">
          <cell r="K15088" t="str">
            <v>00021236P.11</v>
          </cell>
        </row>
        <row r="15089">
          <cell r="K15089" t="str">
            <v>00021236P.11</v>
          </cell>
        </row>
        <row r="15090">
          <cell r="K15090" t="str">
            <v>00021236P.11</v>
          </cell>
        </row>
        <row r="15091">
          <cell r="K15091" t="str">
            <v>00021236P.11</v>
          </cell>
        </row>
        <row r="15092">
          <cell r="K15092" t="str">
            <v>00021242P.11</v>
          </cell>
        </row>
        <row r="15093">
          <cell r="K15093" t="str">
            <v>00021206P.11</v>
          </cell>
        </row>
        <row r="15094">
          <cell r="K15094" t="str">
            <v>00021206P.11</v>
          </cell>
        </row>
        <row r="15095">
          <cell r="K15095" t="str">
            <v>00021214P.11</v>
          </cell>
        </row>
        <row r="15096">
          <cell r="K15096" t="str">
            <v>00021228P.11</v>
          </cell>
        </row>
        <row r="15097">
          <cell r="K15097" t="str">
            <v>00021228P.11</v>
          </cell>
        </row>
        <row r="15098">
          <cell r="K15098" t="str">
            <v>00021228P.11</v>
          </cell>
        </row>
        <row r="15099">
          <cell r="K15099" t="str">
            <v>00021228P.11</v>
          </cell>
        </row>
        <row r="15100">
          <cell r="K15100" t="str">
            <v>00021228P.11</v>
          </cell>
        </row>
        <row r="15101">
          <cell r="K15101" t="str">
            <v>00021228P.11</v>
          </cell>
        </row>
        <row r="15102">
          <cell r="K15102" t="str">
            <v>00021228P.11</v>
          </cell>
        </row>
        <row r="15103">
          <cell r="K15103" t="str">
            <v>00021228P.11</v>
          </cell>
        </row>
        <row r="15104">
          <cell r="K15104" t="str">
            <v>00021228P.11</v>
          </cell>
        </row>
        <row r="15105">
          <cell r="K15105" t="str">
            <v>00021228P.11</v>
          </cell>
        </row>
        <row r="15106">
          <cell r="K15106" t="str">
            <v>00021230P.11</v>
          </cell>
        </row>
        <row r="15107">
          <cell r="K15107" t="str">
            <v>00021230P.11</v>
          </cell>
        </row>
        <row r="15108">
          <cell r="K15108" t="str">
            <v>00021230P.11</v>
          </cell>
        </row>
        <row r="15109">
          <cell r="K15109" t="str">
            <v>00021253P.11</v>
          </cell>
        </row>
        <row r="15110">
          <cell r="K15110" t="str">
            <v>00021257P.11</v>
          </cell>
        </row>
        <row r="15111">
          <cell r="K15111" t="str">
            <v>00021217P.11</v>
          </cell>
        </row>
        <row r="15112">
          <cell r="K15112" t="str">
            <v>00021249P.11</v>
          </cell>
        </row>
        <row r="15113">
          <cell r="K15113" t="str">
            <v>00021243P.11</v>
          </cell>
        </row>
        <row r="15114">
          <cell r="K15114" t="str">
            <v>00021210P.11</v>
          </cell>
        </row>
        <row r="15115">
          <cell r="K15115" t="str">
            <v>00021213P.11</v>
          </cell>
        </row>
        <row r="15116">
          <cell r="K15116" t="str">
            <v>00021217P.11</v>
          </cell>
        </row>
        <row r="15117">
          <cell r="K15117" t="str">
            <v>00021221P.11</v>
          </cell>
        </row>
        <row r="15118">
          <cell r="K15118" t="str">
            <v>00021222P.11</v>
          </cell>
        </row>
        <row r="15119">
          <cell r="K15119" t="str">
            <v>00021222P.11</v>
          </cell>
        </row>
        <row r="15120">
          <cell r="K15120" t="str">
            <v>00021228P.11</v>
          </cell>
        </row>
        <row r="15121">
          <cell r="K15121" t="str">
            <v>00021229P.11</v>
          </cell>
        </row>
        <row r="15122">
          <cell r="K15122" t="str">
            <v>00021230P.11</v>
          </cell>
        </row>
        <row r="15123">
          <cell r="K15123" t="str">
            <v>00021230P.11</v>
          </cell>
        </row>
        <row r="15124">
          <cell r="K15124" t="str">
            <v>00021232P.11</v>
          </cell>
        </row>
        <row r="15125">
          <cell r="K15125" t="str">
            <v>00021233P.11</v>
          </cell>
        </row>
        <row r="15126">
          <cell r="K15126" t="str">
            <v>00021235P.11</v>
          </cell>
        </row>
        <row r="15127">
          <cell r="K15127" t="str">
            <v>00021236P.11</v>
          </cell>
        </row>
        <row r="15128">
          <cell r="K15128" t="str">
            <v>00021236P.11</v>
          </cell>
        </row>
        <row r="15129">
          <cell r="K15129" t="str">
            <v>00021258P.11</v>
          </cell>
        </row>
        <row r="15130">
          <cell r="K15130" t="str">
            <v>00021259P.11</v>
          </cell>
        </row>
        <row r="15131">
          <cell r="K15131" t="str">
            <v>00021217P.11</v>
          </cell>
        </row>
        <row r="15132">
          <cell r="K15132" t="str">
            <v>00021218P.11</v>
          </cell>
        </row>
        <row r="15133">
          <cell r="K15133" t="str">
            <v>00021223P.11</v>
          </cell>
        </row>
        <row r="15134">
          <cell r="K15134" t="str">
            <v>00021224P.11</v>
          </cell>
        </row>
        <row r="15135">
          <cell r="K15135" t="str">
            <v>00021229P.11</v>
          </cell>
        </row>
        <row r="15136">
          <cell r="K15136" t="str">
            <v>00021229P.11</v>
          </cell>
        </row>
        <row r="15137">
          <cell r="K15137" t="str">
            <v>00021230P.11</v>
          </cell>
        </row>
        <row r="15138">
          <cell r="K15138" t="str">
            <v>00021231P.11</v>
          </cell>
        </row>
        <row r="15139">
          <cell r="K15139" t="str">
            <v>00021232P.11</v>
          </cell>
        </row>
        <row r="15140">
          <cell r="K15140" t="str">
            <v>00021234P.11</v>
          </cell>
        </row>
        <row r="15141">
          <cell r="K15141" t="str">
            <v>00021258P.11</v>
          </cell>
        </row>
        <row r="15142">
          <cell r="K15142" t="str">
            <v>00021249P.11</v>
          </cell>
        </row>
        <row r="15143">
          <cell r="K15143" t="str">
            <v>00021251P.11</v>
          </cell>
        </row>
        <row r="15144">
          <cell r="K15144" t="str">
            <v>00021253P.11</v>
          </cell>
        </row>
        <row r="15145">
          <cell r="K15145" t="str">
            <v>00021253P.11</v>
          </cell>
        </row>
        <row r="15146">
          <cell r="K15146" t="str">
            <v>00021253P.11</v>
          </cell>
        </row>
        <row r="15147">
          <cell r="K15147" t="str">
            <v>00021259P.11</v>
          </cell>
        </row>
        <row r="15148">
          <cell r="K15148" t="str">
            <v>00021259P.11</v>
          </cell>
        </row>
        <row r="15149">
          <cell r="K15149" t="str">
            <v>00021210P.11</v>
          </cell>
        </row>
        <row r="15150">
          <cell r="K15150" t="str">
            <v>00021210P.11</v>
          </cell>
        </row>
        <row r="15151">
          <cell r="K15151" t="str">
            <v>00021212P.11</v>
          </cell>
        </row>
        <row r="15152">
          <cell r="K15152" t="str">
            <v>00021212P.11</v>
          </cell>
        </row>
        <row r="15153">
          <cell r="K15153" t="str">
            <v>00021212P.11</v>
          </cell>
        </row>
        <row r="15154">
          <cell r="K15154" t="str">
            <v>00021212P.11</v>
          </cell>
        </row>
        <row r="15155">
          <cell r="K15155" t="str">
            <v>00021212P.11</v>
          </cell>
        </row>
        <row r="15156">
          <cell r="K15156" t="str">
            <v>00021212P.11</v>
          </cell>
        </row>
        <row r="15157">
          <cell r="K15157" t="str">
            <v>00021212P.11</v>
          </cell>
        </row>
        <row r="15158">
          <cell r="K15158" t="str">
            <v>00021213P.11</v>
          </cell>
        </row>
        <row r="15159">
          <cell r="K15159" t="str">
            <v>00021213P.11</v>
          </cell>
        </row>
        <row r="15160">
          <cell r="K15160" t="str">
            <v>00021213P.11</v>
          </cell>
        </row>
        <row r="15161">
          <cell r="K15161" t="str">
            <v>00021213P.11</v>
          </cell>
        </row>
        <row r="15162">
          <cell r="K15162" t="str">
            <v>00021217P.11</v>
          </cell>
        </row>
        <row r="15163">
          <cell r="K15163" t="str">
            <v>00021217P.11</v>
          </cell>
        </row>
        <row r="15164">
          <cell r="K15164" t="str">
            <v>00021217P.11</v>
          </cell>
        </row>
        <row r="15165">
          <cell r="K15165" t="str">
            <v>00021217P.11</v>
          </cell>
        </row>
        <row r="15166">
          <cell r="K15166" t="str">
            <v>00021217P.11</v>
          </cell>
        </row>
        <row r="15167">
          <cell r="K15167" t="str">
            <v>00021218P.11</v>
          </cell>
        </row>
        <row r="15168">
          <cell r="K15168" t="str">
            <v>00021220P.11</v>
          </cell>
        </row>
        <row r="15169">
          <cell r="K15169" t="str">
            <v>00021220P.11</v>
          </cell>
        </row>
        <row r="15170">
          <cell r="K15170" t="str">
            <v>00021221P.11</v>
          </cell>
        </row>
        <row r="15171">
          <cell r="K15171" t="str">
            <v>00021221P.11</v>
          </cell>
        </row>
        <row r="15172">
          <cell r="K15172" t="str">
            <v>00021221P.11</v>
          </cell>
        </row>
        <row r="15173">
          <cell r="K15173" t="str">
            <v>00021222P.11</v>
          </cell>
        </row>
        <row r="15174">
          <cell r="K15174" t="str">
            <v>00021222P.11</v>
          </cell>
        </row>
        <row r="15175">
          <cell r="K15175" t="str">
            <v>00021222P.11</v>
          </cell>
        </row>
        <row r="15176">
          <cell r="K15176" t="str">
            <v>00021222P.11</v>
          </cell>
        </row>
        <row r="15177">
          <cell r="K15177" t="str">
            <v>00021222P.11</v>
          </cell>
        </row>
        <row r="15178">
          <cell r="K15178" t="str">
            <v>00021222P.11</v>
          </cell>
        </row>
        <row r="15179">
          <cell r="K15179" t="str">
            <v>00021224P.11</v>
          </cell>
        </row>
        <row r="15180">
          <cell r="K15180" t="str">
            <v>00021224P.11</v>
          </cell>
        </row>
        <row r="15181">
          <cell r="K15181" t="str">
            <v>00021224P.11</v>
          </cell>
        </row>
        <row r="15182">
          <cell r="K15182" t="str">
            <v>00021226P.11</v>
          </cell>
        </row>
        <row r="15183">
          <cell r="K15183" t="str">
            <v>00021226P.11</v>
          </cell>
        </row>
        <row r="15184">
          <cell r="K15184" t="str">
            <v>00021228P.11</v>
          </cell>
        </row>
        <row r="15185">
          <cell r="K15185" t="str">
            <v>00021228P.11</v>
          </cell>
        </row>
        <row r="15186">
          <cell r="K15186" t="str">
            <v>00021228P.11</v>
          </cell>
        </row>
        <row r="15187">
          <cell r="K15187" t="str">
            <v>00021228P.11</v>
          </cell>
        </row>
        <row r="15188">
          <cell r="K15188" t="str">
            <v>00021228P.11</v>
          </cell>
        </row>
        <row r="15189">
          <cell r="K15189" t="str">
            <v>00021228P.11</v>
          </cell>
        </row>
        <row r="15190">
          <cell r="K15190" t="str">
            <v>00021228P.11</v>
          </cell>
        </row>
        <row r="15191">
          <cell r="K15191" t="str">
            <v>00021228P.11</v>
          </cell>
        </row>
        <row r="15192">
          <cell r="K15192" t="str">
            <v>00021230P.11</v>
          </cell>
        </row>
        <row r="15193">
          <cell r="K15193" t="str">
            <v>00021230P.11</v>
          </cell>
        </row>
        <row r="15194">
          <cell r="K15194" t="str">
            <v>00021231P.11</v>
          </cell>
        </row>
        <row r="15195">
          <cell r="K15195" t="str">
            <v>00021231P.11</v>
          </cell>
        </row>
        <row r="15196">
          <cell r="K15196" t="str">
            <v>00021231P.11</v>
          </cell>
        </row>
        <row r="15197">
          <cell r="K15197" t="str">
            <v>00021231P.11</v>
          </cell>
        </row>
        <row r="15198">
          <cell r="K15198" t="str">
            <v>00021231P.11</v>
          </cell>
        </row>
        <row r="15199">
          <cell r="K15199" t="str">
            <v>00021255P.11</v>
          </cell>
        </row>
        <row r="15200">
          <cell r="K15200" t="str">
            <v>00021234P.11</v>
          </cell>
        </row>
        <row r="15201">
          <cell r="K15201" t="str">
            <v>00021234P.11</v>
          </cell>
        </row>
        <row r="15202">
          <cell r="K15202" t="str">
            <v>00021234P.11</v>
          </cell>
        </row>
        <row r="15203">
          <cell r="K15203" t="str">
            <v>00021236P.11</v>
          </cell>
        </row>
        <row r="15204">
          <cell r="K15204" t="str">
            <v>00021236P.11</v>
          </cell>
        </row>
        <row r="15205">
          <cell r="K15205" t="str">
            <v>00021236P.11</v>
          </cell>
        </row>
        <row r="15206">
          <cell r="K15206" t="str">
            <v>00021236P.11</v>
          </cell>
        </row>
        <row r="15207">
          <cell r="K15207" t="str">
            <v>00021259P.11</v>
          </cell>
        </row>
        <row r="15208">
          <cell r="K15208" t="str">
            <v>00021258P.11</v>
          </cell>
        </row>
        <row r="15209">
          <cell r="K15209" t="str">
            <v>00021240P.11</v>
          </cell>
        </row>
        <row r="15210">
          <cell r="K15210" t="str">
            <v>00021240P.11</v>
          </cell>
        </row>
        <row r="15211">
          <cell r="K15211" t="str">
            <v>00021245P.11</v>
          </cell>
        </row>
        <row r="15212">
          <cell r="K15212" t="str">
            <v>00021245P.11</v>
          </cell>
        </row>
        <row r="15213">
          <cell r="K15213" t="str">
            <v>00021245P.11</v>
          </cell>
        </row>
        <row r="15214">
          <cell r="K15214" t="str">
            <v>00021248P.11</v>
          </cell>
        </row>
        <row r="15215">
          <cell r="K15215" t="str">
            <v>00021248P.11</v>
          </cell>
        </row>
        <row r="15216">
          <cell r="K15216" t="str">
            <v>00021257P.11</v>
          </cell>
        </row>
        <row r="15217">
          <cell r="K15217" t="str">
            <v>00021224P.11</v>
          </cell>
        </row>
        <row r="15218">
          <cell r="K15218" t="str">
            <v>00021206P.11</v>
          </cell>
        </row>
        <row r="15219">
          <cell r="K15219" t="str">
            <v>00021206P.11</v>
          </cell>
        </row>
        <row r="15220">
          <cell r="K15220" t="str">
            <v>00021207P.11</v>
          </cell>
        </row>
        <row r="15221">
          <cell r="K15221" t="str">
            <v>00021207P.11</v>
          </cell>
        </row>
        <row r="15222">
          <cell r="K15222" t="str">
            <v>00021207P.11</v>
          </cell>
        </row>
        <row r="15223">
          <cell r="K15223" t="str">
            <v>00021210P.11</v>
          </cell>
        </row>
        <row r="15224">
          <cell r="K15224" t="str">
            <v>00021210P.11</v>
          </cell>
        </row>
        <row r="15225">
          <cell r="K15225" t="str">
            <v>00021210P.11</v>
          </cell>
        </row>
        <row r="15226">
          <cell r="K15226" t="str">
            <v>00021211P.11</v>
          </cell>
        </row>
        <row r="15227">
          <cell r="K15227" t="str">
            <v>00021213P.11</v>
          </cell>
        </row>
        <row r="15228">
          <cell r="K15228" t="str">
            <v>00021213P.11</v>
          </cell>
        </row>
        <row r="15229">
          <cell r="K15229" t="str">
            <v>00021213P.11</v>
          </cell>
        </row>
        <row r="15230">
          <cell r="K15230" t="str">
            <v>00021213P.11</v>
          </cell>
        </row>
        <row r="15231">
          <cell r="K15231" t="str">
            <v>00021213P.11</v>
          </cell>
        </row>
        <row r="15232">
          <cell r="K15232" t="str">
            <v>00021213P.11</v>
          </cell>
        </row>
        <row r="15233">
          <cell r="K15233" t="str">
            <v>00021213P.11</v>
          </cell>
        </row>
        <row r="15234">
          <cell r="K15234" t="str">
            <v>00021214P.11</v>
          </cell>
        </row>
        <row r="15235">
          <cell r="K15235" t="str">
            <v>00021214P.11</v>
          </cell>
        </row>
        <row r="15236">
          <cell r="K15236" t="str">
            <v>00021215P.11</v>
          </cell>
        </row>
        <row r="15237">
          <cell r="K15237" t="str">
            <v>00021215P.11</v>
          </cell>
        </row>
        <row r="15238">
          <cell r="K15238" t="str">
            <v>00021216P.11</v>
          </cell>
        </row>
        <row r="15239">
          <cell r="K15239" t="str">
            <v>00021217P.11</v>
          </cell>
        </row>
        <row r="15240">
          <cell r="K15240" t="str">
            <v>00021217P.11</v>
          </cell>
        </row>
        <row r="15241">
          <cell r="K15241" t="str">
            <v>00021217P.11</v>
          </cell>
        </row>
        <row r="15242">
          <cell r="K15242" t="str">
            <v>00021220P.11</v>
          </cell>
        </row>
        <row r="15243">
          <cell r="K15243" t="str">
            <v>00021220P.11</v>
          </cell>
        </row>
        <row r="15244">
          <cell r="K15244" t="str">
            <v>00021220P.11</v>
          </cell>
        </row>
        <row r="15245">
          <cell r="K15245" t="str">
            <v>00021220P.11</v>
          </cell>
        </row>
        <row r="15246">
          <cell r="K15246" t="str">
            <v>00021220P.11</v>
          </cell>
        </row>
        <row r="15247">
          <cell r="K15247" t="str">
            <v>00021220P.11</v>
          </cell>
        </row>
        <row r="15248">
          <cell r="K15248" t="str">
            <v>00021221P.11</v>
          </cell>
        </row>
        <row r="15249">
          <cell r="K15249" t="str">
            <v>00021221P.11</v>
          </cell>
        </row>
        <row r="15250">
          <cell r="K15250" t="str">
            <v>00021222P.11</v>
          </cell>
        </row>
        <row r="15251">
          <cell r="K15251" t="str">
            <v>00021222P.11</v>
          </cell>
        </row>
        <row r="15252">
          <cell r="K15252" t="str">
            <v>00021222P.11</v>
          </cell>
        </row>
        <row r="15253">
          <cell r="K15253" t="str">
            <v>00021222P.11</v>
          </cell>
        </row>
        <row r="15254">
          <cell r="K15254" t="str">
            <v>00021222P.11</v>
          </cell>
        </row>
        <row r="15255">
          <cell r="K15255" t="str">
            <v>00021222P.11</v>
          </cell>
        </row>
        <row r="15256">
          <cell r="K15256" t="str">
            <v>00021223P.11</v>
          </cell>
        </row>
        <row r="15257">
          <cell r="K15257" t="str">
            <v>00021223P.11</v>
          </cell>
        </row>
        <row r="15258">
          <cell r="K15258" t="str">
            <v>00021223P.11</v>
          </cell>
        </row>
        <row r="15259">
          <cell r="K15259" t="str">
            <v>00021223P.11</v>
          </cell>
        </row>
        <row r="15260">
          <cell r="K15260" t="str">
            <v>00021223P.11</v>
          </cell>
        </row>
        <row r="15261">
          <cell r="K15261" t="str">
            <v>00021225P.11</v>
          </cell>
        </row>
        <row r="15262">
          <cell r="K15262" t="str">
            <v>00021225P.11</v>
          </cell>
        </row>
        <row r="15263">
          <cell r="K15263" t="str">
            <v>00021226P.11</v>
          </cell>
        </row>
        <row r="15264">
          <cell r="K15264" t="str">
            <v>00021226P.11</v>
          </cell>
        </row>
        <row r="15265">
          <cell r="K15265" t="str">
            <v>00021226P.11</v>
          </cell>
        </row>
        <row r="15266">
          <cell r="K15266" t="str">
            <v>00021226P.11</v>
          </cell>
        </row>
        <row r="15267">
          <cell r="K15267" t="str">
            <v>00021226P.11</v>
          </cell>
        </row>
        <row r="15268">
          <cell r="K15268" t="str">
            <v>00021227P.11</v>
          </cell>
        </row>
        <row r="15269">
          <cell r="K15269" t="str">
            <v>00021228P.11</v>
          </cell>
        </row>
        <row r="15270">
          <cell r="K15270" t="str">
            <v>00021228P.11</v>
          </cell>
        </row>
        <row r="15271">
          <cell r="K15271" t="str">
            <v>00021228P.11</v>
          </cell>
        </row>
        <row r="15272">
          <cell r="K15272" t="str">
            <v>00021228P.11</v>
          </cell>
        </row>
        <row r="15273">
          <cell r="K15273" t="str">
            <v>00021228P.11</v>
          </cell>
        </row>
        <row r="15274">
          <cell r="K15274" t="str">
            <v>00021229P.11</v>
          </cell>
        </row>
        <row r="15275">
          <cell r="K15275" t="str">
            <v>00021229P.11</v>
          </cell>
        </row>
        <row r="15276">
          <cell r="K15276" t="str">
            <v>00021229P.11</v>
          </cell>
        </row>
        <row r="15277">
          <cell r="K15277" t="str">
            <v>00021229P.11</v>
          </cell>
        </row>
        <row r="15278">
          <cell r="K15278" t="str">
            <v>00021229P.11</v>
          </cell>
        </row>
        <row r="15279">
          <cell r="K15279" t="str">
            <v>00021229P.11</v>
          </cell>
        </row>
        <row r="15280">
          <cell r="K15280" t="str">
            <v>00021229P.11</v>
          </cell>
        </row>
        <row r="15281">
          <cell r="K15281" t="str">
            <v>00021229P.11</v>
          </cell>
        </row>
        <row r="15282">
          <cell r="K15282" t="str">
            <v>00021229P.11</v>
          </cell>
        </row>
        <row r="15283">
          <cell r="K15283" t="str">
            <v>00021230P.11</v>
          </cell>
        </row>
        <row r="15284">
          <cell r="K15284" t="str">
            <v>00021230P.11</v>
          </cell>
        </row>
        <row r="15285">
          <cell r="K15285" t="str">
            <v>00021230P.11</v>
          </cell>
        </row>
        <row r="15286">
          <cell r="K15286" t="str">
            <v>00021231P.11</v>
          </cell>
        </row>
        <row r="15287">
          <cell r="K15287" t="str">
            <v>00021231P.11</v>
          </cell>
        </row>
        <row r="15288">
          <cell r="K15288" t="str">
            <v>00021231P.11</v>
          </cell>
        </row>
        <row r="15289">
          <cell r="K15289" t="str">
            <v>00021231P.11</v>
          </cell>
        </row>
        <row r="15290">
          <cell r="K15290" t="str">
            <v>00021231P.11</v>
          </cell>
        </row>
        <row r="15291">
          <cell r="K15291" t="str">
            <v>00021231P.11</v>
          </cell>
        </row>
        <row r="15292">
          <cell r="K15292" t="str">
            <v>00021232P.11</v>
          </cell>
        </row>
        <row r="15293">
          <cell r="K15293" t="str">
            <v>00021232P.11</v>
          </cell>
        </row>
        <row r="15294">
          <cell r="K15294" t="str">
            <v>00021232P.11</v>
          </cell>
        </row>
        <row r="15295">
          <cell r="K15295" t="str">
            <v>00021232P.11</v>
          </cell>
        </row>
        <row r="15296">
          <cell r="K15296" t="str">
            <v>00021232P.11</v>
          </cell>
        </row>
        <row r="15297">
          <cell r="K15297" t="str">
            <v>00021232P.11</v>
          </cell>
        </row>
        <row r="15298">
          <cell r="K15298" t="str">
            <v>00021232P.11</v>
          </cell>
        </row>
        <row r="15299">
          <cell r="K15299" t="str">
            <v>00021233P.11</v>
          </cell>
        </row>
        <row r="15300">
          <cell r="K15300" t="str">
            <v>00021233P.11</v>
          </cell>
        </row>
        <row r="15301">
          <cell r="K15301" t="str">
            <v>00021233P.11</v>
          </cell>
        </row>
        <row r="15302">
          <cell r="K15302" t="str">
            <v>00021233P.11</v>
          </cell>
        </row>
        <row r="15303">
          <cell r="K15303" t="str">
            <v>00021234P.11</v>
          </cell>
        </row>
        <row r="15304">
          <cell r="K15304" t="str">
            <v>00021234P.11</v>
          </cell>
        </row>
        <row r="15305">
          <cell r="K15305" t="str">
            <v>00021234P.11</v>
          </cell>
        </row>
        <row r="15306">
          <cell r="K15306" t="str">
            <v>00021234P.11</v>
          </cell>
        </row>
        <row r="15307">
          <cell r="K15307" t="str">
            <v>00021235P.11</v>
          </cell>
        </row>
        <row r="15308">
          <cell r="K15308" t="str">
            <v>00021236P.11</v>
          </cell>
        </row>
        <row r="15309">
          <cell r="K15309" t="str">
            <v>00021236P.11</v>
          </cell>
        </row>
        <row r="15310">
          <cell r="K15310" t="str">
            <v>00021236P.11</v>
          </cell>
        </row>
        <row r="15311">
          <cell r="K15311" t="str">
            <v>00021238P.11</v>
          </cell>
        </row>
        <row r="15312">
          <cell r="K15312" t="str">
            <v>00021240P.11</v>
          </cell>
        </row>
        <row r="15313">
          <cell r="K15313" t="str">
            <v>00021245P.11</v>
          </cell>
        </row>
        <row r="15314">
          <cell r="K15314" t="str">
            <v>00021245P.11</v>
          </cell>
        </row>
        <row r="15315">
          <cell r="K15315" t="str">
            <v>00021245P.11</v>
          </cell>
        </row>
        <row r="15316">
          <cell r="K15316" t="str">
            <v>00021248P.11</v>
          </cell>
        </row>
        <row r="15317">
          <cell r="K15317" t="str">
            <v>00021248P.11</v>
          </cell>
        </row>
        <row r="15318">
          <cell r="K15318" t="str">
            <v>00021248P.11</v>
          </cell>
        </row>
        <row r="15319">
          <cell r="K15319" t="str">
            <v>00021248P.11</v>
          </cell>
        </row>
        <row r="15320">
          <cell r="K15320" t="str">
            <v>00021249P.11</v>
          </cell>
        </row>
        <row r="15321">
          <cell r="K15321" t="str">
            <v>00021249P.11</v>
          </cell>
        </row>
        <row r="15322">
          <cell r="K15322" t="str">
            <v>00021253P.11</v>
          </cell>
        </row>
        <row r="15323">
          <cell r="K15323" t="str">
            <v>00021253P.11</v>
          </cell>
        </row>
        <row r="15324">
          <cell r="K15324" t="str">
            <v>00021259P.11</v>
          </cell>
        </row>
        <row r="15325">
          <cell r="K15325" t="str">
            <v>00021211P.11</v>
          </cell>
        </row>
        <row r="15326">
          <cell r="K15326" t="str">
            <v>00021220P.11</v>
          </cell>
        </row>
        <row r="15327">
          <cell r="K15327" t="str">
            <v>00021220P.11</v>
          </cell>
        </row>
        <row r="15328">
          <cell r="K15328" t="str">
            <v>00021222P.11</v>
          </cell>
        </row>
        <row r="15329">
          <cell r="K15329" t="str">
            <v>00021222P.11</v>
          </cell>
        </row>
        <row r="15330">
          <cell r="K15330" t="str">
            <v>00021254P.11</v>
          </cell>
        </row>
        <row r="15331">
          <cell r="K15331" t="str">
            <v>00021256P.13</v>
          </cell>
        </row>
        <row r="15332">
          <cell r="K15332" t="str">
            <v>00021260P.13</v>
          </cell>
        </row>
        <row r="15333">
          <cell r="K15333" t="str">
            <v>00021247P.11</v>
          </cell>
        </row>
        <row r="15334">
          <cell r="K15334" t="str">
            <v>00021202P.11</v>
          </cell>
        </row>
        <row r="15335">
          <cell r="K15335" t="str">
            <v>00021202P.11</v>
          </cell>
        </row>
        <row r="15336">
          <cell r="K15336" t="str">
            <v>00021205P.11</v>
          </cell>
        </row>
        <row r="15337">
          <cell r="K15337" t="str">
            <v>00021202P.11</v>
          </cell>
        </row>
        <row r="15338">
          <cell r="K15338" t="str">
            <v>00021215P.11</v>
          </cell>
        </row>
        <row r="15339">
          <cell r="K15339" t="str">
            <v>00021230P.11</v>
          </cell>
        </row>
        <row r="15340">
          <cell r="K15340" t="str">
            <v>00021210P.11</v>
          </cell>
        </row>
        <row r="15341">
          <cell r="K15341" t="str">
            <v>00021210P.11</v>
          </cell>
        </row>
        <row r="15342">
          <cell r="K15342" t="str">
            <v>00021212P.11</v>
          </cell>
        </row>
        <row r="15343">
          <cell r="K15343" t="str">
            <v>00021251P.11</v>
          </cell>
        </row>
        <row r="15344">
          <cell r="K15344" t="str">
            <v>00021251P.11</v>
          </cell>
        </row>
        <row r="15345">
          <cell r="K15345" t="str">
            <v>00021251P.11</v>
          </cell>
        </row>
        <row r="15346">
          <cell r="K15346" t="str">
            <v>00021254P.11</v>
          </cell>
        </row>
        <row r="15347">
          <cell r="K15347" t="str">
            <v>00021256P.11</v>
          </cell>
        </row>
        <row r="15348">
          <cell r="K15348" t="str">
            <v>00021256P.11</v>
          </cell>
        </row>
        <row r="15349">
          <cell r="K15349" t="str">
            <v>00021256P.11</v>
          </cell>
        </row>
        <row r="15350">
          <cell r="K15350" t="str">
            <v>00021256P.11</v>
          </cell>
        </row>
        <row r="15351">
          <cell r="K15351" t="str">
            <v>00021256P.11</v>
          </cell>
        </row>
        <row r="15352">
          <cell r="K15352" t="str">
            <v>00021256P.11</v>
          </cell>
        </row>
        <row r="15353">
          <cell r="K15353" t="str">
            <v>00021249P.11</v>
          </cell>
        </row>
        <row r="15354">
          <cell r="K15354" t="str">
            <v>00021249P.11</v>
          </cell>
        </row>
        <row r="15355">
          <cell r="K15355" t="str">
            <v>00021249P.11</v>
          </cell>
        </row>
        <row r="15356">
          <cell r="K15356" t="str">
            <v>00021257P.11</v>
          </cell>
        </row>
        <row r="15357">
          <cell r="K15357" t="str">
            <v>00021256P.13</v>
          </cell>
        </row>
        <row r="15358">
          <cell r="K15358" t="str">
            <v>00021254P.11</v>
          </cell>
        </row>
        <row r="15359">
          <cell r="K15359" t="str">
            <v>00021254P.11</v>
          </cell>
        </row>
        <row r="15360">
          <cell r="K15360" t="str">
            <v>00021254P.11</v>
          </cell>
        </row>
        <row r="15361">
          <cell r="K15361" t="str">
            <v>00021254P.11</v>
          </cell>
        </row>
        <row r="15362">
          <cell r="K15362" t="str">
            <v>00021254P.11</v>
          </cell>
        </row>
        <row r="15363">
          <cell r="K15363" t="str">
            <v>00021254P.11</v>
          </cell>
        </row>
        <row r="15364">
          <cell r="K15364" t="str">
            <v>00021256P.11</v>
          </cell>
        </row>
        <row r="15365">
          <cell r="K15365" t="str">
            <v>00021257P.13</v>
          </cell>
        </row>
        <row r="15366">
          <cell r="K15366" t="str">
            <v>00021260P.13</v>
          </cell>
        </row>
        <row r="15367">
          <cell r="K15367" t="str">
            <v>00021257P.11</v>
          </cell>
        </row>
        <row r="15368">
          <cell r="K15368" t="str">
            <v>00021257P.11</v>
          </cell>
        </row>
        <row r="15369">
          <cell r="K15369" t="str">
            <v>00021212P.11</v>
          </cell>
        </row>
        <row r="15370">
          <cell r="K15370" t="str">
            <v>00021212P.11</v>
          </cell>
        </row>
        <row r="15371">
          <cell r="K15371" t="str">
            <v>00021212P.11</v>
          </cell>
        </row>
        <row r="15372">
          <cell r="K15372" t="str">
            <v>00021212P.11</v>
          </cell>
        </row>
        <row r="15373">
          <cell r="K15373" t="str">
            <v>00021213P.11</v>
          </cell>
        </row>
        <row r="15374">
          <cell r="K15374" t="str">
            <v>00021217P.11</v>
          </cell>
        </row>
        <row r="15375">
          <cell r="K15375" t="str">
            <v>00021218P.11</v>
          </cell>
        </row>
        <row r="15376">
          <cell r="K15376" t="str">
            <v>00021221P.11</v>
          </cell>
        </row>
        <row r="15377">
          <cell r="K15377" t="str">
            <v>00021221P.11</v>
          </cell>
        </row>
        <row r="15378">
          <cell r="K15378" t="str">
            <v>00021222P.11</v>
          </cell>
        </row>
        <row r="15379">
          <cell r="K15379" t="str">
            <v>00021222P.11</v>
          </cell>
        </row>
        <row r="15380">
          <cell r="K15380" t="str">
            <v>00021223P.11</v>
          </cell>
        </row>
        <row r="15381">
          <cell r="K15381" t="str">
            <v>00021225P.11</v>
          </cell>
        </row>
        <row r="15382">
          <cell r="K15382" t="str">
            <v>00021227P.11</v>
          </cell>
        </row>
        <row r="15383">
          <cell r="K15383" t="str">
            <v>00021228P.11</v>
          </cell>
        </row>
        <row r="15384">
          <cell r="K15384" t="str">
            <v>00021228P.11</v>
          </cell>
        </row>
        <row r="15385">
          <cell r="K15385" t="str">
            <v>00021228P.11</v>
          </cell>
        </row>
        <row r="15386">
          <cell r="K15386" t="str">
            <v>00021231P.11</v>
          </cell>
        </row>
        <row r="15387">
          <cell r="K15387" t="str">
            <v>00021231P.11</v>
          </cell>
        </row>
        <row r="15388">
          <cell r="K15388" t="str">
            <v>00021232P.11</v>
          </cell>
        </row>
        <row r="15389">
          <cell r="K15389" t="str">
            <v>00021232P.11</v>
          </cell>
        </row>
        <row r="15390">
          <cell r="K15390" t="str">
            <v>00021233P.11</v>
          </cell>
        </row>
        <row r="15391">
          <cell r="K15391" t="str">
            <v>00021233P.11</v>
          </cell>
        </row>
        <row r="15392">
          <cell r="K15392" t="str">
            <v>00021233P.11</v>
          </cell>
        </row>
        <row r="15393">
          <cell r="K15393" t="str">
            <v>00021234P.11</v>
          </cell>
        </row>
        <row r="15394">
          <cell r="K15394" t="str">
            <v>00021234P.11</v>
          </cell>
        </row>
        <row r="15395">
          <cell r="K15395" t="str">
            <v>00021236P.11</v>
          </cell>
        </row>
        <row r="15396">
          <cell r="K15396" t="str">
            <v>00021245P.11</v>
          </cell>
        </row>
        <row r="15397">
          <cell r="K15397" t="str">
            <v>00021257P.11</v>
          </cell>
        </row>
        <row r="15398">
          <cell r="K15398" t="str">
            <v>00021257P.11</v>
          </cell>
        </row>
        <row r="15399">
          <cell r="K15399" t="str">
            <v>00021228P.11</v>
          </cell>
        </row>
        <row r="15400">
          <cell r="K15400" t="str">
            <v>00021228P.11</v>
          </cell>
        </row>
        <row r="15401">
          <cell r="K15401" t="str">
            <v>00021226P.11</v>
          </cell>
        </row>
        <row r="15402">
          <cell r="K15402" t="str">
            <v>00021250P.11</v>
          </cell>
        </row>
        <row r="15403">
          <cell r="K15403" t="str">
            <v>00021213P.11</v>
          </cell>
        </row>
        <row r="15404">
          <cell r="K15404" t="str">
            <v>00021221P.11</v>
          </cell>
        </row>
        <row r="15405">
          <cell r="K15405" t="str">
            <v>00021246P.11</v>
          </cell>
        </row>
        <row r="15406">
          <cell r="K15406" t="str">
            <v>00021245P.11</v>
          </cell>
        </row>
        <row r="15407">
          <cell r="K15407" t="str">
            <v>00021222P.11</v>
          </cell>
        </row>
        <row r="15408">
          <cell r="K15408" t="str">
            <v>00021223P.11</v>
          </cell>
        </row>
        <row r="15409">
          <cell r="K15409" t="str">
            <v>00021245P.11</v>
          </cell>
        </row>
        <row r="15410">
          <cell r="K15410" t="str">
            <v>00021245P.11</v>
          </cell>
        </row>
        <row r="15411">
          <cell r="K15411" t="str">
            <v>00021245P.11</v>
          </cell>
        </row>
        <row r="15412">
          <cell r="K15412" t="str">
            <v>00021245P.11</v>
          </cell>
        </row>
        <row r="15413">
          <cell r="K15413" t="str">
            <v>00021253P.11</v>
          </cell>
        </row>
        <row r="15414">
          <cell r="K15414" t="str">
            <v>00021245P.11</v>
          </cell>
        </row>
        <row r="15415">
          <cell r="K15415" t="str">
            <v>00021245P.11</v>
          </cell>
        </row>
        <row r="15416">
          <cell r="K15416" t="str">
            <v>00021245P.11</v>
          </cell>
        </row>
        <row r="15417">
          <cell r="K15417" t="str">
            <v>00021245P.11</v>
          </cell>
        </row>
        <row r="15418">
          <cell r="K15418" t="str">
            <v>00021245P.11</v>
          </cell>
        </row>
        <row r="15419">
          <cell r="K15419" t="str">
            <v>00021245P.11</v>
          </cell>
        </row>
        <row r="15420">
          <cell r="K15420" t="str">
            <v>00021245P.11</v>
          </cell>
        </row>
        <row r="15421">
          <cell r="K15421" t="str">
            <v>00021250P.11</v>
          </cell>
        </row>
        <row r="15422">
          <cell r="K15422" t="str">
            <v>00111148P.2</v>
          </cell>
        </row>
        <row r="15423">
          <cell r="K15423" t="str">
            <v>00111148P.2</v>
          </cell>
        </row>
        <row r="15424">
          <cell r="K15424" t="str">
            <v>00111148P.2</v>
          </cell>
        </row>
        <row r="15425">
          <cell r="K15425" t="str">
            <v>00111148P.2</v>
          </cell>
        </row>
        <row r="15426">
          <cell r="K15426" t="str">
            <v>00111143P.2</v>
          </cell>
        </row>
        <row r="15427">
          <cell r="K15427" t="str">
            <v>00111143P.2</v>
          </cell>
        </row>
        <row r="15428">
          <cell r="K15428" t="str">
            <v>00111143P.2</v>
          </cell>
        </row>
        <row r="15429">
          <cell r="K15429" t="str">
            <v>00111143P.2</v>
          </cell>
        </row>
        <row r="15430">
          <cell r="K15430" t="str">
            <v>00111143P.2</v>
          </cell>
        </row>
        <row r="15431">
          <cell r="K15431" t="str">
            <v>00111143P.2</v>
          </cell>
        </row>
        <row r="15432">
          <cell r="K15432" t="str">
            <v>00111143P.2</v>
          </cell>
        </row>
        <row r="15433">
          <cell r="K15433" t="str">
            <v>00111143P.2</v>
          </cell>
        </row>
        <row r="15434">
          <cell r="K15434" t="str">
            <v>00111143P.2</v>
          </cell>
        </row>
        <row r="15435">
          <cell r="K15435" t="str">
            <v>00111143P.2</v>
          </cell>
        </row>
        <row r="15436">
          <cell r="K15436" t="str">
            <v>00111143P.2</v>
          </cell>
        </row>
        <row r="15437">
          <cell r="K15437" t="str">
            <v>00111143P.2</v>
          </cell>
        </row>
        <row r="15438">
          <cell r="K15438" t="str">
            <v>00111143P.2</v>
          </cell>
        </row>
        <row r="15439">
          <cell r="K15439" t="str">
            <v>00111143P.2</v>
          </cell>
        </row>
        <row r="15440">
          <cell r="K15440" t="str">
            <v>00111143P.2</v>
          </cell>
        </row>
        <row r="15441">
          <cell r="K15441" t="str">
            <v>00111143P.2</v>
          </cell>
        </row>
        <row r="15442">
          <cell r="K15442" t="str">
            <v>00111143P.2</v>
          </cell>
        </row>
        <row r="15443">
          <cell r="K15443" t="str">
            <v>00111143P.2</v>
          </cell>
        </row>
        <row r="15444">
          <cell r="K15444" t="str">
            <v>00111143P.2</v>
          </cell>
        </row>
        <row r="15445">
          <cell r="K15445" t="str">
            <v>00111143P.2</v>
          </cell>
        </row>
        <row r="15446">
          <cell r="K15446" t="str">
            <v>00111143P.2</v>
          </cell>
        </row>
        <row r="15447">
          <cell r="K15447" t="str">
            <v>00111143P.2</v>
          </cell>
        </row>
        <row r="15448">
          <cell r="K15448" t="str">
            <v>00111143P.2</v>
          </cell>
        </row>
        <row r="15449">
          <cell r="K15449" t="str">
            <v>00111143P.2</v>
          </cell>
        </row>
        <row r="15450">
          <cell r="K15450" t="str">
            <v>00111143P.2</v>
          </cell>
        </row>
        <row r="15451">
          <cell r="K15451" t="str">
            <v>00111143P.2</v>
          </cell>
        </row>
        <row r="15452">
          <cell r="K15452" t="str">
            <v>00111103P.2</v>
          </cell>
        </row>
        <row r="15453">
          <cell r="K15453" t="str">
            <v>00111103P.2</v>
          </cell>
        </row>
        <row r="15454">
          <cell r="K15454" t="str">
            <v>00111104P.2</v>
          </cell>
        </row>
        <row r="15455">
          <cell r="K15455" t="str">
            <v>00111104P.2</v>
          </cell>
        </row>
        <row r="15456">
          <cell r="K15456" t="str">
            <v>00111105P.2</v>
          </cell>
        </row>
        <row r="15457">
          <cell r="K15457" t="str">
            <v>00111105P.2</v>
          </cell>
        </row>
        <row r="15458">
          <cell r="K15458" t="str">
            <v>00111105P.2</v>
          </cell>
        </row>
        <row r="15459">
          <cell r="K15459" t="str">
            <v>00111138P.2</v>
          </cell>
        </row>
        <row r="15460">
          <cell r="K15460" t="str">
            <v>00111138P.2</v>
          </cell>
        </row>
        <row r="15461">
          <cell r="K15461" t="str">
            <v>00111138P.2</v>
          </cell>
        </row>
        <row r="15462">
          <cell r="K15462" t="str">
            <v>00111138P.2</v>
          </cell>
        </row>
        <row r="15463">
          <cell r="K15463" t="str">
            <v>00111138P.2</v>
          </cell>
        </row>
        <row r="15464">
          <cell r="K15464" t="str">
            <v>00111138P.2</v>
          </cell>
        </row>
        <row r="15465">
          <cell r="K15465" t="str">
            <v>00111138P.2</v>
          </cell>
        </row>
        <row r="15466">
          <cell r="K15466" t="str">
            <v>00111138P.2</v>
          </cell>
        </row>
        <row r="15467">
          <cell r="K15467" t="str">
            <v>00111138P.2</v>
          </cell>
        </row>
        <row r="15468">
          <cell r="K15468" t="str">
            <v>00111138P.2</v>
          </cell>
        </row>
        <row r="15469">
          <cell r="K15469" t="str">
            <v>00111138P.2</v>
          </cell>
        </row>
        <row r="15470">
          <cell r="K15470" t="str">
            <v>00111138P.2</v>
          </cell>
        </row>
        <row r="15471">
          <cell r="K15471" t="str">
            <v>00111138P.2</v>
          </cell>
        </row>
        <row r="15472">
          <cell r="K15472" t="str">
            <v>00111138P.2</v>
          </cell>
        </row>
        <row r="15473">
          <cell r="K15473" t="str">
            <v>00111138P.2</v>
          </cell>
        </row>
        <row r="15474">
          <cell r="K15474" t="str">
            <v>00111140P.2</v>
          </cell>
        </row>
        <row r="15475">
          <cell r="K15475" t="str">
            <v>00111140P.2</v>
          </cell>
        </row>
        <row r="15476">
          <cell r="K15476" t="str">
            <v>00111140P.2</v>
          </cell>
        </row>
        <row r="15477">
          <cell r="K15477" t="str">
            <v>00111140P.2</v>
          </cell>
        </row>
        <row r="15478">
          <cell r="K15478" t="str">
            <v>00111140P.2</v>
          </cell>
        </row>
        <row r="15479">
          <cell r="K15479" t="str">
            <v>00111140P.2</v>
          </cell>
        </row>
        <row r="15480">
          <cell r="K15480" t="str">
            <v>00111140P.2</v>
          </cell>
        </row>
        <row r="15481">
          <cell r="K15481" t="str">
            <v>00111140P.2</v>
          </cell>
        </row>
        <row r="15482">
          <cell r="K15482" t="str">
            <v>00111140P.2</v>
          </cell>
        </row>
        <row r="15483">
          <cell r="K15483" t="str">
            <v>00111140P.2</v>
          </cell>
        </row>
        <row r="15484">
          <cell r="K15484" t="str">
            <v>00111140P.2</v>
          </cell>
        </row>
        <row r="15485">
          <cell r="K15485" t="str">
            <v>00111140P.2</v>
          </cell>
        </row>
        <row r="15486">
          <cell r="K15486" t="str">
            <v>00111140P.2</v>
          </cell>
        </row>
        <row r="15487">
          <cell r="K15487" t="str">
            <v>00111140P.2</v>
          </cell>
        </row>
        <row r="15488">
          <cell r="K15488" t="str">
            <v>00111140P.2</v>
          </cell>
        </row>
        <row r="15489">
          <cell r="K15489" t="str">
            <v>00111140P.2</v>
          </cell>
        </row>
        <row r="15490">
          <cell r="K15490" t="str">
            <v>00111140P.2</v>
          </cell>
        </row>
        <row r="15491">
          <cell r="K15491" t="str">
            <v>00111140P.2</v>
          </cell>
        </row>
        <row r="15492">
          <cell r="K15492" t="str">
            <v>00111158P.2</v>
          </cell>
        </row>
        <row r="15493">
          <cell r="K15493" t="str">
            <v>00111158P.2</v>
          </cell>
        </row>
        <row r="15494">
          <cell r="K15494" t="str">
            <v>00111158P.2</v>
          </cell>
        </row>
        <row r="15495">
          <cell r="K15495" t="str">
            <v>00111158P.2</v>
          </cell>
        </row>
        <row r="15496">
          <cell r="K15496" t="str">
            <v>00111158P.2</v>
          </cell>
        </row>
        <row r="15497">
          <cell r="K15497" t="str">
            <v>00111158P.2</v>
          </cell>
        </row>
        <row r="15498">
          <cell r="K15498" t="str">
            <v>00111158P.2</v>
          </cell>
        </row>
        <row r="15499">
          <cell r="K15499" t="str">
            <v>00111158P.2</v>
          </cell>
        </row>
        <row r="15500">
          <cell r="K15500" t="str">
            <v>00111158P.2</v>
          </cell>
        </row>
        <row r="15501">
          <cell r="K15501" t="str">
            <v>00111158P.2</v>
          </cell>
        </row>
        <row r="15502">
          <cell r="K15502" t="str">
            <v>00111158P.2</v>
          </cell>
        </row>
        <row r="15503">
          <cell r="K15503" t="str">
            <v>00111158P.2</v>
          </cell>
        </row>
        <row r="15504">
          <cell r="K15504" t="str">
            <v>00111158P.2</v>
          </cell>
        </row>
        <row r="15505">
          <cell r="K15505" t="str">
            <v>00111158P.2</v>
          </cell>
        </row>
        <row r="15506">
          <cell r="K15506" t="str">
            <v>00111158P.2</v>
          </cell>
        </row>
        <row r="15507">
          <cell r="K15507" t="str">
            <v>00111158P.2</v>
          </cell>
        </row>
        <row r="15508">
          <cell r="K15508" t="str">
            <v>00111150P.2</v>
          </cell>
        </row>
        <row r="15509">
          <cell r="K15509" t="str">
            <v>00111150P.2</v>
          </cell>
        </row>
        <row r="15510">
          <cell r="K15510" t="str">
            <v>00111150P.2</v>
          </cell>
        </row>
        <row r="15511">
          <cell r="K15511" t="str">
            <v>00111150P.2</v>
          </cell>
        </row>
        <row r="15512">
          <cell r="K15512" t="str">
            <v>00111150P.2</v>
          </cell>
        </row>
        <row r="15513">
          <cell r="K15513" t="str">
            <v>00111102P.2</v>
          </cell>
        </row>
        <row r="15514">
          <cell r="K15514" t="str">
            <v>00111102P.2</v>
          </cell>
        </row>
        <row r="15515">
          <cell r="K15515" t="str">
            <v>00111102P.2</v>
          </cell>
        </row>
        <row r="15516">
          <cell r="K15516" t="str">
            <v>00111102P.2</v>
          </cell>
        </row>
        <row r="15517">
          <cell r="K15517" t="str">
            <v>00111102P.2</v>
          </cell>
        </row>
        <row r="15518">
          <cell r="K15518" t="str">
            <v>00111102P.2</v>
          </cell>
        </row>
        <row r="15519">
          <cell r="K15519" t="str">
            <v>00111102P.2</v>
          </cell>
        </row>
        <row r="15520">
          <cell r="K15520" t="str">
            <v>00111102P.2</v>
          </cell>
        </row>
        <row r="15521">
          <cell r="K15521" t="str">
            <v>00111102P.2</v>
          </cell>
        </row>
        <row r="15522">
          <cell r="K15522" t="str">
            <v>00111102P.2</v>
          </cell>
        </row>
        <row r="15523">
          <cell r="K15523" t="str">
            <v>00111102P.2</v>
          </cell>
        </row>
        <row r="15524">
          <cell r="K15524" t="str">
            <v>00111102P.2</v>
          </cell>
        </row>
        <row r="15525">
          <cell r="K15525" t="str">
            <v>00111102P.2</v>
          </cell>
        </row>
        <row r="15526">
          <cell r="K15526" t="str">
            <v>00111102P.2</v>
          </cell>
        </row>
        <row r="15527">
          <cell r="K15527" t="str">
            <v>00111102P.2</v>
          </cell>
        </row>
        <row r="15528">
          <cell r="K15528" t="str">
            <v>00111102P.2</v>
          </cell>
        </row>
        <row r="15529">
          <cell r="K15529" t="str">
            <v>00111102P.2</v>
          </cell>
        </row>
        <row r="15530">
          <cell r="K15530" t="str">
            <v>00111102P.2</v>
          </cell>
        </row>
        <row r="15531">
          <cell r="K15531" t="str">
            <v>00111102P.2</v>
          </cell>
        </row>
        <row r="15532">
          <cell r="K15532" t="str">
            <v>00111102P.2</v>
          </cell>
        </row>
        <row r="15533">
          <cell r="K15533" t="str">
            <v>00111102P.2</v>
          </cell>
        </row>
        <row r="15534">
          <cell r="K15534" t="str">
            <v>00111102P.2</v>
          </cell>
        </row>
        <row r="15535">
          <cell r="K15535" t="str">
            <v>00111102P.2</v>
          </cell>
        </row>
        <row r="15536">
          <cell r="K15536" t="str">
            <v>00111102P.2</v>
          </cell>
        </row>
        <row r="15537">
          <cell r="K15537" t="str">
            <v>00111102P.2</v>
          </cell>
        </row>
        <row r="15538">
          <cell r="K15538" t="str">
            <v>00111102P.2</v>
          </cell>
        </row>
        <row r="15539">
          <cell r="K15539" t="str">
            <v>00111102P.2</v>
          </cell>
        </row>
        <row r="15540">
          <cell r="K15540" t="str">
            <v>00111102P.2</v>
          </cell>
        </row>
        <row r="15541">
          <cell r="K15541" t="str">
            <v>00111152P.2</v>
          </cell>
        </row>
        <row r="15542">
          <cell r="K15542" t="str">
            <v>00111152P.2</v>
          </cell>
        </row>
        <row r="15543">
          <cell r="K15543" t="str">
            <v>00111152P.2</v>
          </cell>
        </row>
        <row r="15544">
          <cell r="K15544" t="str">
            <v>00111152P.2</v>
          </cell>
        </row>
        <row r="15545">
          <cell r="K15545" t="str">
            <v>00111152P.2</v>
          </cell>
        </row>
        <row r="15546">
          <cell r="K15546" t="str">
            <v>00111152P.2</v>
          </cell>
        </row>
        <row r="15547">
          <cell r="K15547" t="str">
            <v>00111152P.2</v>
          </cell>
        </row>
        <row r="15548">
          <cell r="K15548" t="str">
            <v>00111123P.2</v>
          </cell>
        </row>
        <row r="15549">
          <cell r="K15549" t="str">
            <v>00111123P.2</v>
          </cell>
        </row>
        <row r="15550">
          <cell r="K15550" t="str">
            <v>00111135P.2</v>
          </cell>
        </row>
        <row r="15551">
          <cell r="K15551" t="str">
            <v>00111135P.2</v>
          </cell>
        </row>
        <row r="15552">
          <cell r="K15552" t="str">
            <v>00111135P.2</v>
          </cell>
        </row>
        <row r="15553">
          <cell r="K15553" t="str">
            <v>00111135P.2</v>
          </cell>
        </row>
        <row r="15554">
          <cell r="K15554" t="str">
            <v>00111135P.2</v>
          </cell>
        </row>
        <row r="15555">
          <cell r="K15555" t="str">
            <v>00111135P.2</v>
          </cell>
        </row>
        <row r="15556">
          <cell r="K15556" t="str">
            <v>00111136P.2</v>
          </cell>
        </row>
        <row r="15557">
          <cell r="K15557" t="str">
            <v>00111136P.2</v>
          </cell>
        </row>
        <row r="15558">
          <cell r="K15558" t="str">
            <v>00111136P.2</v>
          </cell>
        </row>
        <row r="15559">
          <cell r="K15559" t="str">
            <v>00111122P.2</v>
          </cell>
        </row>
        <row r="15560">
          <cell r="K15560" t="str">
            <v>00111122P.2</v>
          </cell>
        </row>
        <row r="15561">
          <cell r="K15561" t="str">
            <v>00111122P.2</v>
          </cell>
        </row>
        <row r="15562">
          <cell r="K15562" t="str">
            <v>00111128P.2</v>
          </cell>
        </row>
        <row r="15563">
          <cell r="K15563" t="str">
            <v>00111128P.2</v>
          </cell>
        </row>
        <row r="15564">
          <cell r="K15564" t="str">
            <v>00111128P.2</v>
          </cell>
        </row>
        <row r="15565">
          <cell r="K15565" t="str">
            <v>00111153P.2</v>
          </cell>
        </row>
        <row r="15566">
          <cell r="K15566" t="str">
            <v>00111153P.2</v>
          </cell>
        </row>
        <row r="15567">
          <cell r="K15567" t="str">
            <v>00111122P.2</v>
          </cell>
        </row>
        <row r="15568">
          <cell r="K15568" t="str">
            <v>00111122P.2</v>
          </cell>
        </row>
        <row r="15569">
          <cell r="K15569" t="str">
            <v>00111110P.2</v>
          </cell>
        </row>
        <row r="15570">
          <cell r="K15570" t="str">
            <v>00111110P.2</v>
          </cell>
        </row>
        <row r="15571">
          <cell r="K15571" t="str">
            <v>00111110P.2</v>
          </cell>
        </row>
        <row r="15572">
          <cell r="K15572" t="str">
            <v>00111110P.2</v>
          </cell>
        </row>
        <row r="15573">
          <cell r="K15573" t="str">
            <v>00111110P.2</v>
          </cell>
        </row>
        <row r="15574">
          <cell r="K15574" t="str">
            <v>00111110P.2</v>
          </cell>
        </row>
        <row r="15575">
          <cell r="K15575" t="str">
            <v>00111110P.2</v>
          </cell>
        </row>
        <row r="15576">
          <cell r="K15576" t="str">
            <v>00111110P.2</v>
          </cell>
        </row>
        <row r="15577">
          <cell r="K15577" t="str">
            <v>00111110P.2</v>
          </cell>
        </row>
        <row r="15578">
          <cell r="K15578" t="str">
            <v>00111110P.2</v>
          </cell>
        </row>
        <row r="15579">
          <cell r="K15579" t="str">
            <v>00111110P.2</v>
          </cell>
        </row>
        <row r="15580">
          <cell r="K15580" t="str">
            <v>00111110P.2</v>
          </cell>
        </row>
        <row r="15581">
          <cell r="K15581" t="str">
            <v>00111118P.2</v>
          </cell>
        </row>
        <row r="15582">
          <cell r="K15582" t="str">
            <v>00111118P.2</v>
          </cell>
        </row>
        <row r="15583">
          <cell r="K15583" t="str">
            <v>00111126P.2</v>
          </cell>
        </row>
        <row r="15584">
          <cell r="K15584" t="str">
            <v>00111126P.2</v>
          </cell>
        </row>
        <row r="15585">
          <cell r="K15585" t="str">
            <v>00111126P.2</v>
          </cell>
        </row>
        <row r="15586">
          <cell r="K15586" t="str">
            <v>00111126P.2</v>
          </cell>
        </row>
        <row r="15587">
          <cell r="K15587" t="str">
            <v>00111126P.2</v>
          </cell>
        </row>
        <row r="15588">
          <cell r="K15588" t="str">
            <v>00111126P.2</v>
          </cell>
        </row>
        <row r="15589">
          <cell r="K15589" t="str">
            <v>00111126P.2</v>
          </cell>
        </row>
        <row r="15590">
          <cell r="K15590" t="str">
            <v>00111126P.2</v>
          </cell>
        </row>
        <row r="15591">
          <cell r="K15591" t="str">
            <v>00111126P.2</v>
          </cell>
        </row>
        <row r="15592">
          <cell r="K15592" t="str">
            <v>00111126P.2</v>
          </cell>
        </row>
        <row r="15593">
          <cell r="K15593" t="str">
            <v>00111126P.2</v>
          </cell>
        </row>
        <row r="15594">
          <cell r="K15594" t="str">
            <v>00111134P.2</v>
          </cell>
        </row>
        <row r="15595">
          <cell r="K15595" t="str">
            <v>00111134P.2</v>
          </cell>
        </row>
        <row r="15596">
          <cell r="K15596" t="str">
            <v>00111134P.2</v>
          </cell>
        </row>
        <row r="15597">
          <cell r="K15597" t="str">
            <v>00111143P.2</v>
          </cell>
        </row>
        <row r="15598">
          <cell r="K15598" t="str">
            <v>00111143P.2</v>
          </cell>
        </row>
        <row r="15599">
          <cell r="K15599" t="str">
            <v>00111143P.2</v>
          </cell>
        </row>
        <row r="15600">
          <cell r="K15600" t="str">
            <v>00111143P.2</v>
          </cell>
        </row>
        <row r="15601">
          <cell r="K15601" t="str">
            <v>00111143P.2</v>
          </cell>
        </row>
        <row r="15602">
          <cell r="K15602" t="str">
            <v>00111143P.2</v>
          </cell>
        </row>
        <row r="15603">
          <cell r="K15603" t="str">
            <v>00111143P.2</v>
          </cell>
        </row>
        <row r="15604">
          <cell r="K15604" t="str">
            <v>00111143P.2</v>
          </cell>
        </row>
        <row r="15605">
          <cell r="K15605" t="str">
            <v>00111143P.2</v>
          </cell>
        </row>
        <row r="15606">
          <cell r="K15606" t="str">
            <v>00111145P.2</v>
          </cell>
        </row>
        <row r="15607">
          <cell r="K15607" t="str">
            <v>00111145P.2</v>
          </cell>
        </row>
        <row r="15608">
          <cell r="K15608" t="str">
            <v>00111145P.2</v>
          </cell>
        </row>
        <row r="15609">
          <cell r="K15609" t="str">
            <v>00111145P.2</v>
          </cell>
        </row>
        <row r="15610">
          <cell r="K15610" t="str">
            <v>00111145P.2</v>
          </cell>
        </row>
        <row r="15611">
          <cell r="K15611" t="str">
            <v>00111145P.2</v>
          </cell>
        </row>
        <row r="15612">
          <cell r="K15612" t="str">
            <v>00111145P.2</v>
          </cell>
        </row>
        <row r="15613">
          <cell r="K15613" t="str">
            <v>00111145P.2</v>
          </cell>
        </row>
        <row r="15614">
          <cell r="K15614" t="str">
            <v>00111145P.2</v>
          </cell>
        </row>
        <row r="15615">
          <cell r="K15615" t="str">
            <v>00111145P.2</v>
          </cell>
        </row>
        <row r="15616">
          <cell r="K15616" t="str">
            <v>00111145P.2</v>
          </cell>
        </row>
        <row r="15617">
          <cell r="K15617" t="str">
            <v>00111145P.2</v>
          </cell>
        </row>
        <row r="15618">
          <cell r="K15618" t="str">
            <v>00111145P.2</v>
          </cell>
        </row>
        <row r="15619">
          <cell r="K15619" t="str">
            <v>00111145P.2</v>
          </cell>
        </row>
        <row r="15620">
          <cell r="K15620" t="str">
            <v>00111145P.2</v>
          </cell>
        </row>
        <row r="15621">
          <cell r="K15621" t="str">
            <v>00111145P.2</v>
          </cell>
        </row>
        <row r="15622">
          <cell r="K15622" t="str">
            <v>00111145P.2</v>
          </cell>
        </row>
        <row r="15623">
          <cell r="K15623" t="str">
            <v>00111145P.2</v>
          </cell>
        </row>
        <row r="15624">
          <cell r="K15624" t="str">
            <v>00111145P.2</v>
          </cell>
        </row>
        <row r="15625">
          <cell r="K15625" t="str">
            <v>00111145P.2</v>
          </cell>
        </row>
        <row r="15626">
          <cell r="K15626" t="str">
            <v>00111145P.2</v>
          </cell>
        </row>
        <row r="15627">
          <cell r="K15627" t="str">
            <v>00111145P.2</v>
          </cell>
        </row>
        <row r="15628">
          <cell r="K15628" t="str">
            <v>00111145P.2</v>
          </cell>
        </row>
        <row r="15629">
          <cell r="K15629" t="str">
            <v>00111145P.2</v>
          </cell>
        </row>
        <row r="15630">
          <cell r="K15630" t="str">
            <v>00111148P.2</v>
          </cell>
        </row>
        <row r="15631">
          <cell r="K15631" t="str">
            <v>00111148P.2</v>
          </cell>
        </row>
        <row r="15632">
          <cell r="K15632" t="str">
            <v>00111148P.2</v>
          </cell>
        </row>
        <row r="15633">
          <cell r="K15633" t="str">
            <v>00111148P.2</v>
          </cell>
        </row>
        <row r="15634">
          <cell r="K15634" t="str">
            <v>00111148P.2</v>
          </cell>
        </row>
        <row r="15635">
          <cell r="K15635" t="str">
            <v>00111149P.2</v>
          </cell>
        </row>
        <row r="15636">
          <cell r="K15636" t="str">
            <v>00111149P.2</v>
          </cell>
        </row>
        <row r="15637">
          <cell r="K15637" t="str">
            <v>00111149P.2</v>
          </cell>
        </row>
        <row r="15638">
          <cell r="K15638" t="str">
            <v>00111150P.2</v>
          </cell>
        </row>
        <row r="15639">
          <cell r="K15639" t="str">
            <v>00111150P.2</v>
          </cell>
        </row>
        <row r="15640">
          <cell r="K15640" t="str">
            <v>00111150P.2</v>
          </cell>
        </row>
        <row r="15641">
          <cell r="K15641" t="str">
            <v>00111150P.2</v>
          </cell>
        </row>
        <row r="15642">
          <cell r="K15642" t="str">
            <v>00111150P.2</v>
          </cell>
        </row>
        <row r="15643">
          <cell r="K15643" t="str">
            <v>00111150P.2</v>
          </cell>
        </row>
        <row r="15644">
          <cell r="K15644" t="str">
            <v>00111150P.2</v>
          </cell>
        </row>
        <row r="15645">
          <cell r="K15645" t="str">
            <v>00111150P.2</v>
          </cell>
        </row>
        <row r="15646">
          <cell r="K15646" t="str">
            <v>00111150P.2</v>
          </cell>
        </row>
        <row r="15647">
          <cell r="K15647" t="str">
            <v>00111157P.2</v>
          </cell>
        </row>
        <row r="15648">
          <cell r="K15648" t="str">
            <v>00111157P.2</v>
          </cell>
        </row>
        <row r="15649">
          <cell r="K15649" t="str">
            <v>00111157P.2</v>
          </cell>
        </row>
        <row r="15650">
          <cell r="K15650" t="str">
            <v>00111157P.2</v>
          </cell>
        </row>
        <row r="15651">
          <cell r="K15651" t="str">
            <v>00111157P.2</v>
          </cell>
        </row>
        <row r="15652">
          <cell r="K15652" t="str">
            <v>00111157P.2</v>
          </cell>
        </row>
        <row r="15653">
          <cell r="K15653" t="str">
            <v>00111157P.2</v>
          </cell>
        </row>
        <row r="15654">
          <cell r="K15654" t="str">
            <v>00111157P.2</v>
          </cell>
        </row>
        <row r="15655">
          <cell r="K15655" t="str">
            <v>00111157P.2</v>
          </cell>
        </row>
        <row r="15656">
          <cell r="K15656" t="str">
            <v>00111159P.2</v>
          </cell>
        </row>
        <row r="15657">
          <cell r="K15657" t="str">
            <v>00111159P.2</v>
          </cell>
        </row>
        <row r="15658">
          <cell r="K15658" t="str">
            <v>00111159P.2</v>
          </cell>
        </row>
        <row r="15659">
          <cell r="K15659" t="str">
            <v>00111159P.2</v>
          </cell>
        </row>
        <row r="15660">
          <cell r="K15660" t="str">
            <v>00111159P.2</v>
          </cell>
        </row>
        <row r="15661">
          <cell r="K15661" t="str">
            <v>00111159P.2</v>
          </cell>
        </row>
        <row r="15662">
          <cell r="K15662" t="str">
            <v>00111159P.2</v>
          </cell>
        </row>
        <row r="15663">
          <cell r="K15663" t="str">
            <v>00111159P.2</v>
          </cell>
        </row>
        <row r="15664">
          <cell r="K15664" t="str">
            <v>00111159P.2</v>
          </cell>
        </row>
        <row r="15665">
          <cell r="K15665" t="str">
            <v>00111159P.2</v>
          </cell>
        </row>
        <row r="15666">
          <cell r="K15666" t="str">
            <v>00111159P.2</v>
          </cell>
        </row>
        <row r="15667">
          <cell r="K15667" t="str">
            <v>00111107P.2</v>
          </cell>
        </row>
        <row r="15668">
          <cell r="K15668" t="str">
            <v>00111107P.2</v>
          </cell>
        </row>
        <row r="15669">
          <cell r="K15669" t="str">
            <v>00111107P.2</v>
          </cell>
        </row>
        <row r="15670">
          <cell r="K15670" t="str">
            <v>00111144P.2</v>
          </cell>
        </row>
        <row r="15671">
          <cell r="K15671" t="str">
            <v>00111144P.2</v>
          </cell>
        </row>
        <row r="15672">
          <cell r="K15672" t="str">
            <v>00111144P.2</v>
          </cell>
        </row>
        <row r="15673">
          <cell r="K15673" t="str">
            <v>00111144P.2</v>
          </cell>
        </row>
        <row r="15674">
          <cell r="K15674" t="str">
            <v>00111144P.2</v>
          </cell>
        </row>
        <row r="15675">
          <cell r="K15675" t="str">
            <v>00111144P.2</v>
          </cell>
        </row>
        <row r="15676">
          <cell r="K15676" t="str">
            <v>00111144P.2</v>
          </cell>
        </row>
        <row r="15677">
          <cell r="K15677" t="str">
            <v>00111144P.2</v>
          </cell>
        </row>
        <row r="15678">
          <cell r="K15678" t="str">
            <v>00111144P.2</v>
          </cell>
        </row>
        <row r="15679">
          <cell r="K15679" t="str">
            <v>00111144P.2</v>
          </cell>
        </row>
        <row r="15680">
          <cell r="K15680" t="str">
            <v>00111153P.2</v>
          </cell>
        </row>
        <row r="15681">
          <cell r="K15681" t="str">
            <v>00111126P.2</v>
          </cell>
        </row>
        <row r="15682">
          <cell r="K15682" t="str">
            <v>00111126P.2</v>
          </cell>
        </row>
        <row r="15683">
          <cell r="K15683" t="str">
            <v>00111126P.2</v>
          </cell>
        </row>
        <row r="15684">
          <cell r="K15684" t="str">
            <v>00111126P.2</v>
          </cell>
        </row>
        <row r="15685">
          <cell r="K15685" t="str">
            <v>00111160P.2</v>
          </cell>
        </row>
        <row r="15686">
          <cell r="K15686" t="str">
            <v>00111160P.2</v>
          </cell>
        </row>
        <row r="15687">
          <cell r="K15687" t="str">
            <v>00111160P.2</v>
          </cell>
        </row>
        <row r="15688">
          <cell r="K15688" t="str">
            <v>00111160P.2</v>
          </cell>
        </row>
        <row r="15689">
          <cell r="K15689" t="str">
            <v>00111160P.2</v>
          </cell>
        </row>
        <row r="15690">
          <cell r="K15690" t="str">
            <v>00111160P.2</v>
          </cell>
        </row>
        <row r="15691">
          <cell r="K15691" t="str">
            <v>00111160P.2</v>
          </cell>
        </row>
        <row r="15692">
          <cell r="K15692" t="str">
            <v>00111160P.2</v>
          </cell>
        </row>
        <row r="15693">
          <cell r="K15693" t="str">
            <v>00111160P.2</v>
          </cell>
        </row>
        <row r="15694">
          <cell r="K15694" t="str">
            <v>00111160P.2</v>
          </cell>
        </row>
        <row r="15695">
          <cell r="K15695" t="str">
            <v>00111160P.2</v>
          </cell>
        </row>
        <row r="15696">
          <cell r="K15696" t="str">
            <v>00111160P.2</v>
          </cell>
        </row>
        <row r="15697">
          <cell r="K15697" t="str">
            <v>00111160P.2</v>
          </cell>
        </row>
        <row r="15698">
          <cell r="K15698" t="str">
            <v>00111160P.2</v>
          </cell>
        </row>
        <row r="15699">
          <cell r="K15699" t="str">
            <v>00111160P.2</v>
          </cell>
        </row>
        <row r="15700">
          <cell r="K15700" t="str">
            <v>00111160P.2</v>
          </cell>
        </row>
        <row r="15701">
          <cell r="K15701" t="str">
            <v>00111160P.2</v>
          </cell>
        </row>
        <row r="15702">
          <cell r="K15702" t="str">
            <v>00111160P.2</v>
          </cell>
        </row>
        <row r="15703">
          <cell r="K15703" t="str">
            <v>00111160P.2</v>
          </cell>
        </row>
        <row r="15704">
          <cell r="K15704" t="str">
            <v>00111160P.2</v>
          </cell>
        </row>
        <row r="15705">
          <cell r="K15705" t="str">
            <v>00111160P.2</v>
          </cell>
        </row>
        <row r="15706">
          <cell r="K15706" t="str">
            <v>00111160P.2</v>
          </cell>
        </row>
        <row r="15707">
          <cell r="K15707" t="str">
            <v>00111160P.2</v>
          </cell>
        </row>
        <row r="15708">
          <cell r="K15708" t="str">
            <v>00111160P.2</v>
          </cell>
        </row>
        <row r="15709">
          <cell r="K15709" t="str">
            <v>00111160P.2</v>
          </cell>
        </row>
        <row r="15710">
          <cell r="K15710" t="str">
            <v>00111160P.2</v>
          </cell>
        </row>
        <row r="15711">
          <cell r="K15711" t="str">
            <v>00111159P.2</v>
          </cell>
        </row>
        <row r="15712">
          <cell r="K15712" t="str">
            <v>00111159P.2</v>
          </cell>
        </row>
        <row r="15713">
          <cell r="K15713" t="str">
            <v>00111159P.2</v>
          </cell>
        </row>
        <row r="15714">
          <cell r="K15714" t="str">
            <v>00111159P.2</v>
          </cell>
        </row>
        <row r="15715">
          <cell r="K15715" t="str">
            <v>00111159P.2</v>
          </cell>
        </row>
        <row r="15716">
          <cell r="K15716" t="str">
            <v>00111159P.2</v>
          </cell>
        </row>
        <row r="15717">
          <cell r="K15717" t="str">
            <v>00111159P.2</v>
          </cell>
        </row>
        <row r="15718">
          <cell r="K15718" t="str">
            <v>00111159P.2</v>
          </cell>
        </row>
        <row r="15719">
          <cell r="K15719" t="str">
            <v>00111159P.2</v>
          </cell>
        </row>
        <row r="15720">
          <cell r="K15720" t="str">
            <v>00111159P.2</v>
          </cell>
        </row>
        <row r="15721">
          <cell r="K15721" t="str">
            <v>00111159P.2</v>
          </cell>
        </row>
        <row r="15722">
          <cell r="K15722" t="str">
            <v>00111159P.2</v>
          </cell>
        </row>
        <row r="15723">
          <cell r="K15723" t="str">
            <v>00111114P.2</v>
          </cell>
        </row>
        <row r="15724">
          <cell r="K15724" t="str">
            <v>00111115P.2</v>
          </cell>
        </row>
        <row r="15725">
          <cell r="K15725" t="str">
            <v>00111117P.2</v>
          </cell>
        </row>
        <row r="15726">
          <cell r="K15726" t="str">
            <v>00111121P.2</v>
          </cell>
        </row>
        <row r="15727">
          <cell r="K15727" t="str">
            <v>00111121P.2</v>
          </cell>
        </row>
        <row r="15728">
          <cell r="K15728" t="str">
            <v>00111128P.2</v>
          </cell>
        </row>
        <row r="15729">
          <cell r="K15729" t="str">
            <v>00111130P.2</v>
          </cell>
        </row>
        <row r="15730">
          <cell r="K15730" t="str">
            <v>00111135P.2</v>
          </cell>
        </row>
        <row r="15731">
          <cell r="K15731" t="str">
            <v>00111110P.2</v>
          </cell>
        </row>
        <row r="15732">
          <cell r="K15732" t="str">
            <v>00111111P.2</v>
          </cell>
        </row>
        <row r="15733">
          <cell r="K15733" t="str">
            <v>00111111P.2</v>
          </cell>
        </row>
        <row r="15734">
          <cell r="K15734" t="str">
            <v>00111114P.2</v>
          </cell>
        </row>
        <row r="15735">
          <cell r="K15735" t="str">
            <v>00111119P.2</v>
          </cell>
        </row>
        <row r="15736">
          <cell r="K15736" t="str">
            <v>00111119P.2</v>
          </cell>
        </row>
        <row r="15737">
          <cell r="K15737" t="str">
            <v>00111119P.2</v>
          </cell>
        </row>
        <row r="15738">
          <cell r="K15738" t="str">
            <v>00111119P.2</v>
          </cell>
        </row>
        <row r="15739">
          <cell r="K15739" t="str">
            <v>00111123P.2</v>
          </cell>
        </row>
        <row r="15740">
          <cell r="K15740" t="str">
            <v>00111126P.2</v>
          </cell>
        </row>
        <row r="15741">
          <cell r="K15741" t="str">
            <v>00111127P.2</v>
          </cell>
        </row>
        <row r="15742">
          <cell r="K15742" t="str">
            <v>00111130P.2</v>
          </cell>
        </row>
        <row r="15743">
          <cell r="K15743" t="str">
            <v>00111131P.2</v>
          </cell>
        </row>
        <row r="15744">
          <cell r="K15744" t="str">
            <v>00111132P.2</v>
          </cell>
        </row>
        <row r="15745">
          <cell r="K15745" t="str">
            <v>00111133P.2</v>
          </cell>
        </row>
        <row r="15746">
          <cell r="K15746" t="str">
            <v>00111133P.2</v>
          </cell>
        </row>
        <row r="15747">
          <cell r="K15747" t="str">
            <v>00111134P.2</v>
          </cell>
        </row>
        <row r="15748">
          <cell r="K15748" t="str">
            <v>00111135P.2</v>
          </cell>
        </row>
        <row r="15749">
          <cell r="K15749" t="str">
            <v>00111135P.2</v>
          </cell>
        </row>
        <row r="15750">
          <cell r="K15750" t="str">
            <v>00111135P.2</v>
          </cell>
        </row>
        <row r="15751">
          <cell r="K15751" t="str">
            <v>00111136P.2</v>
          </cell>
        </row>
        <row r="15752">
          <cell r="K15752" t="str">
            <v>00111136P.2</v>
          </cell>
        </row>
        <row r="15753">
          <cell r="K15753" t="str">
            <v>00111136P.2</v>
          </cell>
        </row>
        <row r="15754">
          <cell r="K15754" t="str">
            <v>00111128P.2</v>
          </cell>
        </row>
        <row r="15755">
          <cell r="K15755" t="str">
            <v>00111130P.2</v>
          </cell>
        </row>
        <row r="15756">
          <cell r="K15756" t="str">
            <v>00111130P.2</v>
          </cell>
        </row>
        <row r="15757">
          <cell r="K15757" t="str">
            <v>00111131P.2</v>
          </cell>
        </row>
        <row r="15758">
          <cell r="K15758" t="str">
            <v>00111131P.2</v>
          </cell>
        </row>
        <row r="15759">
          <cell r="K15759" t="str">
            <v>00111110P.2</v>
          </cell>
        </row>
        <row r="15760">
          <cell r="K15760" t="str">
            <v>00111113P.2</v>
          </cell>
        </row>
        <row r="15761">
          <cell r="K15761" t="str">
            <v>00111116P.2</v>
          </cell>
        </row>
        <row r="15762">
          <cell r="K15762" t="str">
            <v>00111118P.2</v>
          </cell>
        </row>
        <row r="15763">
          <cell r="K15763" t="str">
            <v>00111118P.2</v>
          </cell>
        </row>
        <row r="15764">
          <cell r="K15764" t="str">
            <v>00111120P.2</v>
          </cell>
        </row>
        <row r="15765">
          <cell r="K15765" t="str">
            <v>00111129P.2</v>
          </cell>
        </row>
        <row r="15766">
          <cell r="K15766" t="str">
            <v>00111131P.2</v>
          </cell>
        </row>
        <row r="15767">
          <cell r="K15767" t="str">
            <v>00111131P.2</v>
          </cell>
        </row>
        <row r="15768">
          <cell r="K15768" t="str">
            <v>00111136P.2</v>
          </cell>
        </row>
        <row r="15769">
          <cell r="K15769" t="str">
            <v>00111110P.2</v>
          </cell>
        </row>
        <row r="15770">
          <cell r="K15770" t="str">
            <v>00111110P.2</v>
          </cell>
        </row>
        <row r="15771">
          <cell r="K15771" t="str">
            <v>00111118P.2</v>
          </cell>
        </row>
        <row r="15772">
          <cell r="K15772" t="str">
            <v>00111120P.2</v>
          </cell>
        </row>
        <row r="15773">
          <cell r="K15773" t="str">
            <v>00111121P.2</v>
          </cell>
        </row>
        <row r="15774">
          <cell r="K15774" t="str">
            <v>00111129P.2</v>
          </cell>
        </row>
        <row r="15775">
          <cell r="K15775" t="str">
            <v>00111110P.2</v>
          </cell>
        </row>
        <row r="15776">
          <cell r="K15776" t="str">
            <v>00111114P.2</v>
          </cell>
        </row>
        <row r="15777">
          <cell r="K15777" t="str">
            <v>00111114P.2</v>
          </cell>
        </row>
        <row r="15778">
          <cell r="K15778" t="str">
            <v>00111119P.2</v>
          </cell>
        </row>
        <row r="15779">
          <cell r="K15779" t="str">
            <v>00111126P.2</v>
          </cell>
        </row>
        <row r="15780">
          <cell r="K15780" t="str">
            <v>00111126P.2</v>
          </cell>
        </row>
        <row r="15781">
          <cell r="K15781" t="str">
            <v>00111129P.2</v>
          </cell>
        </row>
        <row r="15782">
          <cell r="K15782" t="str">
            <v>00111130P.2</v>
          </cell>
        </row>
        <row r="15783">
          <cell r="K15783" t="str">
            <v>00111135P.2</v>
          </cell>
        </row>
        <row r="15784">
          <cell r="K15784" t="str">
            <v>00111136P.2</v>
          </cell>
        </row>
        <row r="15785">
          <cell r="K15785" t="str">
            <v>00111123P.2</v>
          </cell>
        </row>
        <row r="15786">
          <cell r="K15786" t="str">
            <v>00111131P.2</v>
          </cell>
        </row>
        <row r="15787">
          <cell r="K15787" t="str">
            <v>00111132P.2</v>
          </cell>
        </row>
        <row r="15788">
          <cell r="K15788" t="str">
            <v>00111114P.2</v>
          </cell>
        </row>
        <row r="15789">
          <cell r="K15789" t="str">
            <v>00111114P.2</v>
          </cell>
        </row>
        <row r="15790">
          <cell r="K15790" t="str">
            <v>00111118P.2</v>
          </cell>
        </row>
        <row r="15791">
          <cell r="K15791" t="str">
            <v>00111120P.2</v>
          </cell>
        </row>
        <row r="15792">
          <cell r="K15792" t="str">
            <v>00111124P.2</v>
          </cell>
        </row>
        <row r="15793">
          <cell r="K15793" t="str">
            <v>00111126P.2</v>
          </cell>
        </row>
        <row r="15794">
          <cell r="K15794" t="str">
            <v>00111128P.2</v>
          </cell>
        </row>
        <row r="15795">
          <cell r="K15795" t="str">
            <v>00111136P.2</v>
          </cell>
        </row>
        <row r="15796">
          <cell r="K15796" t="str">
            <v>00111110P.2</v>
          </cell>
        </row>
        <row r="15797">
          <cell r="K15797" t="str">
            <v>00111120P.2</v>
          </cell>
        </row>
        <row r="15798">
          <cell r="K15798" t="str">
            <v>00111122P.2</v>
          </cell>
        </row>
        <row r="15799">
          <cell r="K15799" t="str">
            <v>00111127P.2</v>
          </cell>
        </row>
        <row r="15800">
          <cell r="K15800" t="str">
            <v>00111130P.2</v>
          </cell>
        </row>
        <row r="15801">
          <cell r="K15801" t="str">
            <v>00111131P.2</v>
          </cell>
        </row>
        <row r="15802">
          <cell r="K15802" t="str">
            <v>00111115P.2</v>
          </cell>
        </row>
        <row r="15803">
          <cell r="K15803" t="str">
            <v>00111115P.2</v>
          </cell>
        </row>
        <row r="15804">
          <cell r="K15804" t="str">
            <v>00111116P.2</v>
          </cell>
        </row>
        <row r="15805">
          <cell r="K15805" t="str">
            <v>00111119P.2</v>
          </cell>
        </row>
        <row r="15806">
          <cell r="K15806" t="str">
            <v>00111126P.2</v>
          </cell>
        </row>
        <row r="15807">
          <cell r="K15807" t="str">
            <v>00111129P.2</v>
          </cell>
        </row>
        <row r="15808">
          <cell r="K15808" t="str">
            <v>00111129P.2</v>
          </cell>
        </row>
        <row r="15809">
          <cell r="K15809" t="str">
            <v>00111133P.2</v>
          </cell>
        </row>
        <row r="15810">
          <cell r="K15810" t="str">
            <v>00111134P.2</v>
          </cell>
        </row>
        <row r="15811">
          <cell r="K15811" t="str">
            <v>00111136P.2</v>
          </cell>
        </row>
        <row r="15812">
          <cell r="K15812" t="str">
            <v>00111126P.2</v>
          </cell>
        </row>
        <row r="15813">
          <cell r="K15813" t="str">
            <v>00111128P.2</v>
          </cell>
        </row>
        <row r="15814">
          <cell r="K15814" t="str">
            <v>00111131P.2</v>
          </cell>
        </row>
        <row r="15815">
          <cell r="K15815" t="str">
            <v>00111131P.2</v>
          </cell>
        </row>
        <row r="15816">
          <cell r="K15816" t="str">
            <v>00111132P.2</v>
          </cell>
        </row>
        <row r="15817">
          <cell r="K15817" t="str">
            <v>00111116P.2</v>
          </cell>
        </row>
        <row r="15818">
          <cell r="K15818" t="str">
            <v>00111123P.2</v>
          </cell>
        </row>
        <row r="15819">
          <cell r="K15819" t="str">
            <v>00111129P.2</v>
          </cell>
        </row>
        <row r="15820">
          <cell r="K15820" t="str">
            <v>00111131P.2</v>
          </cell>
        </row>
        <row r="15821">
          <cell r="K15821" t="str">
            <v>00111115P.2</v>
          </cell>
        </row>
        <row r="15822">
          <cell r="K15822" t="str">
            <v>00111118P.2</v>
          </cell>
        </row>
        <row r="15823">
          <cell r="K15823" t="str">
            <v>00111120P.2</v>
          </cell>
        </row>
        <row r="15824">
          <cell r="K15824" t="str">
            <v>00111124P.2</v>
          </cell>
        </row>
        <row r="15825">
          <cell r="K15825" t="str">
            <v>00111130P.2</v>
          </cell>
        </row>
        <row r="15826">
          <cell r="K15826" t="str">
            <v>00111133P.2</v>
          </cell>
        </row>
        <row r="15827">
          <cell r="K15827" t="str">
            <v>00111121P.2</v>
          </cell>
        </row>
        <row r="15828">
          <cell r="K15828" t="str">
            <v>00111131P.2</v>
          </cell>
        </row>
        <row r="15829">
          <cell r="K15829" t="str">
            <v>00111115P.2</v>
          </cell>
        </row>
        <row r="15830">
          <cell r="K15830" t="str">
            <v>00111117P.2</v>
          </cell>
        </row>
        <row r="15831">
          <cell r="K15831" t="str">
            <v>00111123P.2</v>
          </cell>
        </row>
        <row r="15832">
          <cell r="K15832" t="str">
            <v>00111124P.2</v>
          </cell>
        </row>
        <row r="15833">
          <cell r="K15833" t="str">
            <v>00111127P.2</v>
          </cell>
        </row>
        <row r="15834">
          <cell r="K15834" t="str">
            <v>00111132P.2</v>
          </cell>
        </row>
        <row r="15835">
          <cell r="K15835" t="str">
            <v>00111136P.2</v>
          </cell>
        </row>
        <row r="15836">
          <cell r="K15836" t="str">
            <v>00111129P.2</v>
          </cell>
        </row>
        <row r="15837">
          <cell r="K15837" t="str">
            <v>00111110P.2</v>
          </cell>
        </row>
        <row r="15838">
          <cell r="K15838" t="str">
            <v>00111121P.2</v>
          </cell>
        </row>
        <row r="15839">
          <cell r="K15839" t="str">
            <v>00111122P.2</v>
          </cell>
        </row>
        <row r="15840">
          <cell r="K15840" t="str">
            <v>00111128P.2</v>
          </cell>
        </row>
        <row r="15841">
          <cell r="K15841" t="str">
            <v>00111129P.2</v>
          </cell>
        </row>
        <row r="15842">
          <cell r="K15842" t="str">
            <v>00111133P.2</v>
          </cell>
        </row>
        <row r="15843">
          <cell r="K15843" t="str">
            <v>00111124P.2</v>
          </cell>
        </row>
        <row r="15844">
          <cell r="K15844" t="str">
            <v>00111118P.2</v>
          </cell>
        </row>
        <row r="15845">
          <cell r="K15845" t="str">
            <v>00111124P.2</v>
          </cell>
        </row>
        <row r="15846">
          <cell r="K15846" t="str">
            <v>00111128P.2</v>
          </cell>
        </row>
        <row r="15847">
          <cell r="K15847" t="str">
            <v>00111130P.2</v>
          </cell>
        </row>
        <row r="15848">
          <cell r="K15848" t="str">
            <v>00111133P.2</v>
          </cell>
        </row>
        <row r="15849">
          <cell r="K15849" t="str">
            <v>00111134P.2</v>
          </cell>
        </row>
        <row r="15850">
          <cell r="K15850" t="str">
            <v>00111123P.2</v>
          </cell>
        </row>
        <row r="15851">
          <cell r="K15851" t="str">
            <v>00111117P.2</v>
          </cell>
        </row>
        <row r="15852">
          <cell r="K15852" t="str">
            <v>00111119P.2</v>
          </cell>
        </row>
        <row r="15853">
          <cell r="K15853" t="str">
            <v>00111120P.2</v>
          </cell>
        </row>
        <row r="15854">
          <cell r="K15854" t="str">
            <v>00111136P.2</v>
          </cell>
        </row>
        <row r="15855">
          <cell r="K15855" t="str">
            <v>00111115P.2</v>
          </cell>
        </row>
        <row r="15856">
          <cell r="K15856" t="str">
            <v>00111117P.2</v>
          </cell>
        </row>
        <row r="15857">
          <cell r="K15857" t="str">
            <v>00111124P.2</v>
          </cell>
        </row>
        <row r="15858">
          <cell r="K15858" t="str">
            <v>00111126P.2</v>
          </cell>
        </row>
        <row r="15859">
          <cell r="K15859" t="str">
            <v>00111136P.2</v>
          </cell>
        </row>
        <row r="15860">
          <cell r="K15860" t="str">
            <v>00111129P.2</v>
          </cell>
        </row>
        <row r="15861">
          <cell r="K15861" t="str">
            <v>00111110P.2</v>
          </cell>
        </row>
        <row r="15862">
          <cell r="K15862" t="str">
            <v>00111113P.2</v>
          </cell>
        </row>
        <row r="15863">
          <cell r="K15863" t="str">
            <v>00111115P.2</v>
          </cell>
        </row>
        <row r="15864">
          <cell r="K15864" t="str">
            <v>00111115P.2</v>
          </cell>
        </row>
        <row r="15865">
          <cell r="K15865" t="str">
            <v>00111129P.2</v>
          </cell>
        </row>
        <row r="15866">
          <cell r="K15866" t="str">
            <v>00111133P.2</v>
          </cell>
        </row>
        <row r="15867">
          <cell r="K15867" t="str">
            <v>00111113P.2</v>
          </cell>
        </row>
        <row r="15868">
          <cell r="K15868" t="str">
            <v>00111133P.2</v>
          </cell>
        </row>
        <row r="15869">
          <cell r="K15869" t="str">
            <v>00111112P.2</v>
          </cell>
        </row>
        <row r="15870">
          <cell r="K15870" t="str">
            <v>00111120P.2</v>
          </cell>
        </row>
        <row r="15871">
          <cell r="K15871" t="str">
            <v>00111127P.2</v>
          </cell>
        </row>
        <row r="15872">
          <cell r="K15872" t="str">
            <v>00111134P.2</v>
          </cell>
        </row>
        <row r="15873">
          <cell r="K15873" t="str">
            <v>00111117P.2</v>
          </cell>
        </row>
        <row r="15874">
          <cell r="K15874" t="str">
            <v>00111136P.2</v>
          </cell>
        </row>
        <row r="15875">
          <cell r="K15875" t="str">
            <v>00111130P.2</v>
          </cell>
        </row>
        <row r="15876">
          <cell r="K15876" t="str">
            <v>00111136P.2</v>
          </cell>
        </row>
        <row r="15877">
          <cell r="K15877" t="str">
            <v>00111136P.2</v>
          </cell>
        </row>
        <row r="15878">
          <cell r="K15878" t="str">
            <v>00111110P.2</v>
          </cell>
        </row>
        <row r="15879">
          <cell r="K15879" t="str">
            <v>00111125P.2</v>
          </cell>
        </row>
        <row r="15880">
          <cell r="K15880" t="str">
            <v>00111128P.2</v>
          </cell>
        </row>
        <row r="15881">
          <cell r="K15881" t="str">
            <v>00111130P.2</v>
          </cell>
        </row>
        <row r="15882">
          <cell r="K15882" t="str">
            <v>00111136P.2</v>
          </cell>
        </row>
        <row r="15883">
          <cell r="K15883" t="str">
            <v>00111117P.2</v>
          </cell>
        </row>
        <row r="15884">
          <cell r="K15884" t="str">
            <v>00111127P.2</v>
          </cell>
        </row>
        <row r="15885">
          <cell r="K15885" t="str">
            <v>00111118P.2</v>
          </cell>
        </row>
        <row r="15886">
          <cell r="K15886" t="str">
            <v>00111126P.2</v>
          </cell>
        </row>
        <row r="15887">
          <cell r="K15887" t="str">
            <v>00111120P.2</v>
          </cell>
        </row>
        <row r="15888">
          <cell r="K15888" t="str">
            <v>00111114P.2</v>
          </cell>
        </row>
        <row r="15889">
          <cell r="K15889" t="str">
            <v>00111117P.2</v>
          </cell>
        </row>
        <row r="15890">
          <cell r="K15890" t="str">
            <v>00111119P.2</v>
          </cell>
        </row>
        <row r="15891">
          <cell r="K15891" t="str">
            <v>00111117P.2</v>
          </cell>
        </row>
        <row r="15892">
          <cell r="K15892" t="str">
            <v>00111117P.2</v>
          </cell>
        </row>
        <row r="15893">
          <cell r="K15893" t="str">
            <v>00111124P.2</v>
          </cell>
        </row>
        <row r="15894">
          <cell r="K15894" t="str">
            <v>00111129P.2</v>
          </cell>
        </row>
        <row r="15895">
          <cell r="K15895" t="str">
            <v>00111129P.2</v>
          </cell>
        </row>
        <row r="15896">
          <cell r="K15896" t="str">
            <v>00111130P.2</v>
          </cell>
        </row>
        <row r="15897">
          <cell r="K15897" t="str">
            <v>00111133P.2</v>
          </cell>
        </row>
        <row r="15898">
          <cell r="K15898" t="str">
            <v>00111136P.2</v>
          </cell>
        </row>
        <row r="15899">
          <cell r="K15899" t="str">
            <v>00111126P.2</v>
          </cell>
        </row>
        <row r="15900">
          <cell r="K15900" t="str">
            <v>00111128P.2</v>
          </cell>
        </row>
        <row r="15901">
          <cell r="K15901" t="str">
            <v>00111128P.2</v>
          </cell>
        </row>
        <row r="15902">
          <cell r="K15902" t="str">
            <v>00111131P.2</v>
          </cell>
        </row>
        <row r="15903">
          <cell r="K15903" t="str">
            <v>00111126P.2</v>
          </cell>
        </row>
        <row r="15904">
          <cell r="K15904" t="str">
            <v>00111128P.2</v>
          </cell>
        </row>
        <row r="15905">
          <cell r="K15905" t="str">
            <v>00111130P.2</v>
          </cell>
        </row>
        <row r="15906">
          <cell r="K15906" t="str">
            <v>00111136P.2</v>
          </cell>
        </row>
        <row r="15907">
          <cell r="K15907" t="str">
            <v>00111126P.2</v>
          </cell>
        </row>
        <row r="15908">
          <cell r="K15908" t="str">
            <v>00111126P.2</v>
          </cell>
        </row>
        <row r="15909">
          <cell r="K15909" t="str">
            <v>00111130P.2</v>
          </cell>
        </row>
        <row r="15910">
          <cell r="K15910" t="str">
            <v>00111131P.2</v>
          </cell>
        </row>
        <row r="15911">
          <cell r="K15911" t="str">
            <v>00111117P.2</v>
          </cell>
        </row>
        <row r="15912">
          <cell r="K15912" t="str">
            <v>00111131P.2</v>
          </cell>
        </row>
        <row r="15913">
          <cell r="K15913" t="str">
            <v>00111133P.2</v>
          </cell>
        </row>
        <row r="15914">
          <cell r="K15914" t="str">
            <v>00111136P.2</v>
          </cell>
        </row>
        <row r="15915">
          <cell r="K15915" t="str">
            <v>00111136P.2</v>
          </cell>
        </row>
        <row r="15916">
          <cell r="K15916" t="str">
            <v>00111112P.2</v>
          </cell>
        </row>
        <row r="15917">
          <cell r="K15917" t="str">
            <v>00111126P.2</v>
          </cell>
        </row>
        <row r="15918">
          <cell r="K15918" t="str">
            <v>00111131P.2</v>
          </cell>
        </row>
        <row r="15919">
          <cell r="K15919" t="str">
            <v>00111124P.2</v>
          </cell>
        </row>
        <row r="15920">
          <cell r="K15920" t="str">
            <v>00111132P.2</v>
          </cell>
        </row>
        <row r="15921">
          <cell r="K15921" t="str">
            <v>00111115P.2</v>
          </cell>
        </row>
        <row r="15922">
          <cell r="K15922" t="str">
            <v>00111110P.2</v>
          </cell>
        </row>
        <row r="15923">
          <cell r="K15923" t="str">
            <v>00111114P.2</v>
          </cell>
        </row>
        <row r="15924">
          <cell r="K15924" t="str">
            <v>00111114P.2</v>
          </cell>
        </row>
        <row r="15925">
          <cell r="K15925" t="str">
            <v>00111121P.2</v>
          </cell>
        </row>
        <row r="15926">
          <cell r="K15926" t="str">
            <v>00111124P.2</v>
          </cell>
        </row>
        <row r="15927">
          <cell r="K15927" t="str">
            <v>00111135P.2</v>
          </cell>
        </row>
        <row r="15928">
          <cell r="K15928" t="str">
            <v>00111123P.2</v>
          </cell>
        </row>
        <row r="15929">
          <cell r="K15929" t="str">
            <v>00111132P.2</v>
          </cell>
        </row>
        <row r="15930">
          <cell r="K15930" t="str">
            <v>00111115P.2</v>
          </cell>
        </row>
        <row r="15931">
          <cell r="K15931" t="str">
            <v>00111128P.2</v>
          </cell>
        </row>
        <row r="15932">
          <cell r="K15932" t="str">
            <v>00111134P.2</v>
          </cell>
        </row>
        <row r="15933">
          <cell r="K15933" t="str">
            <v>00111136P.2</v>
          </cell>
        </row>
        <row r="15934">
          <cell r="K15934" t="str">
            <v>00111131P.2</v>
          </cell>
        </row>
        <row r="15935">
          <cell r="K15935" t="str">
            <v>00111136P.2</v>
          </cell>
        </row>
        <row r="15936">
          <cell r="K15936" t="str">
            <v>00111115P.2</v>
          </cell>
        </row>
        <row r="15937">
          <cell r="K15937" t="str">
            <v>00111132P.2</v>
          </cell>
        </row>
        <row r="15938">
          <cell r="K15938" t="str">
            <v>00111110P.2</v>
          </cell>
        </row>
        <row r="15939">
          <cell r="K15939" t="str">
            <v>00111126P.2</v>
          </cell>
        </row>
        <row r="15940">
          <cell r="K15940" t="str">
            <v>00111131P.2</v>
          </cell>
        </row>
        <row r="15941">
          <cell r="K15941" t="str">
            <v>00111115P.2</v>
          </cell>
        </row>
        <row r="15942">
          <cell r="K15942" t="str">
            <v>00111123P.2</v>
          </cell>
        </row>
        <row r="15943">
          <cell r="K15943" t="str">
            <v>00111133P.2</v>
          </cell>
        </row>
        <row r="15944">
          <cell r="K15944" t="str">
            <v>00111114P.2</v>
          </cell>
        </row>
        <row r="15945">
          <cell r="K15945" t="str">
            <v>00111124P.2</v>
          </cell>
        </row>
        <row r="15946">
          <cell r="K15946" t="str">
            <v>00111134P.2</v>
          </cell>
        </row>
        <row r="15947">
          <cell r="K15947" t="str">
            <v>00111116P.2</v>
          </cell>
        </row>
        <row r="15948">
          <cell r="K15948" t="str">
            <v>00111121P.2</v>
          </cell>
        </row>
        <row r="15949">
          <cell r="K15949" t="str">
            <v>00111116P.2</v>
          </cell>
        </row>
        <row r="15950">
          <cell r="K15950" t="str">
            <v>00111120P.2</v>
          </cell>
        </row>
        <row r="15951">
          <cell r="K15951" t="str">
            <v>00111128P.2</v>
          </cell>
        </row>
        <row r="15952">
          <cell r="K15952" t="str">
            <v>00111122P.2</v>
          </cell>
        </row>
        <row r="15953">
          <cell r="K15953" t="str">
            <v>00111126P.2</v>
          </cell>
        </row>
        <row r="15954">
          <cell r="K15954" t="str">
            <v>00111126P.2</v>
          </cell>
        </row>
        <row r="15955">
          <cell r="K15955" t="str">
            <v>00111135P.2</v>
          </cell>
        </row>
        <row r="15956">
          <cell r="K15956" t="str">
            <v>00111110P.2</v>
          </cell>
        </row>
        <row r="15957">
          <cell r="K15957" t="str">
            <v>00111120P.2</v>
          </cell>
        </row>
        <row r="15958">
          <cell r="K15958" t="str">
            <v>00111124P.2</v>
          </cell>
        </row>
        <row r="15959">
          <cell r="K15959" t="str">
            <v>00111126P.2</v>
          </cell>
        </row>
        <row r="15960">
          <cell r="K15960" t="str">
            <v>00111126P.2</v>
          </cell>
        </row>
        <row r="15961">
          <cell r="K15961" t="str">
            <v>00111133P.2</v>
          </cell>
        </row>
        <row r="15962">
          <cell r="K15962" t="str">
            <v>00111135P.2</v>
          </cell>
        </row>
        <row r="15963">
          <cell r="K15963" t="str">
            <v>00111128P.2</v>
          </cell>
        </row>
        <row r="15964">
          <cell r="K15964" t="str">
            <v>00111112P.2</v>
          </cell>
        </row>
        <row r="15965">
          <cell r="K15965" t="str">
            <v>00111120P.2</v>
          </cell>
        </row>
        <row r="15966">
          <cell r="K15966" t="str">
            <v>00111129P.2</v>
          </cell>
        </row>
        <row r="15967">
          <cell r="K15967" t="str">
            <v>00111132P.2</v>
          </cell>
        </row>
        <row r="15968">
          <cell r="K15968" t="str">
            <v>00111133P.2</v>
          </cell>
        </row>
        <row r="15969">
          <cell r="K15969" t="str">
            <v>00111133P.2</v>
          </cell>
        </row>
        <row r="15970">
          <cell r="K15970" t="str">
            <v>00111136P.2</v>
          </cell>
        </row>
        <row r="15971">
          <cell r="K15971" t="str">
            <v>00111112P.2</v>
          </cell>
        </row>
        <row r="15972">
          <cell r="K15972" t="str">
            <v>00111114P.2</v>
          </cell>
        </row>
        <row r="15973">
          <cell r="K15973" t="str">
            <v>00111128P.2</v>
          </cell>
        </row>
        <row r="15974">
          <cell r="K15974" t="str">
            <v>00111130P.2</v>
          </cell>
        </row>
        <row r="15975">
          <cell r="K15975" t="str">
            <v>00111133P.2</v>
          </cell>
        </row>
        <row r="15976">
          <cell r="K15976" t="str">
            <v>00111118P.2</v>
          </cell>
        </row>
        <row r="15977">
          <cell r="K15977" t="str">
            <v>00111118P.2</v>
          </cell>
        </row>
        <row r="15978">
          <cell r="K15978" t="str">
            <v>00111126P.2</v>
          </cell>
        </row>
        <row r="15979">
          <cell r="K15979" t="str">
            <v>00111129P.2</v>
          </cell>
        </row>
        <row r="15980">
          <cell r="K15980" t="str">
            <v>00111130P.2</v>
          </cell>
        </row>
        <row r="15981">
          <cell r="K15981" t="str">
            <v>00111135P.2</v>
          </cell>
        </row>
        <row r="15982">
          <cell r="K15982" t="str">
            <v>00111113P.2</v>
          </cell>
        </row>
        <row r="15983">
          <cell r="K15983" t="str">
            <v>00111116P.2</v>
          </cell>
        </row>
        <row r="15984">
          <cell r="K15984" t="str">
            <v>00111136P.2</v>
          </cell>
        </row>
        <row r="15985">
          <cell r="K15985" t="str">
            <v>00111112P.2</v>
          </cell>
        </row>
        <row r="15986">
          <cell r="K15986" t="str">
            <v>00111118P.2</v>
          </cell>
        </row>
        <row r="15987">
          <cell r="K15987" t="str">
            <v>00111129P.2</v>
          </cell>
        </row>
        <row r="15988">
          <cell r="K15988" t="str">
            <v>00111136P.2</v>
          </cell>
        </row>
        <row r="15989">
          <cell r="K15989" t="str">
            <v>00111124P.2</v>
          </cell>
        </row>
        <row r="15990">
          <cell r="K15990" t="str">
            <v>00111130P.2</v>
          </cell>
        </row>
        <row r="15991">
          <cell r="K15991" t="str">
            <v>00111132P.2</v>
          </cell>
        </row>
        <row r="15992">
          <cell r="K15992" t="str">
            <v>00111132P.2</v>
          </cell>
        </row>
        <row r="15993">
          <cell r="K15993" t="str">
            <v>00111112P.2</v>
          </cell>
        </row>
        <row r="15994">
          <cell r="K15994" t="str">
            <v>00111123P.2</v>
          </cell>
        </row>
        <row r="15995">
          <cell r="K15995" t="str">
            <v>00111132P.2</v>
          </cell>
        </row>
        <row r="15996">
          <cell r="K15996" t="str">
            <v>00111118P.2</v>
          </cell>
        </row>
        <row r="15997">
          <cell r="K15997" t="str">
            <v>00111116P.2</v>
          </cell>
        </row>
        <row r="15998">
          <cell r="K15998" t="str">
            <v>00111132P.2</v>
          </cell>
        </row>
        <row r="15999">
          <cell r="K15999" t="str">
            <v>00111131P.2</v>
          </cell>
        </row>
        <row r="16000">
          <cell r="K16000" t="str">
            <v>00111118P.2</v>
          </cell>
        </row>
        <row r="16001">
          <cell r="K16001" t="str">
            <v>00111136P.2</v>
          </cell>
        </row>
        <row r="16002">
          <cell r="K16002" t="str">
            <v>00111136P.2</v>
          </cell>
        </row>
        <row r="16003">
          <cell r="K16003" t="str">
            <v>00111125P.2</v>
          </cell>
        </row>
        <row r="16004">
          <cell r="K16004" t="str">
            <v>00111133P.2</v>
          </cell>
        </row>
        <row r="16005">
          <cell r="K16005" t="str">
            <v>00111128P.2</v>
          </cell>
        </row>
        <row r="16006">
          <cell r="K16006" t="str">
            <v>00111114P.2</v>
          </cell>
        </row>
        <row r="16007">
          <cell r="K16007" t="str">
            <v>00111115P.2</v>
          </cell>
        </row>
        <row r="16008">
          <cell r="K16008" t="str">
            <v>00111116P.2</v>
          </cell>
        </row>
        <row r="16009">
          <cell r="K16009" t="str">
            <v>00111113P.2</v>
          </cell>
        </row>
        <row r="16010">
          <cell r="K16010" t="str">
            <v>00111116P.2</v>
          </cell>
        </row>
        <row r="16011">
          <cell r="K16011" t="str">
            <v>00111117P.2</v>
          </cell>
        </row>
        <row r="16012">
          <cell r="K16012" t="str">
            <v>00111136P.2</v>
          </cell>
        </row>
        <row r="16013">
          <cell r="K16013" t="str">
            <v>00111112P.2</v>
          </cell>
        </row>
        <row r="16014">
          <cell r="K16014" t="str">
            <v>00111132P.2</v>
          </cell>
        </row>
        <row r="16015">
          <cell r="K16015" t="str">
            <v>00111132P.2</v>
          </cell>
        </row>
        <row r="16016">
          <cell r="K16016" t="str">
            <v>00111127P.2</v>
          </cell>
        </row>
        <row r="16017">
          <cell r="K16017" t="str">
            <v>00111110P.2</v>
          </cell>
        </row>
        <row r="16018">
          <cell r="K16018" t="str">
            <v>00111117P.2</v>
          </cell>
        </row>
        <row r="16019">
          <cell r="K16019" t="str">
            <v>00111121P.2</v>
          </cell>
        </row>
        <row r="16020">
          <cell r="K16020" t="str">
            <v>00111112P.2</v>
          </cell>
        </row>
        <row r="16021">
          <cell r="K16021" t="str">
            <v>00111110P.2</v>
          </cell>
        </row>
        <row r="16022">
          <cell r="K16022" t="str">
            <v>00111124P.2</v>
          </cell>
        </row>
        <row r="16023">
          <cell r="K16023" t="str">
            <v>00111118P.2</v>
          </cell>
        </row>
        <row r="16024">
          <cell r="K16024" t="str">
            <v>00111136P.2</v>
          </cell>
        </row>
        <row r="16025">
          <cell r="K16025" t="str">
            <v>00111131P.2</v>
          </cell>
        </row>
        <row r="16026">
          <cell r="K16026" t="str">
            <v>00111111P.2</v>
          </cell>
        </row>
        <row r="16027">
          <cell r="K16027" t="str">
            <v>00111130P.2</v>
          </cell>
        </row>
        <row r="16028">
          <cell r="K16028" t="str">
            <v>00111110P.2</v>
          </cell>
        </row>
        <row r="16029">
          <cell r="K16029" t="str">
            <v>00111114P.2</v>
          </cell>
        </row>
        <row r="16030">
          <cell r="K16030" t="str">
            <v>00111114P.2</v>
          </cell>
        </row>
        <row r="16031">
          <cell r="K16031" t="str">
            <v>00111128P.2</v>
          </cell>
        </row>
        <row r="16032">
          <cell r="K16032" t="str">
            <v>00111114P.2</v>
          </cell>
        </row>
        <row r="16033">
          <cell r="K16033" t="str">
            <v>00111112P.2</v>
          </cell>
        </row>
        <row r="16034">
          <cell r="K16034" t="str">
            <v>00111131P.2</v>
          </cell>
        </row>
        <row r="16035">
          <cell r="K16035" t="str">
            <v>00111128P.2</v>
          </cell>
        </row>
        <row r="16036">
          <cell r="K16036" t="str">
            <v>00111129P.2</v>
          </cell>
        </row>
        <row r="16037">
          <cell r="K16037" t="str">
            <v>00111133P.2</v>
          </cell>
        </row>
        <row r="16038">
          <cell r="K16038" t="str">
            <v>00111136P.2</v>
          </cell>
        </row>
        <row r="16039">
          <cell r="K16039" t="str">
            <v>00111110P.2</v>
          </cell>
        </row>
        <row r="16040">
          <cell r="K16040" t="str">
            <v>00111128P.2</v>
          </cell>
        </row>
        <row r="16041">
          <cell r="K16041" t="str">
            <v>00111116P.2</v>
          </cell>
        </row>
        <row r="16042">
          <cell r="K16042" t="str">
            <v>00111113P.2</v>
          </cell>
        </row>
        <row r="16043">
          <cell r="K16043" t="str">
            <v>00111114P.2</v>
          </cell>
        </row>
        <row r="16044">
          <cell r="K16044" t="str">
            <v>00111118P.2</v>
          </cell>
        </row>
        <row r="16045">
          <cell r="K16045" t="str">
            <v>00111114P.2</v>
          </cell>
        </row>
        <row r="16046">
          <cell r="K16046" t="str">
            <v>00111116P.2</v>
          </cell>
        </row>
        <row r="16047">
          <cell r="K16047" t="str">
            <v>00111131P.2</v>
          </cell>
        </row>
        <row r="16048">
          <cell r="K16048" t="str">
            <v>00111117P.2</v>
          </cell>
        </row>
        <row r="16049">
          <cell r="K16049" t="str">
            <v>00111130P.2</v>
          </cell>
        </row>
        <row r="16050">
          <cell r="K16050" t="str">
            <v>00111133P.2</v>
          </cell>
        </row>
        <row r="16051">
          <cell r="K16051" t="str">
            <v>00111115P.2</v>
          </cell>
        </row>
        <row r="16052">
          <cell r="K16052" t="str">
            <v>00111117P.2</v>
          </cell>
        </row>
        <row r="16053">
          <cell r="K16053" t="str">
            <v>00111118P.2</v>
          </cell>
        </row>
        <row r="16054">
          <cell r="K16054" t="str">
            <v>00111113P.2</v>
          </cell>
        </row>
        <row r="16055">
          <cell r="K16055" t="str">
            <v>00111124P.2</v>
          </cell>
        </row>
        <row r="16056">
          <cell r="K16056" t="str">
            <v>00111119P.2</v>
          </cell>
        </row>
        <row r="16057">
          <cell r="K16057" t="str">
            <v>00111128P.2</v>
          </cell>
        </row>
        <row r="16058">
          <cell r="K16058" t="str">
            <v>00111125P.2</v>
          </cell>
        </row>
        <row r="16059">
          <cell r="K16059" t="str">
            <v>00111127P.2</v>
          </cell>
        </row>
        <row r="16060">
          <cell r="K16060" t="str">
            <v>00111134P.2</v>
          </cell>
        </row>
        <row r="16061">
          <cell r="K16061" t="str">
            <v>00111115P.2</v>
          </cell>
        </row>
        <row r="16062">
          <cell r="K16062" t="str">
            <v>00111110P.2</v>
          </cell>
        </row>
        <row r="16063">
          <cell r="K16063" t="str">
            <v>00111125P.2</v>
          </cell>
        </row>
        <row r="16064">
          <cell r="K16064" t="str">
            <v>00111134P.2</v>
          </cell>
        </row>
        <row r="16065">
          <cell r="K16065" t="str">
            <v>00111129P.2</v>
          </cell>
        </row>
        <row r="16066">
          <cell r="K16066" t="str">
            <v>00111129P.2</v>
          </cell>
        </row>
        <row r="16067">
          <cell r="K16067" t="str">
            <v>00111135P.2</v>
          </cell>
        </row>
        <row r="16068">
          <cell r="K16068" t="str">
            <v>00111114P.2</v>
          </cell>
        </row>
        <row r="16069">
          <cell r="K16069" t="str">
            <v>00111120P.2</v>
          </cell>
        </row>
        <row r="16070">
          <cell r="K16070" t="str">
            <v>00111132P.2</v>
          </cell>
        </row>
        <row r="16071">
          <cell r="K16071" t="str">
            <v>00111110P.2</v>
          </cell>
        </row>
        <row r="16072">
          <cell r="K16072" t="str">
            <v>00111118P.2</v>
          </cell>
        </row>
        <row r="16073">
          <cell r="K16073" t="str">
            <v>00111132P.2</v>
          </cell>
        </row>
        <row r="16074">
          <cell r="K16074" t="str">
            <v>00111112P.2</v>
          </cell>
        </row>
        <row r="16075">
          <cell r="K16075" t="str">
            <v>00111128P.2</v>
          </cell>
        </row>
        <row r="16076">
          <cell r="K16076" t="str">
            <v>00111135P.2</v>
          </cell>
        </row>
        <row r="16077">
          <cell r="K16077" t="str">
            <v>00111128P.2</v>
          </cell>
        </row>
        <row r="16078">
          <cell r="K16078" t="str">
            <v>00111123P.2</v>
          </cell>
        </row>
        <row r="16079">
          <cell r="K16079" t="str">
            <v>00111120P.2</v>
          </cell>
        </row>
        <row r="16080">
          <cell r="K16080" t="str">
            <v>00111133P.2</v>
          </cell>
        </row>
        <row r="16081">
          <cell r="K16081" t="str">
            <v>00111136P.2</v>
          </cell>
        </row>
        <row r="16082">
          <cell r="K16082" t="str">
            <v>00111112P.2</v>
          </cell>
        </row>
        <row r="16083">
          <cell r="K16083" t="str">
            <v>00111122P.2</v>
          </cell>
        </row>
        <row r="16084">
          <cell r="K16084" t="str">
            <v>00111127P.2</v>
          </cell>
        </row>
        <row r="16085">
          <cell r="K16085" t="str">
            <v>00111124P.2</v>
          </cell>
        </row>
        <row r="16086">
          <cell r="K16086" t="str">
            <v>00111118P.2</v>
          </cell>
        </row>
        <row r="16087">
          <cell r="K16087" t="str">
            <v>00111123P.2</v>
          </cell>
        </row>
        <row r="16088">
          <cell r="K16088" t="str">
            <v>00111125P.2</v>
          </cell>
        </row>
        <row r="16089">
          <cell r="K16089" t="str">
            <v>00111134P.2</v>
          </cell>
        </row>
        <row r="16090">
          <cell r="K16090" t="str">
            <v>00111117P.2</v>
          </cell>
        </row>
        <row r="16091">
          <cell r="K16091" t="str">
            <v>00111128P.2</v>
          </cell>
        </row>
        <row r="16092">
          <cell r="K16092" t="str">
            <v>00111135P.2</v>
          </cell>
        </row>
        <row r="16093">
          <cell r="K16093" t="str">
            <v>00111125P.2</v>
          </cell>
        </row>
        <row r="16094">
          <cell r="K16094" t="str">
            <v>00111129P.2</v>
          </cell>
        </row>
        <row r="16095">
          <cell r="K16095" t="str">
            <v>00111134P.2</v>
          </cell>
        </row>
        <row r="16096">
          <cell r="K16096" t="str">
            <v>00111114P.2</v>
          </cell>
        </row>
        <row r="16097">
          <cell r="K16097" t="str">
            <v>00111129P.2</v>
          </cell>
        </row>
        <row r="16098">
          <cell r="K16098" t="str">
            <v>00111117P.2</v>
          </cell>
        </row>
        <row r="16099">
          <cell r="K16099" t="str">
            <v>00111120P.2</v>
          </cell>
        </row>
        <row r="16100">
          <cell r="K16100" t="str">
            <v>00111116P.2</v>
          </cell>
        </row>
        <row r="16101">
          <cell r="K16101" t="str">
            <v>00111133P.2</v>
          </cell>
        </row>
        <row r="16102">
          <cell r="K16102" t="str">
            <v>00111128P.2</v>
          </cell>
        </row>
        <row r="16103">
          <cell r="K16103" t="str">
            <v>00111129P.2</v>
          </cell>
        </row>
        <row r="16104">
          <cell r="K16104" t="str">
            <v>00111130P.2</v>
          </cell>
        </row>
        <row r="16105">
          <cell r="K16105" t="str">
            <v>00111135P.2</v>
          </cell>
        </row>
        <row r="16106">
          <cell r="K16106" t="str">
            <v>00111128P.2</v>
          </cell>
        </row>
        <row r="16107">
          <cell r="K16107" t="str">
            <v>00111124P.2</v>
          </cell>
        </row>
        <row r="16108">
          <cell r="K16108" t="str">
            <v>00111121P.2</v>
          </cell>
        </row>
        <row r="16109">
          <cell r="K16109" t="str">
            <v>00111133P.2</v>
          </cell>
        </row>
        <row r="16110">
          <cell r="K16110" t="str">
            <v>00111118P.2</v>
          </cell>
        </row>
        <row r="16111">
          <cell r="K16111" t="str">
            <v>00111123P.2</v>
          </cell>
        </row>
        <row r="16112">
          <cell r="K16112" t="str">
            <v>00111126P.2</v>
          </cell>
        </row>
        <row r="16113">
          <cell r="K16113" t="str">
            <v>00111127P.2</v>
          </cell>
        </row>
        <row r="16114">
          <cell r="K16114" t="str">
            <v>00111129P.2</v>
          </cell>
        </row>
        <row r="16115">
          <cell r="K16115" t="str">
            <v>00111134P.2</v>
          </cell>
        </row>
        <row r="16116">
          <cell r="K16116" t="str">
            <v>00111130P.2</v>
          </cell>
        </row>
        <row r="16117">
          <cell r="K16117" t="str">
            <v>00111110P.2</v>
          </cell>
        </row>
        <row r="16118">
          <cell r="K16118" t="str">
            <v>00111118P.2</v>
          </cell>
        </row>
        <row r="16119">
          <cell r="K16119" t="str">
            <v>00111135P.2</v>
          </cell>
        </row>
        <row r="16120">
          <cell r="K16120" t="str">
            <v>00111113P.2</v>
          </cell>
        </row>
        <row r="16121">
          <cell r="K16121" t="str">
            <v>00111127P.2</v>
          </cell>
        </row>
        <row r="16122">
          <cell r="K16122" t="str">
            <v>00111125P.2</v>
          </cell>
        </row>
        <row r="16123">
          <cell r="K16123" t="str">
            <v>00111126P.2</v>
          </cell>
        </row>
        <row r="16124">
          <cell r="K16124" t="str">
            <v>00111126P.2</v>
          </cell>
        </row>
        <row r="16125">
          <cell r="K16125" t="str">
            <v>00111121P.2</v>
          </cell>
        </row>
        <row r="16126">
          <cell r="K16126" t="str">
            <v>00111130P.2</v>
          </cell>
        </row>
        <row r="16127">
          <cell r="K16127" t="str">
            <v>00111130P.2</v>
          </cell>
        </row>
        <row r="16128">
          <cell r="K16128" t="str">
            <v>00111125P.2</v>
          </cell>
        </row>
        <row r="16129">
          <cell r="K16129" t="str">
            <v>00111117P.2</v>
          </cell>
        </row>
        <row r="16130">
          <cell r="K16130" t="str">
            <v>00111128P.2</v>
          </cell>
        </row>
        <row r="16131">
          <cell r="K16131" t="str">
            <v>00111136P.2</v>
          </cell>
        </row>
        <row r="16132">
          <cell r="K16132" t="str">
            <v>00111111P.2</v>
          </cell>
        </row>
        <row r="16133">
          <cell r="K16133" t="str">
            <v>00111111P.2</v>
          </cell>
        </row>
        <row r="16134">
          <cell r="K16134" t="str">
            <v>00111114P.2</v>
          </cell>
        </row>
        <row r="16135">
          <cell r="K16135" t="str">
            <v>00111125P.2</v>
          </cell>
        </row>
        <row r="16136">
          <cell r="K16136" t="str">
            <v>00111129P.2</v>
          </cell>
        </row>
        <row r="16137">
          <cell r="K16137" t="str">
            <v>00111117P.2</v>
          </cell>
        </row>
        <row r="16138">
          <cell r="K16138" t="str">
            <v>00111126P.2</v>
          </cell>
        </row>
        <row r="16139">
          <cell r="K16139" t="str">
            <v>00111110P.2</v>
          </cell>
        </row>
        <row r="16140">
          <cell r="K16140" t="str">
            <v>00111120P.2</v>
          </cell>
        </row>
        <row r="16141">
          <cell r="K16141" t="str">
            <v>00111111P.2</v>
          </cell>
        </row>
        <row r="16142">
          <cell r="K16142" t="str">
            <v>00111123P.2</v>
          </cell>
        </row>
        <row r="16143">
          <cell r="K16143" t="str">
            <v>00111112P.2</v>
          </cell>
        </row>
        <row r="16144">
          <cell r="K16144" t="str">
            <v>00111130P.2</v>
          </cell>
        </row>
        <row r="16145">
          <cell r="K16145" t="str">
            <v>00111118P.2</v>
          </cell>
        </row>
        <row r="16146">
          <cell r="K16146" t="str">
            <v>00111126P.2</v>
          </cell>
        </row>
        <row r="16147">
          <cell r="K16147" t="str">
            <v>00111121P.2</v>
          </cell>
        </row>
        <row r="16148">
          <cell r="K16148" t="str">
            <v>00111116P.2</v>
          </cell>
        </row>
        <row r="16149">
          <cell r="K16149" t="str">
            <v>00111126P.2</v>
          </cell>
        </row>
        <row r="16150">
          <cell r="K16150" t="str">
            <v>00111112P.2</v>
          </cell>
        </row>
        <row r="16151">
          <cell r="K16151" t="str">
            <v>00111134P.2</v>
          </cell>
        </row>
        <row r="16152">
          <cell r="K16152" t="str">
            <v>00111136P.2</v>
          </cell>
        </row>
        <row r="16153">
          <cell r="K16153" t="str">
            <v>00111131P.2</v>
          </cell>
        </row>
        <row r="16154">
          <cell r="K16154" t="str">
            <v>00111134P.2</v>
          </cell>
        </row>
        <row r="16155">
          <cell r="K16155" t="str">
            <v>00111132P.2</v>
          </cell>
        </row>
        <row r="16156">
          <cell r="K16156" t="str">
            <v>00111130P.2</v>
          </cell>
        </row>
        <row r="16157">
          <cell r="K16157" t="str">
            <v>00111129P.2</v>
          </cell>
        </row>
        <row r="16158">
          <cell r="K16158" t="str">
            <v>00111136P.2</v>
          </cell>
        </row>
        <row r="16159">
          <cell r="K16159" t="str">
            <v>00111114P.2</v>
          </cell>
        </row>
        <row r="16160">
          <cell r="K16160" t="str">
            <v>00111111P.2</v>
          </cell>
        </row>
        <row r="16161">
          <cell r="K16161" t="str">
            <v>00111114P.2</v>
          </cell>
        </row>
        <row r="16162">
          <cell r="K16162" t="str">
            <v>00111110P.2</v>
          </cell>
        </row>
        <row r="16163">
          <cell r="K16163" t="str">
            <v>00111134P.2</v>
          </cell>
        </row>
        <row r="16164">
          <cell r="K16164" t="str">
            <v>00111124P.2</v>
          </cell>
        </row>
        <row r="16165">
          <cell r="K16165" t="str">
            <v>00111114P.2</v>
          </cell>
        </row>
        <row r="16166">
          <cell r="K16166" t="str">
            <v>00111129P.2</v>
          </cell>
        </row>
        <row r="16167">
          <cell r="K16167" t="str">
            <v>00111118P.2</v>
          </cell>
        </row>
        <row r="16168">
          <cell r="K16168" t="str">
            <v>00111129P.2</v>
          </cell>
        </row>
        <row r="16169">
          <cell r="K16169" t="str">
            <v>00111120P.2</v>
          </cell>
        </row>
        <row r="16170">
          <cell r="K16170" t="str">
            <v>00111122P.2</v>
          </cell>
        </row>
        <row r="16171">
          <cell r="K16171" t="str">
            <v>00111132P.2</v>
          </cell>
        </row>
        <row r="16172">
          <cell r="K16172" t="str">
            <v>00111114P.2</v>
          </cell>
        </row>
        <row r="16173">
          <cell r="K16173" t="str">
            <v>00111111P.2</v>
          </cell>
        </row>
        <row r="16174">
          <cell r="K16174" t="str">
            <v>00111110P.2</v>
          </cell>
        </row>
        <row r="16175">
          <cell r="K16175" t="str">
            <v>00111113P.2</v>
          </cell>
        </row>
        <row r="16176">
          <cell r="K16176" t="str">
            <v>00111136P.2</v>
          </cell>
        </row>
        <row r="16177">
          <cell r="K16177" t="str">
            <v>00111131P.2</v>
          </cell>
        </row>
        <row r="16178">
          <cell r="K16178" t="str">
            <v>00111124P.2</v>
          </cell>
        </row>
        <row r="16179">
          <cell r="K16179" t="str">
            <v>00111132P.2</v>
          </cell>
        </row>
        <row r="16180">
          <cell r="K16180" t="str">
            <v>00111132P.2</v>
          </cell>
        </row>
        <row r="16181">
          <cell r="K16181" t="str">
            <v>00111127P.2</v>
          </cell>
        </row>
        <row r="16182">
          <cell r="K16182" t="str">
            <v>00111118P.2</v>
          </cell>
        </row>
        <row r="16183">
          <cell r="K16183" t="str">
            <v>00111110P.2</v>
          </cell>
        </row>
        <row r="16184">
          <cell r="K16184" t="str">
            <v>00111114P.2</v>
          </cell>
        </row>
        <row r="16185">
          <cell r="K16185" t="str">
            <v>00111128P.2</v>
          </cell>
        </row>
        <row r="16186">
          <cell r="K16186" t="str">
            <v>00111124P.2</v>
          </cell>
        </row>
        <row r="16187">
          <cell r="K16187" t="str">
            <v>00111114P.2</v>
          </cell>
        </row>
        <row r="16188">
          <cell r="K16188" t="str">
            <v>00111119P.2</v>
          </cell>
        </row>
        <row r="16189">
          <cell r="K16189" t="str">
            <v>00111128P.2</v>
          </cell>
        </row>
        <row r="16190">
          <cell r="K16190" t="str">
            <v>00111133P.2</v>
          </cell>
        </row>
        <row r="16191">
          <cell r="K16191" t="str">
            <v>00111129P.2</v>
          </cell>
        </row>
        <row r="16192">
          <cell r="K16192" t="str">
            <v>00111125P.2</v>
          </cell>
        </row>
        <row r="16193">
          <cell r="K16193" t="str">
            <v>00111130P.2</v>
          </cell>
        </row>
        <row r="16194">
          <cell r="K16194" t="str">
            <v>00111126P.2</v>
          </cell>
        </row>
        <row r="16195">
          <cell r="K16195" t="str">
            <v>00111123P.2</v>
          </cell>
        </row>
        <row r="16196">
          <cell r="K16196" t="str">
            <v>00111134P.2</v>
          </cell>
        </row>
        <row r="16197">
          <cell r="K16197" t="str">
            <v>00111123P.2</v>
          </cell>
        </row>
        <row r="16198">
          <cell r="K16198" t="str">
            <v>00111124P.2</v>
          </cell>
        </row>
        <row r="16199">
          <cell r="K16199" t="str">
            <v>00111134P.2</v>
          </cell>
        </row>
        <row r="16200">
          <cell r="K16200" t="str">
            <v>00111130P.2</v>
          </cell>
        </row>
        <row r="16201">
          <cell r="K16201" t="str">
            <v>00111128P.2</v>
          </cell>
        </row>
        <row r="16202">
          <cell r="K16202" t="str">
            <v>00111130P.2</v>
          </cell>
        </row>
        <row r="16203">
          <cell r="K16203" t="str">
            <v>00111124P.2</v>
          </cell>
        </row>
        <row r="16204">
          <cell r="K16204" t="str">
            <v>00111112P.2</v>
          </cell>
        </row>
        <row r="16205">
          <cell r="K16205" t="str">
            <v>00111112P.2</v>
          </cell>
        </row>
        <row r="16206">
          <cell r="K16206" t="str">
            <v>00111111P.2</v>
          </cell>
        </row>
        <row r="16207">
          <cell r="K16207" t="str">
            <v>00111123P.2</v>
          </cell>
        </row>
        <row r="16208">
          <cell r="K16208" t="str">
            <v>00111131P.2</v>
          </cell>
        </row>
        <row r="16209">
          <cell r="K16209" t="str">
            <v>00111128P.2</v>
          </cell>
        </row>
        <row r="16210">
          <cell r="K16210" t="str">
            <v>00111116P.2</v>
          </cell>
        </row>
        <row r="16211">
          <cell r="K16211" t="str">
            <v>00111114P.2</v>
          </cell>
        </row>
        <row r="16212">
          <cell r="K16212" t="str">
            <v>00111131P.2</v>
          </cell>
        </row>
        <row r="16213">
          <cell r="K16213" t="str">
            <v>00111118P.2</v>
          </cell>
        </row>
        <row r="16214">
          <cell r="K16214" t="str">
            <v>00111131P.2</v>
          </cell>
        </row>
        <row r="16215">
          <cell r="K16215" t="str">
            <v>00111130P.2</v>
          </cell>
        </row>
        <row r="16216">
          <cell r="K16216" t="str">
            <v>00111113P.2</v>
          </cell>
        </row>
        <row r="16217">
          <cell r="K16217" t="str">
            <v>00111116P.2</v>
          </cell>
        </row>
        <row r="16218">
          <cell r="K16218" t="str">
            <v>00111118P.2</v>
          </cell>
        </row>
        <row r="16219">
          <cell r="K16219" t="str">
            <v>00111118P.2</v>
          </cell>
        </row>
        <row r="16220">
          <cell r="K16220" t="str">
            <v>00111118P.2</v>
          </cell>
        </row>
        <row r="16221">
          <cell r="K16221" t="str">
            <v>00111134P.2</v>
          </cell>
        </row>
        <row r="16222">
          <cell r="K16222" t="str">
            <v>00111110P.2</v>
          </cell>
        </row>
        <row r="16223">
          <cell r="K16223" t="str">
            <v>00111124P.2</v>
          </cell>
        </row>
        <row r="16224">
          <cell r="K16224" t="str">
            <v>00111132P.2</v>
          </cell>
        </row>
        <row r="16225">
          <cell r="K16225" t="str">
            <v>00111112P.2</v>
          </cell>
        </row>
        <row r="16226">
          <cell r="K16226" t="str">
            <v>00111112P.2</v>
          </cell>
        </row>
        <row r="16227">
          <cell r="K16227" t="str">
            <v>00111112P.2</v>
          </cell>
        </row>
        <row r="16228">
          <cell r="K16228" t="str">
            <v>00111132P.2</v>
          </cell>
        </row>
        <row r="16229">
          <cell r="K16229" t="str">
            <v>00111132P.2</v>
          </cell>
        </row>
        <row r="16230">
          <cell r="K16230" t="str">
            <v>00111118P.2</v>
          </cell>
        </row>
        <row r="16231">
          <cell r="K16231" t="str">
            <v>00111113P.2</v>
          </cell>
        </row>
        <row r="16232">
          <cell r="K16232" t="str">
            <v>00111126P.2</v>
          </cell>
        </row>
        <row r="16233">
          <cell r="K16233" t="str">
            <v>00111126P.2</v>
          </cell>
        </row>
        <row r="16234">
          <cell r="K16234" t="str">
            <v>00111131P.2</v>
          </cell>
        </row>
        <row r="16235">
          <cell r="K16235" t="str">
            <v>00111128P.2</v>
          </cell>
        </row>
        <row r="16236">
          <cell r="K16236" t="str">
            <v>00111113P.2</v>
          </cell>
        </row>
        <row r="16237">
          <cell r="K16237" t="str">
            <v>00111127P.2</v>
          </cell>
        </row>
        <row r="16238">
          <cell r="K16238" t="str">
            <v>00111125P.2</v>
          </cell>
        </row>
        <row r="16239">
          <cell r="K16239" t="str">
            <v>00111126P.2</v>
          </cell>
        </row>
        <row r="16240">
          <cell r="K16240" t="str">
            <v>00111110P.2</v>
          </cell>
        </row>
        <row r="16241">
          <cell r="K16241" t="str">
            <v>00111111P.2</v>
          </cell>
        </row>
        <row r="16242">
          <cell r="K16242" t="str">
            <v>00111110P.2</v>
          </cell>
        </row>
        <row r="16243">
          <cell r="K16243" t="str">
            <v>00111112P.2</v>
          </cell>
        </row>
        <row r="16244">
          <cell r="K16244" t="str">
            <v>00111123P.2</v>
          </cell>
        </row>
        <row r="16245">
          <cell r="K16245" t="str">
            <v>00111135P.2</v>
          </cell>
        </row>
        <row r="16246">
          <cell r="K16246" t="str">
            <v>00111130P.2</v>
          </cell>
        </row>
        <row r="16247">
          <cell r="K16247" t="str">
            <v>00111133P.2</v>
          </cell>
        </row>
        <row r="16248">
          <cell r="K16248" t="str">
            <v>00111135P.2</v>
          </cell>
        </row>
        <row r="16249">
          <cell r="K16249" t="str">
            <v>00111115P.2</v>
          </cell>
        </row>
        <row r="16250">
          <cell r="K16250" t="str">
            <v>00111125P.2</v>
          </cell>
        </row>
        <row r="16251">
          <cell r="K16251" t="str">
            <v>00111133P.2</v>
          </cell>
        </row>
        <row r="16252">
          <cell r="K16252" t="str">
            <v>00111132P.2</v>
          </cell>
        </row>
        <row r="16253">
          <cell r="K16253" t="str">
            <v>00111125P.2</v>
          </cell>
        </row>
        <row r="16254">
          <cell r="K16254" t="str">
            <v>00111118P.2</v>
          </cell>
        </row>
        <row r="16255">
          <cell r="K16255" t="str">
            <v>00111117P.2</v>
          </cell>
        </row>
        <row r="16256">
          <cell r="K16256" t="str">
            <v>00111134P.2</v>
          </cell>
        </row>
        <row r="16257">
          <cell r="K16257" t="str">
            <v>00111113P.2</v>
          </cell>
        </row>
        <row r="16258">
          <cell r="K16258" t="str">
            <v>00111133P.2</v>
          </cell>
        </row>
        <row r="16259">
          <cell r="K16259" t="str">
            <v>00111135P.2</v>
          </cell>
        </row>
        <row r="16260">
          <cell r="K16260" t="str">
            <v>00111117P.2</v>
          </cell>
        </row>
        <row r="16261">
          <cell r="K16261" t="str">
            <v>00111121P.2</v>
          </cell>
        </row>
        <row r="16262">
          <cell r="K16262" t="str">
            <v>00111124P.2</v>
          </cell>
        </row>
        <row r="16263">
          <cell r="K16263" t="str">
            <v>00111114P.2</v>
          </cell>
        </row>
        <row r="16264">
          <cell r="K16264" t="str">
            <v>00111113P.2</v>
          </cell>
        </row>
        <row r="16265">
          <cell r="K16265" t="str">
            <v>00111110P.2</v>
          </cell>
        </row>
        <row r="16266">
          <cell r="K16266" t="str">
            <v>00111110P.2</v>
          </cell>
        </row>
        <row r="16267">
          <cell r="K16267" t="str">
            <v>00111121P.2</v>
          </cell>
        </row>
        <row r="16268">
          <cell r="K16268" t="str">
            <v>00111123P.2</v>
          </cell>
        </row>
        <row r="16269">
          <cell r="K16269" t="str">
            <v>00111126P.2</v>
          </cell>
        </row>
        <row r="16270">
          <cell r="K16270" t="str">
            <v>00111115P.2</v>
          </cell>
        </row>
        <row r="16271">
          <cell r="K16271" t="str">
            <v>00111119P.2</v>
          </cell>
        </row>
        <row r="16272">
          <cell r="K16272" t="str">
            <v>00111125P.2</v>
          </cell>
        </row>
        <row r="16273">
          <cell r="K16273" t="str">
            <v>00111123P.2</v>
          </cell>
        </row>
        <row r="16274">
          <cell r="K16274" t="str">
            <v>00111110P.2</v>
          </cell>
        </row>
        <row r="16275">
          <cell r="K16275" t="str">
            <v>00111117P.2</v>
          </cell>
        </row>
        <row r="16276">
          <cell r="K16276" t="str">
            <v>00111133P.2</v>
          </cell>
        </row>
        <row r="16277">
          <cell r="K16277" t="str">
            <v>00111122P.2</v>
          </cell>
        </row>
        <row r="16278">
          <cell r="K16278" t="str">
            <v>00111132P.2</v>
          </cell>
        </row>
        <row r="16279">
          <cell r="K16279" t="str">
            <v>00111110P.2</v>
          </cell>
        </row>
        <row r="16280">
          <cell r="K16280" t="str">
            <v>00111112P.2</v>
          </cell>
        </row>
        <row r="16281">
          <cell r="K16281" t="str">
            <v>00111125P.2</v>
          </cell>
        </row>
        <row r="16282">
          <cell r="K16282" t="str">
            <v>00111133P.2</v>
          </cell>
        </row>
        <row r="16283">
          <cell r="K16283" t="str">
            <v>00111122P.2</v>
          </cell>
        </row>
        <row r="16284">
          <cell r="K16284" t="str">
            <v>00111123P.2</v>
          </cell>
        </row>
        <row r="16285">
          <cell r="K16285" t="str">
            <v>00111134P.2</v>
          </cell>
        </row>
        <row r="16286">
          <cell r="K16286" t="str">
            <v>00111115P.2</v>
          </cell>
        </row>
        <row r="16287">
          <cell r="K16287" t="str">
            <v>00111133P.2</v>
          </cell>
        </row>
        <row r="16288">
          <cell r="K16288" t="str">
            <v>00111118P.2</v>
          </cell>
        </row>
        <row r="16289">
          <cell r="K16289" t="str">
            <v>00111132P.2</v>
          </cell>
        </row>
        <row r="16290">
          <cell r="K16290" t="str">
            <v>00111133P.2</v>
          </cell>
        </row>
        <row r="16291">
          <cell r="K16291" t="str">
            <v>00111124P.2</v>
          </cell>
        </row>
        <row r="16292">
          <cell r="K16292" t="str">
            <v>00111136P.2</v>
          </cell>
        </row>
        <row r="16293">
          <cell r="K16293" t="str">
            <v>00111135P.2</v>
          </cell>
        </row>
        <row r="16294">
          <cell r="K16294" t="str">
            <v>00111136P.2</v>
          </cell>
        </row>
        <row r="16295">
          <cell r="K16295" t="str">
            <v>00111113P.2</v>
          </cell>
        </row>
        <row r="16296">
          <cell r="K16296" t="str">
            <v>00111123P.2</v>
          </cell>
        </row>
        <row r="16297">
          <cell r="K16297" t="str">
            <v>00111132P.2</v>
          </cell>
        </row>
        <row r="16298">
          <cell r="K16298" t="str">
            <v>00111122P.2</v>
          </cell>
        </row>
        <row r="16299">
          <cell r="K16299" t="str">
            <v>00111133P.2</v>
          </cell>
        </row>
        <row r="16300">
          <cell r="K16300" t="str">
            <v>00111135P.2</v>
          </cell>
        </row>
        <row r="16301">
          <cell r="K16301" t="str">
            <v>00111111P.2</v>
          </cell>
        </row>
        <row r="16302">
          <cell r="K16302" t="str">
            <v>00111132P.2</v>
          </cell>
        </row>
        <row r="16303">
          <cell r="K16303" t="str">
            <v>00111122P.2</v>
          </cell>
        </row>
        <row r="16304">
          <cell r="K16304" t="str">
            <v>00111125P.2</v>
          </cell>
        </row>
        <row r="16305">
          <cell r="K16305" t="str">
            <v>00111113P.2</v>
          </cell>
        </row>
        <row r="16306">
          <cell r="K16306" t="str">
            <v>00111128P.2</v>
          </cell>
        </row>
        <row r="16307">
          <cell r="K16307" t="str">
            <v>00111116P.2</v>
          </cell>
        </row>
        <row r="16308">
          <cell r="K16308" t="str">
            <v>00111119P.2</v>
          </cell>
        </row>
        <row r="16309">
          <cell r="K16309" t="str">
            <v>00111129P.2</v>
          </cell>
        </row>
        <row r="16310">
          <cell r="K16310" t="str">
            <v>00111112P.2</v>
          </cell>
        </row>
        <row r="16311">
          <cell r="K16311" t="str">
            <v>00111132P.2</v>
          </cell>
        </row>
        <row r="16312">
          <cell r="K16312" t="str">
            <v>00111134P.2</v>
          </cell>
        </row>
        <row r="16313">
          <cell r="K16313" t="str">
            <v>00111121P.2</v>
          </cell>
        </row>
        <row r="16314">
          <cell r="K16314" t="str">
            <v>00111125P.2</v>
          </cell>
        </row>
        <row r="16315">
          <cell r="K16315" t="str">
            <v>00111134P.2</v>
          </cell>
        </row>
        <row r="16316">
          <cell r="K16316" t="str">
            <v>00111120P.2</v>
          </cell>
        </row>
        <row r="16317">
          <cell r="K16317" t="str">
            <v>00111136P.2</v>
          </cell>
        </row>
        <row r="16318">
          <cell r="K16318" t="str">
            <v>00111130P.2</v>
          </cell>
        </row>
        <row r="16319">
          <cell r="K16319" t="str">
            <v>00111129P.2</v>
          </cell>
        </row>
        <row r="16320">
          <cell r="K16320" t="str">
            <v>00111114P.2</v>
          </cell>
        </row>
        <row r="16321">
          <cell r="K16321" t="str">
            <v>00111124P.2</v>
          </cell>
        </row>
        <row r="16322">
          <cell r="K16322" t="str">
            <v>00111121P.2</v>
          </cell>
        </row>
        <row r="16323">
          <cell r="K16323" t="str">
            <v>00111110P.2</v>
          </cell>
        </row>
        <row r="16324">
          <cell r="K16324" t="str">
            <v>00111121P.2</v>
          </cell>
        </row>
        <row r="16325">
          <cell r="K16325" t="str">
            <v>00111123P.2</v>
          </cell>
        </row>
        <row r="16326">
          <cell r="K16326" t="str">
            <v>00111128P.2</v>
          </cell>
        </row>
        <row r="16327">
          <cell r="K16327" t="str">
            <v>00111134P.2</v>
          </cell>
        </row>
        <row r="16328">
          <cell r="K16328" t="str">
            <v>00111136P.2</v>
          </cell>
        </row>
        <row r="16329">
          <cell r="K16329" t="str">
            <v>00111117P.2</v>
          </cell>
        </row>
        <row r="16330">
          <cell r="K16330" t="str">
            <v>00111130P.2</v>
          </cell>
        </row>
        <row r="16331">
          <cell r="K16331" t="str">
            <v>00111114P.2</v>
          </cell>
        </row>
        <row r="16332">
          <cell r="K16332" t="str">
            <v>00111113P.2</v>
          </cell>
        </row>
        <row r="16333">
          <cell r="K16333" t="str">
            <v>00111133P.2</v>
          </cell>
        </row>
        <row r="16334">
          <cell r="K16334" t="str">
            <v>00111132P.2</v>
          </cell>
        </row>
        <row r="16335">
          <cell r="K16335" t="str">
            <v>00111111P.2</v>
          </cell>
        </row>
        <row r="16336">
          <cell r="K16336" t="str">
            <v>00111133P.2</v>
          </cell>
        </row>
        <row r="16337">
          <cell r="K16337" t="str">
            <v>00111113P.2</v>
          </cell>
        </row>
        <row r="16338">
          <cell r="K16338" t="str">
            <v>00111127P.2</v>
          </cell>
        </row>
        <row r="16339">
          <cell r="K16339" t="str">
            <v>00111123P.2</v>
          </cell>
        </row>
        <row r="16340">
          <cell r="K16340" t="str">
            <v>00111132P.2</v>
          </cell>
        </row>
        <row r="16341">
          <cell r="K16341" t="str">
            <v>00111131P.2</v>
          </cell>
        </row>
        <row r="16342">
          <cell r="K16342" t="str">
            <v>00111124P.2</v>
          </cell>
        </row>
        <row r="16343">
          <cell r="K16343" t="str">
            <v>00111130P.2</v>
          </cell>
        </row>
        <row r="16344">
          <cell r="K16344" t="str">
            <v>00111134P.2</v>
          </cell>
        </row>
        <row r="16345">
          <cell r="K16345" t="str">
            <v>00111118P.2</v>
          </cell>
        </row>
        <row r="16346">
          <cell r="K16346" t="str">
            <v>00111135P.2</v>
          </cell>
        </row>
        <row r="16347">
          <cell r="K16347" t="str">
            <v>00111110P.2</v>
          </cell>
        </row>
        <row r="16348">
          <cell r="K16348" t="str">
            <v>00111123P.2</v>
          </cell>
        </row>
        <row r="16349">
          <cell r="K16349" t="str">
            <v>00111116P.2</v>
          </cell>
        </row>
        <row r="16350">
          <cell r="K16350" t="str">
            <v>00111113P.2</v>
          </cell>
        </row>
        <row r="16351">
          <cell r="K16351" t="str">
            <v>00111126P.2</v>
          </cell>
        </row>
        <row r="16352">
          <cell r="K16352" t="str">
            <v>00111129P.2</v>
          </cell>
        </row>
        <row r="16353">
          <cell r="K16353" t="str">
            <v>00111125P.2</v>
          </cell>
        </row>
        <row r="16354">
          <cell r="K16354" t="str">
            <v>00111131P.2</v>
          </cell>
        </row>
        <row r="16355">
          <cell r="K16355" t="str">
            <v>00111128P.2</v>
          </cell>
        </row>
        <row r="16356">
          <cell r="K16356" t="str">
            <v>00111113P.2</v>
          </cell>
        </row>
        <row r="16357">
          <cell r="K16357" t="str">
            <v>00111136P.2</v>
          </cell>
        </row>
        <row r="16358">
          <cell r="K16358" t="str">
            <v>00111128P.2</v>
          </cell>
        </row>
        <row r="16359">
          <cell r="K16359" t="str">
            <v>00111124P.2</v>
          </cell>
        </row>
        <row r="16360">
          <cell r="K16360" t="str">
            <v>00111117P.2</v>
          </cell>
        </row>
        <row r="16361">
          <cell r="K16361" t="str">
            <v>00111130P.2</v>
          </cell>
        </row>
        <row r="16362">
          <cell r="K16362" t="str">
            <v>00111124P.2</v>
          </cell>
        </row>
        <row r="16363">
          <cell r="K16363" t="str">
            <v>00111113P.2</v>
          </cell>
        </row>
        <row r="16364">
          <cell r="K16364" t="str">
            <v>00111132P.2</v>
          </cell>
        </row>
        <row r="16365">
          <cell r="K16365" t="str">
            <v>00111135P.2</v>
          </cell>
        </row>
        <row r="16366">
          <cell r="K16366" t="str">
            <v>00111123P.2</v>
          </cell>
        </row>
        <row r="16367">
          <cell r="K16367" t="str">
            <v>00111127P.2</v>
          </cell>
        </row>
        <row r="16368">
          <cell r="K16368" t="str">
            <v>00111122P.2</v>
          </cell>
        </row>
        <row r="16369">
          <cell r="K16369" t="str">
            <v>00111129P.2</v>
          </cell>
        </row>
        <row r="16370">
          <cell r="K16370" t="str">
            <v>00111121P.2</v>
          </cell>
        </row>
        <row r="16371">
          <cell r="K16371" t="str">
            <v>00111112P.2</v>
          </cell>
        </row>
        <row r="16372">
          <cell r="K16372" t="str">
            <v>00111133P.2</v>
          </cell>
        </row>
        <row r="16373">
          <cell r="K16373" t="str">
            <v>00111121P.2</v>
          </cell>
        </row>
        <row r="16374">
          <cell r="K16374" t="str">
            <v>00111120P.2</v>
          </cell>
        </row>
        <row r="16375">
          <cell r="K16375" t="str">
            <v>00111136P.2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/>
      <sheetData sheetId="3" refreshError="1">
        <row r="1">
          <cell r="K1" t="str">
            <v>LLAVE2</v>
          </cell>
        </row>
        <row r="2">
          <cell r="K2" t="str">
            <v>00201148D.121</v>
          </cell>
        </row>
        <row r="3">
          <cell r="K3" t="str">
            <v>00201143D.111</v>
          </cell>
        </row>
        <row r="4">
          <cell r="K4" t="str">
            <v>00201143D.121</v>
          </cell>
        </row>
        <row r="5">
          <cell r="K5" t="str">
            <v>00201143D.121</v>
          </cell>
        </row>
        <row r="6">
          <cell r="K6" t="str">
            <v>00201138D.111</v>
          </cell>
        </row>
        <row r="7">
          <cell r="K7" t="str">
            <v>00201140D.121</v>
          </cell>
        </row>
        <row r="8">
          <cell r="K8" t="str">
            <v>00201158D.122</v>
          </cell>
        </row>
        <row r="9">
          <cell r="K9" t="str">
            <v>00201102D.112</v>
          </cell>
        </row>
        <row r="10">
          <cell r="K10" t="str">
            <v>00201102D.112</v>
          </cell>
        </row>
        <row r="11">
          <cell r="K11" t="str">
            <v>00201102D.112</v>
          </cell>
        </row>
        <row r="12">
          <cell r="K12" t="str">
            <v>00201145D.121</v>
          </cell>
        </row>
        <row r="13">
          <cell r="K13" t="str">
            <v>00201159D.111</v>
          </cell>
        </row>
        <row r="14">
          <cell r="K14" t="str">
            <v>00201159D.121</v>
          </cell>
        </row>
        <row r="15">
          <cell r="K15" t="str">
            <v>00201159D.122</v>
          </cell>
        </row>
        <row r="16">
          <cell r="K16" t="str">
            <v>00201144D.111</v>
          </cell>
        </row>
        <row r="17">
          <cell r="K17" t="str">
            <v>00201126D.112</v>
          </cell>
        </row>
        <row r="18">
          <cell r="K18" t="str">
            <v>00201160D.111</v>
          </cell>
        </row>
        <row r="19">
          <cell r="K19" t="str">
            <v>00201159D.122</v>
          </cell>
        </row>
        <row r="20">
          <cell r="K20" t="str">
            <v>00201118D.121</v>
          </cell>
        </row>
        <row r="21">
          <cell r="K21" t="str">
            <v>00201120D.121</v>
          </cell>
        </row>
        <row r="22">
          <cell r="K22" t="str">
            <v>00201110D.121</v>
          </cell>
        </row>
        <row r="23">
          <cell r="K23" t="str">
            <v>00201130D.111</v>
          </cell>
        </row>
        <row r="24">
          <cell r="K24" t="str">
            <v>00201110D.121</v>
          </cell>
        </row>
        <row r="25">
          <cell r="K25" t="str">
            <v>00201128D.121</v>
          </cell>
        </row>
        <row r="26">
          <cell r="K26" t="str">
            <v>00201116D.111</v>
          </cell>
        </row>
        <row r="27">
          <cell r="K27" t="str">
            <v>00201131D.121</v>
          </cell>
        </row>
        <row r="28">
          <cell r="K28" t="str">
            <v>00201111D.121</v>
          </cell>
        </row>
        <row r="29">
          <cell r="K29" t="str">
            <v>00201118D.121</v>
          </cell>
        </row>
        <row r="30">
          <cell r="K30" t="str">
            <v>00201132D.121</v>
          </cell>
        </row>
        <row r="31">
          <cell r="K31" t="str">
            <v>00201112D.121</v>
          </cell>
        </row>
        <row r="32">
          <cell r="K32" t="str">
            <v>00201113D.121</v>
          </cell>
        </row>
        <row r="33">
          <cell r="K33" t="str">
            <v>00201131D.111</v>
          </cell>
        </row>
        <row r="34">
          <cell r="K34" t="str">
            <v>00201114D.111</v>
          </cell>
        </row>
        <row r="35">
          <cell r="K35" t="str">
            <v>00201128D.121</v>
          </cell>
        </row>
        <row r="36">
          <cell r="K36" t="str">
            <v>00201111D.121</v>
          </cell>
        </row>
        <row r="37">
          <cell r="K37" t="str">
            <v>00201117D.121</v>
          </cell>
        </row>
        <row r="38">
          <cell r="K38" t="str">
            <v>00201114D.111</v>
          </cell>
        </row>
        <row r="39">
          <cell r="K39" t="str">
            <v>00201131D.121</v>
          </cell>
        </row>
        <row r="40">
          <cell r="K40" t="str">
            <v>00201127D.121</v>
          </cell>
        </row>
        <row r="41">
          <cell r="K41" t="str">
            <v>00201128D.111</v>
          </cell>
        </row>
        <row r="42">
          <cell r="K42" t="str">
            <v>00201134D.111</v>
          </cell>
        </row>
        <row r="43">
          <cell r="K43" t="str">
            <v>00201130D.111</v>
          </cell>
        </row>
        <row r="44">
          <cell r="K44" t="str">
            <v>00201133D.112</v>
          </cell>
        </row>
        <row r="45">
          <cell r="K45" t="str">
            <v>00201151D.121</v>
          </cell>
        </row>
        <row r="46">
          <cell r="K46" t="str">
            <v>00201151D.111</v>
          </cell>
        </row>
        <row r="47">
          <cell r="K47" t="str">
            <v>00201151D.122</v>
          </cell>
        </row>
        <row r="48">
          <cell r="K48" t="str">
            <v>00201108D.111</v>
          </cell>
        </row>
        <row r="49">
          <cell r="K49" t="str">
            <v>00201108D.111</v>
          </cell>
        </row>
        <row r="50">
          <cell r="K50" t="str">
            <v>00201108D.121</v>
          </cell>
        </row>
        <row r="51">
          <cell r="K51" t="str">
            <v>00201110D.121</v>
          </cell>
        </row>
        <row r="52">
          <cell r="K52" t="str">
            <v>00201121D.111</v>
          </cell>
        </row>
        <row r="53">
          <cell r="K53" t="str">
            <v>00201123D.111</v>
          </cell>
        </row>
        <row r="54">
          <cell r="K54" t="str">
            <v>00201128D.111</v>
          </cell>
        </row>
        <row r="55">
          <cell r="K55" t="str">
            <v>00201143D.111</v>
          </cell>
        </row>
        <row r="56">
          <cell r="K56" t="str">
            <v>00201115D.111</v>
          </cell>
        </row>
        <row r="57">
          <cell r="K57" t="str">
            <v>00201129D.111</v>
          </cell>
        </row>
        <row r="58">
          <cell r="K58" t="str">
            <v>00201131D.111</v>
          </cell>
        </row>
        <row r="59">
          <cell r="K59" t="str">
            <v>00201135D.111</v>
          </cell>
        </row>
        <row r="60">
          <cell r="K60" t="str">
            <v>00201118D.121</v>
          </cell>
        </row>
        <row r="61">
          <cell r="K61" t="str">
            <v>00201122D.121</v>
          </cell>
        </row>
        <row r="62">
          <cell r="K62" t="str">
            <v>00201131D.121</v>
          </cell>
        </row>
        <row r="63">
          <cell r="K63" t="str">
            <v>00201111D.111</v>
          </cell>
        </row>
        <row r="64">
          <cell r="K64" t="str">
            <v>00201112D.111</v>
          </cell>
        </row>
        <row r="65">
          <cell r="K65" t="str">
            <v>00201118D.111</v>
          </cell>
        </row>
        <row r="66">
          <cell r="K66" t="str">
            <v>00201123D.111</v>
          </cell>
        </row>
        <row r="67">
          <cell r="K67" t="str">
            <v>00201126D.111</v>
          </cell>
        </row>
        <row r="68">
          <cell r="K68" t="str">
            <v>00201107D.111</v>
          </cell>
        </row>
        <row r="69">
          <cell r="K69" t="str">
            <v>00201128D.121</v>
          </cell>
        </row>
        <row r="70">
          <cell r="K70" t="str">
            <v>00201130D.121</v>
          </cell>
        </row>
        <row r="71">
          <cell r="K71" t="str">
            <v>00201149D.111</v>
          </cell>
        </row>
        <row r="72">
          <cell r="K72" t="str">
            <v>00201149D.121</v>
          </cell>
        </row>
        <row r="73">
          <cell r="K73" t="str">
            <v>00201125D.111</v>
          </cell>
        </row>
        <row r="74">
          <cell r="K74" t="str">
            <v>00201135D.111</v>
          </cell>
        </row>
        <row r="75">
          <cell r="K75" t="str">
            <v>00201153D.111</v>
          </cell>
        </row>
        <row r="76">
          <cell r="K76" t="str">
            <v>00201159D.111</v>
          </cell>
        </row>
        <row r="77">
          <cell r="K77" t="str">
            <v>00201110D.111</v>
          </cell>
        </row>
        <row r="78">
          <cell r="K78" t="str">
            <v>00201119D.121</v>
          </cell>
        </row>
        <row r="79">
          <cell r="K79" t="str">
            <v>00201151D.121</v>
          </cell>
        </row>
        <row r="80">
          <cell r="K80" t="str">
            <v>00201124D.121</v>
          </cell>
        </row>
        <row r="81">
          <cell r="K81" t="str">
            <v>00201135D.121</v>
          </cell>
        </row>
        <row r="82">
          <cell r="K82" t="str">
            <v>00201136D.121</v>
          </cell>
        </row>
        <row r="83">
          <cell r="K83" t="str">
            <v>00201118D.121</v>
          </cell>
        </row>
        <row r="84">
          <cell r="K84" t="str">
            <v>00201130D.121</v>
          </cell>
        </row>
        <row r="85">
          <cell r="K85" t="str">
            <v>00201143D.111</v>
          </cell>
        </row>
        <row r="86">
          <cell r="K86" t="str">
            <v>00201143D.122</v>
          </cell>
        </row>
        <row r="87">
          <cell r="K87" t="str">
            <v>00201150D.121</v>
          </cell>
        </row>
        <row r="88">
          <cell r="K88" t="str">
            <v>00201109D.121</v>
          </cell>
        </row>
        <row r="89">
          <cell r="K89" t="str">
            <v>00201109D.111</v>
          </cell>
        </row>
        <row r="90">
          <cell r="K90" t="str">
            <v>00201106D.111</v>
          </cell>
        </row>
        <row r="91">
          <cell r="K91" t="str">
            <v>00201113D.111</v>
          </cell>
        </row>
        <row r="92">
          <cell r="K92" t="str">
            <v>00201116D.111</v>
          </cell>
        </row>
        <row r="93">
          <cell r="K93" t="str">
            <v>00201125D.111</v>
          </cell>
        </row>
        <row r="94">
          <cell r="K94" t="str">
            <v>00201128D.111</v>
          </cell>
        </row>
        <row r="95">
          <cell r="K95" t="str">
            <v>00201135D.111</v>
          </cell>
        </row>
        <row r="96">
          <cell r="K96" t="str">
            <v>00201138D.111</v>
          </cell>
        </row>
        <row r="97">
          <cell r="K97" t="str">
            <v>00201140D.111</v>
          </cell>
        </row>
        <row r="98">
          <cell r="K98" t="str">
            <v>00201143D.111</v>
          </cell>
        </row>
        <row r="99">
          <cell r="K99" t="str">
            <v>00201115D.121</v>
          </cell>
        </row>
        <row r="100">
          <cell r="K100" t="str">
            <v>00201117D.121</v>
          </cell>
        </row>
        <row r="101">
          <cell r="K101" t="str">
            <v>00201121D.121</v>
          </cell>
        </row>
        <row r="102">
          <cell r="K102" t="str">
            <v>00201123D.121</v>
          </cell>
        </row>
        <row r="103">
          <cell r="K103" t="str">
            <v>00201124D.121</v>
          </cell>
        </row>
        <row r="104">
          <cell r="K104" t="str">
            <v>00201125D.121</v>
          </cell>
        </row>
        <row r="105">
          <cell r="K105" t="str">
            <v>00201145D.121</v>
          </cell>
        </row>
        <row r="106">
          <cell r="K106" t="str">
            <v>00201149D.121</v>
          </cell>
        </row>
        <row r="107">
          <cell r="K107" t="str">
            <v>00201153D.121</v>
          </cell>
        </row>
        <row r="108">
          <cell r="K108" t="str">
            <v>00201143D.111</v>
          </cell>
        </row>
        <row r="109">
          <cell r="K109" t="str">
            <v>00201143D.121</v>
          </cell>
        </row>
        <row r="110">
          <cell r="K110" t="str">
            <v>00201110D.112</v>
          </cell>
        </row>
        <row r="111">
          <cell r="K111" t="str">
            <v>00201110D.112</v>
          </cell>
        </row>
        <row r="112">
          <cell r="K112" t="str">
            <v>00201151D.111</v>
          </cell>
        </row>
        <row r="113">
          <cell r="K113" t="str">
            <v>00201151D.111</v>
          </cell>
        </row>
        <row r="114">
          <cell r="K114" t="str">
            <v>00201151D.121</v>
          </cell>
        </row>
        <row r="115">
          <cell r="K115" t="str">
            <v>00201151D.121</v>
          </cell>
        </row>
        <row r="116">
          <cell r="K116" t="str">
            <v>00201154D.121</v>
          </cell>
        </row>
        <row r="117">
          <cell r="K117" t="str">
            <v>00201153D.111</v>
          </cell>
        </row>
        <row r="118">
          <cell r="K118" t="str">
            <v>00201154D.121</v>
          </cell>
        </row>
        <row r="119">
          <cell r="K119" t="str">
            <v>00201156D.121</v>
          </cell>
        </row>
        <row r="120">
          <cell r="K120" t="str">
            <v>00201156D.122</v>
          </cell>
        </row>
        <row r="121">
          <cell r="K121" t="str">
            <v>00201146D.121</v>
          </cell>
        </row>
        <row r="122">
          <cell r="K122" t="str">
            <v>00201140D.121</v>
          </cell>
        </row>
        <row r="123">
          <cell r="K123" t="str">
            <v>00201158D.111</v>
          </cell>
        </row>
        <row r="124">
          <cell r="K124" t="str">
            <v>00201110D.111</v>
          </cell>
        </row>
        <row r="125">
          <cell r="K125" t="str">
            <v>00201118D.111</v>
          </cell>
        </row>
        <row r="126">
          <cell r="K126" t="str">
            <v>00201119D.111</v>
          </cell>
        </row>
        <row r="127">
          <cell r="K127" t="str">
            <v>00201125D.111</v>
          </cell>
        </row>
        <row r="128">
          <cell r="K128" t="str">
            <v>00201132D.111</v>
          </cell>
        </row>
        <row r="129">
          <cell r="K129" t="str">
            <v>00201116D.121</v>
          </cell>
        </row>
        <row r="130">
          <cell r="K130" t="str">
            <v>00201117D.121</v>
          </cell>
        </row>
        <row r="131">
          <cell r="K131" t="str">
            <v>00201130D.121</v>
          </cell>
        </row>
        <row r="132">
          <cell r="K132" t="str">
            <v>00201131D.121</v>
          </cell>
        </row>
        <row r="133">
          <cell r="K133" t="str">
            <v>00201143D.121</v>
          </cell>
        </row>
        <row r="134">
          <cell r="K134" t="str">
            <v>00201146D.111</v>
          </cell>
        </row>
        <row r="135">
          <cell r="K135" t="str">
            <v>00201145D.121</v>
          </cell>
        </row>
        <row r="136">
          <cell r="K136" t="str">
            <v>00201153D.111</v>
          </cell>
        </row>
        <row r="137">
          <cell r="K137" t="str">
            <v>00201145D.121</v>
          </cell>
        </row>
        <row r="138">
          <cell r="K138" t="str">
            <v>00201149D.121</v>
          </cell>
        </row>
        <row r="139">
          <cell r="K139" t="str">
            <v>00201149D.121</v>
          </cell>
        </row>
        <row r="140">
          <cell r="K140" t="str">
            <v>00201138D.29</v>
          </cell>
        </row>
        <row r="141">
          <cell r="K141" t="str">
            <v>00201140D.29</v>
          </cell>
        </row>
        <row r="142">
          <cell r="K142" t="str">
            <v>00201140D.29</v>
          </cell>
        </row>
        <row r="143">
          <cell r="K143" t="str">
            <v>00201126D.29</v>
          </cell>
        </row>
        <row r="144">
          <cell r="K144" t="str">
            <v>00201149D.29</v>
          </cell>
        </row>
        <row r="145">
          <cell r="K145" t="str">
            <v>00201123D.29</v>
          </cell>
        </row>
        <row r="146">
          <cell r="K146" t="str">
            <v>00201125D.29</v>
          </cell>
        </row>
        <row r="147">
          <cell r="K147" t="str">
            <v>00201132D.29</v>
          </cell>
        </row>
        <row r="148">
          <cell r="K148" t="str">
            <v>00201118D.29</v>
          </cell>
        </row>
        <row r="149">
          <cell r="K149" t="str">
            <v>00201121D.29</v>
          </cell>
        </row>
        <row r="150">
          <cell r="K150" t="str">
            <v>00201129D.29</v>
          </cell>
        </row>
        <row r="151">
          <cell r="K151" t="str">
            <v>00201135D.29</v>
          </cell>
        </row>
        <row r="152">
          <cell r="K152" t="str">
            <v>00201123D.29</v>
          </cell>
        </row>
        <row r="153">
          <cell r="K153" t="str">
            <v>00201111D.29</v>
          </cell>
        </row>
        <row r="154">
          <cell r="K154" t="str">
            <v>00201108D.29</v>
          </cell>
        </row>
        <row r="155">
          <cell r="K155" t="str">
            <v>00201114D.29</v>
          </cell>
        </row>
        <row r="156">
          <cell r="K156" t="str">
            <v>00201143D.29</v>
          </cell>
        </row>
        <row r="157">
          <cell r="K157" t="str">
            <v>00201120D.29</v>
          </cell>
        </row>
        <row r="158">
          <cell r="K158" t="str">
            <v>00201159D.29</v>
          </cell>
        </row>
        <row r="159">
          <cell r="K159" t="str">
            <v>00201127D.29</v>
          </cell>
        </row>
        <row r="160">
          <cell r="K160" t="str">
            <v>00201131D.29</v>
          </cell>
        </row>
        <row r="161">
          <cell r="K161" t="str">
            <v>00201111D.29</v>
          </cell>
        </row>
        <row r="162">
          <cell r="K162" t="str">
            <v>00201122D.29</v>
          </cell>
        </row>
        <row r="163">
          <cell r="K163" t="str">
            <v>00201123D.29</v>
          </cell>
        </row>
        <row r="164">
          <cell r="K164" t="str">
            <v>00201135D.29</v>
          </cell>
        </row>
        <row r="165">
          <cell r="K165" t="str">
            <v>00201150D.29</v>
          </cell>
        </row>
        <row r="166">
          <cell r="K166" t="str">
            <v>00201153D.29</v>
          </cell>
        </row>
        <row r="167">
          <cell r="K167" t="str">
            <v>00201158D.29</v>
          </cell>
        </row>
        <row r="168">
          <cell r="K168" t="str">
            <v>00201117D.29</v>
          </cell>
        </row>
        <row r="169">
          <cell r="K169" t="str">
            <v>00201145D.29</v>
          </cell>
        </row>
        <row r="170">
          <cell r="K170" t="str">
            <v>00201123D.29</v>
          </cell>
        </row>
        <row r="171">
          <cell r="K171" t="str">
            <v>00201158D.29</v>
          </cell>
        </row>
        <row r="172">
          <cell r="K172" t="str">
            <v>00201148D.29</v>
          </cell>
        </row>
        <row r="173">
          <cell r="K173" t="str">
            <v>00201122D.29</v>
          </cell>
        </row>
        <row r="174">
          <cell r="K174" t="str">
            <v>00201151D.29</v>
          </cell>
        </row>
        <row r="175">
          <cell r="K175" t="str">
            <v>00201156D.29</v>
          </cell>
        </row>
        <row r="176">
          <cell r="K176" t="str">
            <v>00201153D.29</v>
          </cell>
        </row>
        <row r="177">
          <cell r="K177" t="str">
            <v>00201156D.29</v>
          </cell>
        </row>
        <row r="178">
          <cell r="K178" t="str">
            <v>00201254D.29</v>
          </cell>
        </row>
        <row r="179">
          <cell r="K179" t="str">
            <v>00201140D.29</v>
          </cell>
        </row>
        <row r="180">
          <cell r="K180" t="str">
            <v>00201138D.29</v>
          </cell>
        </row>
        <row r="181">
          <cell r="K181" t="str">
            <v>00201117D.29</v>
          </cell>
        </row>
        <row r="182">
          <cell r="K182" t="str">
            <v>00201119D.29</v>
          </cell>
        </row>
        <row r="183">
          <cell r="K183" t="str">
            <v>00201143D.29</v>
          </cell>
        </row>
        <row r="184">
          <cell r="K184" t="str">
            <v>00201146D.29</v>
          </cell>
        </row>
        <row r="185">
          <cell r="K185" t="str">
            <v>00201146D.29</v>
          </cell>
        </row>
        <row r="186">
          <cell r="K186" t="str">
            <v>00201145D.29</v>
          </cell>
        </row>
        <row r="187">
          <cell r="K187" t="str">
            <v>00201156K.1</v>
          </cell>
        </row>
        <row r="188">
          <cell r="K188" t="str">
            <v>00021248P.11</v>
          </cell>
        </row>
        <row r="189">
          <cell r="K189" t="str">
            <v>00021248P.11</v>
          </cell>
        </row>
        <row r="190">
          <cell r="K190" t="str">
            <v>00021243P.11</v>
          </cell>
        </row>
        <row r="191">
          <cell r="K191" t="str">
            <v>00021243P.11</v>
          </cell>
        </row>
        <row r="192">
          <cell r="K192" t="str">
            <v>00021203P.11</v>
          </cell>
        </row>
        <row r="193">
          <cell r="K193" t="str">
            <v>00021203P.12</v>
          </cell>
        </row>
        <row r="194">
          <cell r="K194" t="str">
            <v>00021204P.11</v>
          </cell>
        </row>
        <row r="195">
          <cell r="K195" t="str">
            <v>00021205P.11</v>
          </cell>
        </row>
        <row r="196">
          <cell r="K196" t="str">
            <v>00021238P.11</v>
          </cell>
        </row>
        <row r="197">
          <cell r="K197" t="str">
            <v>00021239P.11</v>
          </cell>
        </row>
        <row r="198">
          <cell r="K198" t="str">
            <v>00021240P.11</v>
          </cell>
        </row>
        <row r="199">
          <cell r="K199" t="str">
            <v>00021240P.11</v>
          </cell>
        </row>
        <row r="200">
          <cell r="K200" t="str">
            <v>00021240P.11</v>
          </cell>
        </row>
        <row r="201">
          <cell r="K201" t="str">
            <v>00021240P.11</v>
          </cell>
        </row>
        <row r="202">
          <cell r="K202" t="str">
            <v>00021258P.11</v>
          </cell>
        </row>
        <row r="203">
          <cell r="K203" t="str">
            <v>00021258P.11</v>
          </cell>
        </row>
        <row r="204">
          <cell r="K204" t="str">
            <v>00021202P.11</v>
          </cell>
        </row>
        <row r="205">
          <cell r="K205" t="str">
            <v>00021202P.11</v>
          </cell>
        </row>
        <row r="206">
          <cell r="K206" t="str">
            <v>00021202P.11</v>
          </cell>
        </row>
        <row r="207">
          <cell r="K207" t="str">
            <v>00021202P.12</v>
          </cell>
        </row>
        <row r="208">
          <cell r="K208" t="str">
            <v>00021202P.11</v>
          </cell>
        </row>
        <row r="209">
          <cell r="K209" t="str">
            <v>00021202P.11</v>
          </cell>
        </row>
        <row r="210">
          <cell r="K210" t="str">
            <v>00021202P.12</v>
          </cell>
        </row>
        <row r="211">
          <cell r="K211" t="str">
            <v>00021252P.11</v>
          </cell>
        </row>
        <row r="212">
          <cell r="K212" t="str">
            <v>00021236P.11</v>
          </cell>
        </row>
        <row r="213">
          <cell r="K213" t="str">
            <v>00021210P.11</v>
          </cell>
        </row>
        <row r="214">
          <cell r="K214" t="str">
            <v>00021210P.11</v>
          </cell>
        </row>
        <row r="215">
          <cell r="K215" t="str">
            <v>00021210P.11</v>
          </cell>
        </row>
        <row r="216">
          <cell r="K216" t="str">
            <v>00021218P.11</v>
          </cell>
        </row>
        <row r="217">
          <cell r="K217" t="str">
            <v>00021218P.11</v>
          </cell>
        </row>
        <row r="218">
          <cell r="K218" t="str">
            <v>00021218P.11</v>
          </cell>
        </row>
        <row r="219">
          <cell r="K219" t="str">
            <v>00021226P.11</v>
          </cell>
        </row>
        <row r="220">
          <cell r="K220" t="str">
            <v>00021226P.11</v>
          </cell>
        </row>
        <row r="221">
          <cell r="K221" t="str">
            <v>00021226P.11</v>
          </cell>
        </row>
        <row r="222">
          <cell r="K222" t="str">
            <v>00021226P.11</v>
          </cell>
        </row>
        <row r="223">
          <cell r="K223" t="str">
            <v>00021226P.11</v>
          </cell>
        </row>
        <row r="224">
          <cell r="K224" t="str">
            <v>00021234P.11</v>
          </cell>
        </row>
        <row r="225">
          <cell r="K225" t="str">
            <v>00021234P.11</v>
          </cell>
        </row>
        <row r="226">
          <cell r="K226" t="str">
            <v>00021234P.11</v>
          </cell>
        </row>
        <row r="227">
          <cell r="K227" t="str">
            <v>00021234P.11</v>
          </cell>
        </row>
        <row r="228">
          <cell r="K228" t="str">
            <v>00021234P.11</v>
          </cell>
        </row>
        <row r="229">
          <cell r="K229" t="str">
            <v>00021234P.11</v>
          </cell>
        </row>
        <row r="230">
          <cell r="K230" t="str">
            <v>00021245P.11</v>
          </cell>
        </row>
        <row r="231">
          <cell r="K231" t="str">
            <v>00021245P.11</v>
          </cell>
        </row>
        <row r="232">
          <cell r="K232" t="str">
            <v>00021245P.11</v>
          </cell>
        </row>
        <row r="233">
          <cell r="K233" t="str">
            <v>00021245P.11</v>
          </cell>
        </row>
        <row r="234">
          <cell r="K234" t="str">
            <v>00021257P.11</v>
          </cell>
        </row>
        <row r="235">
          <cell r="K235" t="str">
            <v>00021257P.11</v>
          </cell>
        </row>
        <row r="236">
          <cell r="K236" t="str">
            <v>00021257P.11</v>
          </cell>
        </row>
        <row r="237">
          <cell r="K237" t="str">
            <v>00021260P.11</v>
          </cell>
        </row>
        <row r="238">
          <cell r="K238" t="str">
            <v>00021260P.11</v>
          </cell>
        </row>
        <row r="239">
          <cell r="K239" t="str">
            <v>00021260P.11</v>
          </cell>
        </row>
        <row r="240">
          <cell r="K240" t="str">
            <v>00021259P.11</v>
          </cell>
        </row>
        <row r="241">
          <cell r="K241" t="str">
            <v>00021259P.11</v>
          </cell>
        </row>
        <row r="242">
          <cell r="K242" t="str">
            <v>00021259P.11</v>
          </cell>
        </row>
        <row r="243">
          <cell r="K243" t="str">
            <v>00021236P.11</v>
          </cell>
        </row>
        <row r="244">
          <cell r="K244" t="str">
            <v>00021226P.11</v>
          </cell>
        </row>
        <row r="245">
          <cell r="K245" t="str">
            <v>00021212P.11</v>
          </cell>
        </row>
        <row r="246">
          <cell r="K246" t="str">
            <v>00021232P.11</v>
          </cell>
        </row>
        <row r="247">
          <cell r="K247" t="str">
            <v>00021226P.11</v>
          </cell>
        </row>
        <row r="248">
          <cell r="K248" t="str">
            <v>00021232P.11</v>
          </cell>
        </row>
        <row r="249">
          <cell r="K249" t="str">
            <v>00021228P.11</v>
          </cell>
        </row>
        <row r="250">
          <cell r="K250" t="str">
            <v>00021218P.11</v>
          </cell>
        </row>
        <row r="251">
          <cell r="K251" t="str">
            <v>00021212P.11</v>
          </cell>
        </row>
        <row r="252">
          <cell r="K252" t="str">
            <v>00021224P.11</v>
          </cell>
        </row>
        <row r="253">
          <cell r="K253" t="str">
            <v>00021232P.11</v>
          </cell>
        </row>
        <row r="254">
          <cell r="K254" t="str">
            <v>00021232P.11</v>
          </cell>
        </row>
        <row r="255">
          <cell r="K255" t="str">
            <v>00021220P.11</v>
          </cell>
        </row>
        <row r="256">
          <cell r="K256" t="str">
            <v>00021232P.11</v>
          </cell>
        </row>
        <row r="257">
          <cell r="K257" t="str">
            <v>00021211P.11</v>
          </cell>
        </row>
        <row r="258">
          <cell r="K258" t="str">
            <v>00021216P.11</v>
          </cell>
        </row>
        <row r="259">
          <cell r="K259" t="str">
            <v>00021220P.11</v>
          </cell>
        </row>
        <row r="260">
          <cell r="K260" t="str">
            <v>00021236P.11</v>
          </cell>
        </row>
        <row r="261">
          <cell r="K261" t="str">
            <v>00021216P.11</v>
          </cell>
        </row>
        <row r="262">
          <cell r="K262" t="str">
            <v>00021226P.11</v>
          </cell>
        </row>
        <row r="263">
          <cell r="K263" t="str">
            <v>00021213P.11</v>
          </cell>
        </row>
        <row r="264">
          <cell r="K264" t="str">
            <v>00021232P.11</v>
          </cell>
        </row>
        <row r="265">
          <cell r="K265" t="str">
            <v>00021216P.11</v>
          </cell>
        </row>
        <row r="266">
          <cell r="K266" t="str">
            <v>00021223P.11</v>
          </cell>
        </row>
        <row r="267">
          <cell r="K267" t="str">
            <v>00021223P.11</v>
          </cell>
        </row>
        <row r="268">
          <cell r="K268" t="str">
            <v>00021232P.11</v>
          </cell>
        </row>
        <row r="269">
          <cell r="K269" t="str">
            <v>00021216P.11</v>
          </cell>
        </row>
        <row r="270">
          <cell r="K270" t="str">
            <v>00021226P.11</v>
          </cell>
        </row>
        <row r="271">
          <cell r="K271" t="str">
            <v>00021211P.11</v>
          </cell>
        </row>
        <row r="272">
          <cell r="K272" t="str">
            <v>00021216P.11</v>
          </cell>
        </row>
        <row r="273">
          <cell r="K273" t="str">
            <v>00021225P.11</v>
          </cell>
        </row>
        <row r="274">
          <cell r="K274" t="str">
            <v>00021226P.11</v>
          </cell>
        </row>
        <row r="275">
          <cell r="K275" t="str">
            <v>00021236P.11</v>
          </cell>
        </row>
        <row r="276">
          <cell r="K276" t="str">
            <v>00021210P.11</v>
          </cell>
        </row>
        <row r="277">
          <cell r="K277" t="str">
            <v>00021223P.11</v>
          </cell>
        </row>
        <row r="278">
          <cell r="K278" t="str">
            <v>00021210P.11</v>
          </cell>
        </row>
        <row r="279">
          <cell r="K279" t="str">
            <v>00021218P.11</v>
          </cell>
        </row>
        <row r="280">
          <cell r="K280" t="str">
            <v>00021222P.11</v>
          </cell>
        </row>
        <row r="281">
          <cell r="K281" t="str">
            <v>00021228P.11</v>
          </cell>
        </row>
        <row r="282">
          <cell r="K282" t="str">
            <v>00021228P.11</v>
          </cell>
        </row>
        <row r="283">
          <cell r="K283" t="str">
            <v>00021229P.11</v>
          </cell>
        </row>
        <row r="284">
          <cell r="K284" t="str">
            <v>00021229P.11</v>
          </cell>
        </row>
        <row r="285">
          <cell r="K285" t="str">
            <v>00021231P.11</v>
          </cell>
        </row>
        <row r="286">
          <cell r="K286" t="str">
            <v>00021231P.11</v>
          </cell>
        </row>
        <row r="287">
          <cell r="K287" t="str">
            <v>00021217P.11</v>
          </cell>
        </row>
        <row r="288">
          <cell r="K288" t="str">
            <v>00021221P.11</v>
          </cell>
        </row>
        <row r="289">
          <cell r="K289" t="str">
            <v>00021221P.11</v>
          </cell>
        </row>
        <row r="290">
          <cell r="K290" t="str">
            <v>00021225P.11</v>
          </cell>
        </row>
        <row r="291">
          <cell r="K291" t="str">
            <v>00021225P.11</v>
          </cell>
        </row>
        <row r="292">
          <cell r="K292" t="str">
            <v>00021225P.11</v>
          </cell>
        </row>
        <row r="293">
          <cell r="K293" t="str">
            <v>00021227P.11</v>
          </cell>
        </row>
        <row r="294">
          <cell r="K294" t="str">
            <v>00021229P.11</v>
          </cell>
        </row>
        <row r="295">
          <cell r="K295" t="str">
            <v>00021230P.11</v>
          </cell>
        </row>
        <row r="296">
          <cell r="K296" t="str">
            <v>00021234P.11</v>
          </cell>
        </row>
        <row r="297">
          <cell r="K297" t="str">
            <v>00021236P.11</v>
          </cell>
        </row>
        <row r="298">
          <cell r="K298" t="str">
            <v>00021236P.11</v>
          </cell>
        </row>
        <row r="299">
          <cell r="K299" t="str">
            <v>00021213P.11</v>
          </cell>
        </row>
        <row r="300">
          <cell r="K300" t="str">
            <v>00021213P.11</v>
          </cell>
        </row>
        <row r="301">
          <cell r="K301" t="str">
            <v>00021228P.11</v>
          </cell>
        </row>
        <row r="302">
          <cell r="K302" t="str">
            <v>00021231P.11</v>
          </cell>
        </row>
        <row r="303">
          <cell r="K303" t="str">
            <v>00021231P.11</v>
          </cell>
        </row>
        <row r="304">
          <cell r="K304" t="str">
            <v>00021234P.11</v>
          </cell>
        </row>
        <row r="305">
          <cell r="K305" t="str">
            <v>00021229P.11</v>
          </cell>
        </row>
        <row r="306">
          <cell r="K306" t="str">
            <v>00021230P.11</v>
          </cell>
        </row>
        <row r="307">
          <cell r="K307" t="str">
            <v>00021231P.11</v>
          </cell>
        </row>
        <row r="308">
          <cell r="K308" t="str">
            <v>00021233P.11</v>
          </cell>
        </row>
        <row r="309">
          <cell r="K309" t="str">
            <v>00021233P.11</v>
          </cell>
        </row>
        <row r="310">
          <cell r="K310" t="str">
            <v>00021234P.11</v>
          </cell>
        </row>
        <row r="311">
          <cell r="K311" t="str">
            <v>00021235P.11</v>
          </cell>
        </row>
        <row r="312">
          <cell r="K312" t="str">
            <v>00021236P.11</v>
          </cell>
        </row>
        <row r="313">
          <cell r="K313" t="str">
            <v>00021228P.11</v>
          </cell>
        </row>
        <row r="314">
          <cell r="K314" t="str">
            <v>00021221P.11</v>
          </cell>
        </row>
        <row r="315">
          <cell r="K315" t="str">
            <v>00021222P.11</v>
          </cell>
        </row>
        <row r="316">
          <cell r="K316" t="str">
            <v>00021226P.11</v>
          </cell>
        </row>
        <row r="317">
          <cell r="K317" t="str">
            <v>00021229P.11</v>
          </cell>
        </row>
        <row r="318">
          <cell r="K318" t="str">
            <v>00021230P.11</v>
          </cell>
        </row>
        <row r="319">
          <cell r="K319" t="str">
            <v>00021233P.11</v>
          </cell>
        </row>
        <row r="320">
          <cell r="K320" t="str">
            <v>00021235P.11</v>
          </cell>
        </row>
        <row r="321">
          <cell r="K321" t="str">
            <v>00021221P.11</v>
          </cell>
        </row>
        <row r="322">
          <cell r="K322" t="str">
            <v>00021228P.11</v>
          </cell>
        </row>
        <row r="323">
          <cell r="K323" t="str">
            <v>00021229P.11</v>
          </cell>
        </row>
        <row r="324">
          <cell r="K324" t="str">
            <v>00021231P.11</v>
          </cell>
        </row>
        <row r="325">
          <cell r="K325" t="str">
            <v>00021233P.11</v>
          </cell>
        </row>
        <row r="326">
          <cell r="K326" t="str">
            <v>00021213P.11</v>
          </cell>
        </row>
        <row r="327">
          <cell r="K327" t="str">
            <v>00021216P.11</v>
          </cell>
        </row>
        <row r="328">
          <cell r="K328" t="str">
            <v>00021217P.11</v>
          </cell>
        </row>
        <row r="329">
          <cell r="K329" t="str">
            <v>00021231P.11</v>
          </cell>
        </row>
        <row r="330">
          <cell r="K330" t="str">
            <v>00021233P.11</v>
          </cell>
        </row>
        <row r="331">
          <cell r="K331" t="str">
            <v>00021234P.11</v>
          </cell>
        </row>
        <row r="332">
          <cell r="K332" t="str">
            <v>00021229P.11</v>
          </cell>
        </row>
        <row r="333">
          <cell r="K333" t="str">
            <v>00021226P.11</v>
          </cell>
        </row>
        <row r="334">
          <cell r="K334" t="str">
            <v>00021226P.11</v>
          </cell>
        </row>
        <row r="335">
          <cell r="K335" t="str">
            <v>00021217P.11</v>
          </cell>
        </row>
        <row r="336">
          <cell r="K336" t="str">
            <v>00021228P.11</v>
          </cell>
        </row>
        <row r="337">
          <cell r="K337" t="str">
            <v>00021210P.11</v>
          </cell>
        </row>
        <row r="338">
          <cell r="K338" t="str">
            <v>00021213P.11</v>
          </cell>
        </row>
        <row r="339">
          <cell r="K339" t="str">
            <v>00021221P.11</v>
          </cell>
        </row>
        <row r="340">
          <cell r="K340" t="str">
            <v>00021231P.11</v>
          </cell>
        </row>
        <row r="341">
          <cell r="K341" t="str">
            <v>00021232P.11</v>
          </cell>
        </row>
        <row r="342">
          <cell r="K342" t="str">
            <v>00021234P.11</v>
          </cell>
        </row>
        <row r="343">
          <cell r="K343" t="str">
            <v>00021236P.11</v>
          </cell>
        </row>
        <row r="344">
          <cell r="K344" t="str">
            <v>00021228P.11</v>
          </cell>
        </row>
        <row r="345">
          <cell r="K345" t="str">
            <v>00021235P.11</v>
          </cell>
        </row>
        <row r="346">
          <cell r="K346" t="str">
            <v>00021229P.11</v>
          </cell>
        </row>
        <row r="347">
          <cell r="K347" t="str">
            <v>00021210P.11</v>
          </cell>
        </row>
        <row r="348">
          <cell r="K348" t="str">
            <v>00021210P.11</v>
          </cell>
        </row>
        <row r="349">
          <cell r="K349" t="str">
            <v>00021217P.11</v>
          </cell>
        </row>
        <row r="350">
          <cell r="K350" t="str">
            <v>00021217P.11</v>
          </cell>
        </row>
        <row r="351">
          <cell r="K351" t="str">
            <v>00021232P.11</v>
          </cell>
        </row>
        <row r="352">
          <cell r="K352" t="str">
            <v>00021210P.11</v>
          </cell>
        </row>
        <row r="353">
          <cell r="K353" t="str">
            <v>00021213P.11</v>
          </cell>
        </row>
        <row r="354">
          <cell r="K354" t="str">
            <v>00021229P.11</v>
          </cell>
        </row>
        <row r="355">
          <cell r="K355" t="str">
            <v>00021235P.11</v>
          </cell>
        </row>
        <row r="356">
          <cell r="K356" t="str">
            <v>00021233P.11</v>
          </cell>
        </row>
        <row r="357">
          <cell r="K357" t="str">
            <v>00021235P.11</v>
          </cell>
        </row>
        <row r="358">
          <cell r="K358" t="str">
            <v>00021229P.11</v>
          </cell>
        </row>
        <row r="359">
          <cell r="K359" t="str">
            <v>00021233P.11</v>
          </cell>
        </row>
        <row r="360">
          <cell r="K360" t="str">
            <v>00021236P.11</v>
          </cell>
        </row>
        <row r="361">
          <cell r="K361" t="str">
            <v>00021214P.11</v>
          </cell>
        </row>
        <row r="362">
          <cell r="K362" t="str">
            <v>00021231P.11</v>
          </cell>
        </row>
        <row r="363">
          <cell r="K363" t="str">
            <v>00021217P.11</v>
          </cell>
        </row>
        <row r="364">
          <cell r="K364" t="str">
            <v>00021228P.11</v>
          </cell>
        </row>
        <row r="365">
          <cell r="K365" t="str">
            <v>00021233P.11</v>
          </cell>
        </row>
        <row r="366">
          <cell r="K366" t="str">
            <v>00021232P.11</v>
          </cell>
        </row>
        <row r="367">
          <cell r="K367" t="str">
            <v>00021236P.11</v>
          </cell>
        </row>
        <row r="368">
          <cell r="K368" t="str">
            <v>00021216P.11</v>
          </cell>
        </row>
        <row r="369">
          <cell r="K369" t="str">
            <v>00021230P.11</v>
          </cell>
        </row>
        <row r="370">
          <cell r="K370" t="str">
            <v>00021235P.11</v>
          </cell>
        </row>
        <row r="371">
          <cell r="K371" t="str">
            <v>00021234P.11</v>
          </cell>
        </row>
        <row r="372">
          <cell r="K372" t="str">
            <v>00021232P.11</v>
          </cell>
        </row>
        <row r="373">
          <cell r="K373" t="str">
            <v>00021224P.11</v>
          </cell>
        </row>
        <row r="374">
          <cell r="K374" t="str">
            <v>00021225P.11</v>
          </cell>
        </row>
        <row r="375">
          <cell r="K375" t="str">
            <v>00021229P.11</v>
          </cell>
        </row>
        <row r="376">
          <cell r="K376" t="str">
            <v>00021231P.11</v>
          </cell>
        </row>
        <row r="377">
          <cell r="K377" t="str">
            <v>00021235P.11</v>
          </cell>
        </row>
        <row r="378">
          <cell r="K378" t="str">
            <v>00021210P.11</v>
          </cell>
        </row>
        <row r="379">
          <cell r="K379" t="str">
            <v>00021222P.11</v>
          </cell>
        </row>
        <row r="380">
          <cell r="K380" t="str">
            <v>00021222P.11</v>
          </cell>
        </row>
        <row r="381">
          <cell r="K381" t="str">
            <v>00021225P.11</v>
          </cell>
        </row>
        <row r="382">
          <cell r="K382" t="str">
            <v>00021234P.11</v>
          </cell>
        </row>
        <row r="383">
          <cell r="K383" t="str">
            <v>00021214P.11</v>
          </cell>
        </row>
        <row r="384">
          <cell r="K384" t="str">
            <v>00021233P.11</v>
          </cell>
        </row>
        <row r="385">
          <cell r="K385" t="str">
            <v>00021230P.11</v>
          </cell>
        </row>
        <row r="386">
          <cell r="K386" t="str">
            <v>00021222P.11</v>
          </cell>
        </row>
        <row r="387">
          <cell r="K387" t="str">
            <v>00021229P.11</v>
          </cell>
        </row>
        <row r="388">
          <cell r="K388" t="str">
            <v>00021225P.11</v>
          </cell>
        </row>
        <row r="389">
          <cell r="K389" t="str">
            <v>00021228P.11</v>
          </cell>
        </row>
        <row r="390">
          <cell r="K390" t="str">
            <v>00021236P.11</v>
          </cell>
        </row>
        <row r="391">
          <cell r="K391" t="str">
            <v>00021223P.11</v>
          </cell>
        </row>
        <row r="392">
          <cell r="K392" t="str">
            <v>00021213P.11</v>
          </cell>
        </row>
        <row r="393">
          <cell r="K393" t="str">
            <v>00021228P.11</v>
          </cell>
        </row>
        <row r="394">
          <cell r="K394" t="str">
            <v>00021214P.11</v>
          </cell>
        </row>
        <row r="395">
          <cell r="K395" t="str">
            <v>00021235P.11</v>
          </cell>
        </row>
        <row r="396">
          <cell r="K396" t="str">
            <v>00021218P.11</v>
          </cell>
        </row>
        <row r="397">
          <cell r="K397" t="str">
            <v>00021235P.11</v>
          </cell>
        </row>
        <row r="398">
          <cell r="K398" t="str">
            <v>00021212P.11</v>
          </cell>
        </row>
        <row r="399">
          <cell r="K399" t="str">
            <v>00021225P.11</v>
          </cell>
        </row>
        <row r="400">
          <cell r="K400" t="str">
            <v>00021229P.11</v>
          </cell>
        </row>
        <row r="401">
          <cell r="K401" t="str">
            <v>00021230P.11</v>
          </cell>
        </row>
        <row r="402">
          <cell r="K402" t="str">
            <v>00021231P.11</v>
          </cell>
        </row>
        <row r="403">
          <cell r="K403" t="str">
            <v>00021210P.11</v>
          </cell>
        </row>
        <row r="404">
          <cell r="K404" t="str">
            <v>00021236P.11</v>
          </cell>
        </row>
        <row r="405">
          <cell r="K405" t="str">
            <v>00021227P.11</v>
          </cell>
        </row>
        <row r="406">
          <cell r="K406" t="str">
            <v>00021229P.11</v>
          </cell>
        </row>
        <row r="407">
          <cell r="K407" t="str">
            <v>00021231P.11</v>
          </cell>
        </row>
        <row r="408">
          <cell r="K408" t="str">
            <v>00021232P.11</v>
          </cell>
        </row>
        <row r="409">
          <cell r="K409" t="str">
            <v>00021228P.11</v>
          </cell>
        </row>
        <row r="410">
          <cell r="K410" t="str">
            <v>00021232P.11</v>
          </cell>
        </row>
        <row r="411">
          <cell r="K411" t="str">
            <v>00021232P.11</v>
          </cell>
        </row>
        <row r="412">
          <cell r="K412" t="str">
            <v>00021231P.11</v>
          </cell>
        </row>
        <row r="413">
          <cell r="K413" t="str">
            <v>00021234P.11</v>
          </cell>
        </row>
        <row r="414">
          <cell r="K414" t="str">
            <v>00021210P.11</v>
          </cell>
        </row>
        <row r="415">
          <cell r="K415" t="str">
            <v>00021226P.11</v>
          </cell>
        </row>
        <row r="416">
          <cell r="K416" t="str">
            <v>00021231P.11</v>
          </cell>
        </row>
        <row r="417">
          <cell r="K417" t="str">
            <v>00021233P.11</v>
          </cell>
        </row>
        <row r="418">
          <cell r="K418" t="str">
            <v>00021217P.11</v>
          </cell>
        </row>
        <row r="419">
          <cell r="K419" t="str">
            <v>00021210P.11</v>
          </cell>
        </row>
        <row r="420">
          <cell r="K420" t="str">
            <v>00021210P.11</v>
          </cell>
        </row>
        <row r="421">
          <cell r="K421" t="str">
            <v>00021212P.11</v>
          </cell>
        </row>
        <row r="422">
          <cell r="K422" t="str">
            <v>00021236P.11</v>
          </cell>
        </row>
        <row r="423">
          <cell r="K423" t="str">
            <v>00021231P.11</v>
          </cell>
        </row>
        <row r="424">
          <cell r="K424" t="str">
            <v>00021231P.11</v>
          </cell>
        </row>
        <row r="425">
          <cell r="K425" t="str">
            <v>00021212P.11</v>
          </cell>
        </row>
        <row r="426">
          <cell r="K426" t="str">
            <v>00021228P.11</v>
          </cell>
        </row>
        <row r="427">
          <cell r="K427" t="str">
            <v>00021223P.11</v>
          </cell>
        </row>
        <row r="428">
          <cell r="K428" t="str">
            <v>00021235P.11</v>
          </cell>
        </row>
        <row r="429">
          <cell r="K429" t="str">
            <v>00021221P.11</v>
          </cell>
        </row>
        <row r="430">
          <cell r="K430" t="str">
            <v>00021228P.11</v>
          </cell>
        </row>
        <row r="431">
          <cell r="K431" t="str">
            <v>00021226P.11</v>
          </cell>
        </row>
        <row r="432">
          <cell r="K432" t="str">
            <v>00021235P.11</v>
          </cell>
        </row>
        <row r="433">
          <cell r="K433" t="str">
            <v>00021213P.11</v>
          </cell>
        </row>
        <row r="434">
          <cell r="K434" t="str">
            <v>00021217P.11</v>
          </cell>
        </row>
        <row r="435">
          <cell r="K435" t="str">
            <v>00021235P.11</v>
          </cell>
        </row>
        <row r="436">
          <cell r="K436" t="str">
            <v>00021229P.11</v>
          </cell>
        </row>
        <row r="437">
          <cell r="K437" t="str">
            <v>00021213P.11</v>
          </cell>
        </row>
        <row r="438">
          <cell r="K438" t="str">
            <v>00021212P.11</v>
          </cell>
        </row>
        <row r="439">
          <cell r="K439" t="str">
            <v>00021232P.11</v>
          </cell>
        </row>
        <row r="440">
          <cell r="K440" t="str">
            <v>00021217P.11</v>
          </cell>
        </row>
        <row r="441">
          <cell r="K441" t="str">
            <v>00021232P.11</v>
          </cell>
        </row>
        <row r="442">
          <cell r="K442" t="str">
            <v>00021226P.11</v>
          </cell>
        </row>
        <row r="443">
          <cell r="K443" t="str">
            <v>00021235P.11</v>
          </cell>
        </row>
        <row r="444">
          <cell r="K444" t="str">
            <v>00021234P.11</v>
          </cell>
        </row>
        <row r="445">
          <cell r="K445" t="str">
            <v>00021232P.11</v>
          </cell>
        </row>
        <row r="446">
          <cell r="K446" t="str">
            <v>00021234P.11</v>
          </cell>
        </row>
        <row r="447">
          <cell r="K447" t="str">
            <v>00021228P.11</v>
          </cell>
        </row>
        <row r="448">
          <cell r="K448" t="str">
            <v>00021227P.11</v>
          </cell>
        </row>
        <row r="449">
          <cell r="K449" t="str">
            <v>00021234P.11</v>
          </cell>
        </row>
        <row r="450">
          <cell r="K450" t="str">
            <v>00021229P.11</v>
          </cell>
        </row>
        <row r="451">
          <cell r="K451" t="str">
            <v>00021229P.11</v>
          </cell>
        </row>
        <row r="452">
          <cell r="K452" t="str">
            <v>00021213P.11</v>
          </cell>
        </row>
        <row r="453">
          <cell r="K453" t="str">
            <v>00021234P.11</v>
          </cell>
        </row>
        <row r="454">
          <cell r="K454" t="str">
            <v>00021228P.11</v>
          </cell>
        </row>
        <row r="455">
          <cell r="K455" t="str">
            <v>00021222P.11</v>
          </cell>
        </row>
        <row r="456">
          <cell r="K456" t="str">
            <v>00021228P.11</v>
          </cell>
        </row>
        <row r="457">
          <cell r="K457" t="str">
            <v>00021232P.11</v>
          </cell>
        </row>
        <row r="458">
          <cell r="K458" t="str">
            <v>00021226P.11</v>
          </cell>
        </row>
        <row r="459">
          <cell r="K459" t="str">
            <v>00021236P.11</v>
          </cell>
        </row>
        <row r="460">
          <cell r="K460" t="str">
            <v>00021210P.11</v>
          </cell>
        </row>
        <row r="461">
          <cell r="K461" t="str">
            <v>00021221P.11</v>
          </cell>
        </row>
        <row r="462">
          <cell r="K462" t="str">
            <v>00021236P.11</v>
          </cell>
        </row>
        <row r="463">
          <cell r="K463" t="str">
            <v>00021235P.11</v>
          </cell>
        </row>
        <row r="464">
          <cell r="K464" t="str">
            <v>00021227P.11</v>
          </cell>
        </row>
        <row r="465">
          <cell r="K465" t="str">
            <v>00021213P.11</v>
          </cell>
        </row>
        <row r="466">
          <cell r="K466" t="str">
            <v>00021215P.11</v>
          </cell>
        </row>
        <row r="467">
          <cell r="K467" t="str">
            <v>00021226P.11</v>
          </cell>
        </row>
        <row r="468">
          <cell r="K468" t="str">
            <v>00021233P.11</v>
          </cell>
        </row>
        <row r="469">
          <cell r="K469" t="str">
            <v>00021223P.11</v>
          </cell>
        </row>
        <row r="470">
          <cell r="K470" t="str">
            <v>00021228P.11</v>
          </cell>
        </row>
        <row r="471">
          <cell r="K471" t="str">
            <v>00021222P.11</v>
          </cell>
        </row>
        <row r="472">
          <cell r="K472" t="str">
            <v>00021234P.11</v>
          </cell>
        </row>
        <row r="473">
          <cell r="K473" t="str">
            <v>00021211P.11</v>
          </cell>
        </row>
        <row r="474">
          <cell r="K474" t="str">
            <v>00021220P.11</v>
          </cell>
        </row>
        <row r="475">
          <cell r="K475" t="str">
            <v>00021232P.11</v>
          </cell>
        </row>
        <row r="476">
          <cell r="K476" t="str">
            <v>00021233P.11</v>
          </cell>
        </row>
        <row r="477">
          <cell r="K477" t="str">
            <v>00021231P.11</v>
          </cell>
        </row>
        <row r="478">
          <cell r="K478" t="str">
            <v>00021221P.11</v>
          </cell>
        </row>
        <row r="479">
          <cell r="K479" t="str">
            <v>00021232P.11</v>
          </cell>
        </row>
        <row r="480">
          <cell r="K480" t="str">
            <v>00021222P.11</v>
          </cell>
        </row>
        <row r="481">
          <cell r="K481" t="str">
            <v>00021231P.11</v>
          </cell>
        </row>
        <row r="482">
          <cell r="K482" t="str">
            <v>00021229P.11</v>
          </cell>
        </row>
        <row r="483">
          <cell r="K483" t="str">
            <v>00021222P.11</v>
          </cell>
        </row>
        <row r="484">
          <cell r="K484" t="str">
            <v>00021222P.11</v>
          </cell>
        </row>
        <row r="485">
          <cell r="K485" t="str">
            <v>00021217P.11</v>
          </cell>
        </row>
        <row r="486">
          <cell r="K486" t="str">
            <v>00021232P.11</v>
          </cell>
        </row>
        <row r="487">
          <cell r="K487" t="str">
            <v>00021229P.11</v>
          </cell>
        </row>
        <row r="488">
          <cell r="K488" t="str">
            <v>00021216P.11</v>
          </cell>
        </row>
        <row r="489">
          <cell r="K489" t="str">
            <v>00021222P.11</v>
          </cell>
        </row>
        <row r="490">
          <cell r="K490" t="str">
            <v>00021214P.11</v>
          </cell>
        </row>
        <row r="491">
          <cell r="K491" t="str">
            <v>00021231P.11</v>
          </cell>
        </row>
        <row r="492">
          <cell r="K492" t="str">
            <v>00021223P.11</v>
          </cell>
        </row>
        <row r="493">
          <cell r="K493" t="str">
            <v>00021229P.11</v>
          </cell>
        </row>
        <row r="494">
          <cell r="K494" t="str">
            <v>00021215P.11</v>
          </cell>
        </row>
        <row r="495">
          <cell r="K495" t="str">
            <v>00021213P.11</v>
          </cell>
        </row>
        <row r="496">
          <cell r="K496" t="str">
            <v>00021230P.11</v>
          </cell>
        </row>
        <row r="497">
          <cell r="K497" t="str">
            <v>00021228P.11</v>
          </cell>
        </row>
        <row r="498">
          <cell r="K498" t="str">
            <v>00021213P.11</v>
          </cell>
        </row>
        <row r="499">
          <cell r="K499" t="str">
            <v>00021217P.11</v>
          </cell>
        </row>
        <row r="500">
          <cell r="K500" t="str">
            <v>00021233P.11</v>
          </cell>
        </row>
        <row r="501">
          <cell r="K501" t="str">
            <v>00021212P.11</v>
          </cell>
        </row>
        <row r="502">
          <cell r="K502" t="str">
            <v>00021232P.11</v>
          </cell>
        </row>
        <row r="503">
          <cell r="K503" t="str">
            <v>00021210P.11</v>
          </cell>
        </row>
        <row r="504">
          <cell r="K504" t="str">
            <v>00021218P.11</v>
          </cell>
        </row>
        <row r="505">
          <cell r="K505" t="str">
            <v>00021222P.11</v>
          </cell>
        </row>
        <row r="506">
          <cell r="K506" t="str">
            <v>00021225P.11</v>
          </cell>
        </row>
        <row r="507">
          <cell r="K507" t="str">
            <v>00021220P.11</v>
          </cell>
        </row>
        <row r="508">
          <cell r="K508" t="str">
            <v>00021233P.11</v>
          </cell>
        </row>
        <row r="509">
          <cell r="K509" t="str">
            <v>00021213P.11</v>
          </cell>
        </row>
        <row r="510">
          <cell r="K510" t="str">
            <v>00021217P.11</v>
          </cell>
        </row>
        <row r="511">
          <cell r="K511" t="str">
            <v>00021210P.11</v>
          </cell>
        </row>
        <row r="512">
          <cell r="K512" t="str">
            <v>00021228P.11</v>
          </cell>
        </row>
        <row r="513">
          <cell r="K513" t="str">
            <v>00021232P.11</v>
          </cell>
        </row>
        <row r="514">
          <cell r="K514" t="str">
            <v>00021228P.11</v>
          </cell>
        </row>
        <row r="515">
          <cell r="K515" t="str">
            <v>00021212P.11</v>
          </cell>
        </row>
        <row r="516">
          <cell r="K516" t="str">
            <v>00021218P.11</v>
          </cell>
        </row>
        <row r="517">
          <cell r="K517" t="str">
            <v>00021234P.11</v>
          </cell>
        </row>
        <row r="518">
          <cell r="K518" t="str">
            <v>00021210P.11</v>
          </cell>
        </row>
        <row r="519">
          <cell r="K519" t="str">
            <v>00021234P.11</v>
          </cell>
        </row>
        <row r="520">
          <cell r="K520" t="str">
            <v>00021229P.11</v>
          </cell>
        </row>
        <row r="521">
          <cell r="K521" t="str">
            <v>00021231P.11</v>
          </cell>
        </row>
        <row r="522">
          <cell r="K522" t="str">
            <v>00021213P.11</v>
          </cell>
        </row>
        <row r="523">
          <cell r="K523" t="str">
            <v>00021230P.11</v>
          </cell>
        </row>
        <row r="524">
          <cell r="K524" t="str">
            <v>00021236P.11</v>
          </cell>
        </row>
        <row r="525">
          <cell r="K525" t="str">
            <v>00021210P.11</v>
          </cell>
        </row>
        <row r="526">
          <cell r="K526" t="str">
            <v>00021212P.11</v>
          </cell>
        </row>
        <row r="527">
          <cell r="K527" t="str">
            <v>00021210P.11</v>
          </cell>
        </row>
        <row r="528">
          <cell r="K528" t="str">
            <v>00021226P.11</v>
          </cell>
        </row>
        <row r="529">
          <cell r="K529" t="str">
            <v>00021236P.11</v>
          </cell>
        </row>
        <row r="530">
          <cell r="K530" t="str">
            <v>00021232P.11</v>
          </cell>
        </row>
        <row r="531">
          <cell r="K531" t="str">
            <v>00021220P.11</v>
          </cell>
        </row>
        <row r="532">
          <cell r="K532" t="str">
            <v>00021212P.11</v>
          </cell>
        </row>
        <row r="533">
          <cell r="K533" t="str">
            <v>00021232P.11</v>
          </cell>
        </row>
        <row r="534">
          <cell r="K534" t="str">
            <v>00021236P.11</v>
          </cell>
        </row>
        <row r="535">
          <cell r="K535" t="str">
            <v>00021235P.11</v>
          </cell>
        </row>
        <row r="536">
          <cell r="K536" t="str">
            <v>00021235P.11</v>
          </cell>
        </row>
        <row r="537">
          <cell r="K537" t="str">
            <v>00021229P.11</v>
          </cell>
        </row>
        <row r="538">
          <cell r="K538" t="str">
            <v>00021221P.11</v>
          </cell>
        </row>
        <row r="539">
          <cell r="K539" t="str">
            <v>00021228P.11</v>
          </cell>
        </row>
        <row r="540">
          <cell r="K540" t="str">
            <v>00021229P.11</v>
          </cell>
        </row>
        <row r="541">
          <cell r="K541" t="str">
            <v>00021217P.11</v>
          </cell>
        </row>
        <row r="542">
          <cell r="K542" t="str">
            <v>00021233P.11</v>
          </cell>
        </row>
        <row r="543">
          <cell r="K543" t="str">
            <v>00021229P.11</v>
          </cell>
        </row>
        <row r="544">
          <cell r="K544" t="str">
            <v>00021217P.11</v>
          </cell>
        </row>
        <row r="545">
          <cell r="K545" t="str">
            <v>00021223P.11</v>
          </cell>
        </row>
        <row r="546">
          <cell r="K546" t="str">
            <v>00021236P.11</v>
          </cell>
        </row>
        <row r="547">
          <cell r="K547" t="str">
            <v>00021234P.11</v>
          </cell>
        </row>
        <row r="548">
          <cell r="K548" t="str">
            <v>00021232P.11</v>
          </cell>
        </row>
        <row r="549">
          <cell r="K549" t="str">
            <v>00021232P.11</v>
          </cell>
        </row>
        <row r="550">
          <cell r="K550" t="str">
            <v>00021236P.11</v>
          </cell>
        </row>
        <row r="551">
          <cell r="K551" t="str">
            <v>00021213P.11</v>
          </cell>
        </row>
        <row r="552">
          <cell r="K552" t="str">
            <v>00021213P.11</v>
          </cell>
        </row>
        <row r="553">
          <cell r="K553" t="str">
            <v>00021232P.11</v>
          </cell>
        </row>
        <row r="554">
          <cell r="K554" t="str">
            <v>00021221P.11</v>
          </cell>
        </row>
        <row r="555">
          <cell r="K555" t="str">
            <v>00021235P.11</v>
          </cell>
        </row>
        <row r="556">
          <cell r="K556" t="str">
            <v>00021222P.11</v>
          </cell>
        </row>
        <row r="557">
          <cell r="K557" t="str">
            <v>00021211P.11</v>
          </cell>
        </row>
        <row r="558">
          <cell r="K558" t="str">
            <v>00021235P.11</v>
          </cell>
        </row>
        <row r="559">
          <cell r="K559" t="str">
            <v>00021236P.11</v>
          </cell>
        </row>
        <row r="560">
          <cell r="K560" t="str">
            <v>00021233P.11</v>
          </cell>
        </row>
        <row r="561">
          <cell r="K561" t="str">
            <v>00021232P.11</v>
          </cell>
        </row>
        <row r="562">
          <cell r="K562" t="str">
            <v>00021224P.11</v>
          </cell>
        </row>
        <row r="563">
          <cell r="K563" t="str">
            <v>00021228P.11</v>
          </cell>
        </row>
        <row r="564">
          <cell r="K564" t="str">
            <v>00021228P.11</v>
          </cell>
        </row>
        <row r="565">
          <cell r="K565" t="str">
            <v>00021234P.11</v>
          </cell>
        </row>
        <row r="566">
          <cell r="K566" t="str">
            <v>00021210P.11</v>
          </cell>
        </row>
        <row r="567">
          <cell r="K567" t="str">
            <v>00021233P.11</v>
          </cell>
        </row>
        <row r="568">
          <cell r="K568" t="str">
            <v>00021226P.11</v>
          </cell>
        </row>
        <row r="569">
          <cell r="K569" t="str">
            <v>00021214P.11</v>
          </cell>
        </row>
        <row r="570">
          <cell r="K570" t="str">
            <v>00021221P.11</v>
          </cell>
        </row>
        <row r="571">
          <cell r="K571" t="str">
            <v>00021232P.11</v>
          </cell>
        </row>
        <row r="572">
          <cell r="K572" t="str">
            <v>00021210P.11</v>
          </cell>
        </row>
        <row r="573">
          <cell r="K573" t="str">
            <v>00021221P.11</v>
          </cell>
        </row>
        <row r="574">
          <cell r="K574" t="str">
            <v>00021225P.11</v>
          </cell>
        </row>
        <row r="575">
          <cell r="K575" t="str">
            <v>00021228P.11</v>
          </cell>
        </row>
        <row r="576">
          <cell r="K576" t="str">
            <v>00021225P.11</v>
          </cell>
        </row>
        <row r="577">
          <cell r="K577" t="str">
            <v>00021216P.11</v>
          </cell>
        </row>
        <row r="578">
          <cell r="K578" t="str">
            <v>00021229P.11</v>
          </cell>
        </row>
        <row r="579">
          <cell r="K579" t="str">
            <v>00021228P.11</v>
          </cell>
        </row>
        <row r="580">
          <cell r="K580" t="str">
            <v>00021232P.11</v>
          </cell>
        </row>
        <row r="581">
          <cell r="K581" t="str">
            <v>00021225P.11</v>
          </cell>
        </row>
        <row r="582">
          <cell r="K582" t="str">
            <v>00021235P.11</v>
          </cell>
        </row>
        <row r="583">
          <cell r="K583" t="str">
            <v>00021222P.11</v>
          </cell>
        </row>
        <row r="584">
          <cell r="K584" t="str">
            <v>00021211P.11</v>
          </cell>
        </row>
        <row r="585">
          <cell r="K585" t="str">
            <v>00021232P.11</v>
          </cell>
        </row>
        <row r="586">
          <cell r="K586" t="str">
            <v>00021233P.11</v>
          </cell>
        </row>
        <row r="587">
          <cell r="K587" t="str">
            <v>00021226P.11</v>
          </cell>
        </row>
        <row r="588">
          <cell r="K588" t="str">
            <v>00021217P.11</v>
          </cell>
        </row>
        <row r="589">
          <cell r="K589" t="str">
            <v>00021233P.11</v>
          </cell>
        </row>
        <row r="590">
          <cell r="K590" t="str">
            <v>00021213P.11</v>
          </cell>
        </row>
        <row r="591">
          <cell r="K591" t="str">
            <v>00021231P.11</v>
          </cell>
        </row>
        <row r="592">
          <cell r="K592" t="str">
            <v>00021210P.11</v>
          </cell>
        </row>
        <row r="593">
          <cell r="K593" t="str">
            <v>00021229P.11</v>
          </cell>
        </row>
        <row r="594">
          <cell r="K594" t="str">
            <v>00021211P.11</v>
          </cell>
        </row>
        <row r="595">
          <cell r="K595" t="str">
            <v>00021236P.11</v>
          </cell>
        </row>
        <row r="596">
          <cell r="K596" t="str">
            <v>00021228P.11</v>
          </cell>
        </row>
        <row r="597">
          <cell r="K597" t="str">
            <v>00021223P.11</v>
          </cell>
        </row>
        <row r="598">
          <cell r="K598" t="str">
            <v>00021221P.11</v>
          </cell>
        </row>
        <row r="599">
          <cell r="K599" t="str">
            <v>00021231P.11</v>
          </cell>
        </row>
        <row r="600">
          <cell r="K600" t="str">
            <v>00021226P.11</v>
          </cell>
        </row>
        <row r="601">
          <cell r="K601" t="str">
            <v>00021229P.11</v>
          </cell>
        </row>
        <row r="602">
          <cell r="K602" t="str">
            <v>00021228P.11</v>
          </cell>
        </row>
        <row r="603">
          <cell r="K603" t="str">
            <v>00021234P.11</v>
          </cell>
        </row>
        <row r="604">
          <cell r="K604" t="str">
            <v>00021230P.11</v>
          </cell>
        </row>
        <row r="605">
          <cell r="K605" t="str">
            <v>00021218P.11</v>
          </cell>
        </row>
        <row r="606">
          <cell r="K606" t="str">
            <v>00021214P.11</v>
          </cell>
        </row>
        <row r="607">
          <cell r="K607" t="str">
            <v>00021227P.11</v>
          </cell>
        </row>
        <row r="608">
          <cell r="K608" t="str">
            <v>00021228P.11</v>
          </cell>
        </row>
        <row r="609">
          <cell r="K609" t="str">
            <v>00021232P.11</v>
          </cell>
        </row>
        <row r="610">
          <cell r="K610" t="str">
            <v>00021228P.11</v>
          </cell>
        </row>
        <row r="611">
          <cell r="K611" t="str">
            <v>00021222P.11</v>
          </cell>
        </row>
        <row r="612">
          <cell r="K612" t="str">
            <v>00021230P.11</v>
          </cell>
        </row>
        <row r="613">
          <cell r="K613" t="str">
            <v>00021231P.11</v>
          </cell>
        </row>
        <row r="614">
          <cell r="K614" t="str">
            <v>00021210P.11</v>
          </cell>
        </row>
        <row r="615">
          <cell r="K615" t="str">
            <v>00021229P.11</v>
          </cell>
        </row>
        <row r="616">
          <cell r="K616" t="str">
            <v>00021227P.11</v>
          </cell>
        </row>
        <row r="617">
          <cell r="K617" t="str">
            <v>00021251P.11</v>
          </cell>
        </row>
        <row r="618">
          <cell r="K618" t="str">
            <v>00021208P.11</v>
          </cell>
        </row>
        <row r="619">
          <cell r="K619" t="str">
            <v>00021210P.11</v>
          </cell>
        </row>
        <row r="620">
          <cell r="K620" t="str">
            <v>00021210P.11</v>
          </cell>
        </row>
        <row r="621">
          <cell r="K621" t="str">
            <v>00021210P.11</v>
          </cell>
        </row>
        <row r="622">
          <cell r="K622" t="str">
            <v>00021210P.11</v>
          </cell>
        </row>
        <row r="623">
          <cell r="K623" t="str">
            <v>00021210P.11</v>
          </cell>
        </row>
        <row r="624">
          <cell r="K624" t="str">
            <v>00021212P.11</v>
          </cell>
        </row>
        <row r="625">
          <cell r="K625" t="str">
            <v>00021212P.11</v>
          </cell>
        </row>
        <row r="626">
          <cell r="K626" t="str">
            <v>00021212P.11</v>
          </cell>
        </row>
        <row r="627">
          <cell r="K627" t="str">
            <v>00021212P.11</v>
          </cell>
        </row>
        <row r="628">
          <cell r="K628" t="str">
            <v>00021212P.11</v>
          </cell>
        </row>
        <row r="629">
          <cell r="K629" t="str">
            <v>00021213P.11</v>
          </cell>
        </row>
        <row r="630">
          <cell r="K630" t="str">
            <v>00021213P.11</v>
          </cell>
        </row>
        <row r="631">
          <cell r="K631" t="str">
            <v>00021213P.11</v>
          </cell>
        </row>
        <row r="632">
          <cell r="K632" t="str">
            <v>00021213P.11</v>
          </cell>
        </row>
        <row r="633">
          <cell r="K633" t="str">
            <v>00021213P.11</v>
          </cell>
        </row>
        <row r="634">
          <cell r="K634" t="str">
            <v>00021214P.11</v>
          </cell>
        </row>
        <row r="635">
          <cell r="K635" t="str">
            <v>00021214P.11</v>
          </cell>
        </row>
        <row r="636">
          <cell r="K636" t="str">
            <v>00021222P.11</v>
          </cell>
        </row>
        <row r="637">
          <cell r="K637" t="str">
            <v>00021222P.11</v>
          </cell>
        </row>
        <row r="638">
          <cell r="K638" t="str">
            <v>00021222P.11</v>
          </cell>
        </row>
        <row r="639">
          <cell r="K639" t="str">
            <v>00021222P.11</v>
          </cell>
        </row>
        <row r="640">
          <cell r="K640" t="str">
            <v>00021223P.11</v>
          </cell>
        </row>
        <row r="641">
          <cell r="K641" t="str">
            <v>00021224P.11</v>
          </cell>
        </row>
        <row r="642">
          <cell r="K642" t="str">
            <v>00021226P.11</v>
          </cell>
        </row>
        <row r="643">
          <cell r="K643" t="str">
            <v>00021228P.11</v>
          </cell>
        </row>
        <row r="644">
          <cell r="K644" t="str">
            <v>00021228P.11</v>
          </cell>
        </row>
        <row r="645">
          <cell r="K645" t="str">
            <v>00021228P.11</v>
          </cell>
        </row>
        <row r="646">
          <cell r="K646" t="str">
            <v>00021228P.11</v>
          </cell>
        </row>
        <row r="647">
          <cell r="K647" t="str">
            <v>00021233P.11</v>
          </cell>
        </row>
        <row r="648">
          <cell r="K648" t="str">
            <v>00021233P.11</v>
          </cell>
        </row>
        <row r="649">
          <cell r="K649" t="str">
            <v>00021243P.11</v>
          </cell>
        </row>
        <row r="650">
          <cell r="K650" t="str">
            <v>00021221P.11</v>
          </cell>
        </row>
        <row r="651">
          <cell r="K651" t="str">
            <v>00021211P.11</v>
          </cell>
        </row>
        <row r="652">
          <cell r="K652" t="str">
            <v>00021215P.11</v>
          </cell>
        </row>
        <row r="653">
          <cell r="K653" t="str">
            <v>00021215P.11</v>
          </cell>
        </row>
        <row r="654">
          <cell r="K654" t="str">
            <v>00021215P.11</v>
          </cell>
        </row>
        <row r="655">
          <cell r="K655" t="str">
            <v>00021216P.11</v>
          </cell>
        </row>
        <row r="656">
          <cell r="K656" t="str">
            <v>00021216P.11</v>
          </cell>
        </row>
        <row r="657">
          <cell r="K657" t="str">
            <v>00021216P.11</v>
          </cell>
        </row>
        <row r="658">
          <cell r="K658" t="str">
            <v>00021217P.11</v>
          </cell>
        </row>
        <row r="659">
          <cell r="K659" t="str">
            <v>00021217P.11</v>
          </cell>
        </row>
        <row r="660">
          <cell r="K660" t="str">
            <v>00021217P.11</v>
          </cell>
        </row>
        <row r="661">
          <cell r="K661" t="str">
            <v>00021217P.11</v>
          </cell>
        </row>
        <row r="662">
          <cell r="K662" t="str">
            <v>00021219P.11</v>
          </cell>
        </row>
        <row r="663">
          <cell r="K663" t="str">
            <v>00021220P.11</v>
          </cell>
        </row>
        <row r="664">
          <cell r="K664" t="str">
            <v>00021220P.11</v>
          </cell>
        </row>
        <row r="665">
          <cell r="K665" t="str">
            <v>00021220P.11</v>
          </cell>
        </row>
        <row r="666">
          <cell r="K666" t="str">
            <v>00021220P.11</v>
          </cell>
        </row>
        <row r="667">
          <cell r="K667" t="str">
            <v>00021222P.11</v>
          </cell>
        </row>
        <row r="668">
          <cell r="K668" t="str">
            <v>00021222P.11</v>
          </cell>
        </row>
        <row r="669">
          <cell r="K669" t="str">
            <v>00021226P.11</v>
          </cell>
        </row>
        <row r="670">
          <cell r="K670" t="str">
            <v>00021228P.11</v>
          </cell>
        </row>
        <row r="671">
          <cell r="K671" t="str">
            <v>00021228P.11</v>
          </cell>
        </row>
        <row r="672">
          <cell r="K672" t="str">
            <v>00021228P.11</v>
          </cell>
        </row>
        <row r="673">
          <cell r="K673" t="str">
            <v>00021228P.11</v>
          </cell>
        </row>
        <row r="674">
          <cell r="K674" t="str">
            <v>00021228P.11</v>
          </cell>
        </row>
        <row r="675">
          <cell r="K675" t="str">
            <v>00021228P.11</v>
          </cell>
        </row>
        <row r="676">
          <cell r="K676" t="str">
            <v>00021229P.11</v>
          </cell>
        </row>
        <row r="677">
          <cell r="K677" t="str">
            <v>00021229P.11</v>
          </cell>
        </row>
        <row r="678">
          <cell r="K678" t="str">
            <v>00021229P.11</v>
          </cell>
        </row>
        <row r="679">
          <cell r="K679" t="str">
            <v>00021229P.11</v>
          </cell>
        </row>
        <row r="680">
          <cell r="K680" t="str">
            <v>00021229P.11</v>
          </cell>
        </row>
        <row r="681">
          <cell r="K681" t="str">
            <v>00021230P.11</v>
          </cell>
        </row>
        <row r="682">
          <cell r="K682" t="str">
            <v>00021230P.11</v>
          </cell>
        </row>
        <row r="683">
          <cell r="K683" t="str">
            <v>00021230P.11</v>
          </cell>
        </row>
        <row r="684">
          <cell r="K684" t="str">
            <v>00021231P.11</v>
          </cell>
        </row>
        <row r="685">
          <cell r="K685" t="str">
            <v>00021231P.11</v>
          </cell>
        </row>
        <row r="686">
          <cell r="K686" t="str">
            <v>00021231P.11</v>
          </cell>
        </row>
        <row r="687">
          <cell r="K687" t="str">
            <v>00021231P.11</v>
          </cell>
        </row>
        <row r="688">
          <cell r="K688" t="str">
            <v>00021231P.11</v>
          </cell>
        </row>
        <row r="689">
          <cell r="K689" t="str">
            <v>00021231P.11</v>
          </cell>
        </row>
        <row r="690">
          <cell r="K690" t="str">
            <v>00021231P.11</v>
          </cell>
        </row>
        <row r="691">
          <cell r="K691" t="str">
            <v>00021231P.11</v>
          </cell>
        </row>
        <row r="692">
          <cell r="K692" t="str">
            <v>00021235P.11</v>
          </cell>
        </row>
        <row r="693">
          <cell r="K693" t="str">
            <v>00021235P.11</v>
          </cell>
        </row>
        <row r="694">
          <cell r="K694" t="str">
            <v>00021243P.11</v>
          </cell>
        </row>
        <row r="695">
          <cell r="K695" t="str">
            <v>00021210P.11</v>
          </cell>
        </row>
        <row r="696">
          <cell r="K696" t="str">
            <v>00021210P.11</v>
          </cell>
        </row>
        <row r="697">
          <cell r="K697" t="str">
            <v>00021210P.11</v>
          </cell>
        </row>
        <row r="698">
          <cell r="K698" t="str">
            <v>00021210P.11</v>
          </cell>
        </row>
        <row r="699">
          <cell r="K699" t="str">
            <v>00021212P.11</v>
          </cell>
        </row>
        <row r="700">
          <cell r="K700" t="str">
            <v>00021212P.11</v>
          </cell>
        </row>
        <row r="701">
          <cell r="K701" t="str">
            <v>00021213P.11</v>
          </cell>
        </row>
        <row r="702">
          <cell r="K702" t="str">
            <v>00021213P.11</v>
          </cell>
        </row>
        <row r="703">
          <cell r="K703" t="str">
            <v>00021213P.11</v>
          </cell>
        </row>
        <row r="704">
          <cell r="K704" t="str">
            <v>00021213P.11</v>
          </cell>
        </row>
        <row r="705">
          <cell r="K705" t="str">
            <v>00021215P.11</v>
          </cell>
        </row>
        <row r="706">
          <cell r="K706" t="str">
            <v>00021215P.11</v>
          </cell>
        </row>
        <row r="707">
          <cell r="K707" t="str">
            <v>00021215P.11</v>
          </cell>
        </row>
        <row r="708">
          <cell r="K708" t="str">
            <v>00021216P.11</v>
          </cell>
        </row>
        <row r="709">
          <cell r="K709" t="str">
            <v>00021216P.11</v>
          </cell>
        </row>
        <row r="710">
          <cell r="K710" t="str">
            <v>00021217P.11</v>
          </cell>
        </row>
        <row r="711">
          <cell r="K711" t="str">
            <v>00021217P.11</v>
          </cell>
        </row>
        <row r="712">
          <cell r="K712" t="str">
            <v>00021217P.11</v>
          </cell>
        </row>
        <row r="713">
          <cell r="K713" t="str">
            <v>00021217P.11</v>
          </cell>
        </row>
        <row r="714">
          <cell r="K714" t="str">
            <v>00021217P.11</v>
          </cell>
        </row>
        <row r="715">
          <cell r="K715" t="str">
            <v>00021220P.11</v>
          </cell>
        </row>
        <row r="716">
          <cell r="K716" t="str">
            <v>00021221P.11</v>
          </cell>
        </row>
        <row r="717">
          <cell r="K717" t="str">
            <v>00021221P.11</v>
          </cell>
        </row>
        <row r="718">
          <cell r="K718" t="str">
            <v>00021221P.11</v>
          </cell>
        </row>
        <row r="719">
          <cell r="K719" t="str">
            <v>00021221P.11</v>
          </cell>
        </row>
        <row r="720">
          <cell r="K720" t="str">
            <v>00021221P.11</v>
          </cell>
        </row>
        <row r="721">
          <cell r="K721" t="str">
            <v>00021222P.11</v>
          </cell>
        </row>
        <row r="722">
          <cell r="K722" t="str">
            <v>00021222P.11</v>
          </cell>
        </row>
        <row r="723">
          <cell r="K723" t="str">
            <v>00021222P.11</v>
          </cell>
        </row>
        <row r="724">
          <cell r="K724" t="str">
            <v>00021222P.11</v>
          </cell>
        </row>
        <row r="725">
          <cell r="K725" t="str">
            <v>00021222P.11</v>
          </cell>
        </row>
        <row r="726">
          <cell r="K726" t="str">
            <v>00021222P.11</v>
          </cell>
        </row>
        <row r="727">
          <cell r="K727" t="str">
            <v>00021223P.11</v>
          </cell>
        </row>
        <row r="728">
          <cell r="K728" t="str">
            <v>00021223P.11</v>
          </cell>
        </row>
        <row r="729">
          <cell r="K729" t="str">
            <v>00021224P.11</v>
          </cell>
        </row>
        <row r="730">
          <cell r="K730" t="str">
            <v>00021224P.11</v>
          </cell>
        </row>
        <row r="731">
          <cell r="K731" t="str">
            <v>00021225P.11</v>
          </cell>
        </row>
        <row r="732">
          <cell r="K732" t="str">
            <v>00021225P.11</v>
          </cell>
        </row>
        <row r="733">
          <cell r="K733" t="str">
            <v>00021225P.11</v>
          </cell>
        </row>
        <row r="734">
          <cell r="K734" t="str">
            <v>00021227P.11</v>
          </cell>
        </row>
        <row r="735">
          <cell r="K735" t="str">
            <v>00021227P.11</v>
          </cell>
        </row>
        <row r="736">
          <cell r="K736" t="str">
            <v>00021227P.11</v>
          </cell>
        </row>
        <row r="737">
          <cell r="K737" t="str">
            <v>00021228P.11</v>
          </cell>
        </row>
        <row r="738">
          <cell r="K738" t="str">
            <v>00021228P.11</v>
          </cell>
        </row>
        <row r="739">
          <cell r="K739" t="str">
            <v>00021228P.11</v>
          </cell>
        </row>
        <row r="740">
          <cell r="K740" t="str">
            <v>00021228P.11</v>
          </cell>
        </row>
        <row r="741">
          <cell r="K741" t="str">
            <v>00021228P.11</v>
          </cell>
        </row>
        <row r="742">
          <cell r="K742" t="str">
            <v>00021228P.11</v>
          </cell>
        </row>
        <row r="743">
          <cell r="K743" t="str">
            <v>00021228P.11</v>
          </cell>
        </row>
        <row r="744">
          <cell r="K744" t="str">
            <v>00021228P.11</v>
          </cell>
        </row>
        <row r="745">
          <cell r="K745" t="str">
            <v>00021228P.11</v>
          </cell>
        </row>
        <row r="746">
          <cell r="K746" t="str">
            <v>00021228P.11</v>
          </cell>
        </row>
        <row r="747">
          <cell r="K747" t="str">
            <v>00021228P.11</v>
          </cell>
        </row>
        <row r="748">
          <cell r="K748" t="str">
            <v>00021228P.11</v>
          </cell>
        </row>
        <row r="749">
          <cell r="K749" t="str">
            <v>00021228P.11</v>
          </cell>
        </row>
        <row r="750">
          <cell r="K750" t="str">
            <v>00021228P.11</v>
          </cell>
        </row>
        <row r="751">
          <cell r="K751" t="str">
            <v>00021228P.11</v>
          </cell>
        </row>
        <row r="752">
          <cell r="K752" t="str">
            <v>00021229P.11</v>
          </cell>
        </row>
        <row r="753">
          <cell r="K753" t="str">
            <v>00021229P.11</v>
          </cell>
        </row>
        <row r="754">
          <cell r="K754" t="str">
            <v>00021229P.11</v>
          </cell>
        </row>
        <row r="755">
          <cell r="K755" t="str">
            <v>00021229P.11</v>
          </cell>
        </row>
        <row r="756">
          <cell r="K756" t="str">
            <v>00021229P.11</v>
          </cell>
        </row>
        <row r="757">
          <cell r="K757" t="str">
            <v>00021229P.11</v>
          </cell>
        </row>
        <row r="758">
          <cell r="K758" t="str">
            <v>00021230P.11</v>
          </cell>
        </row>
        <row r="759">
          <cell r="K759" t="str">
            <v>00021230P.11</v>
          </cell>
        </row>
        <row r="760">
          <cell r="K760" t="str">
            <v>00021230P.11</v>
          </cell>
        </row>
        <row r="761">
          <cell r="K761" t="str">
            <v>00021230P.11</v>
          </cell>
        </row>
        <row r="762">
          <cell r="K762" t="str">
            <v>00021230P.11</v>
          </cell>
        </row>
        <row r="763">
          <cell r="K763" t="str">
            <v>00021231P.11</v>
          </cell>
        </row>
        <row r="764">
          <cell r="K764" t="str">
            <v>00021231P.11</v>
          </cell>
        </row>
        <row r="765">
          <cell r="K765" t="str">
            <v>00021231P.11</v>
          </cell>
        </row>
        <row r="766">
          <cell r="K766" t="str">
            <v>00021231P.11</v>
          </cell>
        </row>
        <row r="767">
          <cell r="K767" t="str">
            <v>00021231P.11</v>
          </cell>
        </row>
        <row r="768">
          <cell r="K768" t="str">
            <v>00021231P.11</v>
          </cell>
        </row>
        <row r="769">
          <cell r="K769" t="str">
            <v>00021231P.11</v>
          </cell>
        </row>
        <row r="770">
          <cell r="K770" t="str">
            <v>00021231P.11</v>
          </cell>
        </row>
        <row r="771">
          <cell r="K771" t="str">
            <v>00021231P.11</v>
          </cell>
        </row>
        <row r="772">
          <cell r="K772" t="str">
            <v>00021231P.11</v>
          </cell>
        </row>
        <row r="773">
          <cell r="K773" t="str">
            <v>00021231P.11</v>
          </cell>
        </row>
        <row r="774">
          <cell r="K774" t="str">
            <v>00021232P.11</v>
          </cell>
        </row>
        <row r="775">
          <cell r="K775" t="str">
            <v>00021232P.11</v>
          </cell>
        </row>
        <row r="776">
          <cell r="K776" t="str">
            <v>00021232P.11</v>
          </cell>
        </row>
        <row r="777">
          <cell r="K777" t="str">
            <v>00021232P.11</v>
          </cell>
        </row>
        <row r="778">
          <cell r="K778" t="str">
            <v>00021232P.11</v>
          </cell>
        </row>
        <row r="779">
          <cell r="K779" t="str">
            <v>00021232P.11</v>
          </cell>
        </row>
        <row r="780">
          <cell r="K780" t="str">
            <v>00021232P.11</v>
          </cell>
        </row>
        <row r="781">
          <cell r="K781" t="str">
            <v>00021232P.11</v>
          </cell>
        </row>
        <row r="782">
          <cell r="K782" t="str">
            <v>00021232P.11</v>
          </cell>
        </row>
        <row r="783">
          <cell r="K783" t="str">
            <v>00021233P.11</v>
          </cell>
        </row>
        <row r="784">
          <cell r="K784" t="str">
            <v>00021233P.11</v>
          </cell>
        </row>
        <row r="785">
          <cell r="K785" t="str">
            <v>00021233P.11</v>
          </cell>
        </row>
        <row r="786">
          <cell r="K786" t="str">
            <v>00021233P.11</v>
          </cell>
        </row>
        <row r="787">
          <cell r="K787" t="str">
            <v>00021233P.11</v>
          </cell>
        </row>
        <row r="788">
          <cell r="K788" t="str">
            <v>00021234P.11</v>
          </cell>
        </row>
        <row r="789">
          <cell r="K789" t="str">
            <v>00021234P.11</v>
          </cell>
        </row>
        <row r="790">
          <cell r="K790" t="str">
            <v>00021234P.11</v>
          </cell>
        </row>
        <row r="791">
          <cell r="K791" t="str">
            <v>00021234P.11</v>
          </cell>
        </row>
        <row r="792">
          <cell r="K792" t="str">
            <v>00021234P.11</v>
          </cell>
        </row>
        <row r="793">
          <cell r="K793" t="str">
            <v>00021234P.11</v>
          </cell>
        </row>
        <row r="794">
          <cell r="K794" t="str">
            <v>00021234P.11</v>
          </cell>
        </row>
        <row r="795">
          <cell r="K795" t="str">
            <v>00021234P.11</v>
          </cell>
        </row>
        <row r="796">
          <cell r="K796" t="str">
            <v>00021234P.11</v>
          </cell>
        </row>
        <row r="797">
          <cell r="K797" t="str">
            <v>00021235P.11</v>
          </cell>
        </row>
        <row r="798">
          <cell r="K798" t="str">
            <v>00021235P.11</v>
          </cell>
        </row>
        <row r="799">
          <cell r="K799" t="str">
            <v>00021235P.11</v>
          </cell>
        </row>
        <row r="800">
          <cell r="K800" t="str">
            <v>00021235P.11</v>
          </cell>
        </row>
        <row r="801">
          <cell r="K801" t="str">
            <v>00021236P.11</v>
          </cell>
        </row>
        <row r="802">
          <cell r="K802" t="str">
            <v>00021236P.11</v>
          </cell>
        </row>
        <row r="803">
          <cell r="K803" t="str">
            <v>00021236P.11</v>
          </cell>
        </row>
        <row r="804">
          <cell r="K804" t="str">
            <v>00021236P.11</v>
          </cell>
        </row>
        <row r="805">
          <cell r="K805" t="str">
            <v>00021236P.11</v>
          </cell>
        </row>
        <row r="806">
          <cell r="K806" t="str">
            <v>00021236P.11</v>
          </cell>
        </row>
        <row r="807">
          <cell r="K807" t="str">
            <v>00021253P.11</v>
          </cell>
        </row>
        <row r="808">
          <cell r="K808" t="str">
            <v>00021253P.11</v>
          </cell>
        </row>
        <row r="809">
          <cell r="K809" t="str">
            <v>00021224P.11</v>
          </cell>
        </row>
        <row r="810">
          <cell r="K810" t="str">
            <v>00021206P.11</v>
          </cell>
        </row>
        <row r="811">
          <cell r="K811" t="str">
            <v>00021206P.11</v>
          </cell>
        </row>
        <row r="812">
          <cell r="K812" t="str">
            <v>00021214P.11</v>
          </cell>
        </row>
        <row r="813">
          <cell r="K813" t="str">
            <v>00021228P.11</v>
          </cell>
        </row>
        <row r="814">
          <cell r="K814" t="str">
            <v>00021228P.11</v>
          </cell>
        </row>
        <row r="815">
          <cell r="K815" t="str">
            <v>00021228P.11</v>
          </cell>
        </row>
        <row r="816">
          <cell r="K816" t="str">
            <v>00021228P.11</v>
          </cell>
        </row>
        <row r="817">
          <cell r="K817" t="str">
            <v>00021230P.11</v>
          </cell>
        </row>
        <row r="818">
          <cell r="K818" t="str">
            <v>00021230P.11</v>
          </cell>
        </row>
        <row r="819">
          <cell r="K819" t="str">
            <v>00021230P.11</v>
          </cell>
        </row>
        <row r="820">
          <cell r="K820" t="str">
            <v>00021257P.11</v>
          </cell>
        </row>
        <row r="821">
          <cell r="K821" t="str">
            <v>00021258P.11</v>
          </cell>
        </row>
        <row r="822">
          <cell r="K822" t="str">
            <v>00021217P.11</v>
          </cell>
        </row>
        <row r="823">
          <cell r="K823" t="str">
            <v>00021249P.11</v>
          </cell>
        </row>
        <row r="824">
          <cell r="K824" t="str">
            <v>00021215P.11</v>
          </cell>
        </row>
        <row r="825">
          <cell r="K825" t="str">
            <v>00021221P.11</v>
          </cell>
        </row>
        <row r="826">
          <cell r="K826" t="str">
            <v>00021222P.11</v>
          </cell>
        </row>
        <row r="827">
          <cell r="K827" t="str">
            <v>00021225P.11</v>
          </cell>
        </row>
        <row r="828">
          <cell r="K828" t="str">
            <v>00021228P.11</v>
          </cell>
        </row>
        <row r="829">
          <cell r="K829" t="str">
            <v>00021228P.11</v>
          </cell>
        </row>
        <row r="830">
          <cell r="K830" t="str">
            <v>00021231P.11</v>
          </cell>
        </row>
        <row r="831">
          <cell r="K831" t="str">
            <v>00021231P.11</v>
          </cell>
        </row>
        <row r="832">
          <cell r="K832" t="str">
            <v>00021232P.11</v>
          </cell>
        </row>
        <row r="833">
          <cell r="K833" t="str">
            <v>00021253P.11</v>
          </cell>
        </row>
        <row r="834">
          <cell r="K834" t="str">
            <v>00021213P.11</v>
          </cell>
        </row>
        <row r="835">
          <cell r="K835" t="str">
            <v>00021220P.11</v>
          </cell>
        </row>
        <row r="836">
          <cell r="K836" t="str">
            <v>00021221P.11</v>
          </cell>
        </row>
        <row r="837">
          <cell r="K837" t="str">
            <v>00021221P.11</v>
          </cell>
        </row>
        <row r="838">
          <cell r="K838" t="str">
            <v>00021222P.11</v>
          </cell>
        </row>
        <row r="839">
          <cell r="K839" t="str">
            <v>00021222P.11</v>
          </cell>
        </row>
        <row r="840">
          <cell r="K840" t="str">
            <v>00021222P.11</v>
          </cell>
        </row>
        <row r="841">
          <cell r="K841" t="str">
            <v>00021224P.11</v>
          </cell>
        </row>
        <row r="842">
          <cell r="K842" t="str">
            <v>00021231P.11</v>
          </cell>
        </row>
        <row r="843">
          <cell r="K843" t="str">
            <v>00021233P.11</v>
          </cell>
        </row>
        <row r="844">
          <cell r="K844" t="str">
            <v>00021234P.11</v>
          </cell>
        </row>
        <row r="845">
          <cell r="K845" t="str">
            <v>00021258P.11</v>
          </cell>
        </row>
        <row r="846">
          <cell r="K846" t="str">
            <v>00021253P.11</v>
          </cell>
        </row>
        <row r="847">
          <cell r="K847" t="str">
            <v>00021253P.11</v>
          </cell>
        </row>
        <row r="848">
          <cell r="K848" t="str">
            <v>00021210P.11</v>
          </cell>
        </row>
        <row r="849">
          <cell r="K849" t="str">
            <v>00021210P.11</v>
          </cell>
        </row>
        <row r="850">
          <cell r="K850" t="str">
            <v>00021210P.11</v>
          </cell>
        </row>
        <row r="851">
          <cell r="K851" t="str">
            <v>00021212P.11</v>
          </cell>
        </row>
        <row r="852">
          <cell r="K852" t="str">
            <v>00021212P.11</v>
          </cell>
        </row>
        <row r="853">
          <cell r="K853" t="str">
            <v>00021212P.11</v>
          </cell>
        </row>
        <row r="854">
          <cell r="K854" t="str">
            <v>00021212P.11</v>
          </cell>
        </row>
        <row r="855">
          <cell r="K855" t="str">
            <v>00021213P.11</v>
          </cell>
        </row>
        <row r="856">
          <cell r="K856" t="str">
            <v>00021213P.11</v>
          </cell>
        </row>
        <row r="857">
          <cell r="K857" t="str">
            <v>00021213P.11</v>
          </cell>
        </row>
        <row r="858">
          <cell r="K858" t="str">
            <v>00021213P.11</v>
          </cell>
        </row>
        <row r="859">
          <cell r="K859" t="str">
            <v>00021217P.11</v>
          </cell>
        </row>
        <row r="860">
          <cell r="K860" t="str">
            <v>00021217P.11</v>
          </cell>
        </row>
        <row r="861">
          <cell r="K861" t="str">
            <v>00021217P.11</v>
          </cell>
        </row>
        <row r="862">
          <cell r="K862" t="str">
            <v>00021217P.11</v>
          </cell>
        </row>
        <row r="863">
          <cell r="K863" t="str">
            <v>00021217P.11</v>
          </cell>
        </row>
        <row r="864">
          <cell r="K864" t="str">
            <v>00021220P.11</v>
          </cell>
        </row>
        <row r="865">
          <cell r="K865" t="str">
            <v>00021220P.11</v>
          </cell>
        </row>
        <row r="866">
          <cell r="K866" t="str">
            <v>00021221P.11</v>
          </cell>
        </row>
        <row r="867">
          <cell r="K867" t="str">
            <v>00021221P.11</v>
          </cell>
        </row>
        <row r="868">
          <cell r="K868" t="str">
            <v>00021226P.11</v>
          </cell>
        </row>
        <row r="869">
          <cell r="K869" t="str">
            <v>00021226P.11</v>
          </cell>
        </row>
        <row r="870">
          <cell r="K870" t="str">
            <v>00021226P.11</v>
          </cell>
        </row>
        <row r="871">
          <cell r="K871" t="str">
            <v>00021228P.11</v>
          </cell>
        </row>
        <row r="872">
          <cell r="K872" t="str">
            <v>00021228P.11</v>
          </cell>
        </row>
        <row r="873">
          <cell r="K873" t="str">
            <v>00021228P.11</v>
          </cell>
        </row>
        <row r="874">
          <cell r="K874" t="str">
            <v>00021228P.11</v>
          </cell>
        </row>
        <row r="875">
          <cell r="K875" t="str">
            <v>00021230P.11</v>
          </cell>
        </row>
        <row r="876">
          <cell r="K876" t="str">
            <v>00021230P.11</v>
          </cell>
        </row>
        <row r="877">
          <cell r="K877" t="str">
            <v>00021230P.11</v>
          </cell>
        </row>
        <row r="878">
          <cell r="K878" t="str">
            <v>00021231P.11</v>
          </cell>
        </row>
        <row r="879">
          <cell r="K879" t="str">
            <v>00021231P.11</v>
          </cell>
        </row>
        <row r="880">
          <cell r="K880" t="str">
            <v>00021231P.11</v>
          </cell>
        </row>
        <row r="881">
          <cell r="K881" t="str">
            <v>00021231P.11</v>
          </cell>
        </row>
        <row r="882">
          <cell r="K882" t="str">
            <v>00021231P.11</v>
          </cell>
        </row>
        <row r="883">
          <cell r="K883" t="str">
            <v>00021231P.11</v>
          </cell>
        </row>
        <row r="884">
          <cell r="K884" t="str">
            <v>00021236P.11</v>
          </cell>
        </row>
        <row r="885">
          <cell r="K885" t="str">
            <v>00021236P.11</v>
          </cell>
        </row>
        <row r="886">
          <cell r="K886" t="str">
            <v>00021236P.11</v>
          </cell>
        </row>
        <row r="887">
          <cell r="K887" t="str">
            <v>00021236P.11</v>
          </cell>
        </row>
        <row r="888">
          <cell r="K888" t="str">
            <v>00021236P.11</v>
          </cell>
        </row>
        <row r="889">
          <cell r="K889" t="str">
            <v>00021236P.11</v>
          </cell>
        </row>
        <row r="890">
          <cell r="K890" t="str">
            <v>00021236P.11</v>
          </cell>
        </row>
        <row r="891">
          <cell r="K891" t="str">
            <v>00021236P.11</v>
          </cell>
        </row>
        <row r="892">
          <cell r="K892" t="str">
            <v>00021236P.11</v>
          </cell>
        </row>
        <row r="893">
          <cell r="K893" t="str">
            <v>00021240P.11</v>
          </cell>
        </row>
        <row r="894">
          <cell r="K894" t="str">
            <v>00021240P.11</v>
          </cell>
        </row>
        <row r="895">
          <cell r="K895" t="str">
            <v>00021245P.11</v>
          </cell>
        </row>
        <row r="896">
          <cell r="K896" t="str">
            <v>00021249P.11</v>
          </cell>
        </row>
        <row r="897">
          <cell r="K897" t="str">
            <v>00021243P.11</v>
          </cell>
        </row>
        <row r="898">
          <cell r="K898" t="str">
            <v>00021243P.11</v>
          </cell>
        </row>
        <row r="899">
          <cell r="K899" t="str">
            <v>00021243P.11</v>
          </cell>
        </row>
        <row r="900">
          <cell r="K900" t="str">
            <v>00021248P.11</v>
          </cell>
        </row>
        <row r="901">
          <cell r="K901" t="str">
            <v>00021248P.11</v>
          </cell>
        </row>
        <row r="902">
          <cell r="K902" t="str">
            <v>00021248P.11</v>
          </cell>
        </row>
        <row r="903">
          <cell r="K903" t="str">
            <v>00021257P.11</v>
          </cell>
        </row>
        <row r="904">
          <cell r="K904" t="str">
            <v>00021209P.11</v>
          </cell>
        </row>
        <row r="905">
          <cell r="K905" t="str">
            <v>00021206P.11</v>
          </cell>
        </row>
        <row r="906">
          <cell r="K906" t="str">
            <v>00021206P.11</v>
          </cell>
        </row>
        <row r="907">
          <cell r="K907" t="str">
            <v>00021206P.11</v>
          </cell>
        </row>
        <row r="908">
          <cell r="K908" t="str">
            <v>00021206P.11</v>
          </cell>
        </row>
        <row r="909">
          <cell r="K909" t="str">
            <v>00021207P.11</v>
          </cell>
        </row>
        <row r="910">
          <cell r="K910" t="str">
            <v>00021207P.11</v>
          </cell>
        </row>
        <row r="911">
          <cell r="K911" t="str">
            <v>00021207P.11</v>
          </cell>
        </row>
        <row r="912">
          <cell r="K912" t="str">
            <v>00021210P.11</v>
          </cell>
        </row>
        <row r="913">
          <cell r="K913" t="str">
            <v>00021210P.11</v>
          </cell>
        </row>
        <row r="914">
          <cell r="K914" t="str">
            <v>00021210P.11</v>
          </cell>
        </row>
        <row r="915">
          <cell r="K915" t="str">
            <v>00021211P.11</v>
          </cell>
        </row>
        <row r="916">
          <cell r="K916" t="str">
            <v>00021211P.11</v>
          </cell>
        </row>
        <row r="917">
          <cell r="K917" t="str">
            <v>00021213P.11</v>
          </cell>
        </row>
        <row r="918">
          <cell r="K918" t="str">
            <v>00021213P.11</v>
          </cell>
        </row>
        <row r="919">
          <cell r="K919" t="str">
            <v>00021213P.11</v>
          </cell>
        </row>
        <row r="920">
          <cell r="K920" t="str">
            <v>00021213P.11</v>
          </cell>
        </row>
        <row r="921">
          <cell r="K921" t="str">
            <v>00021213P.11</v>
          </cell>
        </row>
        <row r="922">
          <cell r="K922" t="str">
            <v>00021213P.11</v>
          </cell>
        </row>
        <row r="923">
          <cell r="K923" t="str">
            <v>00021213P.11</v>
          </cell>
        </row>
        <row r="924">
          <cell r="K924" t="str">
            <v>00021216P.11</v>
          </cell>
        </row>
        <row r="925">
          <cell r="K925" t="str">
            <v>00021217P.11</v>
          </cell>
        </row>
        <row r="926">
          <cell r="K926" t="str">
            <v>00021217P.11</v>
          </cell>
        </row>
        <row r="927">
          <cell r="K927" t="str">
            <v>00021217P.11</v>
          </cell>
        </row>
        <row r="928">
          <cell r="K928" t="str">
            <v>00021217P.11</v>
          </cell>
        </row>
        <row r="929">
          <cell r="K929" t="str">
            <v>00021217P.11</v>
          </cell>
        </row>
        <row r="930">
          <cell r="K930" t="str">
            <v>00021218P.11</v>
          </cell>
        </row>
        <row r="931">
          <cell r="K931" t="str">
            <v>00021218P.11</v>
          </cell>
        </row>
        <row r="932">
          <cell r="K932" t="str">
            <v>00021220P.11</v>
          </cell>
        </row>
        <row r="933">
          <cell r="K933" t="str">
            <v>00021221P.11</v>
          </cell>
        </row>
        <row r="934">
          <cell r="K934" t="str">
            <v>00021221P.11</v>
          </cell>
        </row>
        <row r="935">
          <cell r="K935" t="str">
            <v>00021221P.11</v>
          </cell>
        </row>
        <row r="936">
          <cell r="K936" t="str">
            <v>00021221P.11</v>
          </cell>
        </row>
        <row r="937">
          <cell r="K937" t="str">
            <v>00021222P.11</v>
          </cell>
        </row>
        <row r="938">
          <cell r="K938" t="str">
            <v>00021222P.11</v>
          </cell>
        </row>
        <row r="939">
          <cell r="K939" t="str">
            <v>00021222P.11</v>
          </cell>
        </row>
        <row r="940">
          <cell r="K940" t="str">
            <v>00021222P.11</v>
          </cell>
        </row>
        <row r="941">
          <cell r="K941" t="str">
            <v>00021222P.11</v>
          </cell>
        </row>
        <row r="942">
          <cell r="K942" t="str">
            <v>00021223P.11</v>
          </cell>
        </row>
        <row r="943">
          <cell r="K943" t="str">
            <v>00021223P.11</v>
          </cell>
        </row>
        <row r="944">
          <cell r="K944" t="str">
            <v>00021223P.11</v>
          </cell>
        </row>
        <row r="945">
          <cell r="K945" t="str">
            <v>00021223P.11</v>
          </cell>
        </row>
        <row r="946">
          <cell r="K946" t="str">
            <v>00021224P.11</v>
          </cell>
        </row>
        <row r="947">
          <cell r="K947" t="str">
            <v>00021225P.11</v>
          </cell>
        </row>
        <row r="948">
          <cell r="K948" t="str">
            <v>00021225P.11</v>
          </cell>
        </row>
        <row r="949">
          <cell r="K949" t="str">
            <v>00021225P.11</v>
          </cell>
        </row>
        <row r="950">
          <cell r="K950" t="str">
            <v>00021226P.11</v>
          </cell>
        </row>
        <row r="951">
          <cell r="K951" t="str">
            <v>00021226P.11</v>
          </cell>
        </row>
        <row r="952">
          <cell r="K952" t="str">
            <v>00021227P.11</v>
          </cell>
        </row>
        <row r="953">
          <cell r="K953" t="str">
            <v>00021227P.11</v>
          </cell>
        </row>
        <row r="954">
          <cell r="K954" t="str">
            <v>00021228P.11</v>
          </cell>
        </row>
        <row r="955">
          <cell r="K955" t="str">
            <v>00021228P.11</v>
          </cell>
        </row>
        <row r="956">
          <cell r="K956" t="str">
            <v>00021228P.11</v>
          </cell>
        </row>
        <row r="957">
          <cell r="K957" t="str">
            <v>00021228P.11</v>
          </cell>
        </row>
        <row r="958">
          <cell r="K958" t="str">
            <v>00021228P.11</v>
          </cell>
        </row>
        <row r="959">
          <cell r="K959" t="str">
            <v>00021228P.11</v>
          </cell>
        </row>
        <row r="960">
          <cell r="K960" t="str">
            <v>00021228P.11</v>
          </cell>
        </row>
        <row r="961">
          <cell r="K961" t="str">
            <v>00021228P.11</v>
          </cell>
        </row>
        <row r="962">
          <cell r="K962" t="str">
            <v>00021228P.11</v>
          </cell>
        </row>
        <row r="963">
          <cell r="K963" t="str">
            <v>00021228P.11</v>
          </cell>
        </row>
        <row r="964">
          <cell r="K964" t="str">
            <v>00021228P.11</v>
          </cell>
        </row>
        <row r="965">
          <cell r="K965" t="str">
            <v>00021228P.11</v>
          </cell>
        </row>
        <row r="966">
          <cell r="K966" t="str">
            <v>00021228P.11</v>
          </cell>
        </row>
        <row r="967">
          <cell r="K967" t="str">
            <v>00021228P.11</v>
          </cell>
        </row>
        <row r="968">
          <cell r="K968" t="str">
            <v>00021228P.11</v>
          </cell>
        </row>
        <row r="969">
          <cell r="K969" t="str">
            <v>00021228P.11</v>
          </cell>
        </row>
        <row r="970">
          <cell r="K970" t="str">
            <v>00021229P.11</v>
          </cell>
        </row>
        <row r="971">
          <cell r="K971" t="str">
            <v>00021229P.11</v>
          </cell>
        </row>
        <row r="972">
          <cell r="K972" t="str">
            <v>00021229P.11</v>
          </cell>
        </row>
        <row r="973">
          <cell r="K973" t="str">
            <v>00021229P.11</v>
          </cell>
        </row>
        <row r="974">
          <cell r="K974" t="str">
            <v>00021230P.11</v>
          </cell>
        </row>
        <row r="975">
          <cell r="K975" t="str">
            <v>00021230P.11</v>
          </cell>
        </row>
        <row r="976">
          <cell r="K976" t="str">
            <v>00021231P.11</v>
          </cell>
        </row>
        <row r="977">
          <cell r="K977" t="str">
            <v>00021231P.11</v>
          </cell>
        </row>
        <row r="978">
          <cell r="K978" t="str">
            <v>00021231P.11</v>
          </cell>
        </row>
        <row r="979">
          <cell r="K979" t="str">
            <v>00021231P.11</v>
          </cell>
        </row>
        <row r="980">
          <cell r="K980" t="str">
            <v>00021231P.11</v>
          </cell>
        </row>
        <row r="981">
          <cell r="K981" t="str">
            <v>00021231P.11</v>
          </cell>
        </row>
        <row r="982">
          <cell r="K982" t="str">
            <v>00021232P.11</v>
          </cell>
        </row>
        <row r="983">
          <cell r="K983" t="str">
            <v>00021232P.11</v>
          </cell>
        </row>
        <row r="984">
          <cell r="K984" t="str">
            <v>00021232P.11</v>
          </cell>
        </row>
        <row r="985">
          <cell r="K985" t="str">
            <v>00021232P.11</v>
          </cell>
        </row>
        <row r="986">
          <cell r="K986" t="str">
            <v>00021232P.11</v>
          </cell>
        </row>
        <row r="987">
          <cell r="K987" t="str">
            <v>00021232P.11</v>
          </cell>
        </row>
        <row r="988">
          <cell r="K988" t="str">
            <v>00021232P.11</v>
          </cell>
        </row>
        <row r="989">
          <cell r="K989" t="str">
            <v>00021232P.11</v>
          </cell>
        </row>
        <row r="990">
          <cell r="K990" t="str">
            <v>00021233P.11</v>
          </cell>
        </row>
        <row r="991">
          <cell r="K991" t="str">
            <v>00021233P.11</v>
          </cell>
        </row>
        <row r="992">
          <cell r="K992" t="str">
            <v>00021233P.11</v>
          </cell>
        </row>
        <row r="993">
          <cell r="K993" t="str">
            <v>00021233P.11</v>
          </cell>
        </row>
        <row r="994">
          <cell r="K994" t="str">
            <v>00021233P.11</v>
          </cell>
        </row>
        <row r="995">
          <cell r="K995" t="str">
            <v>00021233P.11</v>
          </cell>
        </row>
        <row r="996">
          <cell r="K996" t="str">
            <v>00021233P.11</v>
          </cell>
        </row>
        <row r="997">
          <cell r="K997" t="str">
            <v>00021234P.11</v>
          </cell>
        </row>
        <row r="998">
          <cell r="K998" t="str">
            <v>00021234P.11</v>
          </cell>
        </row>
        <row r="999">
          <cell r="K999" t="str">
            <v>00021234P.11</v>
          </cell>
        </row>
        <row r="1000">
          <cell r="K1000" t="str">
            <v>00021234P.11</v>
          </cell>
        </row>
        <row r="1001">
          <cell r="K1001" t="str">
            <v>00021234P.11</v>
          </cell>
        </row>
        <row r="1002">
          <cell r="K1002" t="str">
            <v>00021235P.11</v>
          </cell>
        </row>
        <row r="1003">
          <cell r="K1003" t="str">
            <v>00021235P.11</v>
          </cell>
        </row>
        <row r="1004">
          <cell r="K1004" t="str">
            <v>00021235P.11</v>
          </cell>
        </row>
        <row r="1005">
          <cell r="K1005" t="str">
            <v>00021235P.11</v>
          </cell>
        </row>
        <row r="1006">
          <cell r="K1006" t="str">
            <v>00021235P.11</v>
          </cell>
        </row>
        <row r="1007">
          <cell r="K1007" t="str">
            <v>00021236P.11</v>
          </cell>
        </row>
        <row r="1008">
          <cell r="K1008" t="str">
            <v>00021236P.11</v>
          </cell>
        </row>
        <row r="1009">
          <cell r="K1009" t="str">
            <v>00021239P.11</v>
          </cell>
        </row>
        <row r="1010">
          <cell r="K1010" t="str">
            <v>00021240P.11</v>
          </cell>
        </row>
        <row r="1011">
          <cell r="K1011" t="str">
            <v>00021245P.11</v>
          </cell>
        </row>
        <row r="1012">
          <cell r="K1012" t="str">
            <v>00021245P.11</v>
          </cell>
        </row>
        <row r="1013">
          <cell r="K1013" t="str">
            <v>00021253P.11</v>
          </cell>
        </row>
        <row r="1014">
          <cell r="K1014" t="str">
            <v>00021253P.11</v>
          </cell>
        </row>
        <row r="1015">
          <cell r="K1015" t="str">
            <v>00021257P.11</v>
          </cell>
        </row>
        <row r="1016">
          <cell r="K1016" t="str">
            <v>00021259P.11</v>
          </cell>
        </row>
        <row r="1017">
          <cell r="K1017" t="str">
            <v>00021259P.11</v>
          </cell>
        </row>
        <row r="1018">
          <cell r="K1018" t="str">
            <v>00021259P.11</v>
          </cell>
        </row>
        <row r="1019">
          <cell r="K1019" t="str">
            <v>00021228P.11</v>
          </cell>
        </row>
        <row r="1020">
          <cell r="K1020" t="str">
            <v>00021235P.11</v>
          </cell>
        </row>
        <row r="1021">
          <cell r="K1021" t="str">
            <v>00021222P.11</v>
          </cell>
        </row>
        <row r="1022">
          <cell r="K1022" t="str">
            <v>00021231P.11</v>
          </cell>
        </row>
        <row r="1023">
          <cell r="K1023" t="str">
            <v>00021232P.11</v>
          </cell>
        </row>
        <row r="1024">
          <cell r="K1024" t="str">
            <v>00021243P.11</v>
          </cell>
        </row>
        <row r="1025">
          <cell r="K1025" t="str">
            <v>00021257P.13</v>
          </cell>
        </row>
        <row r="1026">
          <cell r="K1026" t="str">
            <v>00021254P.11</v>
          </cell>
        </row>
        <row r="1027">
          <cell r="K1027" t="str">
            <v>00021210P.11</v>
          </cell>
        </row>
        <row r="1028">
          <cell r="K1028" t="str">
            <v>00021210P.11</v>
          </cell>
        </row>
        <row r="1029">
          <cell r="K1029" t="str">
            <v>00021202P.12</v>
          </cell>
        </row>
        <row r="1030">
          <cell r="K1030" t="str">
            <v>00021210P.11</v>
          </cell>
        </row>
        <row r="1031">
          <cell r="K1031" t="str">
            <v>00021231P.11</v>
          </cell>
        </row>
        <row r="1032">
          <cell r="K1032" t="str">
            <v>00021211P.11</v>
          </cell>
        </row>
        <row r="1033">
          <cell r="K1033" t="str">
            <v>00021213P.11</v>
          </cell>
        </row>
        <row r="1034">
          <cell r="K1034" t="str">
            <v>00021251P.11</v>
          </cell>
        </row>
        <row r="1035">
          <cell r="K1035" t="str">
            <v>00021251P.11</v>
          </cell>
        </row>
        <row r="1036">
          <cell r="K1036" t="str">
            <v>00021251P.11</v>
          </cell>
        </row>
        <row r="1037">
          <cell r="K1037" t="str">
            <v>00021251P.11</v>
          </cell>
        </row>
        <row r="1038">
          <cell r="K1038" t="str">
            <v>00021254P.11</v>
          </cell>
        </row>
        <row r="1039">
          <cell r="K1039" t="str">
            <v>00021243P.11</v>
          </cell>
        </row>
        <row r="1040">
          <cell r="K1040" t="str">
            <v>00021249P.11</v>
          </cell>
        </row>
        <row r="1041">
          <cell r="K1041" t="str">
            <v>00021249P.11</v>
          </cell>
        </row>
        <row r="1042">
          <cell r="K1042" t="str">
            <v>00021253P.11</v>
          </cell>
        </row>
        <row r="1043">
          <cell r="K1043" t="str">
            <v>00021253P.11</v>
          </cell>
        </row>
        <row r="1044">
          <cell r="K1044" t="str">
            <v>00021257P.11</v>
          </cell>
        </row>
        <row r="1045">
          <cell r="K1045" t="str">
            <v>00021256P.13</v>
          </cell>
        </row>
        <row r="1046">
          <cell r="K1046" t="str">
            <v>00021254P.11</v>
          </cell>
        </row>
        <row r="1047">
          <cell r="K1047" t="str">
            <v>00021256P.11</v>
          </cell>
        </row>
        <row r="1048">
          <cell r="K1048" t="str">
            <v>00021256P.11</v>
          </cell>
        </row>
        <row r="1049">
          <cell r="K1049" t="str">
            <v>00021256P.11</v>
          </cell>
        </row>
        <row r="1050">
          <cell r="K1050" t="str">
            <v>00021256P.13</v>
          </cell>
        </row>
        <row r="1051">
          <cell r="K1051" t="str">
            <v>00021257P.11</v>
          </cell>
        </row>
        <row r="1052">
          <cell r="K1052" t="str">
            <v>00021238P.11</v>
          </cell>
        </row>
        <row r="1053">
          <cell r="K1053" t="str">
            <v>00021240P.11</v>
          </cell>
        </row>
        <row r="1054">
          <cell r="K1054" t="str">
            <v>00021210P.11</v>
          </cell>
        </row>
        <row r="1055">
          <cell r="K1055" t="str">
            <v>00021210P.11</v>
          </cell>
        </row>
        <row r="1056">
          <cell r="K1056" t="str">
            <v>00021210P.11</v>
          </cell>
        </row>
        <row r="1057">
          <cell r="K1057" t="str">
            <v>00021212P.11</v>
          </cell>
        </row>
        <row r="1058">
          <cell r="K1058" t="str">
            <v>00021217P.11</v>
          </cell>
        </row>
        <row r="1059">
          <cell r="K1059" t="str">
            <v>00021217P.11</v>
          </cell>
        </row>
        <row r="1060">
          <cell r="K1060" t="str">
            <v>00021217P.11</v>
          </cell>
        </row>
        <row r="1061">
          <cell r="K1061" t="str">
            <v>00021218P.11</v>
          </cell>
        </row>
        <row r="1062">
          <cell r="K1062" t="str">
            <v>00021220P.11</v>
          </cell>
        </row>
        <row r="1063">
          <cell r="K1063" t="str">
            <v>00021222P.11</v>
          </cell>
        </row>
        <row r="1064">
          <cell r="K1064" t="str">
            <v>00021223P.11</v>
          </cell>
        </row>
        <row r="1065">
          <cell r="K1065" t="str">
            <v>00021223P.11</v>
          </cell>
        </row>
        <row r="1066">
          <cell r="K1066" t="str">
            <v>00021224P.11</v>
          </cell>
        </row>
        <row r="1067">
          <cell r="K1067" t="str">
            <v>00021228P.11</v>
          </cell>
        </row>
        <row r="1068">
          <cell r="K1068" t="str">
            <v>00021228P.11</v>
          </cell>
        </row>
        <row r="1069">
          <cell r="K1069" t="str">
            <v>00021228P.11</v>
          </cell>
        </row>
        <row r="1070">
          <cell r="K1070" t="str">
            <v>00021229P.11</v>
          </cell>
        </row>
        <row r="1071">
          <cell r="K1071" t="str">
            <v>00021230P.11</v>
          </cell>
        </row>
        <row r="1072">
          <cell r="K1072" t="str">
            <v>00021230P.11</v>
          </cell>
        </row>
        <row r="1073">
          <cell r="K1073" t="str">
            <v>00021231P.11</v>
          </cell>
        </row>
        <row r="1074">
          <cell r="K1074" t="str">
            <v>00021232P.11</v>
          </cell>
        </row>
        <row r="1075">
          <cell r="K1075" t="str">
            <v>00021233P.11</v>
          </cell>
        </row>
        <row r="1076">
          <cell r="K1076" t="str">
            <v>00021234P.11</v>
          </cell>
        </row>
        <row r="1077">
          <cell r="K1077" t="str">
            <v>00021234P.11</v>
          </cell>
        </row>
        <row r="1078">
          <cell r="K1078" t="str">
            <v>00021236P.11</v>
          </cell>
        </row>
        <row r="1079">
          <cell r="K1079" t="str">
            <v>00021258P.11</v>
          </cell>
        </row>
        <row r="1080">
          <cell r="K1080" t="str">
            <v>00021253P.11</v>
          </cell>
        </row>
        <row r="1081">
          <cell r="K1081" t="str">
            <v>00021253P.11</v>
          </cell>
        </row>
        <row r="1082">
          <cell r="K1082" t="str">
            <v>00021259P.11</v>
          </cell>
        </row>
        <row r="1083">
          <cell r="K1083" t="str">
            <v>00021211P.11</v>
          </cell>
        </row>
        <row r="1084">
          <cell r="K1084" t="str">
            <v>00021229P.11</v>
          </cell>
        </row>
        <row r="1085">
          <cell r="K1085" t="str">
            <v>00021202P.11</v>
          </cell>
        </row>
        <row r="1086">
          <cell r="K1086" t="str">
            <v>00021202P.11</v>
          </cell>
        </row>
        <row r="1087">
          <cell r="K1087" t="str">
            <v>00021201P.11</v>
          </cell>
        </row>
        <row r="1088">
          <cell r="K1088" t="str">
            <v>00021217P.11</v>
          </cell>
        </row>
        <row r="1089">
          <cell r="K1089" t="str">
            <v>00021217P.11</v>
          </cell>
        </row>
        <row r="1090">
          <cell r="K1090" t="str">
            <v>00021246P.11</v>
          </cell>
        </row>
        <row r="1091">
          <cell r="K1091" t="str">
            <v>00021222P.11</v>
          </cell>
        </row>
        <row r="1092">
          <cell r="K1092" t="str">
            <v>00021245P.11</v>
          </cell>
        </row>
        <row r="1093">
          <cell r="K1093" t="str">
            <v>00021245P.11</v>
          </cell>
        </row>
        <row r="1094">
          <cell r="K1094" t="str">
            <v>00021245P.11</v>
          </cell>
        </row>
        <row r="1095">
          <cell r="K1095" t="str">
            <v>00021245P.11</v>
          </cell>
        </row>
        <row r="1096">
          <cell r="K1096" t="str">
            <v>00021245P.11</v>
          </cell>
        </row>
        <row r="1097">
          <cell r="K1097" t="str">
            <v>00021245P.11</v>
          </cell>
        </row>
        <row r="1098">
          <cell r="K1098" t="str">
            <v>00021250P.11</v>
          </cell>
        </row>
        <row r="1099">
          <cell r="K1099" t="str">
            <v>00021253P.11</v>
          </cell>
        </row>
        <row r="1100">
          <cell r="K1100" t="str">
            <v>00021253P.11</v>
          </cell>
        </row>
        <row r="1101">
          <cell r="K1101" t="str">
            <v>00021245P.11</v>
          </cell>
        </row>
        <row r="1102">
          <cell r="K1102" t="str">
            <v>00021245P.11</v>
          </cell>
        </row>
        <row r="1103">
          <cell r="K1103" t="str">
            <v>00021245P.11</v>
          </cell>
        </row>
        <row r="1104">
          <cell r="K1104" t="str">
            <v>00021245P.11</v>
          </cell>
        </row>
        <row r="1105">
          <cell r="K1105" t="str">
            <v>00021245P.11</v>
          </cell>
        </row>
        <row r="1106">
          <cell r="K1106" t="str">
            <v>00021245P.11</v>
          </cell>
        </row>
        <row r="1107">
          <cell r="K1107" t="str">
            <v>00021245P.11</v>
          </cell>
        </row>
        <row r="1108">
          <cell r="K1108" t="str">
            <v>00021250P.11</v>
          </cell>
        </row>
        <row r="1109">
          <cell r="K1109" t="str">
            <v>00111148P.2</v>
          </cell>
        </row>
        <row r="1110">
          <cell r="K1110" t="str">
            <v>00111148P.2</v>
          </cell>
        </row>
        <row r="1111">
          <cell r="K1111" t="str">
            <v>00111148P.2</v>
          </cell>
        </row>
        <row r="1112">
          <cell r="K1112" t="str">
            <v>00111148P.2</v>
          </cell>
        </row>
        <row r="1113">
          <cell r="K1113" t="str">
            <v>00111148P.2</v>
          </cell>
        </row>
        <row r="1114">
          <cell r="K1114" t="str">
            <v>00111148P.2</v>
          </cell>
        </row>
        <row r="1115">
          <cell r="K1115" t="str">
            <v>00111148P.2</v>
          </cell>
        </row>
        <row r="1116">
          <cell r="K1116" t="str">
            <v>00111148P.2</v>
          </cell>
        </row>
        <row r="1117">
          <cell r="K1117" t="str">
            <v>00111148P.2</v>
          </cell>
        </row>
        <row r="1118">
          <cell r="K1118" t="str">
            <v>00111148P.2</v>
          </cell>
        </row>
        <row r="1119">
          <cell r="K1119" t="str">
            <v>00111148P.2</v>
          </cell>
        </row>
        <row r="1120">
          <cell r="K1120" t="str">
            <v>00111143P.2</v>
          </cell>
        </row>
        <row r="1121">
          <cell r="K1121" t="str">
            <v>00111143P.2</v>
          </cell>
        </row>
        <row r="1122">
          <cell r="K1122" t="str">
            <v>00111143P.2</v>
          </cell>
        </row>
        <row r="1123">
          <cell r="K1123" t="str">
            <v>00111143P.2</v>
          </cell>
        </row>
        <row r="1124">
          <cell r="K1124" t="str">
            <v>00111143P.2</v>
          </cell>
        </row>
        <row r="1125">
          <cell r="K1125" t="str">
            <v>00111143P.2</v>
          </cell>
        </row>
        <row r="1126">
          <cell r="K1126" t="str">
            <v>00111143P.2</v>
          </cell>
        </row>
        <row r="1127">
          <cell r="K1127" t="str">
            <v>00111143P.2</v>
          </cell>
        </row>
        <row r="1128">
          <cell r="K1128" t="str">
            <v>00111143P.2</v>
          </cell>
        </row>
        <row r="1129">
          <cell r="K1129" t="str">
            <v>00111143P.2</v>
          </cell>
        </row>
        <row r="1130">
          <cell r="K1130" t="str">
            <v>00111143P.2</v>
          </cell>
        </row>
        <row r="1131">
          <cell r="K1131" t="str">
            <v>00111143P.2</v>
          </cell>
        </row>
        <row r="1132">
          <cell r="K1132" t="str">
            <v>00111143P.2</v>
          </cell>
        </row>
        <row r="1133">
          <cell r="K1133" t="str">
            <v>00111143P.2</v>
          </cell>
        </row>
        <row r="1134">
          <cell r="K1134" t="str">
            <v>00111143P.2</v>
          </cell>
        </row>
        <row r="1135">
          <cell r="K1135" t="str">
            <v>00111143P.2</v>
          </cell>
        </row>
        <row r="1136">
          <cell r="K1136" t="str">
            <v>00111143P.2</v>
          </cell>
        </row>
        <row r="1137">
          <cell r="K1137" t="str">
            <v>00111143P.2</v>
          </cell>
        </row>
        <row r="1138">
          <cell r="K1138" t="str">
            <v>00111143P.2</v>
          </cell>
        </row>
        <row r="1139">
          <cell r="K1139" t="str">
            <v>00111103P.2</v>
          </cell>
        </row>
        <row r="1140">
          <cell r="K1140" t="str">
            <v>00111103P.2</v>
          </cell>
        </row>
        <row r="1141">
          <cell r="K1141" t="str">
            <v>00111103P.2</v>
          </cell>
        </row>
        <row r="1142">
          <cell r="K1142" t="str">
            <v>00111103P.2</v>
          </cell>
        </row>
        <row r="1143">
          <cell r="K1143" t="str">
            <v>00111103P.2</v>
          </cell>
        </row>
        <row r="1144">
          <cell r="K1144" t="str">
            <v>00111103P.2</v>
          </cell>
        </row>
        <row r="1145">
          <cell r="K1145" t="str">
            <v>00111104P.2</v>
          </cell>
        </row>
        <row r="1146">
          <cell r="K1146" t="str">
            <v>00111104P.2</v>
          </cell>
        </row>
        <row r="1147">
          <cell r="K1147" t="str">
            <v>00111104P.2</v>
          </cell>
        </row>
        <row r="1148">
          <cell r="K1148" t="str">
            <v>00111105P.2</v>
          </cell>
        </row>
        <row r="1149">
          <cell r="K1149" t="str">
            <v>00111105P.2</v>
          </cell>
        </row>
        <row r="1150">
          <cell r="K1150" t="str">
            <v>00111138P.2</v>
          </cell>
        </row>
        <row r="1151">
          <cell r="K1151" t="str">
            <v>00111138P.2</v>
          </cell>
        </row>
        <row r="1152">
          <cell r="K1152" t="str">
            <v>00111138P.2</v>
          </cell>
        </row>
        <row r="1153">
          <cell r="K1153" t="str">
            <v>00111138P.2</v>
          </cell>
        </row>
        <row r="1154">
          <cell r="K1154" t="str">
            <v>00111138P.2</v>
          </cell>
        </row>
        <row r="1155">
          <cell r="K1155" t="str">
            <v>00111138P.2</v>
          </cell>
        </row>
        <row r="1156">
          <cell r="K1156" t="str">
            <v>00111138P.2</v>
          </cell>
        </row>
        <row r="1157">
          <cell r="K1157" t="str">
            <v>00111138P.2</v>
          </cell>
        </row>
        <row r="1158">
          <cell r="K1158" t="str">
            <v>00111138P.2</v>
          </cell>
        </row>
        <row r="1159">
          <cell r="K1159" t="str">
            <v>00111138P.2</v>
          </cell>
        </row>
        <row r="1160">
          <cell r="K1160" t="str">
            <v>00111138P.2</v>
          </cell>
        </row>
        <row r="1161">
          <cell r="K1161" t="str">
            <v>00111138P.2</v>
          </cell>
        </row>
        <row r="1162">
          <cell r="K1162" t="str">
            <v>00111138P.2</v>
          </cell>
        </row>
        <row r="1163">
          <cell r="K1163" t="str">
            <v>00111138P.2</v>
          </cell>
        </row>
        <row r="1164">
          <cell r="K1164" t="str">
            <v>00111138P.2</v>
          </cell>
        </row>
        <row r="1165">
          <cell r="K1165" t="str">
            <v>00111138P.2</v>
          </cell>
        </row>
        <row r="1166">
          <cell r="K1166" t="str">
            <v>00111138P.2</v>
          </cell>
        </row>
        <row r="1167">
          <cell r="K1167" t="str">
            <v>00111139P.2</v>
          </cell>
        </row>
        <row r="1168">
          <cell r="K1168" t="str">
            <v>00111139P.2</v>
          </cell>
        </row>
        <row r="1169">
          <cell r="K1169" t="str">
            <v>00111139P.2</v>
          </cell>
        </row>
        <row r="1170">
          <cell r="K1170" t="str">
            <v>00111158P.2</v>
          </cell>
        </row>
        <row r="1171">
          <cell r="K1171" t="str">
            <v>00111139P.2</v>
          </cell>
        </row>
        <row r="1172">
          <cell r="K1172" t="str">
            <v>00111139P.2</v>
          </cell>
        </row>
        <row r="1173">
          <cell r="K1173" t="str">
            <v>00111139P.2</v>
          </cell>
        </row>
        <row r="1174">
          <cell r="K1174" t="str">
            <v>00111139P.2</v>
          </cell>
        </row>
        <row r="1175">
          <cell r="K1175" t="str">
            <v>00111140P.2</v>
          </cell>
        </row>
        <row r="1176">
          <cell r="K1176" t="str">
            <v>00111140P.2</v>
          </cell>
        </row>
        <row r="1177">
          <cell r="K1177" t="str">
            <v>00111140P.2</v>
          </cell>
        </row>
        <row r="1178">
          <cell r="K1178" t="str">
            <v>00111140P.2</v>
          </cell>
        </row>
        <row r="1179">
          <cell r="K1179" t="str">
            <v>00111140P.2</v>
          </cell>
        </row>
        <row r="1180">
          <cell r="K1180" t="str">
            <v>00111140P.2</v>
          </cell>
        </row>
        <row r="1181">
          <cell r="K1181" t="str">
            <v>00111140P.2</v>
          </cell>
        </row>
        <row r="1182">
          <cell r="K1182" t="str">
            <v>00111140P.2</v>
          </cell>
        </row>
        <row r="1183">
          <cell r="K1183" t="str">
            <v>00111140P.2</v>
          </cell>
        </row>
        <row r="1184">
          <cell r="K1184" t="str">
            <v>00111140P.2</v>
          </cell>
        </row>
        <row r="1185">
          <cell r="K1185" t="str">
            <v>00111140P.2</v>
          </cell>
        </row>
        <row r="1186">
          <cell r="K1186" t="str">
            <v>00111140P.2</v>
          </cell>
        </row>
        <row r="1187">
          <cell r="K1187" t="str">
            <v>00111140P.2</v>
          </cell>
        </row>
        <row r="1188">
          <cell r="K1188" t="str">
            <v>00111140P.2</v>
          </cell>
        </row>
        <row r="1189">
          <cell r="K1189" t="str">
            <v>00111140P.2</v>
          </cell>
        </row>
        <row r="1190">
          <cell r="K1190" t="str">
            <v>00111140P.2</v>
          </cell>
        </row>
        <row r="1191">
          <cell r="K1191" t="str">
            <v>00111140P.2</v>
          </cell>
        </row>
        <row r="1192">
          <cell r="K1192" t="str">
            <v>00111158P.2</v>
          </cell>
        </row>
        <row r="1193">
          <cell r="K1193" t="str">
            <v>00111158P.2</v>
          </cell>
        </row>
        <row r="1194">
          <cell r="K1194" t="str">
            <v>00111158P.2</v>
          </cell>
        </row>
        <row r="1195">
          <cell r="K1195" t="str">
            <v>00111158P.2</v>
          </cell>
        </row>
        <row r="1196">
          <cell r="K1196" t="str">
            <v>00111158P.2</v>
          </cell>
        </row>
        <row r="1197">
          <cell r="K1197" t="str">
            <v>00111158P.2</v>
          </cell>
        </row>
        <row r="1198">
          <cell r="K1198" t="str">
            <v>00111158P.2</v>
          </cell>
        </row>
        <row r="1199">
          <cell r="K1199" t="str">
            <v>00111158P.2</v>
          </cell>
        </row>
        <row r="1200">
          <cell r="K1200" t="str">
            <v>00111158P.2</v>
          </cell>
        </row>
        <row r="1201">
          <cell r="K1201" t="str">
            <v>00111158P.2</v>
          </cell>
        </row>
        <row r="1202">
          <cell r="K1202" t="str">
            <v>00111158P.2</v>
          </cell>
        </row>
        <row r="1203">
          <cell r="K1203" t="str">
            <v>00111150P.2</v>
          </cell>
        </row>
        <row r="1204">
          <cell r="K1204" t="str">
            <v>00111150P.2</v>
          </cell>
        </row>
        <row r="1205">
          <cell r="K1205" t="str">
            <v>00111150P.2</v>
          </cell>
        </row>
        <row r="1206">
          <cell r="K1206" t="str">
            <v>00111150P.2</v>
          </cell>
        </row>
        <row r="1207">
          <cell r="K1207" t="str">
            <v>00111150P.2</v>
          </cell>
        </row>
        <row r="1208">
          <cell r="K1208" t="str">
            <v>00111150P.2</v>
          </cell>
        </row>
        <row r="1209">
          <cell r="K1209" t="str">
            <v>00111150P.2</v>
          </cell>
        </row>
        <row r="1210">
          <cell r="K1210" t="str">
            <v>00111150P.2</v>
          </cell>
        </row>
        <row r="1211">
          <cell r="K1211" t="str">
            <v>00111102P.2</v>
          </cell>
        </row>
        <row r="1212">
          <cell r="K1212" t="str">
            <v>00111102P.2</v>
          </cell>
        </row>
        <row r="1213">
          <cell r="K1213" t="str">
            <v>00111102P.2</v>
          </cell>
        </row>
        <row r="1214">
          <cell r="K1214" t="str">
            <v>00111102P.2</v>
          </cell>
        </row>
        <row r="1215">
          <cell r="K1215" t="str">
            <v>00111102P.2</v>
          </cell>
        </row>
        <row r="1216">
          <cell r="K1216" t="str">
            <v>00111102P.2</v>
          </cell>
        </row>
        <row r="1217">
          <cell r="K1217" t="str">
            <v>00111102P.2</v>
          </cell>
        </row>
        <row r="1218">
          <cell r="K1218" t="str">
            <v>00111102P.2</v>
          </cell>
        </row>
        <row r="1219">
          <cell r="K1219" t="str">
            <v>00111102P.2</v>
          </cell>
        </row>
        <row r="1220">
          <cell r="K1220" t="str">
            <v>00111102P.2</v>
          </cell>
        </row>
        <row r="1221">
          <cell r="K1221" t="str">
            <v>00111102P.2</v>
          </cell>
        </row>
        <row r="1222">
          <cell r="K1222" t="str">
            <v>00111102P.2</v>
          </cell>
        </row>
        <row r="1223">
          <cell r="K1223" t="str">
            <v>00111102P.2</v>
          </cell>
        </row>
        <row r="1224">
          <cell r="K1224" t="str">
            <v>00111102P.2</v>
          </cell>
        </row>
        <row r="1225">
          <cell r="K1225" t="str">
            <v>00111102P.2</v>
          </cell>
        </row>
        <row r="1226">
          <cell r="K1226" t="str">
            <v>00111102P.2</v>
          </cell>
        </row>
        <row r="1227">
          <cell r="K1227" t="str">
            <v>00111102P.2</v>
          </cell>
        </row>
        <row r="1228">
          <cell r="K1228" t="str">
            <v>00111102P.2</v>
          </cell>
        </row>
        <row r="1229">
          <cell r="K1229" t="str">
            <v>00111102P.2</v>
          </cell>
        </row>
        <row r="1230">
          <cell r="K1230" t="str">
            <v>00111102P.2</v>
          </cell>
        </row>
        <row r="1231">
          <cell r="K1231" t="str">
            <v>00111102P.2</v>
          </cell>
        </row>
        <row r="1232">
          <cell r="K1232" t="str">
            <v>00111102P.2</v>
          </cell>
        </row>
        <row r="1233">
          <cell r="K1233" t="str">
            <v>00111102P.2</v>
          </cell>
        </row>
        <row r="1234">
          <cell r="K1234" t="str">
            <v>00111102P.2</v>
          </cell>
        </row>
        <row r="1235">
          <cell r="K1235" t="str">
            <v>00111102P.2</v>
          </cell>
        </row>
        <row r="1236">
          <cell r="K1236" t="str">
            <v>00111102P.2</v>
          </cell>
        </row>
        <row r="1237">
          <cell r="K1237" t="str">
            <v>00111102P.2</v>
          </cell>
        </row>
        <row r="1238">
          <cell r="K1238" t="str">
            <v>00111102P.2</v>
          </cell>
        </row>
        <row r="1239">
          <cell r="K1239" t="str">
            <v>00111102P.2</v>
          </cell>
        </row>
        <row r="1240">
          <cell r="K1240" t="str">
            <v>00111152P.2</v>
          </cell>
        </row>
        <row r="1241">
          <cell r="K1241" t="str">
            <v>00111152P.2</v>
          </cell>
        </row>
        <row r="1242">
          <cell r="K1242" t="str">
            <v>00111152P.2</v>
          </cell>
        </row>
        <row r="1243">
          <cell r="K1243" t="str">
            <v>00111143P.2</v>
          </cell>
        </row>
        <row r="1244">
          <cell r="K1244" t="str">
            <v>00111143P.2</v>
          </cell>
        </row>
        <row r="1245">
          <cell r="K1245" t="str">
            <v>00111123P.2</v>
          </cell>
        </row>
        <row r="1246">
          <cell r="K1246" t="str">
            <v>00111123P.2</v>
          </cell>
        </row>
        <row r="1247">
          <cell r="K1247" t="str">
            <v>00111123P.2</v>
          </cell>
        </row>
        <row r="1248">
          <cell r="K1248" t="str">
            <v>00111123P.2</v>
          </cell>
        </row>
        <row r="1249">
          <cell r="K1249" t="str">
            <v>00111135P.2</v>
          </cell>
        </row>
        <row r="1250">
          <cell r="K1250" t="str">
            <v>00111135P.2</v>
          </cell>
        </row>
        <row r="1251">
          <cell r="K1251" t="str">
            <v>00111135P.2</v>
          </cell>
        </row>
        <row r="1252">
          <cell r="K1252" t="str">
            <v>00111135P.2</v>
          </cell>
        </row>
        <row r="1253">
          <cell r="K1253" t="str">
            <v>00111135P.2</v>
          </cell>
        </row>
        <row r="1254">
          <cell r="K1254" t="str">
            <v>00111136P.2</v>
          </cell>
        </row>
        <row r="1255">
          <cell r="K1255" t="str">
            <v>00111136P.2</v>
          </cell>
        </row>
        <row r="1256">
          <cell r="K1256" t="str">
            <v>00111136P.2</v>
          </cell>
        </row>
        <row r="1257">
          <cell r="K1257" t="str">
            <v>00111128P.2</v>
          </cell>
        </row>
        <row r="1258">
          <cell r="K1258" t="str">
            <v>00111153P.2</v>
          </cell>
        </row>
        <row r="1259">
          <cell r="K1259" t="str">
            <v>00111153P.2</v>
          </cell>
        </row>
        <row r="1260">
          <cell r="K1260" t="str">
            <v>00111153P.2</v>
          </cell>
        </row>
        <row r="1261">
          <cell r="K1261" t="str">
            <v>00111153P.2</v>
          </cell>
        </row>
        <row r="1262">
          <cell r="K1262" t="str">
            <v>00111153P.2</v>
          </cell>
        </row>
        <row r="1263">
          <cell r="K1263" t="str">
            <v>00111153P.2</v>
          </cell>
        </row>
        <row r="1264">
          <cell r="K1264" t="str">
            <v>00111153P.2</v>
          </cell>
        </row>
        <row r="1265">
          <cell r="K1265" t="str">
            <v>00111123P.2</v>
          </cell>
        </row>
        <row r="1266">
          <cell r="K1266" t="str">
            <v>00111110P.2</v>
          </cell>
        </row>
        <row r="1267">
          <cell r="K1267" t="str">
            <v>00111110P.2</v>
          </cell>
        </row>
        <row r="1268">
          <cell r="K1268" t="str">
            <v>00111110P.2</v>
          </cell>
        </row>
        <row r="1269">
          <cell r="K1269" t="str">
            <v>00111110P.2</v>
          </cell>
        </row>
        <row r="1270">
          <cell r="K1270" t="str">
            <v>00111110P.2</v>
          </cell>
        </row>
        <row r="1271">
          <cell r="K1271" t="str">
            <v>00111110P.2</v>
          </cell>
        </row>
        <row r="1272">
          <cell r="K1272" t="str">
            <v>00111110P.2</v>
          </cell>
        </row>
        <row r="1273">
          <cell r="K1273" t="str">
            <v>00111110P.2</v>
          </cell>
        </row>
        <row r="1274">
          <cell r="K1274" t="str">
            <v>00111118P.2</v>
          </cell>
        </row>
        <row r="1275">
          <cell r="K1275" t="str">
            <v>00111118P.2</v>
          </cell>
        </row>
        <row r="1276">
          <cell r="K1276" t="str">
            <v>00111126P.2</v>
          </cell>
        </row>
        <row r="1277">
          <cell r="K1277" t="str">
            <v>00111126P.2</v>
          </cell>
        </row>
        <row r="1278">
          <cell r="K1278" t="str">
            <v>00111126P.2</v>
          </cell>
        </row>
        <row r="1279">
          <cell r="K1279" t="str">
            <v>00111126P.2</v>
          </cell>
        </row>
        <row r="1280">
          <cell r="K1280" t="str">
            <v>00111126P.2</v>
          </cell>
        </row>
        <row r="1281">
          <cell r="K1281" t="str">
            <v>00111126P.2</v>
          </cell>
        </row>
        <row r="1282">
          <cell r="K1282" t="str">
            <v>00111126P.2</v>
          </cell>
        </row>
        <row r="1283">
          <cell r="K1283" t="str">
            <v>00111126P.2</v>
          </cell>
        </row>
        <row r="1284">
          <cell r="K1284" t="str">
            <v>00111134P.2</v>
          </cell>
        </row>
        <row r="1285">
          <cell r="K1285" t="str">
            <v>00111134P.2</v>
          </cell>
        </row>
        <row r="1286">
          <cell r="K1286" t="str">
            <v>00111134P.2</v>
          </cell>
        </row>
        <row r="1287">
          <cell r="K1287" t="str">
            <v>00111134P.2</v>
          </cell>
        </row>
        <row r="1288">
          <cell r="K1288" t="str">
            <v>00111134P.2</v>
          </cell>
        </row>
        <row r="1289">
          <cell r="K1289" t="str">
            <v>00111134P.2</v>
          </cell>
        </row>
        <row r="1290">
          <cell r="K1290" t="str">
            <v>00111134P.2</v>
          </cell>
        </row>
        <row r="1291">
          <cell r="K1291" t="str">
            <v>00111134P.2</v>
          </cell>
        </row>
        <row r="1292">
          <cell r="K1292" t="str">
            <v>00111134P.2</v>
          </cell>
        </row>
        <row r="1293">
          <cell r="K1293" t="str">
            <v>00111134P.2</v>
          </cell>
        </row>
        <row r="1294">
          <cell r="K1294" t="str">
            <v>00111143P.2</v>
          </cell>
        </row>
        <row r="1295">
          <cell r="K1295" t="str">
            <v>00111143P.2</v>
          </cell>
        </row>
        <row r="1296">
          <cell r="K1296" t="str">
            <v>00111143P.2</v>
          </cell>
        </row>
        <row r="1297">
          <cell r="K1297" t="str">
            <v>00111145P.2</v>
          </cell>
        </row>
        <row r="1298">
          <cell r="K1298" t="str">
            <v>00111145P.2</v>
          </cell>
        </row>
        <row r="1299">
          <cell r="K1299" t="str">
            <v>00111145P.2</v>
          </cell>
        </row>
        <row r="1300">
          <cell r="K1300" t="str">
            <v>00111145P.2</v>
          </cell>
        </row>
        <row r="1301">
          <cell r="K1301" t="str">
            <v>00111145P.2</v>
          </cell>
        </row>
        <row r="1302">
          <cell r="K1302" t="str">
            <v>00111145P.2</v>
          </cell>
        </row>
        <row r="1303">
          <cell r="K1303" t="str">
            <v>00111145P.2</v>
          </cell>
        </row>
        <row r="1304">
          <cell r="K1304" t="str">
            <v>00111145P.2</v>
          </cell>
        </row>
        <row r="1305">
          <cell r="K1305" t="str">
            <v>00111145P.2</v>
          </cell>
        </row>
        <row r="1306">
          <cell r="K1306" t="str">
            <v>00111145P.2</v>
          </cell>
        </row>
        <row r="1307">
          <cell r="K1307" t="str">
            <v>00111145P.2</v>
          </cell>
        </row>
        <row r="1308">
          <cell r="K1308" t="str">
            <v>00111145P.2</v>
          </cell>
        </row>
        <row r="1309">
          <cell r="K1309" t="str">
            <v>00111145P.2</v>
          </cell>
        </row>
        <row r="1310">
          <cell r="K1310" t="str">
            <v>00111145P.2</v>
          </cell>
        </row>
        <row r="1311">
          <cell r="K1311" t="str">
            <v>00111145P.2</v>
          </cell>
        </row>
        <row r="1312">
          <cell r="K1312" t="str">
            <v>00111145P.2</v>
          </cell>
        </row>
        <row r="1313">
          <cell r="K1313" t="str">
            <v>00111145P.2</v>
          </cell>
        </row>
        <row r="1314">
          <cell r="K1314" t="str">
            <v>00111145P.2</v>
          </cell>
        </row>
        <row r="1315">
          <cell r="K1315" t="str">
            <v>00111145P.2</v>
          </cell>
        </row>
        <row r="1316">
          <cell r="K1316" t="str">
            <v>00111148P.2</v>
          </cell>
        </row>
        <row r="1317">
          <cell r="K1317" t="str">
            <v>00111148P.2</v>
          </cell>
        </row>
        <row r="1318">
          <cell r="K1318" t="str">
            <v>00111148P.2</v>
          </cell>
        </row>
        <row r="1319">
          <cell r="K1319" t="str">
            <v>00111148P.2</v>
          </cell>
        </row>
        <row r="1320">
          <cell r="K1320" t="str">
            <v>00111149P.2</v>
          </cell>
        </row>
        <row r="1321">
          <cell r="K1321" t="str">
            <v>00111149P.2</v>
          </cell>
        </row>
        <row r="1322">
          <cell r="K1322" t="str">
            <v>00111149P.2</v>
          </cell>
        </row>
        <row r="1323">
          <cell r="K1323" t="str">
            <v>00111150P.2</v>
          </cell>
        </row>
        <row r="1324">
          <cell r="K1324" t="str">
            <v>00111150P.2</v>
          </cell>
        </row>
        <row r="1325">
          <cell r="K1325" t="str">
            <v>00111150P.2</v>
          </cell>
        </row>
        <row r="1326">
          <cell r="K1326" t="str">
            <v>00111150P.2</v>
          </cell>
        </row>
        <row r="1327">
          <cell r="K1327" t="str">
            <v>00111150P.2</v>
          </cell>
        </row>
        <row r="1328">
          <cell r="K1328" t="str">
            <v>00111150P.2</v>
          </cell>
        </row>
        <row r="1329">
          <cell r="K1329" t="str">
            <v>00111150P.2</v>
          </cell>
        </row>
        <row r="1330">
          <cell r="K1330" t="str">
            <v>00111150P.2</v>
          </cell>
        </row>
        <row r="1331">
          <cell r="K1331" t="str">
            <v>00111150P.2</v>
          </cell>
        </row>
        <row r="1332">
          <cell r="K1332" t="str">
            <v>00111150P.2</v>
          </cell>
        </row>
        <row r="1333">
          <cell r="K1333" t="str">
            <v>00111150P.2</v>
          </cell>
        </row>
        <row r="1334">
          <cell r="K1334" t="str">
            <v>00111150P.2</v>
          </cell>
        </row>
        <row r="1335">
          <cell r="K1335" t="str">
            <v>00111157P.2</v>
          </cell>
        </row>
        <row r="1336">
          <cell r="K1336" t="str">
            <v>00111157P.2</v>
          </cell>
        </row>
        <row r="1337">
          <cell r="K1337" t="str">
            <v>00111157P.2</v>
          </cell>
        </row>
        <row r="1338">
          <cell r="K1338" t="str">
            <v>00111157P.2</v>
          </cell>
        </row>
        <row r="1339">
          <cell r="K1339" t="str">
            <v>00111157P.2</v>
          </cell>
        </row>
        <row r="1340">
          <cell r="K1340" t="str">
            <v>00111157P.2</v>
          </cell>
        </row>
        <row r="1341">
          <cell r="K1341" t="str">
            <v>00111157P.2</v>
          </cell>
        </row>
        <row r="1342">
          <cell r="K1342" t="str">
            <v>00111157P.2</v>
          </cell>
        </row>
        <row r="1343">
          <cell r="K1343" t="str">
            <v>00111157P.2</v>
          </cell>
        </row>
        <row r="1344">
          <cell r="K1344" t="str">
            <v>00111157P.2</v>
          </cell>
        </row>
        <row r="1345">
          <cell r="K1345" t="str">
            <v>00111159P.2</v>
          </cell>
        </row>
        <row r="1346">
          <cell r="K1346" t="str">
            <v>00111159P.2</v>
          </cell>
        </row>
        <row r="1347">
          <cell r="K1347" t="str">
            <v>00111159P.2</v>
          </cell>
        </row>
        <row r="1348">
          <cell r="K1348" t="str">
            <v>00111159P.2</v>
          </cell>
        </row>
        <row r="1349">
          <cell r="K1349" t="str">
            <v>00111159P.2</v>
          </cell>
        </row>
        <row r="1350">
          <cell r="K1350" t="str">
            <v>00111159P.2</v>
          </cell>
        </row>
        <row r="1351">
          <cell r="K1351" t="str">
            <v>00111159P.2</v>
          </cell>
        </row>
        <row r="1352">
          <cell r="K1352" t="str">
            <v>00111159P.2</v>
          </cell>
        </row>
        <row r="1353">
          <cell r="K1353" t="str">
            <v>00111159P.2</v>
          </cell>
        </row>
        <row r="1354">
          <cell r="K1354" t="str">
            <v>00111159P.2</v>
          </cell>
        </row>
        <row r="1355">
          <cell r="K1355" t="str">
            <v>00111159P.2</v>
          </cell>
        </row>
        <row r="1356">
          <cell r="K1356" t="str">
            <v>00111159P.2</v>
          </cell>
        </row>
        <row r="1357">
          <cell r="K1357" t="str">
            <v>00111107P.2</v>
          </cell>
        </row>
        <row r="1358">
          <cell r="K1358" t="str">
            <v>00111107P.2</v>
          </cell>
        </row>
        <row r="1359">
          <cell r="K1359" t="str">
            <v>00111107P.2</v>
          </cell>
        </row>
        <row r="1360">
          <cell r="K1360" t="str">
            <v>00111144P.2</v>
          </cell>
        </row>
        <row r="1361">
          <cell r="K1361" t="str">
            <v>00111144P.2</v>
          </cell>
        </row>
        <row r="1362">
          <cell r="K1362" t="str">
            <v>00111144P.2</v>
          </cell>
        </row>
        <row r="1363">
          <cell r="K1363" t="str">
            <v>00111144P.2</v>
          </cell>
        </row>
        <row r="1364">
          <cell r="K1364" t="str">
            <v>00111144P.2</v>
          </cell>
        </row>
        <row r="1365">
          <cell r="K1365" t="str">
            <v>00111144P.2</v>
          </cell>
        </row>
        <row r="1366">
          <cell r="K1366" t="str">
            <v>00111144P.2</v>
          </cell>
        </row>
        <row r="1367">
          <cell r="K1367" t="str">
            <v>00111144P.2</v>
          </cell>
        </row>
        <row r="1368">
          <cell r="K1368" t="str">
            <v>00111126P.2</v>
          </cell>
        </row>
        <row r="1369">
          <cell r="K1369" t="str">
            <v>00111126P.2</v>
          </cell>
        </row>
        <row r="1370">
          <cell r="K1370" t="str">
            <v>00111126P.2</v>
          </cell>
        </row>
        <row r="1371">
          <cell r="K1371" t="str">
            <v>00111126P.2</v>
          </cell>
        </row>
        <row r="1372">
          <cell r="K1372" t="str">
            <v>00111126P.2</v>
          </cell>
        </row>
        <row r="1373">
          <cell r="K1373" t="str">
            <v>00111126P.2</v>
          </cell>
        </row>
        <row r="1374">
          <cell r="K1374" t="str">
            <v>00111160P.2</v>
          </cell>
        </row>
        <row r="1375">
          <cell r="K1375" t="str">
            <v>00111160P.2</v>
          </cell>
        </row>
        <row r="1376">
          <cell r="K1376" t="str">
            <v>00111160P.2</v>
          </cell>
        </row>
        <row r="1377">
          <cell r="K1377" t="str">
            <v>00111160P.2</v>
          </cell>
        </row>
        <row r="1378">
          <cell r="K1378" t="str">
            <v>00111160P.2</v>
          </cell>
        </row>
        <row r="1379">
          <cell r="K1379" t="str">
            <v>00111160P.2</v>
          </cell>
        </row>
        <row r="1380">
          <cell r="K1380" t="str">
            <v>00111160P.2</v>
          </cell>
        </row>
        <row r="1381">
          <cell r="K1381" t="str">
            <v>00111160P.2</v>
          </cell>
        </row>
        <row r="1382">
          <cell r="K1382" t="str">
            <v>00111160P.2</v>
          </cell>
        </row>
        <row r="1383">
          <cell r="K1383" t="str">
            <v>00111160P.2</v>
          </cell>
        </row>
        <row r="1384">
          <cell r="K1384" t="str">
            <v>00111160P.2</v>
          </cell>
        </row>
        <row r="1385">
          <cell r="K1385" t="str">
            <v>00111160P.2</v>
          </cell>
        </row>
        <row r="1386">
          <cell r="K1386" t="str">
            <v>00111160P.2</v>
          </cell>
        </row>
        <row r="1387">
          <cell r="K1387" t="str">
            <v>00111160P.2</v>
          </cell>
        </row>
        <row r="1388">
          <cell r="K1388" t="str">
            <v>00111160P.2</v>
          </cell>
        </row>
        <row r="1389">
          <cell r="K1389" t="str">
            <v>00111160P.2</v>
          </cell>
        </row>
        <row r="1390">
          <cell r="K1390" t="str">
            <v>00111159P.2</v>
          </cell>
        </row>
        <row r="1391">
          <cell r="K1391" t="str">
            <v>00111159P.2</v>
          </cell>
        </row>
        <row r="1392">
          <cell r="K1392" t="str">
            <v>00111159P.2</v>
          </cell>
        </row>
        <row r="1393">
          <cell r="K1393" t="str">
            <v>00111159P.2</v>
          </cell>
        </row>
        <row r="1394">
          <cell r="K1394" t="str">
            <v>00111159P.2</v>
          </cell>
        </row>
        <row r="1395">
          <cell r="K1395" t="str">
            <v>00111111P.2</v>
          </cell>
        </row>
        <row r="1396">
          <cell r="K1396" t="str">
            <v>00111120P.2</v>
          </cell>
        </row>
        <row r="1397">
          <cell r="K1397" t="str">
            <v>00111123P.2</v>
          </cell>
        </row>
        <row r="1398">
          <cell r="K1398" t="str">
            <v>00111125P.2</v>
          </cell>
        </row>
        <row r="1399">
          <cell r="K1399" t="str">
            <v>00111111P.2</v>
          </cell>
        </row>
        <row r="1400">
          <cell r="K1400" t="str">
            <v>00111111P.2</v>
          </cell>
        </row>
        <row r="1401">
          <cell r="K1401" t="str">
            <v>00111111P.2</v>
          </cell>
        </row>
        <row r="1402">
          <cell r="K1402" t="str">
            <v>00111113P.2</v>
          </cell>
        </row>
        <row r="1403">
          <cell r="K1403" t="str">
            <v>00111114P.2</v>
          </cell>
        </row>
        <row r="1404">
          <cell r="K1404" t="str">
            <v>00111116P.2</v>
          </cell>
        </row>
        <row r="1405">
          <cell r="K1405" t="str">
            <v>00111118P.2</v>
          </cell>
        </row>
        <row r="1406">
          <cell r="K1406" t="str">
            <v>00111118P.2</v>
          </cell>
        </row>
        <row r="1407">
          <cell r="K1407" t="str">
            <v>00111118P.2</v>
          </cell>
        </row>
        <row r="1408">
          <cell r="K1408" t="str">
            <v>00111119P.2</v>
          </cell>
        </row>
        <row r="1409">
          <cell r="K1409" t="str">
            <v>00111119P.2</v>
          </cell>
        </row>
        <row r="1410">
          <cell r="K1410" t="str">
            <v>00111119P.2</v>
          </cell>
        </row>
        <row r="1411">
          <cell r="K1411" t="str">
            <v>00111119P.2</v>
          </cell>
        </row>
        <row r="1412">
          <cell r="K1412" t="str">
            <v>00111129P.2</v>
          </cell>
        </row>
        <row r="1413">
          <cell r="K1413" t="str">
            <v>00111130P.2</v>
          </cell>
        </row>
        <row r="1414">
          <cell r="K1414" t="str">
            <v>00111134P.2</v>
          </cell>
        </row>
        <row r="1415">
          <cell r="K1415" t="str">
            <v>00111136P.2</v>
          </cell>
        </row>
        <row r="1416">
          <cell r="K1416" t="str">
            <v>00111110P.2</v>
          </cell>
        </row>
        <row r="1417">
          <cell r="K1417" t="str">
            <v>00111110P.2</v>
          </cell>
        </row>
        <row r="1418">
          <cell r="K1418" t="str">
            <v>00111113P.2</v>
          </cell>
        </row>
        <row r="1419">
          <cell r="K1419" t="str">
            <v>00111118P.2</v>
          </cell>
        </row>
        <row r="1420">
          <cell r="K1420" t="str">
            <v>00111124P.2</v>
          </cell>
        </row>
        <row r="1421">
          <cell r="K1421" t="str">
            <v>00111127P.2</v>
          </cell>
        </row>
        <row r="1422">
          <cell r="K1422" t="str">
            <v>00111110P.2</v>
          </cell>
        </row>
        <row r="1423">
          <cell r="K1423" t="str">
            <v>00111111P.2</v>
          </cell>
        </row>
        <row r="1424">
          <cell r="K1424" t="str">
            <v>00111115P.2</v>
          </cell>
        </row>
        <row r="1425">
          <cell r="K1425" t="str">
            <v>00111116P.2</v>
          </cell>
        </row>
        <row r="1426">
          <cell r="K1426" t="str">
            <v>00111116P.2</v>
          </cell>
        </row>
        <row r="1427">
          <cell r="K1427" t="str">
            <v>00111116P.2</v>
          </cell>
        </row>
        <row r="1428">
          <cell r="K1428" t="str">
            <v>00111119P.2</v>
          </cell>
        </row>
        <row r="1429">
          <cell r="K1429" t="str">
            <v>00111120P.2</v>
          </cell>
        </row>
        <row r="1430">
          <cell r="K1430" t="str">
            <v>00111120P.2</v>
          </cell>
        </row>
        <row r="1431">
          <cell r="K1431" t="str">
            <v>00111124P.2</v>
          </cell>
        </row>
        <row r="1432">
          <cell r="K1432" t="str">
            <v>00111125P.2</v>
          </cell>
        </row>
        <row r="1433">
          <cell r="K1433" t="str">
            <v>00111126P.2</v>
          </cell>
        </row>
        <row r="1434">
          <cell r="K1434" t="str">
            <v>00111126P.2</v>
          </cell>
        </row>
        <row r="1435">
          <cell r="K1435" t="str">
            <v>00111127P.2</v>
          </cell>
        </row>
        <row r="1436">
          <cell r="K1436" t="str">
            <v>00111127P.2</v>
          </cell>
        </row>
        <row r="1437">
          <cell r="K1437" t="str">
            <v>00111129P.2</v>
          </cell>
        </row>
        <row r="1438">
          <cell r="K1438" t="str">
            <v>00111129P.2</v>
          </cell>
        </row>
        <row r="1439">
          <cell r="K1439" t="str">
            <v>00111129P.2</v>
          </cell>
        </row>
        <row r="1440">
          <cell r="K1440" t="str">
            <v>00111131P.2</v>
          </cell>
        </row>
        <row r="1441">
          <cell r="K1441" t="str">
            <v>00111132P.2</v>
          </cell>
        </row>
        <row r="1442">
          <cell r="K1442" t="str">
            <v>00111133P.2</v>
          </cell>
        </row>
        <row r="1443">
          <cell r="K1443" t="str">
            <v>00111136P.2</v>
          </cell>
        </row>
        <row r="1444">
          <cell r="K1444" t="str">
            <v>00111121P.2</v>
          </cell>
        </row>
        <row r="1445">
          <cell r="K1445" t="str">
            <v>00111121P.2</v>
          </cell>
        </row>
        <row r="1446">
          <cell r="K1446" t="str">
            <v>00111133P.2</v>
          </cell>
        </row>
        <row r="1447">
          <cell r="K1447" t="str">
            <v>00111133P.2</v>
          </cell>
        </row>
        <row r="1448">
          <cell r="K1448" t="str">
            <v>00111110P.2</v>
          </cell>
        </row>
        <row r="1449">
          <cell r="K1449" t="str">
            <v>00111112P.2</v>
          </cell>
        </row>
        <row r="1450">
          <cell r="K1450" t="str">
            <v>00111113P.2</v>
          </cell>
        </row>
        <row r="1451">
          <cell r="K1451" t="str">
            <v>00111115P.2</v>
          </cell>
        </row>
        <row r="1452">
          <cell r="K1452" t="str">
            <v>00111115P.2</v>
          </cell>
        </row>
        <row r="1453">
          <cell r="K1453" t="str">
            <v>00111119P.2</v>
          </cell>
        </row>
        <row r="1454">
          <cell r="K1454" t="str">
            <v>00111122P.2</v>
          </cell>
        </row>
        <row r="1455">
          <cell r="K1455" t="str">
            <v>00111122P.2</v>
          </cell>
        </row>
        <row r="1456">
          <cell r="K1456" t="str">
            <v>00111128P.2</v>
          </cell>
        </row>
        <row r="1457">
          <cell r="K1457" t="str">
            <v>00111136P.2</v>
          </cell>
        </row>
        <row r="1458">
          <cell r="K1458" t="str">
            <v>00111130P.2</v>
          </cell>
        </row>
        <row r="1459">
          <cell r="K1459" t="str">
            <v>00111131P.2</v>
          </cell>
        </row>
        <row r="1460">
          <cell r="K1460" t="str">
            <v>00111135P.2</v>
          </cell>
        </row>
        <row r="1461">
          <cell r="K1461" t="str">
            <v>00111111P.2</v>
          </cell>
        </row>
        <row r="1462">
          <cell r="K1462" t="str">
            <v>00111112P.2</v>
          </cell>
        </row>
        <row r="1463">
          <cell r="K1463" t="str">
            <v>00111112P.2</v>
          </cell>
        </row>
        <row r="1464">
          <cell r="K1464" t="str">
            <v>00111115P.2</v>
          </cell>
        </row>
        <row r="1465">
          <cell r="K1465" t="str">
            <v>00111119P.2</v>
          </cell>
        </row>
        <row r="1466">
          <cell r="K1466" t="str">
            <v>00111120P.2</v>
          </cell>
        </row>
        <row r="1467">
          <cell r="K1467" t="str">
            <v>00111124P.2</v>
          </cell>
        </row>
        <row r="1468">
          <cell r="K1468" t="str">
            <v>00111124P.2</v>
          </cell>
        </row>
        <row r="1469">
          <cell r="K1469" t="str">
            <v>00111124P.2</v>
          </cell>
        </row>
        <row r="1470">
          <cell r="K1470" t="str">
            <v>00111129P.2</v>
          </cell>
        </row>
        <row r="1471">
          <cell r="K1471" t="str">
            <v>00111133P.2</v>
          </cell>
        </row>
        <row r="1472">
          <cell r="K1472" t="str">
            <v>00111134P.2</v>
          </cell>
        </row>
        <row r="1473">
          <cell r="K1473" t="str">
            <v>00111134P.2</v>
          </cell>
        </row>
        <row r="1474">
          <cell r="K1474" t="str">
            <v>00111121P.2</v>
          </cell>
        </row>
        <row r="1475">
          <cell r="K1475" t="str">
            <v>00111123P.2</v>
          </cell>
        </row>
        <row r="1476">
          <cell r="K1476" t="str">
            <v>00111123P.2</v>
          </cell>
        </row>
        <row r="1477">
          <cell r="K1477" t="str">
            <v>00111128P.2</v>
          </cell>
        </row>
        <row r="1478">
          <cell r="K1478" t="str">
            <v>00111131P.2</v>
          </cell>
        </row>
        <row r="1479">
          <cell r="K1479" t="str">
            <v>00111120P.2</v>
          </cell>
        </row>
        <row r="1480">
          <cell r="K1480" t="str">
            <v>00111120P.2</v>
          </cell>
        </row>
        <row r="1481">
          <cell r="K1481" t="str">
            <v>00111121P.2</v>
          </cell>
        </row>
        <row r="1482">
          <cell r="K1482" t="str">
            <v>00111124P.2</v>
          </cell>
        </row>
        <row r="1483">
          <cell r="K1483" t="str">
            <v>00111125P.2</v>
          </cell>
        </row>
        <row r="1484">
          <cell r="K1484" t="str">
            <v>00111128P.2</v>
          </cell>
        </row>
        <row r="1485">
          <cell r="K1485" t="str">
            <v>00111128P.2</v>
          </cell>
        </row>
        <row r="1486">
          <cell r="K1486" t="str">
            <v>00111129P.2</v>
          </cell>
        </row>
        <row r="1487">
          <cell r="K1487" t="str">
            <v>00111129P.2</v>
          </cell>
        </row>
        <row r="1488">
          <cell r="K1488" t="str">
            <v>00111134P.2</v>
          </cell>
        </row>
        <row r="1489">
          <cell r="K1489" t="str">
            <v>00111111P.2</v>
          </cell>
        </row>
        <row r="1490">
          <cell r="K1490" t="str">
            <v>00111113P.2</v>
          </cell>
        </row>
        <row r="1491">
          <cell r="K1491" t="str">
            <v>00111113P.2</v>
          </cell>
        </row>
        <row r="1492">
          <cell r="K1492" t="str">
            <v>00111120P.2</v>
          </cell>
        </row>
        <row r="1493">
          <cell r="K1493" t="str">
            <v>00111122P.2</v>
          </cell>
        </row>
        <row r="1494">
          <cell r="K1494" t="str">
            <v>00111128P.2</v>
          </cell>
        </row>
        <row r="1495">
          <cell r="K1495" t="str">
            <v>00111129P.2</v>
          </cell>
        </row>
        <row r="1496">
          <cell r="K1496" t="str">
            <v>00111130P.2</v>
          </cell>
        </row>
        <row r="1497">
          <cell r="K1497" t="str">
            <v>00111136P.2</v>
          </cell>
        </row>
        <row r="1498">
          <cell r="K1498" t="str">
            <v>00111118P.2</v>
          </cell>
        </row>
        <row r="1499">
          <cell r="K1499" t="str">
            <v>00111114P.2</v>
          </cell>
        </row>
        <row r="1500">
          <cell r="K1500" t="str">
            <v>00111115P.2</v>
          </cell>
        </row>
        <row r="1501">
          <cell r="K1501" t="str">
            <v>00111124P.2</v>
          </cell>
        </row>
        <row r="1502">
          <cell r="K1502" t="str">
            <v>00111126P.2</v>
          </cell>
        </row>
        <row r="1503">
          <cell r="K1503" t="str">
            <v>00111131P.2</v>
          </cell>
        </row>
        <row r="1504">
          <cell r="K1504" t="str">
            <v>00111110P.2</v>
          </cell>
        </row>
        <row r="1505">
          <cell r="K1505" t="str">
            <v>00111114P.2</v>
          </cell>
        </row>
        <row r="1506">
          <cell r="K1506" t="str">
            <v>00111115P.2</v>
          </cell>
        </row>
        <row r="1507">
          <cell r="K1507" t="str">
            <v>00111118P.2</v>
          </cell>
        </row>
        <row r="1508">
          <cell r="K1508" t="str">
            <v>00111119P.2</v>
          </cell>
        </row>
        <row r="1509">
          <cell r="K1509" t="str">
            <v>00111125P.2</v>
          </cell>
        </row>
        <row r="1510">
          <cell r="K1510" t="str">
            <v>00111126P.2</v>
          </cell>
        </row>
        <row r="1511">
          <cell r="K1511" t="str">
            <v>00111133P.2</v>
          </cell>
        </row>
        <row r="1512">
          <cell r="K1512" t="str">
            <v>00111135P.2</v>
          </cell>
        </row>
        <row r="1513">
          <cell r="K1513" t="str">
            <v>00111114P.2</v>
          </cell>
        </row>
        <row r="1514">
          <cell r="K1514" t="str">
            <v>00111116P.2</v>
          </cell>
        </row>
        <row r="1515">
          <cell r="K1515" t="str">
            <v>00111117P.2</v>
          </cell>
        </row>
        <row r="1516">
          <cell r="K1516" t="str">
            <v>00111123P.2</v>
          </cell>
        </row>
        <row r="1517">
          <cell r="K1517" t="str">
            <v>00111129P.2</v>
          </cell>
        </row>
        <row r="1518">
          <cell r="K1518" t="str">
            <v>00111110P.2</v>
          </cell>
        </row>
        <row r="1519">
          <cell r="K1519" t="str">
            <v>00111110P.2</v>
          </cell>
        </row>
        <row r="1520">
          <cell r="K1520" t="str">
            <v>00111116P.2</v>
          </cell>
        </row>
        <row r="1521">
          <cell r="K1521" t="str">
            <v>00111127P.2</v>
          </cell>
        </row>
        <row r="1522">
          <cell r="K1522" t="str">
            <v>00111121P.2</v>
          </cell>
        </row>
        <row r="1523">
          <cell r="K1523" t="str">
            <v>00111128P.2</v>
          </cell>
        </row>
        <row r="1524">
          <cell r="K1524" t="str">
            <v>00111129P.2</v>
          </cell>
        </row>
        <row r="1525">
          <cell r="K1525" t="str">
            <v>00111132P.2</v>
          </cell>
        </row>
        <row r="1526">
          <cell r="K1526" t="str">
            <v>00111136P.2</v>
          </cell>
        </row>
        <row r="1527">
          <cell r="K1527" t="str">
            <v>00111114P.2</v>
          </cell>
        </row>
        <row r="1528">
          <cell r="K1528" t="str">
            <v>00111121P.2</v>
          </cell>
        </row>
        <row r="1529">
          <cell r="K1529" t="str">
            <v>00111124P.2</v>
          </cell>
        </row>
        <row r="1530">
          <cell r="K1530" t="str">
            <v>00111126P.2</v>
          </cell>
        </row>
        <row r="1531">
          <cell r="K1531" t="str">
            <v>00111126P.2</v>
          </cell>
        </row>
        <row r="1532">
          <cell r="K1532" t="str">
            <v>00111129P.2</v>
          </cell>
        </row>
        <row r="1533">
          <cell r="K1533" t="str">
            <v>00111131P.2</v>
          </cell>
        </row>
        <row r="1534">
          <cell r="K1534" t="str">
            <v>00111134P.2</v>
          </cell>
        </row>
        <row r="1535">
          <cell r="K1535" t="str">
            <v>00111130P.2</v>
          </cell>
        </row>
        <row r="1536">
          <cell r="K1536" t="str">
            <v>00111114P.2</v>
          </cell>
        </row>
        <row r="1537">
          <cell r="K1537" t="str">
            <v>00111115P.2</v>
          </cell>
        </row>
        <row r="1538">
          <cell r="K1538" t="str">
            <v>00111119P.2</v>
          </cell>
        </row>
        <row r="1539">
          <cell r="K1539" t="str">
            <v>00111130P.2</v>
          </cell>
        </row>
        <row r="1540">
          <cell r="K1540" t="str">
            <v>00111134P.2</v>
          </cell>
        </row>
        <row r="1541">
          <cell r="K1541" t="str">
            <v>00111120P.2</v>
          </cell>
        </row>
        <row r="1542">
          <cell r="K1542" t="str">
            <v>00111126P.2</v>
          </cell>
        </row>
        <row r="1543">
          <cell r="K1543" t="str">
            <v>00111131P.2</v>
          </cell>
        </row>
        <row r="1544">
          <cell r="K1544" t="str">
            <v>00111117P.2</v>
          </cell>
        </row>
        <row r="1545">
          <cell r="K1545" t="str">
            <v>00111117P.2</v>
          </cell>
        </row>
        <row r="1546">
          <cell r="K1546" t="str">
            <v>00111124P.2</v>
          </cell>
        </row>
        <row r="1547">
          <cell r="K1547" t="str">
            <v>00111126P.2</v>
          </cell>
        </row>
        <row r="1548">
          <cell r="K1548" t="str">
            <v>00111128P.2</v>
          </cell>
        </row>
        <row r="1549">
          <cell r="K1549" t="str">
            <v>00111133P.2</v>
          </cell>
        </row>
        <row r="1550">
          <cell r="K1550" t="str">
            <v>00111114P.2</v>
          </cell>
        </row>
        <row r="1551">
          <cell r="K1551" t="str">
            <v>00111117P.2</v>
          </cell>
        </row>
        <row r="1552">
          <cell r="K1552" t="str">
            <v>00111126P.2</v>
          </cell>
        </row>
        <row r="1553">
          <cell r="K1553" t="str">
            <v>00111128P.2</v>
          </cell>
        </row>
        <row r="1554">
          <cell r="K1554" t="str">
            <v>00111131P.2</v>
          </cell>
        </row>
        <row r="1555">
          <cell r="K1555" t="str">
            <v>00111133P.2</v>
          </cell>
        </row>
        <row r="1556">
          <cell r="K1556" t="str">
            <v>00111118P.2</v>
          </cell>
        </row>
        <row r="1557">
          <cell r="K1557" t="str">
            <v>00111125P.2</v>
          </cell>
        </row>
        <row r="1558">
          <cell r="K1558" t="str">
            <v>00111127P.2</v>
          </cell>
        </row>
        <row r="1559">
          <cell r="K1559" t="str">
            <v>00111128P.2</v>
          </cell>
        </row>
        <row r="1560">
          <cell r="K1560" t="str">
            <v>00111134P.2</v>
          </cell>
        </row>
        <row r="1561">
          <cell r="K1561" t="str">
            <v>00111112P.2</v>
          </cell>
        </row>
        <row r="1562">
          <cell r="K1562" t="str">
            <v>00111125P.2</v>
          </cell>
        </row>
        <row r="1563">
          <cell r="K1563" t="str">
            <v>00111126P.2</v>
          </cell>
        </row>
        <row r="1564">
          <cell r="K1564" t="str">
            <v>00111126P.2</v>
          </cell>
        </row>
        <row r="1565">
          <cell r="K1565" t="str">
            <v>00111110P.2</v>
          </cell>
        </row>
        <row r="1566">
          <cell r="K1566" t="str">
            <v>00111133P.2</v>
          </cell>
        </row>
        <row r="1567">
          <cell r="K1567" t="str">
            <v>00111115P.2</v>
          </cell>
        </row>
        <row r="1568">
          <cell r="K1568" t="str">
            <v>00111116P.2</v>
          </cell>
        </row>
        <row r="1569">
          <cell r="K1569" t="str">
            <v>00111126P.2</v>
          </cell>
        </row>
        <row r="1570">
          <cell r="K1570" t="str">
            <v>00111129P.2</v>
          </cell>
        </row>
        <row r="1571">
          <cell r="K1571" t="str">
            <v>00111134P.2</v>
          </cell>
        </row>
        <row r="1572">
          <cell r="K1572" t="str">
            <v>00111123P.2</v>
          </cell>
        </row>
        <row r="1573">
          <cell r="K1573" t="str">
            <v>00111115P.2</v>
          </cell>
        </row>
        <row r="1574">
          <cell r="K1574" t="str">
            <v>00111124P.2</v>
          </cell>
        </row>
        <row r="1575">
          <cell r="K1575" t="str">
            <v>00111127P.2</v>
          </cell>
        </row>
        <row r="1576">
          <cell r="K1576" t="str">
            <v>00111134P.2</v>
          </cell>
        </row>
        <row r="1577">
          <cell r="K1577" t="str">
            <v>00111125P.2</v>
          </cell>
        </row>
        <row r="1578">
          <cell r="K1578" t="str">
            <v>00111115P.2</v>
          </cell>
        </row>
        <row r="1579">
          <cell r="K1579" t="str">
            <v>00111128P.2</v>
          </cell>
        </row>
        <row r="1580">
          <cell r="K1580" t="str">
            <v>00111114P.2</v>
          </cell>
        </row>
        <row r="1581">
          <cell r="K1581" t="str">
            <v>00111127P.2</v>
          </cell>
        </row>
        <row r="1582">
          <cell r="K1582" t="str">
            <v>00111129P.2</v>
          </cell>
        </row>
        <row r="1583">
          <cell r="K1583" t="str">
            <v>00111134P.2</v>
          </cell>
        </row>
        <row r="1584">
          <cell r="K1584" t="str">
            <v>00111126P.2</v>
          </cell>
        </row>
        <row r="1585">
          <cell r="K1585" t="str">
            <v>00111116P.2</v>
          </cell>
        </row>
        <row r="1586">
          <cell r="K1586" t="str">
            <v>00111126P.2</v>
          </cell>
        </row>
        <row r="1587">
          <cell r="K1587" t="str">
            <v>00111127P.2</v>
          </cell>
        </row>
        <row r="1588">
          <cell r="K1588" t="str">
            <v>00111133P.2</v>
          </cell>
        </row>
        <row r="1589">
          <cell r="K1589" t="str">
            <v>00111113P.2</v>
          </cell>
        </row>
        <row r="1590">
          <cell r="K1590" t="str">
            <v>00111110P.2</v>
          </cell>
        </row>
        <row r="1591">
          <cell r="K1591" t="str">
            <v>00111111P.2</v>
          </cell>
        </row>
        <row r="1592">
          <cell r="K1592" t="str">
            <v>00111116P.2</v>
          </cell>
        </row>
        <row r="1593">
          <cell r="K1593" t="str">
            <v>00111121P.2</v>
          </cell>
        </row>
        <row r="1594">
          <cell r="K1594" t="str">
            <v>00111131P.2</v>
          </cell>
        </row>
        <row r="1595">
          <cell r="K1595" t="str">
            <v>00111114P.2</v>
          </cell>
        </row>
        <row r="1596">
          <cell r="K1596" t="str">
            <v>00111110P.2</v>
          </cell>
        </row>
        <row r="1597">
          <cell r="K1597" t="str">
            <v>00111117P.2</v>
          </cell>
        </row>
        <row r="1598">
          <cell r="K1598" t="str">
            <v>00111110P.2</v>
          </cell>
        </row>
        <row r="1599">
          <cell r="K1599" t="str">
            <v>00111114P.2</v>
          </cell>
        </row>
        <row r="1600">
          <cell r="K1600" t="str">
            <v>00111115P.2</v>
          </cell>
        </row>
        <row r="1601">
          <cell r="K1601" t="str">
            <v>00111130P.2</v>
          </cell>
        </row>
        <row r="1602">
          <cell r="K1602" t="str">
            <v>00111122P.2</v>
          </cell>
        </row>
        <row r="1603">
          <cell r="K1603" t="str">
            <v>00111130P.2</v>
          </cell>
        </row>
        <row r="1604">
          <cell r="K1604" t="str">
            <v>00111131P.2</v>
          </cell>
        </row>
        <row r="1605">
          <cell r="K1605" t="str">
            <v>00111113P.2</v>
          </cell>
        </row>
        <row r="1606">
          <cell r="K1606" t="str">
            <v>00111120P.2</v>
          </cell>
        </row>
        <row r="1607">
          <cell r="K1607" t="str">
            <v>00111124P.2</v>
          </cell>
        </row>
        <row r="1608">
          <cell r="K1608" t="str">
            <v>00111126P.2</v>
          </cell>
        </row>
        <row r="1609">
          <cell r="K1609" t="str">
            <v>00111130P.2</v>
          </cell>
        </row>
        <row r="1610">
          <cell r="K1610" t="str">
            <v>00111133P.2</v>
          </cell>
        </row>
        <row r="1611">
          <cell r="K1611" t="str">
            <v>00111135P.2</v>
          </cell>
        </row>
        <row r="1612">
          <cell r="K1612" t="str">
            <v>00111126P.2</v>
          </cell>
        </row>
        <row r="1613">
          <cell r="K1613" t="str">
            <v>00111132P.2</v>
          </cell>
        </row>
        <row r="1614">
          <cell r="K1614" t="str">
            <v>00111116P.2</v>
          </cell>
        </row>
        <row r="1615">
          <cell r="K1615" t="str">
            <v>00111114P.2</v>
          </cell>
        </row>
        <row r="1616">
          <cell r="K1616" t="str">
            <v>00111130P.2</v>
          </cell>
        </row>
        <row r="1617">
          <cell r="K1617" t="str">
            <v>00111133P.2</v>
          </cell>
        </row>
        <row r="1618">
          <cell r="K1618" t="str">
            <v>00111136P.2</v>
          </cell>
        </row>
        <row r="1619">
          <cell r="K1619" t="str">
            <v>00111117P.2</v>
          </cell>
        </row>
        <row r="1620">
          <cell r="K1620" t="str">
            <v>00111123P.2</v>
          </cell>
        </row>
        <row r="1621">
          <cell r="K1621" t="str">
            <v>00111126P.2</v>
          </cell>
        </row>
        <row r="1622">
          <cell r="K1622" t="str">
            <v>00111131P.2</v>
          </cell>
        </row>
        <row r="1623">
          <cell r="K1623" t="str">
            <v>00111115P.2</v>
          </cell>
        </row>
        <row r="1624">
          <cell r="K1624" t="str">
            <v>00111110P.2</v>
          </cell>
        </row>
        <row r="1625">
          <cell r="K1625" t="str">
            <v>00111125P.2</v>
          </cell>
        </row>
        <row r="1626">
          <cell r="K1626" t="str">
            <v>00111132P.2</v>
          </cell>
        </row>
        <row r="1627">
          <cell r="K1627" t="str">
            <v>00111129P.2</v>
          </cell>
        </row>
        <row r="1628">
          <cell r="K1628" t="str">
            <v>00111133P.2</v>
          </cell>
        </row>
        <row r="1629">
          <cell r="K1629" t="str">
            <v>00111131P.2</v>
          </cell>
        </row>
        <row r="1630">
          <cell r="K1630" t="str">
            <v>00111125P.2</v>
          </cell>
        </row>
        <row r="1631">
          <cell r="K1631" t="str">
            <v>00111112P.2</v>
          </cell>
        </row>
        <row r="1632">
          <cell r="K1632" t="str">
            <v>00111123P.2</v>
          </cell>
        </row>
        <row r="1633">
          <cell r="K1633" t="str">
            <v>00111131P.2</v>
          </cell>
        </row>
        <row r="1634">
          <cell r="K1634" t="str">
            <v>00111135P.2</v>
          </cell>
        </row>
        <row r="1635">
          <cell r="K1635" t="str">
            <v>00111118P.2</v>
          </cell>
        </row>
        <row r="1636">
          <cell r="K1636" t="str">
            <v>00111136P.2</v>
          </cell>
        </row>
        <row r="1637">
          <cell r="K1637" t="str">
            <v>00111135P.2</v>
          </cell>
        </row>
        <row r="1638">
          <cell r="K1638" t="str">
            <v>00111127P.2</v>
          </cell>
        </row>
        <row r="1639">
          <cell r="K1639" t="str">
            <v>00111128P.2</v>
          </cell>
        </row>
        <row r="1640">
          <cell r="K1640" t="str">
            <v>00111117P.2</v>
          </cell>
        </row>
        <row r="1641">
          <cell r="K1641" t="str">
            <v>00111124P.2</v>
          </cell>
        </row>
        <row r="1642">
          <cell r="K1642" t="str">
            <v>00111128P.2</v>
          </cell>
        </row>
        <row r="1643">
          <cell r="K1643" t="str">
            <v>00111121P.2</v>
          </cell>
        </row>
        <row r="1644">
          <cell r="K1644" t="str">
            <v>00111135P.2</v>
          </cell>
        </row>
        <row r="1645">
          <cell r="K1645" t="str">
            <v>00111126P.2</v>
          </cell>
        </row>
        <row r="1646">
          <cell r="K1646" t="str">
            <v>00111135P.2</v>
          </cell>
        </row>
        <row r="1647">
          <cell r="K1647" t="str">
            <v>00111128P.2</v>
          </cell>
        </row>
        <row r="1648">
          <cell r="K1648" t="str">
            <v>00111113P.2</v>
          </cell>
        </row>
        <row r="1649">
          <cell r="K1649" t="str">
            <v>00111123P.2</v>
          </cell>
        </row>
        <row r="1650">
          <cell r="K1650" t="str">
            <v>00111127P.2</v>
          </cell>
        </row>
        <row r="1651">
          <cell r="K1651" t="str">
            <v>00111128P.2</v>
          </cell>
        </row>
        <row r="1652">
          <cell r="K1652" t="str">
            <v>00111132P.2</v>
          </cell>
        </row>
        <row r="1653">
          <cell r="K1653" t="str">
            <v>00111136P.2</v>
          </cell>
        </row>
        <row r="1654">
          <cell r="K1654" t="str">
            <v>00111112P.2</v>
          </cell>
        </row>
        <row r="1655">
          <cell r="K1655" t="str">
            <v>00111134P.2</v>
          </cell>
        </row>
        <row r="1656">
          <cell r="K1656" t="str">
            <v>00111135P.2</v>
          </cell>
        </row>
        <row r="1657">
          <cell r="K1657" t="str">
            <v>00111114P.2</v>
          </cell>
        </row>
        <row r="1658">
          <cell r="K1658" t="str">
            <v>00111114P.2</v>
          </cell>
        </row>
        <row r="1659">
          <cell r="K1659" t="str">
            <v>00111119P.2</v>
          </cell>
        </row>
        <row r="1660">
          <cell r="K1660" t="str">
            <v>00111110P.2</v>
          </cell>
        </row>
        <row r="1661">
          <cell r="K1661" t="str">
            <v>00111121P.2</v>
          </cell>
        </row>
        <row r="1662">
          <cell r="K1662" t="str">
            <v>00111110P.2</v>
          </cell>
        </row>
        <row r="1663">
          <cell r="K1663" t="str">
            <v>00111123P.2</v>
          </cell>
        </row>
        <row r="1664">
          <cell r="K1664" t="str">
            <v>00111127P.2</v>
          </cell>
        </row>
        <row r="1665">
          <cell r="K1665" t="str">
            <v>00111124P.2</v>
          </cell>
        </row>
        <row r="1666">
          <cell r="K1666" t="str">
            <v>00111128P.2</v>
          </cell>
        </row>
        <row r="1667">
          <cell r="K1667" t="str">
            <v>00111114P.2</v>
          </cell>
        </row>
        <row r="1668">
          <cell r="K1668" t="str">
            <v>00111122P.2</v>
          </cell>
        </row>
        <row r="1669">
          <cell r="K1669" t="str">
            <v>00111129P.2</v>
          </cell>
        </row>
        <row r="1670">
          <cell r="K1670" t="str">
            <v>00111134P.2</v>
          </cell>
        </row>
        <row r="1671">
          <cell r="K1671" t="str">
            <v>00111136P.2</v>
          </cell>
        </row>
        <row r="1672">
          <cell r="K1672" t="str">
            <v>00111112P.2</v>
          </cell>
        </row>
        <row r="1673">
          <cell r="K1673" t="str">
            <v>00111117P.2</v>
          </cell>
        </row>
        <row r="1674">
          <cell r="K1674" t="str">
            <v>00111115P.2</v>
          </cell>
        </row>
        <row r="1675">
          <cell r="K1675" t="str">
            <v>00111130P.2</v>
          </cell>
        </row>
        <row r="1676">
          <cell r="K1676" t="str">
            <v>00111123P.2</v>
          </cell>
        </row>
        <row r="1677">
          <cell r="K1677" t="str">
            <v>00111117P.2</v>
          </cell>
        </row>
        <row r="1678">
          <cell r="K1678" t="str">
            <v>00111122P.2</v>
          </cell>
        </row>
        <row r="1679">
          <cell r="K1679" t="str">
            <v>00111117P.2</v>
          </cell>
        </row>
        <row r="1680">
          <cell r="K1680" t="str">
            <v>00111130P.2</v>
          </cell>
        </row>
        <row r="1681">
          <cell r="K1681" t="str">
            <v>00111110P.2</v>
          </cell>
        </row>
        <row r="1682">
          <cell r="K1682" t="str">
            <v>00111136P.2</v>
          </cell>
        </row>
        <row r="1683">
          <cell r="K1683" t="str">
            <v>00111113P.2</v>
          </cell>
        </row>
        <row r="1684">
          <cell r="K1684" t="str">
            <v>00111110P.2</v>
          </cell>
        </row>
        <row r="1685">
          <cell r="K1685" t="str">
            <v>00111110P.2</v>
          </cell>
        </row>
        <row r="1686">
          <cell r="K1686" t="str">
            <v>00111111P.2</v>
          </cell>
        </row>
        <row r="1687">
          <cell r="K1687" t="str">
            <v>00111111P.2</v>
          </cell>
        </row>
        <row r="1688">
          <cell r="K1688" t="str">
            <v>00111113P.2</v>
          </cell>
        </row>
        <row r="1689">
          <cell r="K1689" t="str">
            <v>00111125P.2</v>
          </cell>
        </row>
        <row r="1690">
          <cell r="K1690" t="str">
            <v>00111115P.2</v>
          </cell>
        </row>
        <row r="1691">
          <cell r="K1691" t="str">
            <v>00111122P.2</v>
          </cell>
        </row>
        <row r="1692">
          <cell r="K1692" t="str">
            <v>00111125P.2</v>
          </cell>
        </row>
        <row r="1693">
          <cell r="K1693" t="str">
            <v>00111129P.2</v>
          </cell>
        </row>
        <row r="1694">
          <cell r="K1694" t="str">
            <v>00111136P.2</v>
          </cell>
        </row>
        <row r="1695">
          <cell r="K1695" t="str">
            <v>00111133P.2</v>
          </cell>
        </row>
        <row r="1696">
          <cell r="K1696" t="str">
            <v>00111118P.2</v>
          </cell>
        </row>
        <row r="1697">
          <cell r="K1697" t="str">
            <v>00111110P.2</v>
          </cell>
        </row>
        <row r="1698">
          <cell r="K1698" t="str">
            <v>00111131P.2</v>
          </cell>
        </row>
        <row r="1699">
          <cell r="K1699" t="str">
            <v>00111113P.2</v>
          </cell>
        </row>
        <row r="1700">
          <cell r="K1700" t="str">
            <v>00111122P.2</v>
          </cell>
        </row>
        <row r="1701">
          <cell r="K1701" t="str">
            <v>00111132P.2</v>
          </cell>
        </row>
        <row r="1702">
          <cell r="K1702" t="str">
            <v>00111131P.2</v>
          </cell>
        </row>
        <row r="1703">
          <cell r="K1703" t="str">
            <v>00111127P.2</v>
          </cell>
        </row>
        <row r="1704">
          <cell r="K1704" t="str">
            <v>00111127P.2</v>
          </cell>
        </row>
        <row r="1705">
          <cell r="K1705" t="str">
            <v>00111129P.2</v>
          </cell>
        </row>
        <row r="1706">
          <cell r="K1706" t="str">
            <v>00111112P.2</v>
          </cell>
        </row>
        <row r="1707">
          <cell r="K1707" t="str">
            <v>00111115P.2</v>
          </cell>
        </row>
        <row r="1708">
          <cell r="K1708" t="str">
            <v>00111133P.2</v>
          </cell>
        </row>
        <row r="1709">
          <cell r="K1709" t="str">
            <v>00111134P.2</v>
          </cell>
        </row>
        <row r="1710">
          <cell r="K1710" t="str">
            <v>00111110P.2</v>
          </cell>
        </row>
        <row r="1711">
          <cell r="K1711" t="str">
            <v>00111110P.2</v>
          </cell>
        </row>
        <row r="1712">
          <cell r="K1712" t="str">
            <v>00111118P.2</v>
          </cell>
        </row>
        <row r="1713">
          <cell r="K1713" t="str">
            <v>00111134P.2</v>
          </cell>
        </row>
        <row r="1714">
          <cell r="K1714" t="str">
            <v>00111134P.2</v>
          </cell>
        </row>
        <row r="1715">
          <cell r="K1715" t="str">
            <v>00111116P.2</v>
          </cell>
        </row>
        <row r="1716">
          <cell r="K1716" t="str">
            <v>00111111P.2</v>
          </cell>
        </row>
        <row r="1717">
          <cell r="K1717" t="str">
            <v>00111115P.2</v>
          </cell>
        </row>
        <row r="1718">
          <cell r="K1718" t="str">
            <v>00111129P.2</v>
          </cell>
        </row>
        <row r="1719">
          <cell r="K1719" t="str">
            <v>00111136P.2</v>
          </cell>
        </row>
        <row r="1720">
          <cell r="K1720" t="str">
            <v>00111133P.2</v>
          </cell>
        </row>
        <row r="1721">
          <cell r="K1721" t="str">
            <v>00111136P.2</v>
          </cell>
        </row>
        <row r="1722">
          <cell r="K1722" t="str">
            <v>00111123P.2</v>
          </cell>
        </row>
        <row r="1723">
          <cell r="K1723" t="str">
            <v>00111120P.2</v>
          </cell>
        </row>
        <row r="1724">
          <cell r="K1724" t="str">
            <v>00111134P.2</v>
          </cell>
        </row>
        <row r="1725">
          <cell r="K1725" t="str">
            <v>00111124P.2</v>
          </cell>
        </row>
        <row r="1726">
          <cell r="K1726" t="str">
            <v>00111129P.2</v>
          </cell>
        </row>
        <row r="1727">
          <cell r="K1727" t="str">
            <v>00111123P.2</v>
          </cell>
        </row>
        <row r="1728">
          <cell r="K1728" t="str">
            <v>00111130P.2</v>
          </cell>
        </row>
        <row r="1729">
          <cell r="K1729" t="str">
            <v>00111133P.2</v>
          </cell>
        </row>
        <row r="1730">
          <cell r="K1730" t="str">
            <v>00111125P.2</v>
          </cell>
        </row>
        <row r="1731">
          <cell r="K1731" t="str">
            <v>00111114P.2</v>
          </cell>
        </row>
        <row r="1732">
          <cell r="K1732" t="str">
            <v>00111128P.2</v>
          </cell>
        </row>
        <row r="1733">
          <cell r="K1733" t="str">
            <v>00111129P.2</v>
          </cell>
        </row>
        <row r="1734">
          <cell r="K1734" t="str">
            <v>00111129P.2</v>
          </cell>
        </row>
        <row r="1735">
          <cell r="K1735" t="str">
            <v>00111126P.2</v>
          </cell>
        </row>
        <row r="1736">
          <cell r="K1736" t="str">
            <v>00111131P.2</v>
          </cell>
        </row>
        <row r="1737">
          <cell r="K1737" t="str">
            <v>00111132P.2</v>
          </cell>
        </row>
        <row r="1738">
          <cell r="K1738" t="str">
            <v>00111110P.2</v>
          </cell>
        </row>
        <row r="1739">
          <cell r="K1739" t="str">
            <v>00111124P.2</v>
          </cell>
        </row>
        <row r="1740">
          <cell r="K1740" t="str">
            <v>00111132P.2</v>
          </cell>
        </row>
        <row r="1741">
          <cell r="K1741" t="str">
            <v>00111111P.2</v>
          </cell>
        </row>
        <row r="1742">
          <cell r="K1742" t="str">
            <v>00111119P.2</v>
          </cell>
        </row>
        <row r="1743">
          <cell r="K1743" t="str">
            <v>00111114P.2</v>
          </cell>
        </row>
        <row r="1744">
          <cell r="K1744" t="str">
            <v>00111136P.2</v>
          </cell>
        </row>
        <row r="1745">
          <cell r="K1745" t="str">
            <v>00111113P.2</v>
          </cell>
        </row>
        <row r="1746">
          <cell r="K1746" t="str">
            <v>00111123P.2</v>
          </cell>
        </row>
        <row r="1747">
          <cell r="K1747" t="str">
            <v>00111132P.2</v>
          </cell>
        </row>
        <row r="1748">
          <cell r="K1748" t="str">
            <v>00111134P.2</v>
          </cell>
        </row>
        <row r="1749">
          <cell r="K1749" t="str">
            <v>00111118P.2</v>
          </cell>
        </row>
        <row r="1750">
          <cell r="K1750" t="str">
            <v>00111110P.2</v>
          </cell>
        </row>
        <row r="1751">
          <cell r="K1751" t="str">
            <v>00111118P.2</v>
          </cell>
        </row>
        <row r="1752">
          <cell r="K1752" t="str">
            <v>00111128P.2</v>
          </cell>
        </row>
        <row r="1753">
          <cell r="K1753" t="str">
            <v>00111110P.2</v>
          </cell>
        </row>
        <row r="1754">
          <cell r="K1754" t="str">
            <v>00111117P.2</v>
          </cell>
        </row>
        <row r="1755">
          <cell r="K1755" t="str">
            <v>00111125P.2</v>
          </cell>
        </row>
        <row r="1756">
          <cell r="K1756" t="str">
            <v>00111112P.2</v>
          </cell>
        </row>
        <row r="1757">
          <cell r="K1757" t="str">
            <v>00111115P.2</v>
          </cell>
        </row>
        <row r="1758">
          <cell r="K1758" t="str">
            <v>00111117P.2</v>
          </cell>
        </row>
        <row r="1759">
          <cell r="K1759" t="str">
            <v>00111110P.2</v>
          </cell>
        </row>
        <row r="1760">
          <cell r="K1760" t="str">
            <v>00111122P.2</v>
          </cell>
        </row>
        <row r="1761">
          <cell r="K1761" t="str">
            <v>00111133P.2</v>
          </cell>
        </row>
        <row r="1762">
          <cell r="K1762" t="str">
            <v>00111114P.2</v>
          </cell>
        </row>
        <row r="1763">
          <cell r="K1763" t="str">
            <v>00111123P.2</v>
          </cell>
        </row>
        <row r="1764">
          <cell r="K1764" t="str">
            <v>00111136P.2</v>
          </cell>
        </row>
        <row r="1765">
          <cell r="K1765" t="str">
            <v>00111121P.2</v>
          </cell>
        </row>
        <row r="1766">
          <cell r="K1766" t="str">
            <v>00111122P.2</v>
          </cell>
        </row>
        <row r="1767">
          <cell r="K1767" t="str">
            <v>00111123P.2</v>
          </cell>
        </row>
        <row r="1768">
          <cell r="K1768" t="str">
            <v>00111112P.2</v>
          </cell>
        </row>
        <row r="1769">
          <cell r="K1769" t="str">
            <v>00111110P.2</v>
          </cell>
        </row>
        <row r="1770">
          <cell r="K1770" t="str">
            <v>00111116P.2</v>
          </cell>
        </row>
        <row r="1771">
          <cell r="K1771" t="str">
            <v>00111110P.2</v>
          </cell>
        </row>
        <row r="1772">
          <cell r="K1772" t="str">
            <v>00111125P.2</v>
          </cell>
        </row>
        <row r="1773">
          <cell r="K1773" t="str">
            <v>00111124P.2</v>
          </cell>
        </row>
        <row r="1774">
          <cell r="K1774" t="str">
            <v>00111122P.2</v>
          </cell>
        </row>
        <row r="1775">
          <cell r="K1775" t="str">
            <v>00111112P.2</v>
          </cell>
        </row>
        <row r="1776">
          <cell r="K1776" t="str">
            <v>00111136P.2</v>
          </cell>
        </row>
        <row r="1777">
          <cell r="K1777" t="str">
            <v>00111110P.2</v>
          </cell>
        </row>
        <row r="1778">
          <cell r="K1778" t="str">
            <v>00111118P.2</v>
          </cell>
        </row>
        <row r="1779">
          <cell r="K1779" t="str">
            <v>00111118P.2</v>
          </cell>
        </row>
        <row r="1780">
          <cell r="K1780" t="str">
            <v>00111131P.2</v>
          </cell>
        </row>
        <row r="1781">
          <cell r="K1781" t="str">
            <v>00111113P.2</v>
          </cell>
        </row>
        <row r="1782">
          <cell r="K1782" t="str">
            <v>00111117P.2</v>
          </cell>
        </row>
        <row r="1783">
          <cell r="K1783" t="str">
            <v>00111124P.2</v>
          </cell>
        </row>
        <row r="1784">
          <cell r="K1784" t="str">
            <v>00111116P.2</v>
          </cell>
        </row>
        <row r="1785">
          <cell r="K1785" t="str">
            <v>00111111P.2</v>
          </cell>
        </row>
        <row r="1786">
          <cell r="K1786" t="str">
            <v>00111133P.2</v>
          </cell>
        </row>
        <row r="1787">
          <cell r="K1787" t="str">
            <v>00111129P.2</v>
          </cell>
        </row>
        <row r="1788">
          <cell r="K1788" t="str">
            <v>00111113P.2</v>
          </cell>
        </row>
        <row r="1789">
          <cell r="K1789" t="str">
            <v>00111123P.2</v>
          </cell>
        </row>
        <row r="1790">
          <cell r="K1790" t="str">
            <v>00111127P.2</v>
          </cell>
        </row>
        <row r="1791">
          <cell r="K1791" t="str">
            <v>00111126P.2</v>
          </cell>
        </row>
        <row r="1792">
          <cell r="K1792" t="str">
            <v>00111132P.2</v>
          </cell>
        </row>
        <row r="1793">
          <cell r="K1793" t="str">
            <v>00111128P.2</v>
          </cell>
        </row>
        <row r="1794">
          <cell r="K1794" t="str">
            <v>00111128P.2</v>
          </cell>
        </row>
        <row r="1795">
          <cell r="K1795" t="str">
            <v>00111130P.2</v>
          </cell>
        </row>
        <row r="1796">
          <cell r="K1796" t="str">
            <v>00111133P.2</v>
          </cell>
        </row>
        <row r="1797">
          <cell r="K1797" t="str">
            <v>00111123P.2</v>
          </cell>
        </row>
        <row r="1798">
          <cell r="K1798" t="str">
            <v>00111114P.2</v>
          </cell>
        </row>
        <row r="1799">
          <cell r="K1799" t="str">
            <v>00111128P.2</v>
          </cell>
        </row>
        <row r="1800">
          <cell r="K1800" t="str">
            <v>00111123P.2</v>
          </cell>
        </row>
        <row r="1801">
          <cell r="K1801" t="str">
            <v>00111113P.2</v>
          </cell>
        </row>
        <row r="1802">
          <cell r="K1802" t="str">
            <v>00111121P.2</v>
          </cell>
        </row>
        <row r="1803">
          <cell r="K1803" t="str">
            <v>00111112P.2</v>
          </cell>
        </row>
        <row r="1804">
          <cell r="K1804" t="str">
            <v>00111134P.2</v>
          </cell>
        </row>
        <row r="1805">
          <cell r="K1805" t="str">
            <v>00111117P.2</v>
          </cell>
        </row>
        <row r="1806">
          <cell r="K1806" t="str">
            <v>00111133P.2</v>
          </cell>
        </row>
        <row r="1807">
          <cell r="K1807" t="str">
            <v>00111132P.2</v>
          </cell>
        </row>
        <row r="1808">
          <cell r="K1808" t="str">
            <v>00111122P.2</v>
          </cell>
        </row>
        <row r="1809">
          <cell r="K1809" t="str">
            <v>00111136P.2</v>
          </cell>
        </row>
        <row r="1810">
          <cell r="K1810" t="str">
            <v>00111128P.2</v>
          </cell>
        </row>
        <row r="1811">
          <cell r="K1811" t="str">
            <v>00111129P.2</v>
          </cell>
        </row>
        <row r="1812">
          <cell r="K1812" t="str">
            <v>00111130P.2</v>
          </cell>
        </row>
        <row r="1813">
          <cell r="K1813" t="str">
            <v>00111112P.2</v>
          </cell>
        </row>
        <row r="1814">
          <cell r="K1814" t="str">
            <v>00111110P.2</v>
          </cell>
        </row>
        <row r="1815">
          <cell r="K1815" t="str">
            <v>00111113P.2</v>
          </cell>
        </row>
        <row r="1816">
          <cell r="K1816" t="str">
            <v>00111117P.2</v>
          </cell>
        </row>
        <row r="1817">
          <cell r="K1817" t="str">
            <v>00111129P.2</v>
          </cell>
        </row>
        <row r="1818">
          <cell r="K1818" t="str">
            <v>00111130P.2</v>
          </cell>
        </row>
        <row r="1819">
          <cell r="K1819" t="str">
            <v>00111118P.2</v>
          </cell>
        </row>
        <row r="1820">
          <cell r="K1820" t="str">
            <v>00111133P.2</v>
          </cell>
        </row>
        <row r="1821">
          <cell r="K1821" t="str">
            <v>00111118P.2</v>
          </cell>
        </row>
        <row r="1822">
          <cell r="K1822" t="str">
            <v>00111112P.2</v>
          </cell>
        </row>
        <row r="1823">
          <cell r="K1823" t="str">
            <v>00111120P.2</v>
          </cell>
        </row>
        <row r="1824">
          <cell r="K1824" t="str">
            <v>00111136P.2</v>
          </cell>
        </row>
        <row r="1825">
          <cell r="K1825" t="str">
            <v>00111134P.2</v>
          </cell>
        </row>
        <row r="1826">
          <cell r="K1826" t="str">
            <v>00111131P.2</v>
          </cell>
        </row>
        <row r="1827">
          <cell r="K1827" t="str">
            <v>00111111P.2</v>
          </cell>
        </row>
        <row r="1828">
          <cell r="K1828" t="str">
            <v>00111136P.2</v>
          </cell>
        </row>
        <row r="1829">
          <cell r="K1829" t="str">
            <v>00111110P.2</v>
          </cell>
        </row>
        <row r="1830">
          <cell r="K1830" t="str">
            <v>00111112P.2</v>
          </cell>
        </row>
        <row r="1831">
          <cell r="K1831" t="str">
            <v>00111136P.2</v>
          </cell>
        </row>
        <row r="1832">
          <cell r="K1832" t="str">
            <v>00111110P.2</v>
          </cell>
        </row>
        <row r="1833">
          <cell r="K1833" t="str">
            <v>00111131P.2</v>
          </cell>
        </row>
        <row r="1834">
          <cell r="K1834" t="str">
            <v>00111128P.2</v>
          </cell>
        </row>
        <row r="1835">
          <cell r="K1835" t="str">
            <v>00111129P.2</v>
          </cell>
        </row>
        <row r="1836">
          <cell r="K1836" t="str">
            <v>00111136P.2</v>
          </cell>
        </row>
        <row r="1837">
          <cell r="K1837" t="str">
            <v>00111121P.2</v>
          </cell>
        </row>
        <row r="1838">
          <cell r="K1838" t="str">
            <v>00111114P.2</v>
          </cell>
        </row>
        <row r="1839">
          <cell r="K1839" t="str">
            <v>00111116P.2</v>
          </cell>
        </row>
        <row r="1840">
          <cell r="K1840" t="str">
            <v>00111118P.2</v>
          </cell>
        </row>
        <row r="1841">
          <cell r="K1841" t="str">
            <v>00111134P.2</v>
          </cell>
        </row>
        <row r="1842">
          <cell r="K1842" t="str">
            <v>00111134P.2</v>
          </cell>
        </row>
        <row r="1843">
          <cell r="K1843" t="str">
            <v>00111122P.2</v>
          </cell>
        </row>
        <row r="1844">
          <cell r="K1844" t="str">
            <v>00111116P.2</v>
          </cell>
        </row>
        <row r="1845">
          <cell r="K1845" t="str">
            <v>00111134P.2</v>
          </cell>
        </row>
        <row r="1846">
          <cell r="K1846" t="str">
            <v>00111110P.2</v>
          </cell>
        </row>
        <row r="1847">
          <cell r="K1847" t="str">
            <v>00111113P.2</v>
          </cell>
        </row>
        <row r="1848">
          <cell r="K1848" t="str">
            <v>00111115P.2</v>
          </cell>
        </row>
        <row r="1849">
          <cell r="K1849" t="str">
            <v>00111133P.2</v>
          </cell>
        </row>
        <row r="1850">
          <cell r="K1850" t="str">
            <v>00111135P.2</v>
          </cell>
        </row>
        <row r="1851">
          <cell r="K1851" t="str">
            <v>00111117P.2</v>
          </cell>
        </row>
        <row r="1852">
          <cell r="K1852" t="str">
            <v>00111123P.2</v>
          </cell>
        </row>
        <row r="1853">
          <cell r="K1853" t="str">
            <v>00111120P.2</v>
          </cell>
        </row>
        <row r="1854">
          <cell r="K1854" t="str">
            <v>00111129P.2</v>
          </cell>
        </row>
        <row r="1855">
          <cell r="K1855" t="str">
            <v>00111136P.2</v>
          </cell>
        </row>
        <row r="1856">
          <cell r="K1856" t="str">
            <v>00111113P.2</v>
          </cell>
        </row>
        <row r="1857">
          <cell r="K1857" t="str">
            <v>00111114P.2</v>
          </cell>
        </row>
        <row r="1858">
          <cell r="K1858" t="str">
            <v>00111131P.2</v>
          </cell>
        </row>
        <row r="1859">
          <cell r="K1859" t="str">
            <v>00111131P.2</v>
          </cell>
        </row>
        <row r="1860">
          <cell r="K1860" t="str">
            <v>00111122P.2</v>
          </cell>
        </row>
        <row r="1861">
          <cell r="K1861" t="str">
            <v>00111123P.2</v>
          </cell>
        </row>
        <row r="1862">
          <cell r="K1862" t="str">
            <v>00111133P.2</v>
          </cell>
        </row>
        <row r="1863">
          <cell r="K1863" t="str">
            <v>00111121P.2</v>
          </cell>
        </row>
        <row r="1864">
          <cell r="K1864" t="str">
            <v>00111111P.2</v>
          </cell>
        </row>
        <row r="1865">
          <cell r="K1865" t="str">
            <v>00111114P.2</v>
          </cell>
        </row>
        <row r="1866">
          <cell r="K1866" t="str">
            <v>00111131P.2</v>
          </cell>
        </row>
        <row r="1867">
          <cell r="K1867" t="str">
            <v>00111129P.2</v>
          </cell>
        </row>
        <row r="1868">
          <cell r="K1868" t="str">
            <v>00111131P.2</v>
          </cell>
        </row>
        <row r="1869">
          <cell r="K1869" t="str">
            <v>00111124P.2</v>
          </cell>
        </row>
        <row r="1870">
          <cell r="K1870" t="str">
            <v>00111125P.2</v>
          </cell>
        </row>
        <row r="1871">
          <cell r="K1871" t="str">
            <v>00111120P.2</v>
          </cell>
        </row>
        <row r="1872">
          <cell r="K1872" t="str">
            <v>00111117P.2</v>
          </cell>
        </row>
        <row r="1873">
          <cell r="K1873" t="str">
            <v>00111114P.2</v>
          </cell>
        </row>
        <row r="1874">
          <cell r="K1874" t="str">
            <v>00111123P.2</v>
          </cell>
        </row>
        <row r="1875">
          <cell r="K1875" t="str">
            <v>00111127P.2</v>
          </cell>
        </row>
        <row r="1876">
          <cell r="K1876" t="str">
            <v>00111136P.2</v>
          </cell>
        </row>
        <row r="1877">
          <cell r="K1877" t="str">
            <v>00111135P.2</v>
          </cell>
        </row>
        <row r="1878">
          <cell r="K1878" t="str">
            <v>00111110P.2</v>
          </cell>
        </row>
        <row r="1879">
          <cell r="K1879" t="str">
            <v>00111114P.2</v>
          </cell>
        </row>
        <row r="1880">
          <cell r="K1880" t="str">
            <v>00111127P.2</v>
          </cell>
        </row>
        <row r="1881">
          <cell r="K1881" t="str">
            <v>00111120P.2</v>
          </cell>
        </row>
        <row r="1882">
          <cell r="K1882" t="str">
            <v>00111129P.2</v>
          </cell>
        </row>
        <row r="1883">
          <cell r="K1883" t="str">
            <v>00111136P.2</v>
          </cell>
        </row>
        <row r="1884">
          <cell r="K1884" t="str">
            <v>00111110P.2</v>
          </cell>
        </row>
        <row r="1885">
          <cell r="K1885" t="str">
            <v>00111136P.2</v>
          </cell>
        </row>
        <row r="1886">
          <cell r="K1886" t="str">
            <v>00111110P.2</v>
          </cell>
        </row>
        <row r="1887">
          <cell r="K1887" t="str">
            <v>00111125P.2</v>
          </cell>
        </row>
        <row r="1888">
          <cell r="K1888" t="str">
            <v>00111127P.2</v>
          </cell>
        </row>
        <row r="1889">
          <cell r="K1889" t="str">
            <v>00111127P.2</v>
          </cell>
        </row>
        <row r="1890">
          <cell r="K1890" t="str">
            <v>00111135P.2</v>
          </cell>
        </row>
        <row r="1891">
          <cell r="K1891" t="str">
            <v>00111135P.2</v>
          </cell>
        </row>
        <row r="1892">
          <cell r="K1892" t="str">
            <v>00111134P.2</v>
          </cell>
        </row>
        <row r="1893">
          <cell r="K1893" t="str">
            <v>00111120P.2</v>
          </cell>
        </row>
        <row r="1894">
          <cell r="K1894" t="str">
            <v>00111121P.2</v>
          </cell>
        </row>
        <row r="1895">
          <cell r="K1895" t="str">
            <v>00111116P.2</v>
          </cell>
        </row>
        <row r="1896">
          <cell r="K1896" t="str">
            <v>00111124P.2</v>
          </cell>
        </row>
        <row r="1897">
          <cell r="K1897" t="str">
            <v>00111133P.2</v>
          </cell>
        </row>
        <row r="1898">
          <cell r="K1898" t="str">
            <v>00111127P.2</v>
          </cell>
        </row>
        <row r="1899">
          <cell r="K1899" t="str">
            <v>00111115P.2</v>
          </cell>
        </row>
        <row r="1900">
          <cell r="K1900" t="str">
            <v>00111117P.2</v>
          </cell>
        </row>
        <row r="1901">
          <cell r="K1901" t="str">
            <v>00111113P.2</v>
          </cell>
        </row>
        <row r="1902">
          <cell r="K1902" t="str">
            <v>00111122P.2</v>
          </cell>
        </row>
        <row r="1903">
          <cell r="K1903" t="str">
            <v>00111117P.2</v>
          </cell>
        </row>
        <row r="1904">
          <cell r="K1904" t="str">
            <v>00111127P.2</v>
          </cell>
        </row>
        <row r="1905">
          <cell r="K1905" t="str">
            <v>00111129P.2</v>
          </cell>
        </row>
        <row r="1906">
          <cell r="K1906" t="str">
            <v>00111130P.2</v>
          </cell>
        </row>
        <row r="1907">
          <cell r="K1907" t="str">
            <v>00111132P.2</v>
          </cell>
        </row>
        <row r="1908">
          <cell r="K1908" t="str">
            <v>00111136P.2</v>
          </cell>
        </row>
        <row r="1909">
          <cell r="K1909" t="str">
            <v>00111129P.2</v>
          </cell>
        </row>
        <row r="1910">
          <cell r="K1910" t="str">
            <v>00111133P.2</v>
          </cell>
        </row>
        <row r="1911">
          <cell r="K1911" t="str">
            <v>00111135P.2</v>
          </cell>
        </row>
        <row r="1912">
          <cell r="K1912" t="str">
            <v>00111128P.2</v>
          </cell>
        </row>
        <row r="1913">
          <cell r="K1913" t="str">
            <v>00111123P.2</v>
          </cell>
        </row>
        <row r="1914">
          <cell r="K1914" t="str">
            <v>00111135P.2</v>
          </cell>
        </row>
        <row r="1915">
          <cell r="K1915" t="str">
            <v>00111113P.2</v>
          </cell>
        </row>
        <row r="1916">
          <cell r="K1916" t="str">
            <v>00111125P.2</v>
          </cell>
        </row>
        <row r="1917">
          <cell r="K1917" t="str">
            <v>00111135P.2</v>
          </cell>
        </row>
        <row r="1918">
          <cell r="K1918" t="str">
            <v>00111113P.2</v>
          </cell>
        </row>
        <row r="1919">
          <cell r="K1919" t="str">
            <v>00111126P.2</v>
          </cell>
        </row>
        <row r="1920">
          <cell r="K1920" t="str">
            <v>00111136P.2</v>
          </cell>
        </row>
        <row r="1921">
          <cell r="K1921" t="str">
            <v>00111115P.2</v>
          </cell>
        </row>
        <row r="1922">
          <cell r="K1922" t="str">
            <v>00111110P.2</v>
          </cell>
        </row>
        <row r="1923">
          <cell r="K1923" t="str">
            <v>00111132P.2</v>
          </cell>
        </row>
        <row r="1924">
          <cell r="K1924" t="str">
            <v>00111136P.2</v>
          </cell>
        </row>
        <row r="1925">
          <cell r="K1925" t="str">
            <v>00111136P.2</v>
          </cell>
        </row>
        <row r="1926">
          <cell r="K1926" t="str">
            <v>00111118P.2</v>
          </cell>
        </row>
        <row r="1927">
          <cell r="K1927" t="str">
            <v>00111131P.2</v>
          </cell>
        </row>
        <row r="1928">
          <cell r="K1928" t="str">
            <v>00111130P.2</v>
          </cell>
        </row>
        <row r="1929">
          <cell r="K1929" t="str">
            <v>00111123P.2</v>
          </cell>
        </row>
        <row r="1930">
          <cell r="K1930" t="str">
            <v>00111122P.2</v>
          </cell>
        </row>
        <row r="1931">
          <cell r="K1931" t="str">
            <v>00111121P.2</v>
          </cell>
        </row>
        <row r="1932">
          <cell r="K1932" t="str">
            <v>00111121P.2</v>
          </cell>
        </row>
        <row r="1933">
          <cell r="K1933" t="str">
            <v>00111122P.2</v>
          </cell>
        </row>
        <row r="1934">
          <cell r="K1934" t="str">
            <v>00111129P.2</v>
          </cell>
        </row>
        <row r="1935">
          <cell r="K1935" t="str">
            <v>00111110P.2</v>
          </cell>
        </row>
        <row r="1936">
          <cell r="K1936" t="str">
            <v>00111121P.2</v>
          </cell>
        </row>
        <row r="1937">
          <cell r="K1937" t="str">
            <v>00111114P.2</v>
          </cell>
        </row>
        <row r="1938">
          <cell r="K1938" t="str">
            <v>00111134P.2</v>
          </cell>
        </row>
        <row r="1939">
          <cell r="K1939" t="str">
            <v>00111136P.2</v>
          </cell>
        </row>
        <row r="1940">
          <cell r="K1940" t="str">
            <v>00111115P.2</v>
          </cell>
        </row>
        <row r="1941">
          <cell r="K1941" t="str">
            <v>00111132P.2</v>
          </cell>
        </row>
        <row r="1942">
          <cell r="K1942" t="str">
            <v>00111128P.2</v>
          </cell>
        </row>
        <row r="1943">
          <cell r="K1943" t="str">
            <v>00111125P.2</v>
          </cell>
        </row>
        <row r="1944">
          <cell r="K1944" t="str">
            <v>00111135P.2</v>
          </cell>
        </row>
        <row r="1945">
          <cell r="K1945" t="str">
            <v>00111120P.2</v>
          </cell>
        </row>
        <row r="1946">
          <cell r="K1946" t="str">
            <v>00111117P.2</v>
          </cell>
        </row>
        <row r="1947">
          <cell r="K1947" t="str">
            <v>00111124P.2</v>
          </cell>
        </row>
        <row r="1948">
          <cell r="K1948" t="str">
            <v>00111135P.2</v>
          </cell>
        </row>
        <row r="1949">
          <cell r="K1949" t="str">
            <v>00111128P.2</v>
          </cell>
        </row>
        <row r="1950">
          <cell r="K1950" t="str">
            <v>00111112P.2</v>
          </cell>
        </row>
        <row r="1951">
          <cell r="K1951" t="str">
            <v>00111113P.2</v>
          </cell>
        </row>
        <row r="1952">
          <cell r="K1952" t="str">
            <v>00111134P.2</v>
          </cell>
        </row>
        <row r="1953">
          <cell r="K1953" t="str">
            <v>00111134P.2</v>
          </cell>
        </row>
        <row r="1954">
          <cell r="K1954" t="str">
            <v>00111118P.2</v>
          </cell>
        </row>
        <row r="1955">
          <cell r="K1955" t="str">
            <v>00111126P.2</v>
          </cell>
        </row>
        <row r="1956">
          <cell r="K1956" t="str">
            <v>00111112P.2</v>
          </cell>
        </row>
        <row r="1957">
          <cell r="K1957" t="str">
            <v>00111114P.2</v>
          </cell>
        </row>
        <row r="1958">
          <cell r="K1958" t="str">
            <v>00111135P.2</v>
          </cell>
        </row>
        <row r="1959">
          <cell r="K1959" t="str">
            <v>00111133P.2</v>
          </cell>
        </row>
        <row r="1960">
          <cell r="K1960" t="str">
            <v>00111133P.2</v>
          </cell>
        </row>
        <row r="1961">
          <cell r="K1961" t="str">
            <v>00111114P.2</v>
          </cell>
        </row>
        <row r="1962">
          <cell r="K1962" t="str">
            <v>00111129P.2</v>
          </cell>
        </row>
        <row r="1963">
          <cell r="K1963" t="str">
            <v>00111127P.2</v>
          </cell>
        </row>
        <row r="1964">
          <cell r="K1964" t="str">
            <v>00111122P.2</v>
          </cell>
        </row>
        <row r="1965">
          <cell r="K1965" t="str">
            <v>00111132P.2</v>
          </cell>
        </row>
        <row r="1966">
          <cell r="K1966" t="str">
            <v>00111121P.2</v>
          </cell>
        </row>
        <row r="1967">
          <cell r="K1967" t="str">
            <v>00111113P.2</v>
          </cell>
        </row>
        <row r="1968">
          <cell r="K1968" t="str">
            <v>00111135P.2</v>
          </cell>
        </row>
        <row r="1969">
          <cell r="K1969" t="str">
            <v>00111121P.2</v>
          </cell>
        </row>
        <row r="1970">
          <cell r="K1970" t="str">
            <v>00111121P.2</v>
          </cell>
        </row>
        <row r="1971">
          <cell r="K1971" t="str">
            <v>00111123P.2</v>
          </cell>
        </row>
        <row r="1972">
          <cell r="K1972" t="str">
            <v>00111136P.2</v>
          </cell>
        </row>
        <row r="1973">
          <cell r="K1973" t="str">
            <v>00111129P.2</v>
          </cell>
        </row>
        <row r="1974">
          <cell r="K1974" t="str">
            <v>00111113P.2</v>
          </cell>
        </row>
        <row r="1975">
          <cell r="K1975" t="str">
            <v>00111117P.2</v>
          </cell>
        </row>
        <row r="1976">
          <cell r="K1976" t="str">
            <v>00111113P.2</v>
          </cell>
        </row>
        <row r="1977">
          <cell r="K1977" t="str">
            <v>00111123P.2</v>
          </cell>
        </row>
        <row r="1978">
          <cell r="K1978" t="str">
            <v>00111118P.2</v>
          </cell>
        </row>
        <row r="1979">
          <cell r="K1979" t="str">
            <v>00111132P.2</v>
          </cell>
        </row>
        <row r="1980">
          <cell r="K1980" t="str">
            <v>00111124P.2</v>
          </cell>
        </row>
        <row r="1981">
          <cell r="K1981" t="str">
            <v>00111131P.2</v>
          </cell>
        </row>
        <row r="1982">
          <cell r="K1982" t="str">
            <v>00111120P.2</v>
          </cell>
        </row>
        <row r="1983">
          <cell r="K1983" t="str">
            <v>00111119P.2</v>
          </cell>
        </row>
        <row r="1984">
          <cell r="K1984" t="str">
            <v>00111114P.2</v>
          </cell>
        </row>
        <row r="1985">
          <cell r="K1985" t="str">
            <v>00111113P.2</v>
          </cell>
        </row>
        <row r="1986">
          <cell r="K1986" t="str">
            <v>00111118P.2</v>
          </cell>
        </row>
        <row r="1987">
          <cell r="K1987" t="str">
            <v>00111135P.2</v>
          </cell>
        </row>
        <row r="1988">
          <cell r="K1988" t="str">
            <v>00111123P.2</v>
          </cell>
        </row>
        <row r="1989">
          <cell r="K1989" t="str">
            <v>00111117P.2</v>
          </cell>
        </row>
        <row r="1990">
          <cell r="K1990" t="str">
            <v>00111129P.2</v>
          </cell>
        </row>
        <row r="1991">
          <cell r="K1991" t="str">
            <v>00111116P.2</v>
          </cell>
        </row>
        <row r="1992">
          <cell r="K1992" t="str">
            <v>00111117P.2</v>
          </cell>
        </row>
        <row r="1993">
          <cell r="K1993" t="str">
            <v>00111136P.2</v>
          </cell>
        </row>
        <row r="1994">
          <cell r="K1994" t="str">
            <v>00111112P.2</v>
          </cell>
        </row>
        <row r="1995">
          <cell r="K1995" t="str">
            <v>00111112P.2</v>
          </cell>
        </row>
        <row r="1996">
          <cell r="K1996" t="str">
            <v>00111131P.2</v>
          </cell>
        </row>
        <row r="1997">
          <cell r="K1997" t="str">
            <v>00111126P.2</v>
          </cell>
        </row>
        <row r="1998">
          <cell r="K1998" t="str">
            <v>00111117P.2</v>
          </cell>
        </row>
        <row r="1999">
          <cell r="K1999" t="str">
            <v>00111126P.2</v>
          </cell>
        </row>
        <row r="2000">
          <cell r="K2000" t="str">
            <v>00111133P.2</v>
          </cell>
        </row>
        <row r="2001">
          <cell r="K2001" t="str">
            <v>00111123P.2</v>
          </cell>
        </row>
        <row r="2002">
          <cell r="K2002" t="str">
            <v>00111120P.2</v>
          </cell>
        </row>
        <row r="2003">
          <cell r="K2003" t="str">
            <v>00111135P.2</v>
          </cell>
        </row>
        <row r="2004">
          <cell r="K2004" t="str">
            <v>00111136P.2</v>
          </cell>
        </row>
        <row r="2005">
          <cell r="K2005" t="str">
            <v>00111121P.2</v>
          </cell>
        </row>
        <row r="2006">
          <cell r="K2006" t="str">
            <v>00111132P.2</v>
          </cell>
        </row>
        <row r="2007">
          <cell r="K2007" t="str">
            <v>00111111P.2</v>
          </cell>
        </row>
        <row r="2008">
          <cell r="K2008" t="str">
            <v>00111132P.2</v>
          </cell>
        </row>
        <row r="2009">
          <cell r="K2009" t="str">
            <v>00111126P.2</v>
          </cell>
        </row>
        <row r="2010">
          <cell r="K2010" t="str">
            <v>00111136P.2</v>
          </cell>
        </row>
        <row r="2011">
          <cell r="K2011" t="str">
            <v>00111136P.2</v>
          </cell>
        </row>
        <row r="2012">
          <cell r="K2012" t="str">
            <v>00111131P.2</v>
          </cell>
        </row>
        <row r="2013">
          <cell r="K2013" t="str">
            <v>00111125P.2</v>
          </cell>
        </row>
        <row r="2014">
          <cell r="K2014" t="str">
            <v>00111112P.2</v>
          </cell>
        </row>
        <row r="2015">
          <cell r="K2015" t="str">
            <v>00111125P.2</v>
          </cell>
        </row>
        <row r="2016">
          <cell r="K2016" t="str">
            <v>00111118P.2</v>
          </cell>
        </row>
        <row r="2017">
          <cell r="K2017" t="str">
            <v>00111116P.2</v>
          </cell>
        </row>
        <row r="2018">
          <cell r="K2018" t="str">
            <v>00111132P.2</v>
          </cell>
        </row>
        <row r="2019">
          <cell r="K2019" t="str">
            <v>00111136P.2</v>
          </cell>
        </row>
        <row r="2020">
          <cell r="K2020" t="str">
            <v>00111122P.2</v>
          </cell>
        </row>
        <row r="2021">
          <cell r="K2021" t="str">
            <v>00111128P.2</v>
          </cell>
        </row>
        <row r="2022">
          <cell r="K2022" t="str">
            <v>00111117P.2</v>
          </cell>
        </row>
        <row r="2023">
          <cell r="K2023" t="str">
            <v>00111113P.2</v>
          </cell>
        </row>
        <row r="2024">
          <cell r="K2024" t="str">
            <v>00111124P.2</v>
          </cell>
        </row>
        <row r="2025">
          <cell r="K2025" t="str">
            <v>00111126P.2</v>
          </cell>
        </row>
        <row r="2026">
          <cell r="K2026" t="str">
            <v>00111115P.2</v>
          </cell>
        </row>
        <row r="2027">
          <cell r="K2027" t="str">
            <v>00111119P.2</v>
          </cell>
        </row>
        <row r="2028">
          <cell r="K2028" t="str">
            <v>00111125P.2</v>
          </cell>
        </row>
        <row r="2029">
          <cell r="K2029" t="str">
            <v>00111129P.2</v>
          </cell>
        </row>
        <row r="2030">
          <cell r="K2030" t="str">
            <v>00111132P.2</v>
          </cell>
        </row>
        <row r="2031">
          <cell r="K2031" t="str">
            <v>00111113P.2</v>
          </cell>
        </row>
        <row r="2032">
          <cell r="K2032" t="str">
            <v>00111114P.2</v>
          </cell>
        </row>
        <row r="2033">
          <cell r="K2033" t="str">
            <v>00111110P.2</v>
          </cell>
        </row>
        <row r="2034">
          <cell r="K2034" t="str">
            <v>00111117P.2</v>
          </cell>
        </row>
        <row r="2035">
          <cell r="K2035" t="str">
            <v>00111130P.2</v>
          </cell>
        </row>
        <row r="2036">
          <cell r="K2036" t="str">
            <v>00111136P.2</v>
          </cell>
        </row>
        <row r="2037">
          <cell r="K2037" t="str">
            <v>00111134P.2</v>
          </cell>
        </row>
        <row r="2038">
          <cell r="K2038" t="str">
            <v>00111135P.2</v>
          </cell>
        </row>
        <row r="2039">
          <cell r="K2039" t="str">
            <v>00111121P.2</v>
          </cell>
        </row>
        <row r="2040">
          <cell r="K2040" t="str">
            <v>00111116P.2</v>
          </cell>
        </row>
        <row r="2041">
          <cell r="K2041" t="str">
            <v>00111134P.2</v>
          </cell>
        </row>
        <row r="2042">
          <cell r="K2042" t="str">
            <v>00111113P.2</v>
          </cell>
        </row>
        <row r="2043">
          <cell r="K2043" t="str">
            <v>00111132P.2</v>
          </cell>
        </row>
        <row r="2044">
          <cell r="K2044" t="str">
            <v>00111121P.2</v>
          </cell>
        </row>
        <row r="2045">
          <cell r="K2045" t="str">
            <v>00111113P.2</v>
          </cell>
        </row>
        <row r="2046">
          <cell r="K2046" t="str">
            <v>00111118P.2</v>
          </cell>
        </row>
        <row r="2047">
          <cell r="K2047" t="str">
            <v>00111133P.2</v>
          </cell>
        </row>
        <row r="2048">
          <cell r="K2048" t="str">
            <v>00111132P.2</v>
          </cell>
        </row>
        <row r="2049">
          <cell r="K2049" t="str">
            <v>00111131P.2</v>
          </cell>
        </row>
        <row r="2050">
          <cell r="K2050" t="str">
            <v>00111113P.2</v>
          </cell>
        </row>
        <row r="2051">
          <cell r="K2051" t="str">
            <v>00111112P.2</v>
          </cell>
        </row>
        <row r="2052">
          <cell r="K2052" t="str">
            <v>00111130P.2</v>
          </cell>
        </row>
        <row r="2053">
          <cell r="K2053" t="str">
            <v>00111119P.2</v>
          </cell>
        </row>
        <row r="2054">
          <cell r="K2054" t="str">
            <v>00111119P.2</v>
          </cell>
        </row>
        <row r="2055">
          <cell r="K2055" t="str">
            <v>00111113P.2</v>
          </cell>
        </row>
        <row r="2056">
          <cell r="K2056" t="str">
            <v>00111130P.2</v>
          </cell>
        </row>
        <row r="2057">
          <cell r="K2057" t="str">
            <v>00111111P.2</v>
          </cell>
        </row>
        <row r="2058">
          <cell r="K2058" t="str">
            <v>00111135P.2</v>
          </cell>
        </row>
        <row r="2059">
          <cell r="K2059" t="str">
            <v>00111123P.2</v>
          </cell>
        </row>
        <row r="2060">
          <cell r="K2060" t="str">
            <v>00111120P.2</v>
          </cell>
        </row>
        <row r="2061">
          <cell r="K2061" t="str">
            <v>00111132P.2</v>
          </cell>
        </row>
        <row r="2062">
          <cell r="K2062" t="str">
            <v>00111132P.2</v>
          </cell>
        </row>
        <row r="2063">
          <cell r="K2063" t="str">
            <v>00111121P.2</v>
          </cell>
        </row>
        <row r="2064">
          <cell r="K2064" t="str">
            <v>00111128P.2</v>
          </cell>
        </row>
        <row r="2065">
          <cell r="K2065" t="str">
            <v>00111131P.2</v>
          </cell>
        </row>
        <row r="2066">
          <cell r="K2066" t="str">
            <v>00111120P.2</v>
          </cell>
        </row>
        <row r="2067">
          <cell r="K2067" t="str">
            <v>00111110P.2</v>
          </cell>
        </row>
        <row r="2068">
          <cell r="K2068" t="str">
            <v>00111133P.2</v>
          </cell>
        </row>
        <row r="2069">
          <cell r="K2069" t="str">
            <v>00111133P.2</v>
          </cell>
        </row>
        <row r="2070">
          <cell r="K2070" t="str">
            <v>00111134P.2</v>
          </cell>
        </row>
        <row r="2071">
          <cell r="K2071" t="str">
            <v>00111119P.2</v>
          </cell>
        </row>
        <row r="2072">
          <cell r="K2072" t="str">
            <v>00111112P.2</v>
          </cell>
        </row>
        <row r="2073">
          <cell r="K2073" t="str">
            <v>00111113P.2</v>
          </cell>
        </row>
        <row r="2074">
          <cell r="K2074" t="str">
            <v>00111134P.2</v>
          </cell>
        </row>
        <row r="2075">
          <cell r="K2075" t="str">
            <v>00111117P.2</v>
          </cell>
        </row>
        <row r="2076">
          <cell r="K2076" t="str">
            <v>00111127P.2</v>
          </cell>
        </row>
        <row r="2077">
          <cell r="K2077" t="str">
            <v>00111136P.2</v>
          </cell>
        </row>
        <row r="2078">
          <cell r="K2078" t="str">
            <v>00111113P.2</v>
          </cell>
        </row>
        <row r="2079">
          <cell r="K2079" t="str">
            <v>00111120P.2</v>
          </cell>
        </row>
        <row r="2080">
          <cell r="K2080" t="str">
            <v>00111122P.2</v>
          </cell>
        </row>
        <row r="2081">
          <cell r="K2081" t="str">
            <v>00111128P.2</v>
          </cell>
        </row>
        <row r="2082">
          <cell r="K2082" t="str">
            <v>00111128P.2</v>
          </cell>
        </row>
        <row r="2083">
          <cell r="K2083" t="str">
            <v>00111128P.2</v>
          </cell>
        </row>
        <row r="2084">
          <cell r="K2084" t="str">
            <v>00111114P.2</v>
          </cell>
        </row>
        <row r="2085">
          <cell r="K2085" t="str">
            <v>00111117P.2</v>
          </cell>
        </row>
        <row r="2086">
          <cell r="K2086" t="str">
            <v>00111132P.2</v>
          </cell>
        </row>
        <row r="2087">
          <cell r="K2087" t="str">
            <v>00111129P.2</v>
          </cell>
        </row>
        <row r="2088">
          <cell r="K2088" t="str">
            <v>00111130P.2</v>
          </cell>
        </row>
        <row r="2089">
          <cell r="K2089" t="str">
            <v>00111128P.2</v>
          </cell>
        </row>
        <row r="2090">
          <cell r="K2090" t="str">
            <v>00111125P.2</v>
          </cell>
        </row>
        <row r="2091">
          <cell r="K2091" t="str">
            <v>00111133P.2</v>
          </cell>
        </row>
        <row r="2092">
          <cell r="K2092" t="str">
            <v>00111130P.2</v>
          </cell>
        </row>
        <row r="2093">
          <cell r="K2093" t="str">
            <v>00111118P.2</v>
          </cell>
        </row>
        <row r="2094">
          <cell r="K2094" t="str">
            <v>00111118P.2</v>
          </cell>
        </row>
        <row r="2095">
          <cell r="K2095" t="str">
            <v>00111117P.2</v>
          </cell>
        </row>
        <row r="2096">
          <cell r="K2096" t="str">
            <v>00111117P.2</v>
          </cell>
        </row>
        <row r="2097">
          <cell r="K2097" t="str">
            <v>00111136P.2</v>
          </cell>
        </row>
        <row r="2098">
          <cell r="K2098" t="str">
            <v>00111135P.2</v>
          </cell>
        </row>
        <row r="2099">
          <cell r="K2099" t="str">
            <v>00111132P.2</v>
          </cell>
        </row>
        <row r="2100">
          <cell r="K2100" t="str">
            <v>00111136P.2</v>
          </cell>
        </row>
        <row r="2101">
          <cell r="K2101" t="str">
            <v>00111113P.2</v>
          </cell>
        </row>
        <row r="2102">
          <cell r="K2102" t="str">
            <v>00111130P.2</v>
          </cell>
        </row>
        <row r="2103">
          <cell r="K2103" t="str">
            <v>00111123P.2</v>
          </cell>
        </row>
        <row r="2104">
          <cell r="K2104" t="str">
            <v>00111120P.2</v>
          </cell>
        </row>
        <row r="2105">
          <cell r="K2105" t="str">
            <v>00111118P.2</v>
          </cell>
        </row>
        <row r="2106">
          <cell r="K2106" t="str">
            <v>00111129P.2</v>
          </cell>
        </row>
        <row r="2107">
          <cell r="K2107" t="str">
            <v>00111113P.2</v>
          </cell>
        </row>
        <row r="2108">
          <cell r="K2108" t="str">
            <v>00111130P.2</v>
          </cell>
        </row>
        <row r="2109">
          <cell r="K2109" t="str">
            <v>00111124P.2</v>
          </cell>
        </row>
        <row r="2110">
          <cell r="K2110" t="str">
            <v>00111123P.2</v>
          </cell>
        </row>
        <row r="2111">
          <cell r="K2111" t="str">
            <v>00111128P.2</v>
          </cell>
        </row>
        <row r="2112">
          <cell r="K2112" t="str">
            <v>00111110P.2</v>
          </cell>
        </row>
        <row r="2113">
          <cell r="K2113" t="str">
            <v>00111131P.2</v>
          </cell>
        </row>
        <row r="2114">
          <cell r="K2114" t="str">
            <v>00111121P.2</v>
          </cell>
        </row>
        <row r="2115">
          <cell r="K2115" t="str">
            <v>00111134P.2</v>
          </cell>
        </row>
        <row r="2116">
          <cell r="K2116" t="str">
            <v>00111123P.2</v>
          </cell>
        </row>
        <row r="2117">
          <cell r="K2117" t="str">
            <v>00111119P.2</v>
          </cell>
        </row>
        <row r="2118">
          <cell r="K2118" t="str">
            <v>00111126P.2</v>
          </cell>
        </row>
        <row r="2119">
          <cell r="K2119" t="str">
            <v>00111124P.2</v>
          </cell>
        </row>
        <row r="2120">
          <cell r="K2120" t="str">
            <v>00111113P.2</v>
          </cell>
        </row>
        <row r="2121">
          <cell r="K2121" t="str">
            <v>00111124P.2</v>
          </cell>
        </row>
        <row r="2122">
          <cell r="K2122" t="str">
            <v>00111131P.2</v>
          </cell>
        </row>
        <row r="2123">
          <cell r="K2123" t="str">
            <v>00111114P.2</v>
          </cell>
        </row>
        <row r="2124">
          <cell r="K2124" t="str">
            <v>00111117P.2</v>
          </cell>
        </row>
        <row r="2125">
          <cell r="K2125" t="str">
            <v>00111132P.2</v>
          </cell>
        </row>
        <row r="2126">
          <cell r="K2126" t="str">
            <v>00111126P.2</v>
          </cell>
        </row>
        <row r="2127">
          <cell r="K2127" t="str">
            <v>00111128P.2</v>
          </cell>
        </row>
        <row r="2128">
          <cell r="K2128" t="str">
            <v>00111111P.2</v>
          </cell>
        </row>
        <row r="2129">
          <cell r="K2129" t="str">
            <v>00111119P.2</v>
          </cell>
        </row>
        <row r="2130">
          <cell r="K2130" t="str">
            <v>00111121P.2</v>
          </cell>
        </row>
        <row r="2131">
          <cell r="K2131" t="str">
            <v>00111131P.2</v>
          </cell>
        </row>
        <row r="2132">
          <cell r="K2132" t="str">
            <v>00111117P.2</v>
          </cell>
        </row>
        <row r="2133">
          <cell r="K2133" t="str">
            <v>00111115P.2</v>
          </cell>
        </row>
        <row r="2134">
          <cell r="K2134" t="str">
            <v>00111135P.2</v>
          </cell>
        </row>
        <row r="2135">
          <cell r="K2135" t="str">
            <v>00111133P.2</v>
          </cell>
        </row>
        <row r="2136">
          <cell r="K2136" t="str">
            <v>00111136P.2</v>
          </cell>
        </row>
        <row r="2137">
          <cell r="K2137" t="str">
            <v>00111117P.2</v>
          </cell>
        </row>
        <row r="2138">
          <cell r="K2138" t="str">
            <v>00111136P.2</v>
          </cell>
        </row>
        <row r="2139">
          <cell r="K2139" t="str">
            <v>00111118P.2</v>
          </cell>
        </row>
        <row r="2140">
          <cell r="K2140" t="str">
            <v>00111117P.2</v>
          </cell>
        </row>
        <row r="2141">
          <cell r="K2141" t="str">
            <v>00111118P.2</v>
          </cell>
        </row>
        <row r="2142">
          <cell r="K2142" t="str">
            <v>00111132P.2</v>
          </cell>
        </row>
        <row r="2143">
          <cell r="K2143" t="str">
            <v>00111119P.2</v>
          </cell>
        </row>
        <row r="2144">
          <cell r="K2144" t="str">
            <v>00111135P.2</v>
          </cell>
        </row>
        <row r="2145">
          <cell r="K2145" t="str">
            <v>00111122P.2</v>
          </cell>
        </row>
        <row r="2146">
          <cell r="K2146" t="str">
            <v>00111118P.2</v>
          </cell>
        </row>
        <row r="2147">
          <cell r="K2147" t="str">
            <v>00111110P.2</v>
          </cell>
        </row>
        <row r="2148">
          <cell r="K2148" t="str">
            <v>00111135P.2</v>
          </cell>
        </row>
        <row r="2149">
          <cell r="K2149" t="str">
            <v>00111118P.2</v>
          </cell>
        </row>
        <row r="2150">
          <cell r="K2150" t="str">
            <v>00111123P.2</v>
          </cell>
        </row>
        <row r="2151">
          <cell r="K2151" t="str">
            <v>00111115P.2</v>
          </cell>
        </row>
        <row r="2152">
          <cell r="K2152" t="str">
            <v>00111117P.2</v>
          </cell>
        </row>
        <row r="2153">
          <cell r="K2153" t="str">
            <v>00111132P.2</v>
          </cell>
        </row>
        <row r="2154">
          <cell r="K2154" t="str">
            <v>00111125P.2</v>
          </cell>
        </row>
        <row r="2155">
          <cell r="K2155" t="str">
            <v>00111135P.2</v>
          </cell>
        </row>
        <row r="2156">
          <cell r="K2156" t="str">
            <v>00111122P.2</v>
          </cell>
        </row>
        <row r="2157">
          <cell r="K2157" t="str">
            <v>00111110P.2</v>
          </cell>
        </row>
        <row r="2158">
          <cell r="K2158" t="str">
            <v>00111115P.2</v>
          </cell>
        </row>
        <row r="2159">
          <cell r="K2159" t="str">
            <v>00111113P.2</v>
          </cell>
        </row>
        <row r="2160">
          <cell r="K2160" t="str">
            <v>00111127P.2</v>
          </cell>
        </row>
        <row r="2161">
          <cell r="K2161" t="str">
            <v>00111116P.2</v>
          </cell>
        </row>
        <row r="2162">
          <cell r="K2162" t="str">
            <v>00111113P.2</v>
          </cell>
        </row>
        <row r="2163">
          <cell r="K2163" t="str">
            <v>00111114P.2</v>
          </cell>
        </row>
        <row r="2164">
          <cell r="K2164" t="str">
            <v>00111121P.2</v>
          </cell>
        </row>
        <row r="2165">
          <cell r="K2165" t="str">
            <v>00111136P.2</v>
          </cell>
        </row>
        <row r="2166">
          <cell r="K2166" t="str">
            <v>00111134P.2</v>
          </cell>
        </row>
        <row r="2167">
          <cell r="K2167" t="str">
            <v>00111135P.2</v>
          </cell>
        </row>
        <row r="2168">
          <cell r="K2168" t="str">
            <v>00111113P.2</v>
          </cell>
        </row>
        <row r="2169">
          <cell r="K2169" t="str">
            <v>00111128P.2</v>
          </cell>
        </row>
        <row r="2170">
          <cell r="K2170" t="str">
            <v>00111134P.2</v>
          </cell>
        </row>
        <row r="2171">
          <cell r="K2171" t="str">
            <v>00111128P.2</v>
          </cell>
        </row>
        <row r="2172">
          <cell r="K2172" t="str">
            <v>00111111P.2</v>
          </cell>
        </row>
        <row r="2173">
          <cell r="K2173" t="str">
            <v>00111117P.2</v>
          </cell>
        </row>
        <row r="2174">
          <cell r="K2174" t="str">
            <v>00111133P.2</v>
          </cell>
        </row>
        <row r="2175">
          <cell r="K2175" t="str">
            <v>00111123P.2</v>
          </cell>
        </row>
        <row r="2176">
          <cell r="K2176" t="str">
            <v>00111110P.2</v>
          </cell>
        </row>
        <row r="2177">
          <cell r="K2177" t="str">
            <v>00111118P.2</v>
          </cell>
        </row>
        <row r="2178">
          <cell r="K2178" t="str">
            <v>00111120P.2</v>
          </cell>
        </row>
        <row r="2179">
          <cell r="K2179" t="str">
            <v>00111132P.2</v>
          </cell>
        </row>
        <row r="2180">
          <cell r="K2180" t="str">
            <v>00111136P.2</v>
          </cell>
        </row>
        <row r="2181">
          <cell r="K2181" t="str">
            <v>00111123P.2</v>
          </cell>
        </row>
        <row r="2182">
          <cell r="K2182" t="str">
            <v>00111112P.2</v>
          </cell>
        </row>
        <row r="2183">
          <cell r="K2183" t="str">
            <v>00111131P.2</v>
          </cell>
        </row>
        <row r="2184">
          <cell r="K2184" t="str">
            <v>00111123P.2</v>
          </cell>
        </row>
        <row r="2185">
          <cell r="K2185" t="str">
            <v>00111116P.2</v>
          </cell>
        </row>
        <row r="2186">
          <cell r="K2186" t="str">
            <v>00111122P.2</v>
          </cell>
        </row>
        <row r="2187">
          <cell r="K2187" t="str">
            <v>00111113P.2</v>
          </cell>
        </row>
        <row r="2188">
          <cell r="K2188" t="str">
            <v>00111133P.2</v>
          </cell>
        </row>
        <row r="2189">
          <cell r="K2189" t="str">
            <v>00111121P.2</v>
          </cell>
        </row>
        <row r="2190">
          <cell r="K2190" t="str">
            <v>00111118P.2</v>
          </cell>
        </row>
        <row r="2191">
          <cell r="K2191" t="str">
            <v>00111111P.2</v>
          </cell>
        </row>
        <row r="2192">
          <cell r="K2192" t="str">
            <v>00111117P.2</v>
          </cell>
        </row>
        <row r="2193">
          <cell r="K2193" t="str">
            <v>00111126P.2</v>
          </cell>
        </row>
        <row r="2194">
          <cell r="K2194" t="str">
            <v>00111133P.2</v>
          </cell>
        </row>
        <row r="2195">
          <cell r="K2195" t="str">
            <v>00111113P.2</v>
          </cell>
        </row>
        <row r="2196">
          <cell r="K2196" t="str">
            <v>00111130P.2</v>
          </cell>
        </row>
        <row r="2197">
          <cell r="K2197" t="str">
            <v>00111121P.2</v>
          </cell>
        </row>
        <row r="2198">
          <cell r="K2198" t="str">
            <v>00111116P.2</v>
          </cell>
        </row>
        <row r="2199">
          <cell r="K2199" t="str">
            <v>00111132P.2</v>
          </cell>
        </row>
        <row r="2200">
          <cell r="K2200" t="str">
            <v>00111120P.2</v>
          </cell>
        </row>
        <row r="2201">
          <cell r="K2201" t="str">
            <v>00111128P.2</v>
          </cell>
        </row>
        <row r="2202">
          <cell r="K2202" t="str">
            <v>00111117P.2</v>
          </cell>
        </row>
        <row r="2203">
          <cell r="K2203" t="str">
            <v>00111126P.2</v>
          </cell>
        </row>
        <row r="2204">
          <cell r="K2204" t="str">
            <v>00111113P.2</v>
          </cell>
        </row>
        <row r="2205">
          <cell r="K2205" t="str">
            <v>00111123P.2</v>
          </cell>
        </row>
        <row r="2206">
          <cell r="K2206" t="str">
            <v>00111120P.2</v>
          </cell>
        </row>
        <row r="2207">
          <cell r="K2207" t="str">
            <v>00111131P.2</v>
          </cell>
        </row>
        <row r="2208">
          <cell r="K2208" t="str">
            <v>00111113P.2</v>
          </cell>
        </row>
        <row r="2209">
          <cell r="K2209" t="str">
            <v>00111121P.2</v>
          </cell>
        </row>
        <row r="2210">
          <cell r="K2210" t="str">
            <v>00111110P.2</v>
          </cell>
        </row>
        <row r="2211">
          <cell r="K2211" t="str">
            <v>00111132P.2</v>
          </cell>
        </row>
        <row r="2212">
          <cell r="K2212" t="str">
            <v>00111110P.2</v>
          </cell>
        </row>
        <row r="2213">
          <cell r="K2213" t="str">
            <v>00111125P.2</v>
          </cell>
        </row>
        <row r="2214">
          <cell r="K2214" t="str">
            <v>00111134P.2</v>
          </cell>
        </row>
        <row r="2215">
          <cell r="K2215" t="str">
            <v>00111122P.2</v>
          </cell>
        </row>
        <row r="2216">
          <cell r="K2216" t="str">
            <v>00111132P.2</v>
          </cell>
        </row>
        <row r="2217">
          <cell r="K2217" t="str">
            <v>00111123P.2</v>
          </cell>
        </row>
        <row r="2218">
          <cell r="K2218" t="str">
            <v>00111111P.2</v>
          </cell>
        </row>
        <row r="2219">
          <cell r="K2219" t="str">
            <v>00111123P.2</v>
          </cell>
        </row>
        <row r="2220">
          <cell r="K2220" t="str">
            <v>00111131P.2</v>
          </cell>
        </row>
        <row r="2221">
          <cell r="K2221" t="str">
            <v>00111132P.2</v>
          </cell>
        </row>
        <row r="2222">
          <cell r="K2222" t="str">
            <v>00111135P.2</v>
          </cell>
        </row>
        <row r="2223">
          <cell r="K2223" t="str">
            <v>00111128P.2</v>
          </cell>
        </row>
        <row r="2224">
          <cell r="K2224" t="str">
            <v>00111136P.2</v>
          </cell>
        </row>
        <row r="2225">
          <cell r="K2225" t="str">
            <v>00111135P.2</v>
          </cell>
        </row>
        <row r="2226">
          <cell r="K2226" t="str">
            <v>00111110P.2</v>
          </cell>
        </row>
        <row r="2227">
          <cell r="K2227" t="str">
            <v>00111131P.2</v>
          </cell>
        </row>
        <row r="2228">
          <cell r="K2228" t="str">
            <v>00111116P.2</v>
          </cell>
        </row>
        <row r="2229">
          <cell r="K2229" t="str">
            <v>00111132P.2</v>
          </cell>
        </row>
        <row r="2230">
          <cell r="K2230" t="str">
            <v>00111128P.2</v>
          </cell>
        </row>
        <row r="2231">
          <cell r="K2231" t="str">
            <v>00111125P.2</v>
          </cell>
        </row>
        <row r="2232">
          <cell r="K2232" t="str">
            <v>00111110P.2</v>
          </cell>
        </row>
        <row r="2233">
          <cell r="K2233" t="str">
            <v>00111135P.2</v>
          </cell>
        </row>
        <row r="2234">
          <cell r="K2234" t="str">
            <v>00111112P.2</v>
          </cell>
        </row>
        <row r="2235">
          <cell r="K2235" t="str">
            <v>00111122P.2</v>
          </cell>
        </row>
        <row r="2236">
          <cell r="K2236" t="str">
            <v>00111128P.2</v>
          </cell>
        </row>
        <row r="2237">
          <cell r="K2237" t="str">
            <v>00111112P.2</v>
          </cell>
        </row>
        <row r="2238">
          <cell r="K2238" t="str">
            <v>00111129P.2</v>
          </cell>
        </row>
        <row r="2239">
          <cell r="K2239" t="str">
            <v>00111117P.2</v>
          </cell>
        </row>
        <row r="2240">
          <cell r="K2240" t="str">
            <v>00111131P.2</v>
          </cell>
        </row>
        <row r="2241">
          <cell r="K2241" t="str">
            <v>00111129P.2</v>
          </cell>
        </row>
        <row r="2242">
          <cell r="K2242" t="str">
            <v>00111130P.2</v>
          </cell>
        </row>
        <row r="2243">
          <cell r="K2243" t="str">
            <v>00111129P.2</v>
          </cell>
        </row>
        <row r="2244">
          <cell r="K2244" t="str">
            <v>00111128P.2</v>
          </cell>
        </row>
        <row r="2245">
          <cell r="K2245" t="str">
            <v>00111110P.2</v>
          </cell>
        </row>
        <row r="2246">
          <cell r="K2246" t="str">
            <v>00111113P.2</v>
          </cell>
        </row>
        <row r="2247">
          <cell r="K2247" t="str">
            <v>00111122P.2</v>
          </cell>
        </row>
        <row r="2248">
          <cell r="K2248" t="str">
            <v>00111117P.2</v>
          </cell>
        </row>
        <row r="2249">
          <cell r="K2249" t="str">
            <v>00111128P.2</v>
          </cell>
        </row>
        <row r="2250">
          <cell r="K2250" t="str">
            <v>00111122P.2</v>
          </cell>
        </row>
        <row r="2251">
          <cell r="K2251" t="str">
            <v>00111133P.2</v>
          </cell>
        </row>
        <row r="2252">
          <cell r="K2252" t="str">
            <v>00111113P.2</v>
          </cell>
        </row>
        <row r="2253">
          <cell r="K2253" t="str">
            <v>00111136P.2</v>
          </cell>
        </row>
        <row r="2254">
          <cell r="K2254" t="str">
            <v>00111130P.2</v>
          </cell>
        </row>
        <row r="2255">
          <cell r="K2255" t="str">
            <v>00111111P.2</v>
          </cell>
        </row>
        <row r="2256">
          <cell r="K2256" t="str">
            <v>00111129P.2</v>
          </cell>
        </row>
        <row r="2257">
          <cell r="K2257" t="str">
            <v>00111125P.2</v>
          </cell>
        </row>
        <row r="2258">
          <cell r="K2258" t="str">
            <v>00111127P.2</v>
          </cell>
        </row>
        <row r="2259">
          <cell r="K2259" t="str">
            <v>00111126P.2</v>
          </cell>
        </row>
        <row r="2260">
          <cell r="K2260" t="str">
            <v>00111127P.2</v>
          </cell>
        </row>
        <row r="2261">
          <cell r="K2261" t="str">
            <v>00111123P.2</v>
          </cell>
        </row>
        <row r="2262">
          <cell r="K2262" t="str">
            <v>00111129P.2</v>
          </cell>
        </row>
        <row r="2263">
          <cell r="K2263" t="str">
            <v>00111128P.2</v>
          </cell>
        </row>
        <row r="2264">
          <cell r="K2264" t="str">
            <v>00111120P.2</v>
          </cell>
        </row>
        <row r="2265">
          <cell r="K2265" t="str">
            <v>00111128P.2</v>
          </cell>
        </row>
        <row r="2266">
          <cell r="K2266" t="str">
            <v>00111127P.2</v>
          </cell>
        </row>
        <row r="2267">
          <cell r="K2267" t="str">
            <v>00111120P.2</v>
          </cell>
        </row>
        <row r="2268">
          <cell r="K2268" t="str">
            <v>00111113P.2</v>
          </cell>
        </row>
        <row r="2269">
          <cell r="K2269" t="str">
            <v>00111116P.2</v>
          </cell>
        </row>
        <row r="2270">
          <cell r="K2270" t="str">
            <v>00111116P.2</v>
          </cell>
        </row>
        <row r="2271">
          <cell r="K2271" t="str">
            <v>00111129P.2</v>
          </cell>
        </row>
        <row r="2272">
          <cell r="K2272" t="str">
            <v>00111126P.2</v>
          </cell>
        </row>
        <row r="2273">
          <cell r="K2273" t="str">
            <v>00111112P.2</v>
          </cell>
        </row>
        <row r="2274">
          <cell r="K2274" t="str">
            <v>00111128P.2</v>
          </cell>
        </row>
        <row r="2275">
          <cell r="K2275" t="str">
            <v>00111122P.2</v>
          </cell>
        </row>
        <row r="2276">
          <cell r="K2276" t="str">
            <v>00111121P.2</v>
          </cell>
        </row>
        <row r="2277">
          <cell r="K2277" t="str">
            <v>00111132P.2</v>
          </cell>
        </row>
        <row r="2278">
          <cell r="K2278" t="str">
            <v>00111131P.2</v>
          </cell>
        </row>
        <row r="2279">
          <cell r="K2279" t="str">
            <v>00111127P.2</v>
          </cell>
        </row>
        <row r="2280">
          <cell r="K2280" t="str">
            <v>00111120P.2</v>
          </cell>
        </row>
        <row r="2281">
          <cell r="K2281" t="str">
            <v>00111128P.2</v>
          </cell>
        </row>
        <row r="2282">
          <cell r="K2282" t="str">
            <v>00111117P.2</v>
          </cell>
        </row>
        <row r="2283">
          <cell r="K2283" t="str">
            <v>00111117P.2</v>
          </cell>
        </row>
        <row r="2284">
          <cell r="K2284" t="str">
            <v>00111112P.2</v>
          </cell>
        </row>
        <row r="2285">
          <cell r="K2285" t="str">
            <v>00111120P.2</v>
          </cell>
        </row>
        <row r="2286">
          <cell r="K2286" t="str">
            <v>00111110P.2</v>
          </cell>
        </row>
        <row r="2287">
          <cell r="K2287" t="str">
            <v>00111126P.2</v>
          </cell>
        </row>
        <row r="2288">
          <cell r="K2288" t="str">
            <v>00111131P.2</v>
          </cell>
        </row>
        <row r="2289">
          <cell r="K2289" t="str">
            <v>00111135P.2</v>
          </cell>
        </row>
        <row r="2290">
          <cell r="K2290" t="str">
            <v>00111115P.2</v>
          </cell>
        </row>
        <row r="2291">
          <cell r="K2291" t="str">
            <v>00111118P.2</v>
          </cell>
        </row>
        <row r="2292">
          <cell r="K2292" t="str">
            <v>00111134P.2</v>
          </cell>
        </row>
        <row r="2293">
          <cell r="K2293" t="str">
            <v>00111118P.2</v>
          </cell>
        </row>
        <row r="2294">
          <cell r="K2294" t="str">
            <v>00111122P.2</v>
          </cell>
        </row>
        <row r="2295">
          <cell r="K2295" t="str">
            <v>00111126P.2</v>
          </cell>
        </row>
        <row r="2296">
          <cell r="K2296" t="str">
            <v>00111134P.2</v>
          </cell>
        </row>
        <row r="2297">
          <cell r="K2297" t="str">
            <v>00111111P.2</v>
          </cell>
        </row>
        <row r="2298">
          <cell r="K2298" t="str">
            <v>00111113P.2</v>
          </cell>
        </row>
        <row r="2299">
          <cell r="K2299" t="str">
            <v>00111133P.2</v>
          </cell>
        </row>
        <row r="2300">
          <cell r="K2300" t="str">
            <v>00111127P.2</v>
          </cell>
        </row>
        <row r="2301">
          <cell r="K2301" t="str">
            <v>00111136P.2</v>
          </cell>
        </row>
        <row r="2302">
          <cell r="K2302" t="str">
            <v>00111134P.2</v>
          </cell>
        </row>
        <row r="2303">
          <cell r="K2303" t="str">
            <v>00111131P.2</v>
          </cell>
        </row>
        <row r="2304">
          <cell r="K2304" t="str">
            <v>00111136P.2</v>
          </cell>
        </row>
        <row r="2305">
          <cell r="K2305" t="str">
            <v>00111117P.2</v>
          </cell>
        </row>
        <row r="2306">
          <cell r="K2306" t="str">
            <v>00111128P.2</v>
          </cell>
        </row>
        <row r="2307">
          <cell r="K2307" t="str">
            <v>00111110P.2</v>
          </cell>
        </row>
        <row r="2308">
          <cell r="K2308" t="str">
            <v>00111122P.2</v>
          </cell>
        </row>
        <row r="2309">
          <cell r="K2309" t="str">
            <v>00111126P.2</v>
          </cell>
        </row>
        <row r="2310">
          <cell r="K2310" t="str">
            <v>00111122P.2</v>
          </cell>
        </row>
        <row r="2311">
          <cell r="K2311" t="str">
            <v>00111135P.2</v>
          </cell>
        </row>
        <row r="2312">
          <cell r="K2312" t="str">
            <v>00111131P.2</v>
          </cell>
        </row>
        <row r="2313">
          <cell r="K2313" t="str">
            <v>00111113P.2</v>
          </cell>
        </row>
        <row r="2314">
          <cell r="K2314" t="str">
            <v>00111122P.2</v>
          </cell>
        </row>
        <row r="2315">
          <cell r="K2315" t="str">
            <v>00111117P.2</v>
          </cell>
        </row>
        <row r="2316">
          <cell r="K2316" t="str">
            <v>00111127P.2</v>
          </cell>
        </row>
        <row r="2317">
          <cell r="K2317" t="str">
            <v>00111131P.2</v>
          </cell>
        </row>
        <row r="2318">
          <cell r="K2318" t="str">
            <v>00111113P.2</v>
          </cell>
        </row>
        <row r="2319">
          <cell r="K2319" t="str">
            <v>00111132P.2</v>
          </cell>
        </row>
        <row r="2320">
          <cell r="K2320" t="str">
            <v>00111128P.2</v>
          </cell>
        </row>
        <row r="2321">
          <cell r="K2321" t="str">
            <v>00111131P.2</v>
          </cell>
        </row>
        <row r="2322">
          <cell r="K2322" t="str">
            <v>00111128P.2</v>
          </cell>
        </row>
        <row r="2323">
          <cell r="K2323" t="str">
            <v>00111117P.2</v>
          </cell>
        </row>
        <row r="2324">
          <cell r="K2324" t="str">
            <v>00111111P.2</v>
          </cell>
        </row>
        <row r="2325">
          <cell r="K2325" t="str">
            <v>00111126P.2</v>
          </cell>
        </row>
        <row r="2326">
          <cell r="K2326" t="str">
            <v>00111125P.2</v>
          </cell>
        </row>
        <row r="2327">
          <cell r="K2327" t="str">
            <v>00111132P.2</v>
          </cell>
        </row>
        <row r="2328">
          <cell r="K2328" t="str">
            <v>00111113P.2</v>
          </cell>
        </row>
        <row r="2329">
          <cell r="K2329" t="str">
            <v>00111132P.2</v>
          </cell>
        </row>
        <row r="2330">
          <cell r="K2330" t="str">
            <v>00111110P.2</v>
          </cell>
        </row>
        <row r="2331">
          <cell r="K2331" t="str">
            <v>00111131P.2</v>
          </cell>
        </row>
        <row r="2332">
          <cell r="K2332" t="str">
            <v>00111130P.2</v>
          </cell>
        </row>
        <row r="2333">
          <cell r="K2333" t="str">
            <v>00111129P.2</v>
          </cell>
        </row>
        <row r="2334">
          <cell r="K2334" t="str">
            <v>00111122P.2</v>
          </cell>
        </row>
        <row r="2335">
          <cell r="K2335" t="str">
            <v>00111130P.2</v>
          </cell>
        </row>
        <row r="2336">
          <cell r="K2336" t="str">
            <v>00111113P.2</v>
          </cell>
        </row>
        <row r="2337">
          <cell r="K2337" t="str">
            <v>00111125P.2</v>
          </cell>
        </row>
        <row r="2338">
          <cell r="K2338" t="str">
            <v>00111126P.2</v>
          </cell>
        </row>
        <row r="2339">
          <cell r="K2339" t="str">
            <v>00111112P.2</v>
          </cell>
        </row>
        <row r="2340">
          <cell r="K2340" t="str">
            <v>00111113P.2</v>
          </cell>
        </row>
        <row r="2341">
          <cell r="K2341" t="str">
            <v>00111128P.2</v>
          </cell>
        </row>
        <row r="2342">
          <cell r="K2342" t="str">
            <v>00111125P.2</v>
          </cell>
        </row>
        <row r="2343">
          <cell r="K2343" t="str">
            <v>00111128P.2</v>
          </cell>
        </row>
        <row r="2344">
          <cell r="K2344" t="str">
            <v>00111127P.2</v>
          </cell>
        </row>
        <row r="2345">
          <cell r="K2345" t="str">
            <v>00111112P.2</v>
          </cell>
        </row>
        <row r="2346">
          <cell r="K2346" t="str">
            <v>00111120P.2</v>
          </cell>
        </row>
        <row r="2347">
          <cell r="K2347" t="str">
            <v>00111125P.2</v>
          </cell>
        </row>
        <row r="2348">
          <cell r="K2348" t="str">
            <v>00111125P.2</v>
          </cell>
        </row>
        <row r="2349">
          <cell r="K2349" t="str">
            <v>00111113P.2</v>
          </cell>
        </row>
        <row r="2350">
          <cell r="K2350" t="str">
            <v>00111113P.2</v>
          </cell>
        </row>
        <row r="2351">
          <cell r="K2351" t="str">
            <v>00111129P.2</v>
          </cell>
        </row>
        <row r="2352">
          <cell r="K2352" t="str">
            <v>00111128P.2</v>
          </cell>
        </row>
        <row r="2353">
          <cell r="K2353" t="str">
            <v>00111120P.2</v>
          </cell>
        </row>
        <row r="2354">
          <cell r="K2354" t="str">
            <v>00111130P.2</v>
          </cell>
        </row>
        <row r="2355">
          <cell r="K2355" t="str">
            <v>00111131P.2</v>
          </cell>
        </row>
        <row r="2356">
          <cell r="K2356" t="str">
            <v>00111122P.2</v>
          </cell>
        </row>
        <row r="2357">
          <cell r="K2357" t="str">
            <v>00111111P.2</v>
          </cell>
        </row>
        <row r="2358">
          <cell r="K2358" t="str">
            <v>00111115P.2</v>
          </cell>
        </row>
        <row r="2359">
          <cell r="K2359" t="str">
            <v>00111112P.2</v>
          </cell>
        </row>
        <row r="2360">
          <cell r="K2360" t="str">
            <v>00111129P.2</v>
          </cell>
        </row>
        <row r="2361">
          <cell r="K2361" t="str">
            <v>00111131P.2</v>
          </cell>
        </row>
        <row r="2362">
          <cell r="K2362" t="str">
            <v>00111153P.2</v>
          </cell>
        </row>
        <row r="2363">
          <cell r="K2363" t="str">
            <v>00111133P.2</v>
          </cell>
        </row>
        <row r="2364">
          <cell r="K2364" t="str">
            <v>00111133P.2</v>
          </cell>
        </row>
        <row r="2365">
          <cell r="K2365" t="str">
            <v>00111133P.2</v>
          </cell>
        </row>
        <row r="2366">
          <cell r="K2366" t="str">
            <v>00111153P.2</v>
          </cell>
        </row>
        <row r="2367">
          <cell r="K2367" t="str">
            <v>00111151P.2</v>
          </cell>
        </row>
        <row r="2368">
          <cell r="K2368" t="str">
            <v>00111151P.2</v>
          </cell>
        </row>
        <row r="2369">
          <cell r="K2369" t="str">
            <v>00111151P.2</v>
          </cell>
        </row>
        <row r="2370">
          <cell r="K2370" t="str">
            <v>00111151P.2</v>
          </cell>
        </row>
        <row r="2371">
          <cell r="K2371" t="str">
            <v>00111151P.2</v>
          </cell>
        </row>
        <row r="2372">
          <cell r="K2372" t="str">
            <v>00111151P.2</v>
          </cell>
        </row>
        <row r="2373">
          <cell r="K2373" t="str">
            <v>00111151P.2</v>
          </cell>
        </row>
        <row r="2374">
          <cell r="K2374" t="str">
            <v>00111151P.2</v>
          </cell>
        </row>
        <row r="2375">
          <cell r="K2375" t="str">
            <v>00111151P.2</v>
          </cell>
        </row>
        <row r="2376">
          <cell r="K2376" t="str">
            <v>00111151P.2</v>
          </cell>
        </row>
        <row r="2377">
          <cell r="K2377" t="str">
            <v>00111151P.2</v>
          </cell>
        </row>
        <row r="2378">
          <cell r="K2378" t="str">
            <v>00111151P.2</v>
          </cell>
        </row>
        <row r="2379">
          <cell r="K2379" t="str">
            <v>00111151P.2</v>
          </cell>
        </row>
        <row r="2380">
          <cell r="K2380" t="str">
            <v>00111151P.2</v>
          </cell>
        </row>
        <row r="2381">
          <cell r="K2381" t="str">
            <v>00111151P.2</v>
          </cell>
        </row>
        <row r="2382">
          <cell r="K2382" t="str">
            <v>00111151P.2</v>
          </cell>
        </row>
        <row r="2383">
          <cell r="K2383" t="str">
            <v>00111151P.2</v>
          </cell>
        </row>
        <row r="2384">
          <cell r="K2384" t="str">
            <v>00111151P.2</v>
          </cell>
        </row>
        <row r="2385">
          <cell r="K2385" t="str">
            <v>00111151P.2</v>
          </cell>
        </row>
        <row r="2386">
          <cell r="K2386" t="str">
            <v>00111151P.2</v>
          </cell>
        </row>
        <row r="2387">
          <cell r="K2387" t="str">
            <v>00111151P.2</v>
          </cell>
        </row>
        <row r="2388">
          <cell r="K2388" t="str">
            <v>00111151P.2</v>
          </cell>
        </row>
        <row r="2389">
          <cell r="K2389" t="str">
            <v>00111151P.2</v>
          </cell>
        </row>
        <row r="2390">
          <cell r="K2390" t="str">
            <v>00111151P.2</v>
          </cell>
        </row>
        <row r="2391">
          <cell r="K2391" t="str">
            <v>00111151P.2</v>
          </cell>
        </row>
        <row r="2392">
          <cell r="K2392" t="str">
            <v>00111151P.2</v>
          </cell>
        </row>
        <row r="2393">
          <cell r="K2393" t="str">
            <v>00111151P.2</v>
          </cell>
        </row>
        <row r="2394">
          <cell r="K2394" t="str">
            <v>00111151P.2</v>
          </cell>
        </row>
        <row r="2395">
          <cell r="K2395" t="str">
            <v>00111151P.2</v>
          </cell>
        </row>
        <row r="2396">
          <cell r="K2396" t="str">
            <v>00111151P.2</v>
          </cell>
        </row>
        <row r="2397">
          <cell r="K2397" t="str">
            <v>00111151P.2</v>
          </cell>
        </row>
        <row r="2398">
          <cell r="K2398" t="str">
            <v>00111151P.2</v>
          </cell>
        </row>
        <row r="2399">
          <cell r="K2399" t="str">
            <v>00111151P.2</v>
          </cell>
        </row>
        <row r="2400">
          <cell r="K2400" t="str">
            <v>00111151P.2</v>
          </cell>
        </row>
        <row r="2401">
          <cell r="K2401" t="str">
            <v>00111151P.2</v>
          </cell>
        </row>
        <row r="2402">
          <cell r="K2402" t="str">
            <v>00111151P.2</v>
          </cell>
        </row>
        <row r="2403">
          <cell r="K2403" t="str">
            <v>00111151P.2</v>
          </cell>
        </row>
        <row r="2404">
          <cell r="K2404" t="str">
            <v>00111151P.2</v>
          </cell>
        </row>
        <row r="2405">
          <cell r="K2405" t="str">
            <v>00111151P.2</v>
          </cell>
        </row>
        <row r="2406">
          <cell r="K2406" t="str">
            <v>00111151P.2</v>
          </cell>
        </row>
        <row r="2407">
          <cell r="K2407" t="str">
            <v>00111151P.2</v>
          </cell>
        </row>
        <row r="2408">
          <cell r="K2408" t="str">
            <v>00111151P.2</v>
          </cell>
        </row>
        <row r="2409">
          <cell r="K2409" t="str">
            <v>00111151P.2</v>
          </cell>
        </row>
        <row r="2410">
          <cell r="K2410" t="str">
            <v>00111151P.2</v>
          </cell>
        </row>
        <row r="2411">
          <cell r="K2411" t="str">
            <v>00111151P.2</v>
          </cell>
        </row>
        <row r="2412">
          <cell r="K2412" t="str">
            <v>00111108P.2</v>
          </cell>
        </row>
        <row r="2413">
          <cell r="K2413" t="str">
            <v>00111108P.2</v>
          </cell>
        </row>
        <row r="2414">
          <cell r="K2414" t="str">
            <v>00111108P.2</v>
          </cell>
        </row>
        <row r="2415">
          <cell r="K2415" t="str">
            <v>00111108P.2</v>
          </cell>
        </row>
        <row r="2416">
          <cell r="K2416" t="str">
            <v>00111108P.2</v>
          </cell>
        </row>
        <row r="2417">
          <cell r="K2417" t="str">
            <v>00111108P.2</v>
          </cell>
        </row>
        <row r="2418">
          <cell r="K2418" t="str">
            <v>00111108P.2</v>
          </cell>
        </row>
        <row r="2419">
          <cell r="K2419" t="str">
            <v>00111108P.2</v>
          </cell>
        </row>
        <row r="2420">
          <cell r="K2420" t="str">
            <v>00111108P.2</v>
          </cell>
        </row>
        <row r="2421">
          <cell r="K2421" t="str">
            <v>00111108P.2</v>
          </cell>
        </row>
        <row r="2422">
          <cell r="K2422" t="str">
            <v>00111108P.2</v>
          </cell>
        </row>
        <row r="2423">
          <cell r="K2423" t="str">
            <v>00111108P.2</v>
          </cell>
        </row>
        <row r="2424">
          <cell r="K2424" t="str">
            <v>00111108P.2</v>
          </cell>
        </row>
        <row r="2425">
          <cell r="K2425" t="str">
            <v>00111108P.2</v>
          </cell>
        </row>
        <row r="2426">
          <cell r="K2426" t="str">
            <v>00111108P.2</v>
          </cell>
        </row>
        <row r="2427">
          <cell r="K2427" t="str">
            <v>00021108P.2</v>
          </cell>
        </row>
        <row r="2428">
          <cell r="K2428" t="str">
            <v>00021108P.2</v>
          </cell>
        </row>
        <row r="2429">
          <cell r="K2429" t="str">
            <v>00111108P.2</v>
          </cell>
        </row>
        <row r="2430">
          <cell r="K2430" t="str">
            <v>00111108P.2</v>
          </cell>
        </row>
        <row r="2431">
          <cell r="K2431" t="str">
            <v>00111108P.2</v>
          </cell>
        </row>
        <row r="2432">
          <cell r="K2432" t="str">
            <v>00111130P.2</v>
          </cell>
        </row>
        <row r="2433">
          <cell r="K2433" t="str">
            <v>00111130P.2</v>
          </cell>
        </row>
        <row r="2434">
          <cell r="K2434" t="str">
            <v>00111130P.2</v>
          </cell>
        </row>
        <row r="2435">
          <cell r="K2435" t="str">
            <v>00111130P.2</v>
          </cell>
        </row>
        <row r="2436">
          <cell r="K2436" t="str">
            <v>00111130P.2</v>
          </cell>
        </row>
        <row r="2437">
          <cell r="K2437" t="str">
            <v>00111130P.2</v>
          </cell>
        </row>
        <row r="2438">
          <cell r="K2438" t="str">
            <v>00111130P.2</v>
          </cell>
        </row>
        <row r="2439">
          <cell r="K2439" t="str">
            <v>00111130P.2</v>
          </cell>
        </row>
        <row r="2440">
          <cell r="K2440" t="str">
            <v>00111130P.2</v>
          </cell>
        </row>
        <row r="2441">
          <cell r="K2441" t="str">
            <v>00111110P.2</v>
          </cell>
        </row>
        <row r="2442">
          <cell r="K2442" t="str">
            <v>00111110P.2</v>
          </cell>
        </row>
        <row r="2443">
          <cell r="K2443" t="str">
            <v>00111110P.2</v>
          </cell>
        </row>
        <row r="2444">
          <cell r="K2444" t="str">
            <v>00111110P.2</v>
          </cell>
        </row>
        <row r="2445">
          <cell r="K2445" t="str">
            <v>00111110P.2</v>
          </cell>
        </row>
        <row r="2446">
          <cell r="K2446" t="str">
            <v>00111110P.2</v>
          </cell>
        </row>
        <row r="2447">
          <cell r="K2447" t="str">
            <v>00111112P.2</v>
          </cell>
        </row>
        <row r="2448">
          <cell r="K2448" t="str">
            <v>00111112P.2</v>
          </cell>
        </row>
        <row r="2449">
          <cell r="K2449" t="str">
            <v>00111112P.2</v>
          </cell>
        </row>
        <row r="2450">
          <cell r="K2450" t="str">
            <v>00111112P.2</v>
          </cell>
        </row>
        <row r="2451">
          <cell r="K2451" t="str">
            <v>00111112P.2</v>
          </cell>
        </row>
        <row r="2452">
          <cell r="K2452" t="str">
            <v>00111112P.2</v>
          </cell>
        </row>
        <row r="2453">
          <cell r="K2453" t="str">
            <v>00111112P.2</v>
          </cell>
        </row>
        <row r="2454">
          <cell r="K2454" t="str">
            <v>00111112P.2</v>
          </cell>
        </row>
        <row r="2455">
          <cell r="K2455" t="str">
            <v>00111113P.2</v>
          </cell>
        </row>
        <row r="2456">
          <cell r="K2456" t="str">
            <v>00111113P.2</v>
          </cell>
        </row>
        <row r="2457">
          <cell r="K2457" t="str">
            <v>00111113P.2</v>
          </cell>
        </row>
        <row r="2458">
          <cell r="K2458" t="str">
            <v>00111113P.2</v>
          </cell>
        </row>
        <row r="2459">
          <cell r="K2459" t="str">
            <v>00111113P.2</v>
          </cell>
        </row>
        <row r="2460">
          <cell r="K2460" t="str">
            <v>00111113P.2</v>
          </cell>
        </row>
        <row r="2461">
          <cell r="K2461" t="str">
            <v>00111113P.2</v>
          </cell>
        </row>
        <row r="2462">
          <cell r="K2462" t="str">
            <v>00111113P.2</v>
          </cell>
        </row>
        <row r="2463">
          <cell r="K2463" t="str">
            <v>00111113P.2</v>
          </cell>
        </row>
        <row r="2464">
          <cell r="K2464" t="str">
            <v>00111113P.2</v>
          </cell>
        </row>
        <row r="2465">
          <cell r="K2465" t="str">
            <v>00111113P.2</v>
          </cell>
        </row>
        <row r="2466">
          <cell r="K2466" t="str">
            <v>00111113P.2</v>
          </cell>
        </row>
        <row r="2467">
          <cell r="K2467" t="str">
            <v>00111114P.2</v>
          </cell>
        </row>
        <row r="2468">
          <cell r="K2468" t="str">
            <v>00111114P.2</v>
          </cell>
        </row>
        <row r="2469">
          <cell r="K2469" t="str">
            <v>00111114P.2</v>
          </cell>
        </row>
        <row r="2470">
          <cell r="K2470" t="str">
            <v>00111114P.2</v>
          </cell>
        </row>
        <row r="2471">
          <cell r="K2471" t="str">
            <v>00111114P.2</v>
          </cell>
        </row>
        <row r="2472">
          <cell r="K2472" t="str">
            <v>00111114P.2</v>
          </cell>
        </row>
        <row r="2473">
          <cell r="K2473" t="str">
            <v>00111114P.2</v>
          </cell>
        </row>
        <row r="2474">
          <cell r="K2474" t="str">
            <v>00111114P.2</v>
          </cell>
        </row>
        <row r="2475">
          <cell r="K2475" t="str">
            <v>00111114P.2</v>
          </cell>
        </row>
        <row r="2476">
          <cell r="K2476" t="str">
            <v>00111114P.2</v>
          </cell>
        </row>
        <row r="2477">
          <cell r="K2477" t="str">
            <v>00111122P.2</v>
          </cell>
        </row>
        <row r="2478">
          <cell r="K2478" t="str">
            <v>00111122P.2</v>
          </cell>
        </row>
        <row r="2479">
          <cell r="K2479" t="str">
            <v>00111122P.2</v>
          </cell>
        </row>
        <row r="2480">
          <cell r="K2480" t="str">
            <v>00111122P.2</v>
          </cell>
        </row>
        <row r="2481">
          <cell r="K2481" t="str">
            <v>00111122P.2</v>
          </cell>
        </row>
        <row r="2482">
          <cell r="K2482" t="str">
            <v>00111122P.2</v>
          </cell>
        </row>
        <row r="2483">
          <cell r="K2483" t="str">
            <v>00111122P.2</v>
          </cell>
        </row>
        <row r="2484">
          <cell r="K2484" t="str">
            <v>00111121P.2</v>
          </cell>
        </row>
        <row r="2485">
          <cell r="K2485" t="str">
            <v>00111111P.2</v>
          </cell>
        </row>
        <row r="2486">
          <cell r="K2486" t="str">
            <v>00111111P.2</v>
          </cell>
        </row>
        <row r="2487">
          <cell r="K2487" t="str">
            <v>00111111P.2</v>
          </cell>
        </row>
        <row r="2488">
          <cell r="K2488" t="str">
            <v>00111111P.2</v>
          </cell>
        </row>
        <row r="2489">
          <cell r="K2489" t="str">
            <v>00111111P.2</v>
          </cell>
        </row>
        <row r="2490">
          <cell r="K2490" t="str">
            <v>00111111P.2</v>
          </cell>
        </row>
        <row r="2491">
          <cell r="K2491" t="str">
            <v>00111111P.2</v>
          </cell>
        </row>
        <row r="2492">
          <cell r="K2492" t="str">
            <v>00111111P.2</v>
          </cell>
        </row>
        <row r="2493">
          <cell r="K2493" t="str">
            <v>00111111P.2</v>
          </cell>
        </row>
        <row r="2494">
          <cell r="K2494" t="str">
            <v>00111111P.2</v>
          </cell>
        </row>
        <row r="2495">
          <cell r="K2495" t="str">
            <v>00111111P.2</v>
          </cell>
        </row>
        <row r="2496">
          <cell r="K2496" t="str">
            <v>00111115P.2</v>
          </cell>
        </row>
        <row r="2497">
          <cell r="K2497" t="str">
            <v>00111115P.2</v>
          </cell>
        </row>
        <row r="2498">
          <cell r="K2498" t="str">
            <v>00111115P.2</v>
          </cell>
        </row>
        <row r="2499">
          <cell r="K2499" t="str">
            <v>00111115P.2</v>
          </cell>
        </row>
        <row r="2500">
          <cell r="K2500" t="str">
            <v>00111115P.2</v>
          </cell>
        </row>
        <row r="2501">
          <cell r="K2501" t="str">
            <v>00111115P.2</v>
          </cell>
        </row>
        <row r="2502">
          <cell r="K2502" t="str">
            <v>00111115P.2</v>
          </cell>
        </row>
        <row r="2503">
          <cell r="K2503" t="str">
            <v>00111115P.2</v>
          </cell>
        </row>
        <row r="2504">
          <cell r="K2504" t="str">
            <v>00111116P.2</v>
          </cell>
        </row>
        <row r="2505">
          <cell r="K2505" t="str">
            <v>00111116P.2</v>
          </cell>
        </row>
        <row r="2506">
          <cell r="K2506" t="str">
            <v>00111116P.2</v>
          </cell>
        </row>
        <row r="2507">
          <cell r="K2507" t="str">
            <v>00111116P.2</v>
          </cell>
        </row>
        <row r="2508">
          <cell r="K2508" t="str">
            <v>00111116P.2</v>
          </cell>
        </row>
        <row r="2509">
          <cell r="K2509" t="str">
            <v>00111116P.2</v>
          </cell>
        </row>
        <row r="2510">
          <cell r="K2510" t="str">
            <v>00111116P.2</v>
          </cell>
        </row>
        <row r="2511">
          <cell r="K2511" t="str">
            <v>00111116P.2</v>
          </cell>
        </row>
        <row r="2512">
          <cell r="K2512" t="str">
            <v>00111116P.2</v>
          </cell>
        </row>
        <row r="2513">
          <cell r="K2513" t="str">
            <v>00111116P.2</v>
          </cell>
        </row>
        <row r="2514">
          <cell r="K2514" t="str">
            <v>00111116P.2</v>
          </cell>
        </row>
        <row r="2515">
          <cell r="K2515" t="str">
            <v>00111117P.2</v>
          </cell>
        </row>
        <row r="2516">
          <cell r="K2516" t="str">
            <v>00111117P.2</v>
          </cell>
        </row>
        <row r="2517">
          <cell r="K2517" t="str">
            <v>00111117P.2</v>
          </cell>
        </row>
        <row r="2518">
          <cell r="K2518" t="str">
            <v>00111117P.2</v>
          </cell>
        </row>
        <row r="2519">
          <cell r="K2519" t="str">
            <v>00111117P.2</v>
          </cell>
        </row>
        <row r="2520">
          <cell r="K2520" t="str">
            <v>00111117P.2</v>
          </cell>
        </row>
        <row r="2521">
          <cell r="K2521" t="str">
            <v>00111117P.2</v>
          </cell>
        </row>
        <row r="2522">
          <cell r="K2522" t="str">
            <v>00111117P.2</v>
          </cell>
        </row>
        <row r="2523">
          <cell r="K2523" t="str">
            <v>00111117P.2</v>
          </cell>
        </row>
        <row r="2524">
          <cell r="K2524" t="str">
            <v>00111117P.2</v>
          </cell>
        </row>
        <row r="2525">
          <cell r="K2525" t="str">
            <v>00111117P.2</v>
          </cell>
        </row>
        <row r="2526">
          <cell r="K2526" t="str">
            <v>00111117P.2</v>
          </cell>
        </row>
        <row r="2527">
          <cell r="K2527" t="str">
            <v>00111118P.2</v>
          </cell>
        </row>
        <row r="2528">
          <cell r="K2528" t="str">
            <v>00111118P.2</v>
          </cell>
        </row>
        <row r="2529">
          <cell r="K2529" t="str">
            <v>00111118P.2</v>
          </cell>
        </row>
        <row r="2530">
          <cell r="K2530" t="str">
            <v>00111118P.2</v>
          </cell>
        </row>
        <row r="2531">
          <cell r="K2531" t="str">
            <v>00111118P.2</v>
          </cell>
        </row>
        <row r="2532">
          <cell r="K2532" t="str">
            <v>00111118P.2</v>
          </cell>
        </row>
        <row r="2533">
          <cell r="K2533" t="str">
            <v>00111118P.2</v>
          </cell>
        </row>
        <row r="2534">
          <cell r="K2534" t="str">
            <v>00111118P.2</v>
          </cell>
        </row>
        <row r="2535">
          <cell r="K2535" t="str">
            <v>00111118P.2</v>
          </cell>
        </row>
        <row r="2536">
          <cell r="K2536" t="str">
            <v>00111118P.2</v>
          </cell>
        </row>
        <row r="2537">
          <cell r="K2537" t="str">
            <v>00111119P.2</v>
          </cell>
        </row>
        <row r="2538">
          <cell r="K2538" t="str">
            <v>00111119P.2</v>
          </cell>
        </row>
        <row r="2539">
          <cell r="K2539" t="str">
            <v>00111119P.2</v>
          </cell>
        </row>
        <row r="2540">
          <cell r="K2540" t="str">
            <v>00111119P.2</v>
          </cell>
        </row>
        <row r="2541">
          <cell r="K2541" t="str">
            <v>00111119P.2</v>
          </cell>
        </row>
        <row r="2542">
          <cell r="K2542" t="str">
            <v>00111119P.2</v>
          </cell>
        </row>
        <row r="2543">
          <cell r="K2543" t="str">
            <v>00111119P.2</v>
          </cell>
        </row>
        <row r="2544">
          <cell r="K2544" t="str">
            <v>00111119P.2</v>
          </cell>
        </row>
        <row r="2545">
          <cell r="K2545" t="str">
            <v>00111119P.2</v>
          </cell>
        </row>
        <row r="2546">
          <cell r="K2546" t="str">
            <v>00111120P.2</v>
          </cell>
        </row>
        <row r="2547">
          <cell r="K2547" t="str">
            <v>00111120P.2</v>
          </cell>
        </row>
        <row r="2548">
          <cell r="K2548" t="str">
            <v>00111122P.2</v>
          </cell>
        </row>
        <row r="2549">
          <cell r="K2549" t="str">
            <v>00111122P.2</v>
          </cell>
        </row>
        <row r="2550">
          <cell r="K2550" t="str">
            <v>00111122P.2</v>
          </cell>
        </row>
        <row r="2551">
          <cell r="K2551" t="str">
            <v>00111122P.2</v>
          </cell>
        </row>
        <row r="2552">
          <cell r="K2552" t="str">
            <v>00111122P.2</v>
          </cell>
        </row>
        <row r="2553">
          <cell r="K2553" t="str">
            <v>00111122P.2</v>
          </cell>
        </row>
        <row r="2554">
          <cell r="K2554" t="str">
            <v>00111122P.2</v>
          </cell>
        </row>
        <row r="2555">
          <cell r="K2555" t="str">
            <v>00111122P.2</v>
          </cell>
        </row>
        <row r="2556">
          <cell r="K2556" t="str">
            <v>00111122P.2</v>
          </cell>
        </row>
        <row r="2557">
          <cell r="K2557" t="str">
            <v>00111122P.2</v>
          </cell>
        </row>
        <row r="2558">
          <cell r="K2558" t="str">
            <v>00111122P.2</v>
          </cell>
        </row>
        <row r="2559">
          <cell r="K2559" t="str">
            <v>00111122P.2</v>
          </cell>
        </row>
        <row r="2560">
          <cell r="K2560" t="str">
            <v>00111125P.2</v>
          </cell>
        </row>
        <row r="2561">
          <cell r="K2561" t="str">
            <v>00111125P.2</v>
          </cell>
        </row>
        <row r="2562">
          <cell r="K2562" t="str">
            <v>00111125P.2</v>
          </cell>
        </row>
        <row r="2563">
          <cell r="K2563" t="str">
            <v>00111125P.2</v>
          </cell>
        </row>
        <row r="2564">
          <cell r="K2564" t="str">
            <v>00111125P.2</v>
          </cell>
        </row>
        <row r="2565">
          <cell r="K2565" t="str">
            <v>00111125P.2</v>
          </cell>
        </row>
        <row r="2566">
          <cell r="K2566" t="str">
            <v>00111125P.2</v>
          </cell>
        </row>
        <row r="2567">
          <cell r="K2567" t="str">
            <v>00111125P.2</v>
          </cell>
        </row>
        <row r="2568">
          <cell r="K2568" t="str">
            <v>00111125P.2</v>
          </cell>
        </row>
        <row r="2569">
          <cell r="K2569" t="str">
            <v>00111125P.2</v>
          </cell>
        </row>
        <row r="2570">
          <cell r="K2570" t="str">
            <v>00111126P.2</v>
          </cell>
        </row>
        <row r="2571">
          <cell r="K2571" t="str">
            <v>00111126P.2</v>
          </cell>
        </row>
        <row r="2572">
          <cell r="K2572" t="str">
            <v>00111126P.2</v>
          </cell>
        </row>
        <row r="2573">
          <cell r="K2573" t="str">
            <v>00111126P.2</v>
          </cell>
        </row>
        <row r="2574">
          <cell r="K2574" t="str">
            <v>00111126P.2</v>
          </cell>
        </row>
        <row r="2575">
          <cell r="K2575" t="str">
            <v>00111126P.2</v>
          </cell>
        </row>
        <row r="2576">
          <cell r="K2576" t="str">
            <v>00111126P.2</v>
          </cell>
        </row>
        <row r="2577">
          <cell r="K2577" t="str">
            <v>00111126P.2</v>
          </cell>
        </row>
        <row r="2578">
          <cell r="K2578" t="str">
            <v>00111126P.2</v>
          </cell>
        </row>
        <row r="2579">
          <cell r="K2579" t="str">
            <v>00111126P.2</v>
          </cell>
        </row>
        <row r="2580">
          <cell r="K2580" t="str">
            <v>00111128P.2</v>
          </cell>
        </row>
        <row r="2581">
          <cell r="K2581" t="str">
            <v>00111128P.2</v>
          </cell>
        </row>
        <row r="2582">
          <cell r="K2582" t="str">
            <v>00111128P.2</v>
          </cell>
        </row>
        <row r="2583">
          <cell r="K2583" t="str">
            <v>00111128P.2</v>
          </cell>
        </row>
        <row r="2584">
          <cell r="K2584" t="str">
            <v>00111128P.2</v>
          </cell>
        </row>
        <row r="2585">
          <cell r="K2585" t="str">
            <v>00111128P.2</v>
          </cell>
        </row>
        <row r="2586">
          <cell r="K2586" t="str">
            <v>00111128P.2</v>
          </cell>
        </row>
        <row r="2587">
          <cell r="K2587" t="str">
            <v>00111128P.2</v>
          </cell>
        </row>
        <row r="2588">
          <cell r="K2588" t="str">
            <v>00111128P.2</v>
          </cell>
        </row>
        <row r="2589">
          <cell r="K2589" t="str">
            <v>00111128P.2</v>
          </cell>
        </row>
        <row r="2590">
          <cell r="K2590" t="str">
            <v>00111128P.2</v>
          </cell>
        </row>
        <row r="2591">
          <cell r="K2591" t="str">
            <v>00111128P.2</v>
          </cell>
        </row>
        <row r="2592">
          <cell r="K2592" t="str">
            <v>00111128P.2</v>
          </cell>
        </row>
        <row r="2593">
          <cell r="K2593" t="str">
            <v>00111128P.2</v>
          </cell>
        </row>
        <row r="2594">
          <cell r="K2594" t="str">
            <v>00111129P.2</v>
          </cell>
        </row>
        <row r="2595">
          <cell r="K2595" t="str">
            <v>00111129P.2</v>
          </cell>
        </row>
        <row r="2596">
          <cell r="K2596" t="str">
            <v>00111129P.2</v>
          </cell>
        </row>
        <row r="2597">
          <cell r="K2597" t="str">
            <v>00111129P.2</v>
          </cell>
        </row>
        <row r="2598">
          <cell r="K2598" t="str">
            <v>00111129P.2</v>
          </cell>
        </row>
        <row r="2599">
          <cell r="K2599" t="str">
            <v>00111129P.2</v>
          </cell>
        </row>
        <row r="2600">
          <cell r="K2600" t="str">
            <v>00111130P.2</v>
          </cell>
        </row>
        <row r="2601">
          <cell r="K2601" t="str">
            <v>00111130P.2</v>
          </cell>
        </row>
        <row r="2602">
          <cell r="K2602" t="str">
            <v>00111130P.2</v>
          </cell>
        </row>
        <row r="2603">
          <cell r="K2603" t="str">
            <v>00111130P.2</v>
          </cell>
        </row>
        <row r="2604">
          <cell r="K2604" t="str">
            <v>00111130P.2</v>
          </cell>
        </row>
        <row r="2605">
          <cell r="K2605" t="str">
            <v>00111130P.2</v>
          </cell>
        </row>
        <row r="2606">
          <cell r="K2606" t="str">
            <v>00111130P.2</v>
          </cell>
        </row>
        <row r="2607">
          <cell r="K2607" t="str">
            <v>00111130P.2</v>
          </cell>
        </row>
        <row r="2608">
          <cell r="K2608" t="str">
            <v>00111130P.2</v>
          </cell>
        </row>
        <row r="2609">
          <cell r="K2609" t="str">
            <v>00111130P.2</v>
          </cell>
        </row>
        <row r="2610">
          <cell r="K2610" t="str">
            <v>00111131P.2</v>
          </cell>
        </row>
        <row r="2611">
          <cell r="K2611" t="str">
            <v>00111131P.2</v>
          </cell>
        </row>
        <row r="2612">
          <cell r="K2612" t="str">
            <v>00111131P.2</v>
          </cell>
        </row>
        <row r="2613">
          <cell r="K2613" t="str">
            <v>00111131P.2</v>
          </cell>
        </row>
        <row r="2614">
          <cell r="K2614" t="str">
            <v>00111131P.2</v>
          </cell>
        </row>
        <row r="2615">
          <cell r="K2615" t="str">
            <v>00111131P.2</v>
          </cell>
        </row>
        <row r="2616">
          <cell r="K2616" t="str">
            <v>00111131P.2</v>
          </cell>
        </row>
        <row r="2617">
          <cell r="K2617" t="str">
            <v>00111131P.2</v>
          </cell>
        </row>
        <row r="2618">
          <cell r="K2618" t="str">
            <v>00111131P.2</v>
          </cell>
        </row>
        <row r="2619">
          <cell r="K2619" t="str">
            <v>00111131P.2</v>
          </cell>
        </row>
        <row r="2620">
          <cell r="K2620" t="str">
            <v>00111135P.2</v>
          </cell>
        </row>
        <row r="2621">
          <cell r="K2621" t="str">
            <v>00111135P.2</v>
          </cell>
        </row>
        <row r="2622">
          <cell r="K2622" t="str">
            <v>00111153P.2</v>
          </cell>
        </row>
        <row r="2623">
          <cell r="K2623" t="str">
            <v>00111153P.2</v>
          </cell>
        </row>
        <row r="2624">
          <cell r="K2624" t="str">
            <v>00111143P.2</v>
          </cell>
        </row>
        <row r="2625">
          <cell r="K2625" t="str">
            <v>00111143P.2</v>
          </cell>
        </row>
        <row r="2626">
          <cell r="K2626" t="str">
            <v>00111143P.2</v>
          </cell>
        </row>
        <row r="2627">
          <cell r="K2627" t="str">
            <v>00111143P.2</v>
          </cell>
        </row>
        <row r="2628">
          <cell r="K2628" t="str">
            <v>00111143P.2</v>
          </cell>
        </row>
        <row r="2629">
          <cell r="K2629" t="str">
            <v>00111143P.2</v>
          </cell>
        </row>
        <row r="2630">
          <cell r="K2630" t="str">
            <v>00111143P.2</v>
          </cell>
        </row>
        <row r="2631">
          <cell r="K2631" t="str">
            <v>00111150P.2</v>
          </cell>
        </row>
        <row r="2632">
          <cell r="K2632" t="str">
            <v>00111110P.2</v>
          </cell>
        </row>
        <row r="2633">
          <cell r="K2633" t="str">
            <v>00111110P.2</v>
          </cell>
        </row>
        <row r="2634">
          <cell r="K2634" t="str">
            <v>00111110P.2</v>
          </cell>
        </row>
        <row r="2635">
          <cell r="K2635" t="str">
            <v>00111110P.2</v>
          </cell>
        </row>
        <row r="2636">
          <cell r="K2636" t="str">
            <v>00111110P.2</v>
          </cell>
        </row>
        <row r="2637">
          <cell r="K2637" t="str">
            <v>00111110P.2</v>
          </cell>
        </row>
        <row r="2638">
          <cell r="K2638" t="str">
            <v>00111110P.2</v>
          </cell>
        </row>
        <row r="2639">
          <cell r="K2639" t="str">
            <v>00111110P.2</v>
          </cell>
        </row>
        <row r="2640">
          <cell r="K2640" t="str">
            <v>00111110P.2</v>
          </cell>
        </row>
        <row r="2641">
          <cell r="K2641" t="str">
            <v>00111110P.2</v>
          </cell>
        </row>
        <row r="2642">
          <cell r="K2642" t="str">
            <v>00111110P.2</v>
          </cell>
        </row>
        <row r="2643">
          <cell r="K2643" t="str">
            <v>00111110P.2</v>
          </cell>
        </row>
        <row r="2644">
          <cell r="K2644" t="str">
            <v>00111110P.2</v>
          </cell>
        </row>
        <row r="2645">
          <cell r="K2645" t="str">
            <v>00111110P.2</v>
          </cell>
        </row>
        <row r="2646">
          <cell r="K2646" t="str">
            <v>00111110P.2</v>
          </cell>
        </row>
        <row r="2647">
          <cell r="K2647" t="str">
            <v>00111110P.2</v>
          </cell>
        </row>
        <row r="2648">
          <cell r="K2648" t="str">
            <v>00111110P.2</v>
          </cell>
        </row>
        <row r="2649">
          <cell r="K2649" t="str">
            <v>00111111P.2</v>
          </cell>
        </row>
        <row r="2650">
          <cell r="K2650" t="str">
            <v>00111111P.2</v>
          </cell>
        </row>
        <row r="2651">
          <cell r="K2651" t="str">
            <v>00111111P.2</v>
          </cell>
        </row>
        <row r="2652">
          <cell r="K2652" t="str">
            <v>00111111P.2</v>
          </cell>
        </row>
        <row r="2653">
          <cell r="K2653" t="str">
            <v>00111111P.2</v>
          </cell>
        </row>
        <row r="2654">
          <cell r="K2654" t="str">
            <v>00111111P.2</v>
          </cell>
        </row>
        <row r="2655">
          <cell r="K2655" t="str">
            <v>00111112P.2</v>
          </cell>
        </row>
        <row r="2656">
          <cell r="K2656" t="str">
            <v>00111112P.2</v>
          </cell>
        </row>
        <row r="2657">
          <cell r="K2657" t="str">
            <v>00111112P.2</v>
          </cell>
        </row>
        <row r="2658">
          <cell r="K2658" t="str">
            <v>00111112P.2</v>
          </cell>
        </row>
        <row r="2659">
          <cell r="K2659" t="str">
            <v>00111112P.2</v>
          </cell>
        </row>
        <row r="2660">
          <cell r="K2660" t="str">
            <v>00111112P.2</v>
          </cell>
        </row>
        <row r="2661">
          <cell r="K2661" t="str">
            <v>00111112P.2</v>
          </cell>
        </row>
        <row r="2662">
          <cell r="K2662" t="str">
            <v>00111112P.2</v>
          </cell>
        </row>
        <row r="2663">
          <cell r="K2663" t="str">
            <v>00111112P.2</v>
          </cell>
        </row>
        <row r="2664">
          <cell r="K2664" t="str">
            <v>00111112P.2</v>
          </cell>
        </row>
        <row r="2665">
          <cell r="K2665" t="str">
            <v>00111112P.2</v>
          </cell>
        </row>
        <row r="2666">
          <cell r="K2666" t="str">
            <v>00111112P.2</v>
          </cell>
        </row>
        <row r="2667">
          <cell r="K2667" t="str">
            <v>00111112P.2</v>
          </cell>
        </row>
        <row r="2668">
          <cell r="K2668" t="str">
            <v>00111112P.2</v>
          </cell>
        </row>
        <row r="2669">
          <cell r="K2669" t="str">
            <v>00111112P.2</v>
          </cell>
        </row>
        <row r="2670">
          <cell r="K2670" t="str">
            <v>00111112P.2</v>
          </cell>
        </row>
        <row r="2671">
          <cell r="K2671" t="str">
            <v>00111113P.2</v>
          </cell>
        </row>
        <row r="2672">
          <cell r="K2672" t="str">
            <v>00111113P.2</v>
          </cell>
        </row>
        <row r="2673">
          <cell r="K2673" t="str">
            <v>00111113P.2</v>
          </cell>
        </row>
        <row r="2674">
          <cell r="K2674" t="str">
            <v>00111113P.2</v>
          </cell>
        </row>
        <row r="2675">
          <cell r="K2675" t="str">
            <v>00111113P.2</v>
          </cell>
        </row>
        <row r="2676">
          <cell r="K2676" t="str">
            <v>00111113P.2</v>
          </cell>
        </row>
        <row r="2677">
          <cell r="K2677" t="str">
            <v>00111113P.2</v>
          </cell>
        </row>
        <row r="2678">
          <cell r="K2678" t="str">
            <v>00111113P.2</v>
          </cell>
        </row>
        <row r="2679">
          <cell r="K2679" t="str">
            <v>00111113P.2</v>
          </cell>
        </row>
        <row r="2680">
          <cell r="K2680" t="str">
            <v>00111113P.2</v>
          </cell>
        </row>
        <row r="2681">
          <cell r="K2681" t="str">
            <v>00111113P.2</v>
          </cell>
        </row>
        <row r="2682">
          <cell r="K2682" t="str">
            <v>00111113P.2</v>
          </cell>
        </row>
        <row r="2683">
          <cell r="K2683" t="str">
            <v>00111113P.2</v>
          </cell>
        </row>
        <row r="2684">
          <cell r="K2684" t="str">
            <v>00111113P.2</v>
          </cell>
        </row>
        <row r="2685">
          <cell r="K2685" t="str">
            <v>00111113P.2</v>
          </cell>
        </row>
        <row r="2686">
          <cell r="K2686" t="str">
            <v>00111113P.2</v>
          </cell>
        </row>
        <row r="2687">
          <cell r="K2687" t="str">
            <v>00111113P.2</v>
          </cell>
        </row>
        <row r="2688">
          <cell r="K2688" t="str">
            <v>00111113P.2</v>
          </cell>
        </row>
        <row r="2689">
          <cell r="K2689" t="str">
            <v>00111113P.2</v>
          </cell>
        </row>
        <row r="2690">
          <cell r="K2690" t="str">
            <v>00111114P.2</v>
          </cell>
        </row>
        <row r="2691">
          <cell r="K2691" t="str">
            <v>00111114P.2</v>
          </cell>
        </row>
        <row r="2692">
          <cell r="K2692" t="str">
            <v>00111114P.2</v>
          </cell>
        </row>
        <row r="2693">
          <cell r="K2693" t="str">
            <v>00111114P.2</v>
          </cell>
        </row>
        <row r="2694">
          <cell r="K2694" t="str">
            <v>00111114P.2</v>
          </cell>
        </row>
        <row r="2695">
          <cell r="K2695" t="str">
            <v>00111114P.2</v>
          </cell>
        </row>
        <row r="2696">
          <cell r="K2696" t="str">
            <v>00111114P.2</v>
          </cell>
        </row>
        <row r="2697">
          <cell r="K2697" t="str">
            <v>00111114P.2</v>
          </cell>
        </row>
        <row r="2698">
          <cell r="K2698" t="str">
            <v>00111114P.2</v>
          </cell>
        </row>
        <row r="2699">
          <cell r="K2699" t="str">
            <v>00111114P.2</v>
          </cell>
        </row>
        <row r="2700">
          <cell r="K2700" t="str">
            <v>00111114P.2</v>
          </cell>
        </row>
        <row r="2701">
          <cell r="K2701" t="str">
            <v>00111114P.2</v>
          </cell>
        </row>
        <row r="2702">
          <cell r="K2702" t="str">
            <v>00111114P.2</v>
          </cell>
        </row>
        <row r="2703">
          <cell r="K2703" t="str">
            <v>00111115P.2</v>
          </cell>
        </row>
        <row r="2704">
          <cell r="K2704" t="str">
            <v>00111115P.2</v>
          </cell>
        </row>
        <row r="2705">
          <cell r="K2705" t="str">
            <v>00111115P.2</v>
          </cell>
        </row>
        <row r="2706">
          <cell r="K2706" t="str">
            <v>00111115P.2</v>
          </cell>
        </row>
        <row r="2707">
          <cell r="K2707" t="str">
            <v>00111115P.2</v>
          </cell>
        </row>
        <row r="2708">
          <cell r="K2708" t="str">
            <v>00111115P.2</v>
          </cell>
        </row>
        <row r="2709">
          <cell r="K2709" t="str">
            <v>00111115P.2</v>
          </cell>
        </row>
        <row r="2710">
          <cell r="K2710" t="str">
            <v>00111115P.2</v>
          </cell>
        </row>
        <row r="2711">
          <cell r="K2711" t="str">
            <v>00111116P.2</v>
          </cell>
        </row>
        <row r="2712">
          <cell r="K2712" t="str">
            <v>00111116P.2</v>
          </cell>
        </row>
        <row r="2713">
          <cell r="K2713" t="str">
            <v>00111116P.2</v>
          </cell>
        </row>
        <row r="2714">
          <cell r="K2714" t="str">
            <v>00111116P.2</v>
          </cell>
        </row>
        <row r="2715">
          <cell r="K2715" t="str">
            <v>00111116P.2</v>
          </cell>
        </row>
        <row r="2716">
          <cell r="K2716" t="str">
            <v>00111116P.2</v>
          </cell>
        </row>
        <row r="2717">
          <cell r="K2717" t="str">
            <v>00111116P.2</v>
          </cell>
        </row>
        <row r="2718">
          <cell r="K2718" t="str">
            <v>00111116P.2</v>
          </cell>
        </row>
        <row r="2719">
          <cell r="K2719" t="str">
            <v>00111116P.2</v>
          </cell>
        </row>
        <row r="2720">
          <cell r="K2720" t="str">
            <v>00111116P.2</v>
          </cell>
        </row>
        <row r="2721">
          <cell r="K2721" t="str">
            <v>00111116P.2</v>
          </cell>
        </row>
        <row r="2722">
          <cell r="K2722" t="str">
            <v>00111116P.2</v>
          </cell>
        </row>
        <row r="2723">
          <cell r="K2723" t="str">
            <v>00111117P.2</v>
          </cell>
        </row>
        <row r="2724">
          <cell r="K2724" t="str">
            <v>00111117P.2</v>
          </cell>
        </row>
        <row r="2725">
          <cell r="K2725" t="str">
            <v>00111117P.2</v>
          </cell>
        </row>
        <row r="2726">
          <cell r="K2726" t="str">
            <v>00111117P.2</v>
          </cell>
        </row>
        <row r="2727">
          <cell r="K2727" t="str">
            <v>00111117P.2</v>
          </cell>
        </row>
        <row r="2728">
          <cell r="K2728" t="str">
            <v>00111117P.2</v>
          </cell>
        </row>
        <row r="2729">
          <cell r="K2729" t="str">
            <v>00111117P.2</v>
          </cell>
        </row>
        <row r="2730">
          <cell r="K2730" t="str">
            <v>00111117P.2</v>
          </cell>
        </row>
        <row r="2731">
          <cell r="K2731" t="str">
            <v>00111117P.2</v>
          </cell>
        </row>
        <row r="2732">
          <cell r="K2732" t="str">
            <v>00111117P.2</v>
          </cell>
        </row>
        <row r="2733">
          <cell r="K2733" t="str">
            <v>00111117P.2</v>
          </cell>
        </row>
        <row r="2734">
          <cell r="K2734" t="str">
            <v>00111117P.2</v>
          </cell>
        </row>
        <row r="2735">
          <cell r="K2735" t="str">
            <v>00111117P.2</v>
          </cell>
        </row>
        <row r="2736">
          <cell r="K2736" t="str">
            <v>00111117P.2</v>
          </cell>
        </row>
        <row r="2737">
          <cell r="K2737" t="str">
            <v>00111117P.2</v>
          </cell>
        </row>
        <row r="2738">
          <cell r="K2738" t="str">
            <v>00111117P.2</v>
          </cell>
        </row>
        <row r="2739">
          <cell r="K2739" t="str">
            <v>00111117P.2</v>
          </cell>
        </row>
        <row r="2740">
          <cell r="K2740" t="str">
            <v>00111117P.2</v>
          </cell>
        </row>
        <row r="2741">
          <cell r="K2741" t="str">
            <v>00111117P.2</v>
          </cell>
        </row>
        <row r="2742">
          <cell r="K2742" t="str">
            <v>00111117P.2</v>
          </cell>
        </row>
        <row r="2743">
          <cell r="K2743" t="str">
            <v>00111117P.2</v>
          </cell>
        </row>
        <row r="2744">
          <cell r="K2744" t="str">
            <v>00111118P.2</v>
          </cell>
        </row>
        <row r="2745">
          <cell r="K2745" t="str">
            <v>00111118P.2</v>
          </cell>
        </row>
        <row r="2746">
          <cell r="K2746" t="str">
            <v>00111118P.2</v>
          </cell>
        </row>
        <row r="2747">
          <cell r="K2747" t="str">
            <v>00111118P.2</v>
          </cell>
        </row>
        <row r="2748">
          <cell r="K2748" t="str">
            <v>00111118P.2</v>
          </cell>
        </row>
        <row r="2749">
          <cell r="K2749" t="str">
            <v>00111118P.2</v>
          </cell>
        </row>
        <row r="2750">
          <cell r="K2750" t="str">
            <v>00111118P.2</v>
          </cell>
        </row>
        <row r="2751">
          <cell r="K2751" t="str">
            <v>00111118P.2</v>
          </cell>
        </row>
        <row r="2752">
          <cell r="K2752" t="str">
            <v>00111118P.2</v>
          </cell>
        </row>
        <row r="2753">
          <cell r="K2753" t="str">
            <v>00111119P.2</v>
          </cell>
        </row>
        <row r="2754">
          <cell r="K2754" t="str">
            <v>00111119P.2</v>
          </cell>
        </row>
        <row r="2755">
          <cell r="K2755" t="str">
            <v>00111119P.2</v>
          </cell>
        </row>
        <row r="2756">
          <cell r="K2756" t="str">
            <v>00111119P.2</v>
          </cell>
        </row>
        <row r="2757">
          <cell r="K2757" t="str">
            <v>00111119P.2</v>
          </cell>
        </row>
        <row r="2758">
          <cell r="K2758" t="str">
            <v>00111119P.2</v>
          </cell>
        </row>
        <row r="2759">
          <cell r="K2759" t="str">
            <v>00111119P.2</v>
          </cell>
        </row>
        <row r="2760">
          <cell r="K2760" t="str">
            <v>00111119P.2</v>
          </cell>
        </row>
        <row r="2761">
          <cell r="K2761" t="str">
            <v>00111119P.2</v>
          </cell>
        </row>
        <row r="2762">
          <cell r="K2762" t="str">
            <v>00111119P.2</v>
          </cell>
        </row>
        <row r="2763">
          <cell r="K2763" t="str">
            <v>00111120P.2</v>
          </cell>
        </row>
        <row r="2764">
          <cell r="K2764" t="str">
            <v>00111120P.2</v>
          </cell>
        </row>
        <row r="2765">
          <cell r="K2765" t="str">
            <v>00111120P.2</v>
          </cell>
        </row>
        <row r="2766">
          <cell r="K2766" t="str">
            <v>00111120P.2</v>
          </cell>
        </row>
        <row r="2767">
          <cell r="K2767" t="str">
            <v>00111120P.2</v>
          </cell>
        </row>
        <row r="2768">
          <cell r="K2768" t="str">
            <v>00111120P.2</v>
          </cell>
        </row>
        <row r="2769">
          <cell r="K2769" t="str">
            <v>00111120P.2</v>
          </cell>
        </row>
        <row r="2770">
          <cell r="K2770" t="str">
            <v>00111120P.2</v>
          </cell>
        </row>
        <row r="2771">
          <cell r="K2771" t="str">
            <v>00111120P.2</v>
          </cell>
        </row>
        <row r="2772">
          <cell r="K2772" t="str">
            <v>00111120P.2</v>
          </cell>
        </row>
        <row r="2773">
          <cell r="K2773" t="str">
            <v>00111121P.2</v>
          </cell>
        </row>
        <row r="2774">
          <cell r="K2774" t="str">
            <v>00111121P.2</v>
          </cell>
        </row>
        <row r="2775">
          <cell r="K2775" t="str">
            <v>00111121P.2</v>
          </cell>
        </row>
        <row r="2776">
          <cell r="K2776" t="str">
            <v>00111121P.2</v>
          </cell>
        </row>
        <row r="2777">
          <cell r="K2777" t="str">
            <v>00111121P.2</v>
          </cell>
        </row>
        <row r="2778">
          <cell r="K2778" t="str">
            <v>00111121P.2</v>
          </cell>
        </row>
        <row r="2779">
          <cell r="K2779" t="str">
            <v>00111121P.2</v>
          </cell>
        </row>
        <row r="2780">
          <cell r="K2780" t="str">
            <v>00111121P.2</v>
          </cell>
        </row>
        <row r="2781">
          <cell r="K2781" t="str">
            <v>00111121P.2</v>
          </cell>
        </row>
        <row r="2782">
          <cell r="K2782" t="str">
            <v>00111121P.2</v>
          </cell>
        </row>
        <row r="2783">
          <cell r="K2783" t="str">
            <v>00111121P.2</v>
          </cell>
        </row>
        <row r="2784">
          <cell r="K2784" t="str">
            <v>00111121P.2</v>
          </cell>
        </row>
        <row r="2785">
          <cell r="K2785" t="str">
            <v>00111121P.2</v>
          </cell>
        </row>
        <row r="2786">
          <cell r="K2786" t="str">
            <v>00111121P.2</v>
          </cell>
        </row>
        <row r="2787">
          <cell r="K2787" t="str">
            <v>00111121P.2</v>
          </cell>
        </row>
        <row r="2788">
          <cell r="K2788" t="str">
            <v>00111121P.2</v>
          </cell>
        </row>
        <row r="2789">
          <cell r="K2789" t="str">
            <v>00111121P.2</v>
          </cell>
        </row>
        <row r="2790">
          <cell r="K2790" t="str">
            <v>00111121P.2</v>
          </cell>
        </row>
        <row r="2791">
          <cell r="K2791" t="str">
            <v>00111121P.2</v>
          </cell>
        </row>
        <row r="2792">
          <cell r="K2792" t="str">
            <v>00111122P.2</v>
          </cell>
        </row>
        <row r="2793">
          <cell r="K2793" t="str">
            <v>00111122P.2</v>
          </cell>
        </row>
        <row r="2794">
          <cell r="K2794" t="str">
            <v>00111122P.2</v>
          </cell>
        </row>
        <row r="2795">
          <cell r="K2795" t="str">
            <v>00111122P.2</v>
          </cell>
        </row>
        <row r="2796">
          <cell r="K2796" t="str">
            <v>00111122P.2</v>
          </cell>
        </row>
        <row r="2797">
          <cell r="K2797" t="str">
            <v>00111122P.2</v>
          </cell>
        </row>
        <row r="2798">
          <cell r="K2798" t="str">
            <v>00111122P.2</v>
          </cell>
        </row>
        <row r="2799">
          <cell r="K2799" t="str">
            <v>00111122P.2</v>
          </cell>
        </row>
        <row r="2800">
          <cell r="K2800" t="str">
            <v>00111122P.2</v>
          </cell>
        </row>
        <row r="2801">
          <cell r="K2801" t="str">
            <v>00111122P.2</v>
          </cell>
        </row>
        <row r="2802">
          <cell r="K2802" t="str">
            <v>00111122P.2</v>
          </cell>
        </row>
        <row r="2803">
          <cell r="K2803" t="str">
            <v>00111122P.2</v>
          </cell>
        </row>
        <row r="2804">
          <cell r="K2804" t="str">
            <v>00111122P.2</v>
          </cell>
        </row>
        <row r="2805">
          <cell r="K2805" t="str">
            <v>00111122P.2</v>
          </cell>
        </row>
        <row r="2806">
          <cell r="K2806" t="str">
            <v>00111123P.2</v>
          </cell>
        </row>
        <row r="2807">
          <cell r="K2807" t="str">
            <v>00111123P.2</v>
          </cell>
        </row>
        <row r="2808">
          <cell r="K2808" t="str">
            <v>00111123P.2</v>
          </cell>
        </row>
        <row r="2809">
          <cell r="K2809" t="str">
            <v>00111123P.2</v>
          </cell>
        </row>
        <row r="2810">
          <cell r="K2810" t="str">
            <v>00111123P.2</v>
          </cell>
        </row>
        <row r="2811">
          <cell r="K2811" t="str">
            <v>00111123P.2</v>
          </cell>
        </row>
        <row r="2812">
          <cell r="K2812" t="str">
            <v>00111123P.2</v>
          </cell>
        </row>
        <row r="2813">
          <cell r="K2813" t="str">
            <v>00111123P.2</v>
          </cell>
        </row>
        <row r="2814">
          <cell r="K2814" t="str">
            <v>00111123P.2</v>
          </cell>
        </row>
        <row r="2815">
          <cell r="K2815" t="str">
            <v>00111123P.2</v>
          </cell>
        </row>
        <row r="2816">
          <cell r="K2816" t="str">
            <v>00111124P.2</v>
          </cell>
        </row>
        <row r="2817">
          <cell r="K2817" t="str">
            <v>00111124P.2</v>
          </cell>
        </row>
        <row r="2818">
          <cell r="K2818" t="str">
            <v>00111124P.2</v>
          </cell>
        </row>
        <row r="2819">
          <cell r="K2819" t="str">
            <v>00111124P.2</v>
          </cell>
        </row>
        <row r="2820">
          <cell r="K2820" t="str">
            <v>00111124P.2</v>
          </cell>
        </row>
        <row r="2821">
          <cell r="K2821" t="str">
            <v>00111124P.2</v>
          </cell>
        </row>
        <row r="2822">
          <cell r="K2822" t="str">
            <v>00111124P.2</v>
          </cell>
        </row>
        <row r="2823">
          <cell r="K2823" t="str">
            <v>00111124P.2</v>
          </cell>
        </row>
        <row r="2824">
          <cell r="K2824" t="str">
            <v>00111124P.2</v>
          </cell>
        </row>
        <row r="2825">
          <cell r="K2825" t="str">
            <v>00111125P.2</v>
          </cell>
        </row>
        <row r="2826">
          <cell r="K2826" t="str">
            <v>00111125P.2</v>
          </cell>
        </row>
        <row r="2827">
          <cell r="K2827" t="str">
            <v>00111125P.2</v>
          </cell>
        </row>
        <row r="2828">
          <cell r="K2828" t="str">
            <v>00111125P.2</v>
          </cell>
        </row>
        <row r="2829">
          <cell r="K2829" t="str">
            <v>00111125P.2</v>
          </cell>
        </row>
        <row r="2830">
          <cell r="K2830" t="str">
            <v>00111125P.2</v>
          </cell>
        </row>
        <row r="2831">
          <cell r="K2831" t="str">
            <v>00111125P.2</v>
          </cell>
        </row>
        <row r="2832">
          <cell r="K2832" t="str">
            <v>00111125P.2</v>
          </cell>
        </row>
        <row r="2833">
          <cell r="K2833" t="str">
            <v>00111125P.2</v>
          </cell>
        </row>
        <row r="2834">
          <cell r="K2834" t="str">
            <v>00111125P.2</v>
          </cell>
        </row>
        <row r="2835">
          <cell r="K2835" t="str">
            <v>00111125P.2</v>
          </cell>
        </row>
        <row r="2836">
          <cell r="K2836" t="str">
            <v>00111125P.2</v>
          </cell>
        </row>
        <row r="2837">
          <cell r="K2837" t="str">
            <v>00111125P.2</v>
          </cell>
        </row>
        <row r="2838">
          <cell r="K2838" t="str">
            <v>00111125P.2</v>
          </cell>
        </row>
        <row r="2839">
          <cell r="K2839" t="str">
            <v>00111125P.2</v>
          </cell>
        </row>
        <row r="2840">
          <cell r="K2840" t="str">
            <v>00111125P.2</v>
          </cell>
        </row>
        <row r="2841">
          <cell r="K2841" t="str">
            <v>00111125P.2</v>
          </cell>
        </row>
        <row r="2842">
          <cell r="K2842" t="str">
            <v>00111126P.2</v>
          </cell>
        </row>
        <row r="2843">
          <cell r="K2843" t="str">
            <v>00111126P.2</v>
          </cell>
        </row>
        <row r="2844">
          <cell r="K2844" t="str">
            <v>00111126P.2</v>
          </cell>
        </row>
        <row r="2845">
          <cell r="K2845" t="str">
            <v>00111126P.2</v>
          </cell>
        </row>
        <row r="2846">
          <cell r="K2846" t="str">
            <v>00111126P.2</v>
          </cell>
        </row>
        <row r="2847">
          <cell r="K2847" t="str">
            <v>00111126P.2</v>
          </cell>
        </row>
        <row r="2848">
          <cell r="K2848" t="str">
            <v>00111126P.2</v>
          </cell>
        </row>
        <row r="2849">
          <cell r="K2849" t="str">
            <v>00111127P.2</v>
          </cell>
        </row>
        <row r="2850">
          <cell r="K2850" t="str">
            <v>00111127P.2</v>
          </cell>
        </row>
        <row r="2851">
          <cell r="K2851" t="str">
            <v>00111127P.2</v>
          </cell>
        </row>
        <row r="2852">
          <cell r="K2852" t="str">
            <v>00111127P.2</v>
          </cell>
        </row>
        <row r="2853">
          <cell r="K2853" t="str">
            <v>00111127P.2</v>
          </cell>
        </row>
        <row r="2854">
          <cell r="K2854" t="str">
            <v>00111127P.2</v>
          </cell>
        </row>
        <row r="2855">
          <cell r="K2855" t="str">
            <v>00111128P.2</v>
          </cell>
        </row>
        <row r="2856">
          <cell r="K2856" t="str">
            <v>00111128P.2</v>
          </cell>
        </row>
        <row r="2857">
          <cell r="K2857" t="str">
            <v>00111128P.2</v>
          </cell>
        </row>
        <row r="2858">
          <cell r="K2858" t="str">
            <v>00111128P.2</v>
          </cell>
        </row>
        <row r="2859">
          <cell r="K2859" t="str">
            <v>00111128P.2</v>
          </cell>
        </row>
        <row r="2860">
          <cell r="K2860" t="str">
            <v>00111128P.2</v>
          </cell>
        </row>
        <row r="2861">
          <cell r="K2861" t="str">
            <v>00111128P.2</v>
          </cell>
        </row>
        <row r="2862">
          <cell r="K2862" t="str">
            <v>00111128P.2</v>
          </cell>
        </row>
        <row r="2863">
          <cell r="K2863" t="str">
            <v>00111128P.2</v>
          </cell>
        </row>
        <row r="2864">
          <cell r="K2864" t="str">
            <v>00111128P.2</v>
          </cell>
        </row>
        <row r="2865">
          <cell r="K2865" t="str">
            <v>00111128P.2</v>
          </cell>
        </row>
        <row r="2866">
          <cell r="K2866" t="str">
            <v>00111128P.2</v>
          </cell>
        </row>
        <row r="2867">
          <cell r="K2867" t="str">
            <v>00111128P.2</v>
          </cell>
        </row>
        <row r="2868">
          <cell r="K2868" t="str">
            <v>00111128P.2</v>
          </cell>
        </row>
        <row r="2869">
          <cell r="K2869" t="str">
            <v>00111128P.2</v>
          </cell>
        </row>
        <row r="2870">
          <cell r="K2870" t="str">
            <v>00111128P.2</v>
          </cell>
        </row>
        <row r="2871">
          <cell r="K2871" t="str">
            <v>00111129P.2</v>
          </cell>
        </row>
        <row r="2872">
          <cell r="K2872" t="str">
            <v>00111129P.2</v>
          </cell>
        </row>
        <row r="2873">
          <cell r="K2873" t="str">
            <v>00111129P.2</v>
          </cell>
        </row>
        <row r="2874">
          <cell r="K2874" t="str">
            <v>00111129P.2</v>
          </cell>
        </row>
        <row r="2875">
          <cell r="K2875" t="str">
            <v>00111129P.2</v>
          </cell>
        </row>
        <row r="2876">
          <cell r="K2876" t="str">
            <v>00111129P.2</v>
          </cell>
        </row>
        <row r="2877">
          <cell r="K2877" t="str">
            <v>00111129P.2</v>
          </cell>
        </row>
        <row r="2878">
          <cell r="K2878" t="str">
            <v>00111129P.2</v>
          </cell>
        </row>
        <row r="2879">
          <cell r="K2879" t="str">
            <v>00111129P.2</v>
          </cell>
        </row>
        <row r="2880">
          <cell r="K2880" t="str">
            <v>00111129P.2</v>
          </cell>
        </row>
        <row r="2881">
          <cell r="K2881" t="str">
            <v>00111129P.2</v>
          </cell>
        </row>
        <row r="2882">
          <cell r="K2882" t="str">
            <v>00111129P.2</v>
          </cell>
        </row>
        <row r="2883">
          <cell r="K2883" t="str">
            <v>00111129P.2</v>
          </cell>
        </row>
        <row r="2884">
          <cell r="K2884" t="str">
            <v>00111129P.2</v>
          </cell>
        </row>
        <row r="2885">
          <cell r="K2885" t="str">
            <v>00111129P.2</v>
          </cell>
        </row>
        <row r="2886">
          <cell r="K2886" t="str">
            <v>00111129P.2</v>
          </cell>
        </row>
        <row r="2887">
          <cell r="K2887" t="str">
            <v>00111130P.2</v>
          </cell>
        </row>
        <row r="2888">
          <cell r="K2888" t="str">
            <v>00111130P.2</v>
          </cell>
        </row>
        <row r="2889">
          <cell r="K2889" t="str">
            <v>00111130P.2</v>
          </cell>
        </row>
        <row r="2890">
          <cell r="K2890" t="str">
            <v>00111130P.2</v>
          </cell>
        </row>
        <row r="2891">
          <cell r="K2891" t="str">
            <v>00111130P.2</v>
          </cell>
        </row>
        <row r="2892">
          <cell r="K2892" t="str">
            <v>00111130P.2</v>
          </cell>
        </row>
        <row r="2893">
          <cell r="K2893" t="str">
            <v>00111130P.2</v>
          </cell>
        </row>
        <row r="2894">
          <cell r="K2894" t="str">
            <v>00111130P.2</v>
          </cell>
        </row>
        <row r="2895">
          <cell r="K2895" t="str">
            <v>00111130P.2</v>
          </cell>
        </row>
        <row r="2896">
          <cell r="K2896" t="str">
            <v>00111130P.2</v>
          </cell>
        </row>
        <row r="2897">
          <cell r="K2897" t="str">
            <v>00111131P.2</v>
          </cell>
        </row>
        <row r="2898">
          <cell r="K2898" t="str">
            <v>00111131P.2</v>
          </cell>
        </row>
        <row r="2899">
          <cell r="K2899" t="str">
            <v>00111131P.2</v>
          </cell>
        </row>
        <row r="2900">
          <cell r="K2900" t="str">
            <v>00111131P.2</v>
          </cell>
        </row>
        <row r="2901">
          <cell r="K2901" t="str">
            <v>00111131P.2</v>
          </cell>
        </row>
        <row r="2902">
          <cell r="K2902" t="str">
            <v>00111131P.2</v>
          </cell>
        </row>
        <row r="2903">
          <cell r="K2903" t="str">
            <v>00111131P.2</v>
          </cell>
        </row>
        <row r="2904">
          <cell r="K2904" t="str">
            <v>00111131P.2</v>
          </cell>
        </row>
        <row r="2905">
          <cell r="K2905" t="str">
            <v>00111131P.2</v>
          </cell>
        </row>
        <row r="2906">
          <cell r="K2906" t="str">
            <v>00111132P.2</v>
          </cell>
        </row>
        <row r="2907">
          <cell r="K2907" t="str">
            <v>00111132P.2</v>
          </cell>
        </row>
        <row r="2908">
          <cell r="K2908" t="str">
            <v>00111132P.2</v>
          </cell>
        </row>
        <row r="2909">
          <cell r="K2909" t="str">
            <v>00111132P.2</v>
          </cell>
        </row>
        <row r="2910">
          <cell r="K2910" t="str">
            <v>00111132P.2</v>
          </cell>
        </row>
        <row r="2911">
          <cell r="K2911" t="str">
            <v>00111132P.2</v>
          </cell>
        </row>
        <row r="2912">
          <cell r="K2912" t="str">
            <v>00111132P.2</v>
          </cell>
        </row>
        <row r="2913">
          <cell r="K2913" t="str">
            <v>00111132P.2</v>
          </cell>
        </row>
        <row r="2914">
          <cell r="K2914" t="str">
            <v>00111132P.2</v>
          </cell>
        </row>
        <row r="2915">
          <cell r="K2915" t="str">
            <v>00111132P.2</v>
          </cell>
        </row>
        <row r="2916">
          <cell r="K2916" t="str">
            <v>00111132P.2</v>
          </cell>
        </row>
        <row r="2917">
          <cell r="K2917" t="str">
            <v>00111132P.2</v>
          </cell>
        </row>
        <row r="2918">
          <cell r="K2918" t="str">
            <v>00111132P.2</v>
          </cell>
        </row>
        <row r="2919">
          <cell r="K2919" t="str">
            <v>00111133P.2</v>
          </cell>
        </row>
        <row r="2920">
          <cell r="K2920" t="str">
            <v>00111133P.2</v>
          </cell>
        </row>
        <row r="2921">
          <cell r="K2921" t="str">
            <v>00111133P.2</v>
          </cell>
        </row>
        <row r="2922">
          <cell r="K2922" t="str">
            <v>00111133P.2</v>
          </cell>
        </row>
        <row r="2923">
          <cell r="K2923" t="str">
            <v>00111133P.2</v>
          </cell>
        </row>
        <row r="2924">
          <cell r="K2924" t="str">
            <v>00111133P.2</v>
          </cell>
        </row>
        <row r="2925">
          <cell r="K2925" t="str">
            <v>00111133P.2</v>
          </cell>
        </row>
        <row r="2926">
          <cell r="K2926" t="str">
            <v>00111133P.2</v>
          </cell>
        </row>
        <row r="2927">
          <cell r="K2927" t="str">
            <v>00111133P.2</v>
          </cell>
        </row>
        <row r="2928">
          <cell r="K2928" t="str">
            <v>00111133P.2</v>
          </cell>
        </row>
        <row r="2929">
          <cell r="K2929" t="str">
            <v>00111133P.2</v>
          </cell>
        </row>
        <row r="2930">
          <cell r="K2930" t="str">
            <v>00111133P.2</v>
          </cell>
        </row>
        <row r="2931">
          <cell r="K2931" t="str">
            <v>00111133P.2</v>
          </cell>
        </row>
        <row r="2932">
          <cell r="K2932" t="str">
            <v>00111133P.2</v>
          </cell>
        </row>
        <row r="2933">
          <cell r="K2933" t="str">
            <v>00111133P.2</v>
          </cell>
        </row>
        <row r="2934">
          <cell r="K2934" t="str">
            <v>00111134P.2</v>
          </cell>
        </row>
        <row r="2935">
          <cell r="K2935" t="str">
            <v>00111134P.2</v>
          </cell>
        </row>
        <row r="2936">
          <cell r="K2936" t="str">
            <v>00111134P.2</v>
          </cell>
        </row>
        <row r="2937">
          <cell r="K2937" t="str">
            <v>00111134P.2</v>
          </cell>
        </row>
        <row r="2938">
          <cell r="K2938" t="str">
            <v>00111134P.2</v>
          </cell>
        </row>
        <row r="2939">
          <cell r="K2939" t="str">
            <v>00111134P.2</v>
          </cell>
        </row>
        <row r="2940">
          <cell r="K2940" t="str">
            <v>00111134P.2</v>
          </cell>
        </row>
        <row r="2941">
          <cell r="K2941" t="str">
            <v>00111134P.2</v>
          </cell>
        </row>
        <row r="2942">
          <cell r="K2942" t="str">
            <v>00111134P.2</v>
          </cell>
        </row>
        <row r="2943">
          <cell r="K2943" t="str">
            <v>00111134P.2</v>
          </cell>
        </row>
        <row r="2944">
          <cell r="K2944" t="str">
            <v>00111134P.2</v>
          </cell>
        </row>
        <row r="2945">
          <cell r="K2945" t="str">
            <v>00111134P.2</v>
          </cell>
        </row>
        <row r="2946">
          <cell r="K2946" t="str">
            <v>00111134P.2</v>
          </cell>
        </row>
        <row r="2947">
          <cell r="K2947" t="str">
            <v>00111134P.2</v>
          </cell>
        </row>
        <row r="2948">
          <cell r="K2948" t="str">
            <v>00111134P.2</v>
          </cell>
        </row>
        <row r="2949">
          <cell r="K2949" t="str">
            <v>00111134P.2</v>
          </cell>
        </row>
        <row r="2950">
          <cell r="K2950" t="str">
            <v>00111134P.2</v>
          </cell>
        </row>
        <row r="2951">
          <cell r="K2951" t="str">
            <v>00111134P.2</v>
          </cell>
        </row>
        <row r="2952">
          <cell r="K2952" t="str">
            <v>00111134P.2</v>
          </cell>
        </row>
        <row r="2953">
          <cell r="K2953" t="str">
            <v>00111135P.2</v>
          </cell>
        </row>
        <row r="2954">
          <cell r="K2954" t="str">
            <v>00111135P.2</v>
          </cell>
        </row>
        <row r="2955">
          <cell r="K2955" t="str">
            <v>00111135P.2</v>
          </cell>
        </row>
        <row r="2956">
          <cell r="K2956" t="str">
            <v>00111135P.2</v>
          </cell>
        </row>
        <row r="2957">
          <cell r="K2957" t="str">
            <v>00111135P.2</v>
          </cell>
        </row>
        <row r="2958">
          <cell r="K2958" t="str">
            <v>00111135P.2</v>
          </cell>
        </row>
        <row r="2959">
          <cell r="K2959" t="str">
            <v>00111135P.2</v>
          </cell>
        </row>
        <row r="2960">
          <cell r="K2960" t="str">
            <v>00111135P.2</v>
          </cell>
        </row>
        <row r="2961">
          <cell r="K2961" t="str">
            <v>00111135P.2</v>
          </cell>
        </row>
        <row r="2962">
          <cell r="K2962" t="str">
            <v>00111136P.2</v>
          </cell>
        </row>
        <row r="2963">
          <cell r="K2963" t="str">
            <v>00111136P.2</v>
          </cell>
        </row>
        <row r="2964">
          <cell r="K2964" t="str">
            <v>00111136P.2</v>
          </cell>
        </row>
        <row r="2965">
          <cell r="K2965" t="str">
            <v>00111136P.2</v>
          </cell>
        </row>
        <row r="2966">
          <cell r="K2966" t="str">
            <v>00111136P.2</v>
          </cell>
        </row>
        <row r="2967">
          <cell r="K2967" t="str">
            <v>00111136P.2</v>
          </cell>
        </row>
        <row r="2968">
          <cell r="K2968" t="str">
            <v>00111136P.2</v>
          </cell>
        </row>
        <row r="2969">
          <cell r="K2969" t="str">
            <v>00111136P.2</v>
          </cell>
        </row>
        <row r="2970">
          <cell r="K2970" t="str">
            <v>00111136P.2</v>
          </cell>
        </row>
        <row r="2971">
          <cell r="K2971" t="str">
            <v>00111136P.2</v>
          </cell>
        </row>
        <row r="2972">
          <cell r="K2972" t="str">
            <v>00111136P.2</v>
          </cell>
        </row>
        <row r="2973">
          <cell r="K2973" t="str">
            <v>00111136P.2</v>
          </cell>
        </row>
        <row r="2974">
          <cell r="K2974" t="str">
            <v>00111136P.2</v>
          </cell>
        </row>
        <row r="2975">
          <cell r="K2975" t="str">
            <v>00111153P.2</v>
          </cell>
        </row>
        <row r="2976">
          <cell r="K2976" t="str">
            <v>00111152P.2</v>
          </cell>
        </row>
        <row r="2977">
          <cell r="K2977" t="str">
            <v>00111152P.2</v>
          </cell>
        </row>
        <row r="2978">
          <cell r="K2978" t="str">
            <v>00111153P.2</v>
          </cell>
        </row>
        <row r="2979">
          <cell r="K2979" t="str">
            <v>00111153P.2</v>
          </cell>
        </row>
        <row r="2980">
          <cell r="K2980" t="str">
            <v>00111142P.2</v>
          </cell>
        </row>
        <row r="2981">
          <cell r="K2981" t="str">
            <v>00111142P.2</v>
          </cell>
        </row>
        <row r="2982">
          <cell r="K2982" t="str">
            <v>00111142P.2</v>
          </cell>
        </row>
        <row r="2983">
          <cell r="K2983" t="str">
            <v>00111142P.2</v>
          </cell>
        </row>
        <row r="2984">
          <cell r="K2984" t="str">
            <v>00111141P.2</v>
          </cell>
        </row>
        <row r="2985">
          <cell r="K2985" t="str">
            <v>00111141P.2</v>
          </cell>
        </row>
        <row r="2986">
          <cell r="K2986" t="str">
            <v>00111141P.2</v>
          </cell>
        </row>
        <row r="2987">
          <cell r="K2987" t="str">
            <v>00111141P.2</v>
          </cell>
        </row>
        <row r="2988">
          <cell r="K2988" t="str">
            <v>00111141P.2</v>
          </cell>
        </row>
        <row r="2989">
          <cell r="K2989" t="str">
            <v>00111141P.2</v>
          </cell>
        </row>
        <row r="2990">
          <cell r="K2990" t="str">
            <v>00111106P.2</v>
          </cell>
        </row>
        <row r="2991">
          <cell r="K2991" t="str">
            <v>00111106P.2</v>
          </cell>
        </row>
        <row r="2992">
          <cell r="K2992" t="str">
            <v>00111106P.2</v>
          </cell>
        </row>
        <row r="2993">
          <cell r="K2993" t="str">
            <v>00111106P.2</v>
          </cell>
        </row>
        <row r="2994">
          <cell r="K2994" t="str">
            <v>00111106P.2</v>
          </cell>
        </row>
        <row r="2995">
          <cell r="K2995" t="str">
            <v>00111114P.2</v>
          </cell>
        </row>
        <row r="2996">
          <cell r="K2996" t="str">
            <v>00111114P.2</v>
          </cell>
        </row>
        <row r="2997">
          <cell r="K2997" t="str">
            <v>00111114P.2</v>
          </cell>
        </row>
        <row r="2998">
          <cell r="K2998" t="str">
            <v>00111114P.2</v>
          </cell>
        </row>
        <row r="2999">
          <cell r="K2999" t="str">
            <v>00111114P.2</v>
          </cell>
        </row>
        <row r="3000">
          <cell r="K3000" t="str">
            <v>00111128P.2</v>
          </cell>
        </row>
        <row r="3001">
          <cell r="K3001" t="str">
            <v>00111128P.2</v>
          </cell>
        </row>
        <row r="3002">
          <cell r="K3002" t="str">
            <v>00111128P.2</v>
          </cell>
        </row>
        <row r="3003">
          <cell r="K3003" t="str">
            <v>00111128P.2</v>
          </cell>
        </row>
        <row r="3004">
          <cell r="K3004" t="str">
            <v>00111128P.2</v>
          </cell>
        </row>
        <row r="3005">
          <cell r="K3005" t="str">
            <v>00111128P.2</v>
          </cell>
        </row>
        <row r="3006">
          <cell r="K3006" t="str">
            <v>00111128P.2</v>
          </cell>
        </row>
        <row r="3007">
          <cell r="K3007" t="str">
            <v>00111128P.2</v>
          </cell>
        </row>
        <row r="3008">
          <cell r="K3008" t="str">
            <v>00111128P.2</v>
          </cell>
        </row>
        <row r="3009">
          <cell r="K3009" t="str">
            <v>00111128P.2</v>
          </cell>
        </row>
        <row r="3010">
          <cell r="K3010" t="str">
            <v>00111128P.2</v>
          </cell>
        </row>
        <row r="3011">
          <cell r="K3011" t="str">
            <v>00111128P.2</v>
          </cell>
        </row>
        <row r="3012">
          <cell r="K3012" t="str">
            <v>00111130P.2</v>
          </cell>
        </row>
        <row r="3013">
          <cell r="K3013" t="str">
            <v>00111130P.2</v>
          </cell>
        </row>
        <row r="3014">
          <cell r="K3014" t="str">
            <v>00111130P.2</v>
          </cell>
        </row>
        <row r="3015">
          <cell r="K3015" t="str">
            <v>00111130P.2</v>
          </cell>
        </row>
        <row r="3016">
          <cell r="K3016" t="str">
            <v>00111130P.2</v>
          </cell>
        </row>
        <row r="3017">
          <cell r="K3017" t="str">
            <v>00111130P.2</v>
          </cell>
        </row>
        <row r="3018">
          <cell r="K3018" t="str">
            <v>00111130P.2</v>
          </cell>
        </row>
        <row r="3019">
          <cell r="K3019" t="str">
            <v>00111130P.2</v>
          </cell>
        </row>
        <row r="3020">
          <cell r="K3020" t="str">
            <v>00111130P.2</v>
          </cell>
        </row>
        <row r="3021">
          <cell r="K3021" t="str">
            <v>00111149P.2</v>
          </cell>
        </row>
        <row r="3022">
          <cell r="K3022" t="str">
            <v>00111149P.2</v>
          </cell>
        </row>
        <row r="3023">
          <cell r="K3023" t="str">
            <v>00111153P.2</v>
          </cell>
        </row>
        <row r="3024">
          <cell r="K3024" t="str">
            <v>00111153P.2</v>
          </cell>
        </row>
        <row r="3025">
          <cell r="K3025" t="str">
            <v>00111153P.2</v>
          </cell>
        </row>
        <row r="3026">
          <cell r="K3026" t="str">
            <v>00111153P.2</v>
          </cell>
        </row>
        <row r="3027">
          <cell r="K3027" t="str">
            <v>00111157P.2</v>
          </cell>
        </row>
        <row r="3028">
          <cell r="K3028" t="str">
            <v>00111157P.2</v>
          </cell>
        </row>
        <row r="3029">
          <cell r="K3029" t="str">
            <v>00111157P.2</v>
          </cell>
        </row>
        <row r="3030">
          <cell r="K3030" t="str">
            <v>00111157P.2</v>
          </cell>
        </row>
        <row r="3031">
          <cell r="K3031" t="str">
            <v>00111157P.2</v>
          </cell>
        </row>
        <row r="3032">
          <cell r="K3032" t="str">
            <v>00111157P.2</v>
          </cell>
        </row>
        <row r="3033">
          <cell r="K3033" t="str">
            <v>00111157P.2</v>
          </cell>
        </row>
        <row r="3034">
          <cell r="K3034" t="str">
            <v>00111157P.2</v>
          </cell>
        </row>
        <row r="3035">
          <cell r="K3035" t="str">
            <v>00111159P.2</v>
          </cell>
        </row>
        <row r="3036">
          <cell r="K3036" t="str">
            <v>00111159P.2</v>
          </cell>
        </row>
        <row r="3037">
          <cell r="K3037" t="str">
            <v>00111159P.2</v>
          </cell>
        </row>
        <row r="3038">
          <cell r="K3038" t="str">
            <v>00111159P.2</v>
          </cell>
        </row>
        <row r="3039">
          <cell r="K3039" t="str">
            <v>00111159P.2</v>
          </cell>
        </row>
        <row r="3040">
          <cell r="K3040" t="str">
            <v>00111159P.2</v>
          </cell>
        </row>
        <row r="3041">
          <cell r="K3041" t="str">
            <v>00111149P.2</v>
          </cell>
        </row>
        <row r="3042">
          <cell r="K3042" t="str">
            <v>00111149P.2</v>
          </cell>
        </row>
        <row r="3043">
          <cell r="K3043" t="str">
            <v>00111149P.2</v>
          </cell>
        </row>
        <row r="3044">
          <cell r="K3044" t="str">
            <v>00111149P.2</v>
          </cell>
        </row>
        <row r="3045">
          <cell r="K3045" t="str">
            <v>00111149P.2</v>
          </cell>
        </row>
        <row r="3046">
          <cell r="K3046" t="str">
            <v>00111149P.2</v>
          </cell>
        </row>
        <row r="3047">
          <cell r="K3047" t="str">
            <v>00111149P.2</v>
          </cell>
        </row>
        <row r="3048">
          <cell r="K3048" t="str">
            <v>00111149P.2</v>
          </cell>
        </row>
        <row r="3049">
          <cell r="K3049" t="str">
            <v>00111149P.2</v>
          </cell>
        </row>
        <row r="3050">
          <cell r="K3050" t="str">
            <v>00111149P.2</v>
          </cell>
        </row>
        <row r="3051">
          <cell r="K3051" t="str">
            <v>00111149P.2</v>
          </cell>
        </row>
        <row r="3052">
          <cell r="K3052" t="str">
            <v>00111149P.2</v>
          </cell>
        </row>
        <row r="3053">
          <cell r="K3053" t="str">
            <v>00111149P.2</v>
          </cell>
        </row>
        <row r="3054">
          <cell r="K3054" t="str">
            <v>00111149P.2</v>
          </cell>
        </row>
        <row r="3055">
          <cell r="K3055" t="str">
            <v>00111149P.2</v>
          </cell>
        </row>
        <row r="3056">
          <cell r="K3056" t="str">
            <v>00111149P.2</v>
          </cell>
        </row>
        <row r="3057">
          <cell r="K3057" t="str">
            <v>00111149P.2</v>
          </cell>
        </row>
        <row r="3058">
          <cell r="K3058" t="str">
            <v>00111149P.2</v>
          </cell>
        </row>
        <row r="3059">
          <cell r="K3059" t="str">
            <v>00111149P.2</v>
          </cell>
        </row>
        <row r="3060">
          <cell r="K3060" t="str">
            <v>00111149P.2</v>
          </cell>
        </row>
        <row r="3061">
          <cell r="K3061" t="str">
            <v>00111149P.2</v>
          </cell>
        </row>
        <row r="3062">
          <cell r="K3062" t="str">
            <v>00111149P.2</v>
          </cell>
        </row>
        <row r="3063">
          <cell r="K3063" t="str">
            <v>00111149P.2</v>
          </cell>
        </row>
        <row r="3064">
          <cell r="K3064" t="str">
            <v>00111110P.2</v>
          </cell>
        </row>
        <row r="3065">
          <cell r="K3065" t="str">
            <v>00111113P.2</v>
          </cell>
        </row>
        <row r="3066">
          <cell r="K3066" t="str">
            <v>00111113P.2</v>
          </cell>
        </row>
        <row r="3067">
          <cell r="K3067" t="str">
            <v>00111113P.2</v>
          </cell>
        </row>
        <row r="3068">
          <cell r="K3068" t="str">
            <v>00111113P.2</v>
          </cell>
        </row>
        <row r="3069">
          <cell r="K3069" t="str">
            <v>00111113P.2</v>
          </cell>
        </row>
        <row r="3070">
          <cell r="K3070" t="str">
            <v>00111113P.2</v>
          </cell>
        </row>
        <row r="3071">
          <cell r="K3071" t="str">
            <v>00111113P.2</v>
          </cell>
        </row>
        <row r="3072">
          <cell r="K3072" t="str">
            <v>00111113P.2</v>
          </cell>
        </row>
        <row r="3073">
          <cell r="K3073" t="str">
            <v>00111113P.2</v>
          </cell>
        </row>
        <row r="3074">
          <cell r="K3074" t="str">
            <v>00111113P.2</v>
          </cell>
        </row>
        <row r="3075">
          <cell r="K3075" t="str">
            <v>00111113P.2</v>
          </cell>
        </row>
        <row r="3076">
          <cell r="K3076" t="str">
            <v>00111120P.2</v>
          </cell>
        </row>
        <row r="3077">
          <cell r="K3077" t="str">
            <v>00111123P.2</v>
          </cell>
        </row>
        <row r="3078">
          <cell r="K3078" t="str">
            <v>00111126P.2</v>
          </cell>
        </row>
        <row r="3079">
          <cell r="K3079" t="str">
            <v>00111128P.2</v>
          </cell>
        </row>
        <row r="3080">
          <cell r="K3080" t="str">
            <v>00111128P.2</v>
          </cell>
        </row>
        <row r="3081">
          <cell r="K3081" t="str">
            <v>00111128P.2</v>
          </cell>
        </row>
        <row r="3082">
          <cell r="K3082" t="str">
            <v>00111132P.2</v>
          </cell>
        </row>
        <row r="3083">
          <cell r="K3083" t="str">
            <v>00111132P.2</v>
          </cell>
        </row>
        <row r="3084">
          <cell r="K3084" t="str">
            <v>00111132P.2</v>
          </cell>
        </row>
        <row r="3085">
          <cell r="K3085" t="str">
            <v>00111132P.2</v>
          </cell>
        </row>
        <row r="3086">
          <cell r="K3086" t="str">
            <v>00111132P.2</v>
          </cell>
        </row>
        <row r="3087">
          <cell r="K3087" t="str">
            <v>00111132P.2</v>
          </cell>
        </row>
        <row r="3088">
          <cell r="K3088" t="str">
            <v>00111132P.2</v>
          </cell>
        </row>
        <row r="3089">
          <cell r="K3089" t="str">
            <v>00111135P.2</v>
          </cell>
        </row>
        <row r="3090">
          <cell r="K3090" t="str">
            <v>00111135P.2</v>
          </cell>
        </row>
        <row r="3091">
          <cell r="K3091" t="str">
            <v>00111135P.2</v>
          </cell>
        </row>
        <row r="3092">
          <cell r="K3092" t="str">
            <v>00111136P.2</v>
          </cell>
        </row>
        <row r="3093">
          <cell r="K3093" t="str">
            <v>00111136P.2</v>
          </cell>
        </row>
        <row r="3094">
          <cell r="K3094" t="str">
            <v>00111136P.2</v>
          </cell>
        </row>
        <row r="3095">
          <cell r="K3095" t="str">
            <v>00111136P.2</v>
          </cell>
        </row>
        <row r="3096">
          <cell r="K3096" t="str">
            <v>00111136P.2</v>
          </cell>
        </row>
        <row r="3097">
          <cell r="K3097" t="str">
            <v>00111136P.2</v>
          </cell>
        </row>
        <row r="3098">
          <cell r="K3098" t="str">
            <v>00111136P.2</v>
          </cell>
        </row>
        <row r="3099">
          <cell r="K3099" t="str">
            <v>00111145P.2</v>
          </cell>
        </row>
        <row r="3100">
          <cell r="K3100" t="str">
            <v>00111145P.2</v>
          </cell>
        </row>
        <row r="3101">
          <cell r="K3101" t="str">
            <v>00111145P.2</v>
          </cell>
        </row>
        <row r="3102">
          <cell r="K3102" t="str">
            <v>00111145P.2</v>
          </cell>
        </row>
        <row r="3103">
          <cell r="K3103" t="str">
            <v>00111145P.2</v>
          </cell>
        </row>
        <row r="3104">
          <cell r="K3104" t="str">
            <v>00111145P.2</v>
          </cell>
        </row>
        <row r="3105">
          <cell r="K3105" t="str">
            <v>00111145P.2</v>
          </cell>
        </row>
        <row r="3106">
          <cell r="K3106" t="str">
            <v>00111145P.2</v>
          </cell>
        </row>
        <row r="3107">
          <cell r="K3107" t="str">
            <v>00111145P.2</v>
          </cell>
        </row>
        <row r="3108">
          <cell r="K3108" t="str">
            <v>00111145P.2</v>
          </cell>
        </row>
        <row r="3109">
          <cell r="K3109" t="str">
            <v>00111145P.2</v>
          </cell>
        </row>
        <row r="3110">
          <cell r="K3110" t="str">
            <v>00111145P.2</v>
          </cell>
        </row>
        <row r="3111">
          <cell r="K3111" t="str">
            <v>00111145P.2</v>
          </cell>
        </row>
        <row r="3112">
          <cell r="K3112" t="str">
            <v>00111145P.2</v>
          </cell>
        </row>
        <row r="3113">
          <cell r="K3113" t="str">
            <v>00111145P.2</v>
          </cell>
        </row>
        <row r="3114">
          <cell r="K3114" t="str">
            <v>00111145P.2</v>
          </cell>
        </row>
        <row r="3115">
          <cell r="K3115" t="str">
            <v>00111145P.2</v>
          </cell>
        </row>
        <row r="3116">
          <cell r="K3116" t="str">
            <v>00111149P.2</v>
          </cell>
        </row>
        <row r="3117">
          <cell r="K3117" t="str">
            <v>00111150P.2</v>
          </cell>
        </row>
        <row r="3118">
          <cell r="K3118" t="str">
            <v>00111153P.2</v>
          </cell>
        </row>
        <row r="3119">
          <cell r="K3119" t="str">
            <v>00111153P.2</v>
          </cell>
        </row>
        <row r="3120">
          <cell r="K3120" t="str">
            <v>00111153P.2</v>
          </cell>
        </row>
        <row r="3121">
          <cell r="K3121" t="str">
            <v>00111153P.2</v>
          </cell>
        </row>
        <row r="3122">
          <cell r="K3122" t="str">
            <v>00111159P.2</v>
          </cell>
        </row>
        <row r="3123">
          <cell r="K3123" t="str">
            <v>00111159P.2</v>
          </cell>
        </row>
        <row r="3124">
          <cell r="K3124" t="str">
            <v>00111159P.2</v>
          </cell>
        </row>
        <row r="3125">
          <cell r="K3125" t="str">
            <v>00111159P.2</v>
          </cell>
        </row>
        <row r="3126">
          <cell r="K3126" t="str">
            <v>00111159P.2</v>
          </cell>
        </row>
        <row r="3127">
          <cell r="K3127" t="str">
            <v>00111159P.2</v>
          </cell>
        </row>
        <row r="3128">
          <cell r="K3128" t="str">
            <v>00111159P.2</v>
          </cell>
        </row>
        <row r="3129">
          <cell r="K3129" t="str">
            <v>00111111P.2</v>
          </cell>
        </row>
        <row r="3130">
          <cell r="K3130" t="str">
            <v>00111113P.2</v>
          </cell>
        </row>
        <row r="3131">
          <cell r="K3131" t="str">
            <v>00111113P.2</v>
          </cell>
        </row>
        <row r="3132">
          <cell r="K3132" t="str">
            <v>00111113P.2</v>
          </cell>
        </row>
        <row r="3133">
          <cell r="K3133" t="str">
            <v>00111113P.2</v>
          </cell>
        </row>
        <row r="3134">
          <cell r="K3134" t="str">
            <v>00111113P.2</v>
          </cell>
        </row>
        <row r="3135">
          <cell r="K3135" t="str">
            <v>00111113P.2</v>
          </cell>
        </row>
        <row r="3136">
          <cell r="K3136" t="str">
            <v>00111113P.2</v>
          </cell>
        </row>
        <row r="3137">
          <cell r="K3137" t="str">
            <v>00111117P.2</v>
          </cell>
        </row>
        <row r="3138">
          <cell r="K3138" t="str">
            <v>00111120P.2</v>
          </cell>
        </row>
        <row r="3139">
          <cell r="K3139" t="str">
            <v>00111121P.2</v>
          </cell>
        </row>
        <row r="3140">
          <cell r="K3140" t="str">
            <v>00111121P.2</v>
          </cell>
        </row>
        <row r="3141">
          <cell r="K3141" t="str">
            <v>00111121P.2</v>
          </cell>
        </row>
        <row r="3142">
          <cell r="K3142" t="str">
            <v>00111122P.2</v>
          </cell>
        </row>
        <row r="3143">
          <cell r="K3143" t="str">
            <v>00111124P.2</v>
          </cell>
        </row>
        <row r="3144">
          <cell r="K3144" t="str">
            <v>00111124P.2</v>
          </cell>
        </row>
        <row r="3145">
          <cell r="K3145" t="str">
            <v>00111124P.2</v>
          </cell>
        </row>
        <row r="3146">
          <cell r="K3146" t="str">
            <v>00111125P.2</v>
          </cell>
        </row>
        <row r="3147">
          <cell r="K3147" t="str">
            <v>00111126P.2</v>
          </cell>
        </row>
        <row r="3148">
          <cell r="K3148" t="str">
            <v>00111126P.2</v>
          </cell>
        </row>
        <row r="3149">
          <cell r="K3149" t="str">
            <v>00111126P.2</v>
          </cell>
        </row>
        <row r="3150">
          <cell r="K3150" t="str">
            <v>00111129P.2</v>
          </cell>
        </row>
        <row r="3151">
          <cell r="K3151" t="str">
            <v>00111129P.2</v>
          </cell>
        </row>
        <row r="3152">
          <cell r="K3152" t="str">
            <v>00111129P.2</v>
          </cell>
        </row>
        <row r="3153">
          <cell r="K3153" t="str">
            <v>00111129P.2</v>
          </cell>
        </row>
        <row r="3154">
          <cell r="K3154" t="str">
            <v>00111130P.2</v>
          </cell>
        </row>
        <row r="3155">
          <cell r="K3155" t="str">
            <v>00111131P.2</v>
          </cell>
        </row>
        <row r="3156">
          <cell r="K3156" t="str">
            <v>00111131P.2</v>
          </cell>
        </row>
        <row r="3157">
          <cell r="K3157" t="str">
            <v>00111131P.2</v>
          </cell>
        </row>
        <row r="3158">
          <cell r="K3158" t="str">
            <v>00111131P.2</v>
          </cell>
        </row>
        <row r="3159">
          <cell r="K3159" t="str">
            <v>00111132P.2</v>
          </cell>
        </row>
        <row r="3160">
          <cell r="K3160" t="str">
            <v>00111132P.2</v>
          </cell>
        </row>
        <row r="3161">
          <cell r="K3161" t="str">
            <v>00111132P.2</v>
          </cell>
        </row>
        <row r="3162">
          <cell r="K3162" t="str">
            <v>00111132P.2</v>
          </cell>
        </row>
        <row r="3163">
          <cell r="K3163" t="str">
            <v>00111132P.2</v>
          </cell>
        </row>
        <row r="3164">
          <cell r="K3164" t="str">
            <v>00111132P.2</v>
          </cell>
        </row>
        <row r="3165">
          <cell r="K3165" t="str">
            <v>00111132P.2</v>
          </cell>
        </row>
        <row r="3166">
          <cell r="K3166" t="str">
            <v>00111132P.2</v>
          </cell>
        </row>
        <row r="3167">
          <cell r="K3167" t="str">
            <v>00111132P.2</v>
          </cell>
        </row>
        <row r="3168">
          <cell r="K3168" t="str">
            <v>00111134P.2</v>
          </cell>
        </row>
        <row r="3169">
          <cell r="K3169" t="str">
            <v>00111135P.2</v>
          </cell>
        </row>
        <row r="3170">
          <cell r="K3170" t="str">
            <v>00111135P.2</v>
          </cell>
        </row>
        <row r="3171">
          <cell r="K3171" t="str">
            <v>00111135P.2</v>
          </cell>
        </row>
        <row r="3172">
          <cell r="K3172" t="str">
            <v>00111136P.2</v>
          </cell>
        </row>
        <row r="3173">
          <cell r="K3173" t="str">
            <v>00111145P.2</v>
          </cell>
        </row>
        <row r="3174">
          <cell r="K3174" t="str">
            <v>00111145P.2</v>
          </cell>
        </row>
        <row r="3175">
          <cell r="K3175" t="str">
            <v>00111145P.2</v>
          </cell>
        </row>
        <row r="3176">
          <cell r="K3176" t="str">
            <v>00111145P.2</v>
          </cell>
        </row>
        <row r="3177">
          <cell r="K3177" t="str">
            <v>00111145P.2</v>
          </cell>
        </row>
        <row r="3178">
          <cell r="K3178" t="str">
            <v>00111145P.2</v>
          </cell>
        </row>
        <row r="3179">
          <cell r="K3179" t="str">
            <v>00111145P.2</v>
          </cell>
        </row>
        <row r="3180">
          <cell r="K3180" t="str">
            <v>00111145P.2</v>
          </cell>
        </row>
        <row r="3181">
          <cell r="K3181" t="str">
            <v>00111145P.2</v>
          </cell>
        </row>
        <row r="3182">
          <cell r="K3182" t="str">
            <v>00111145P.2</v>
          </cell>
        </row>
        <row r="3183">
          <cell r="K3183" t="str">
            <v>00111145P.2</v>
          </cell>
        </row>
        <row r="3184">
          <cell r="K3184" t="str">
            <v>00111145P.2</v>
          </cell>
        </row>
        <row r="3185">
          <cell r="K3185" t="str">
            <v>00111145P.2</v>
          </cell>
        </row>
        <row r="3186">
          <cell r="K3186" t="str">
            <v>00111149P.2</v>
          </cell>
        </row>
        <row r="3187">
          <cell r="K3187" t="str">
            <v>00111150P.2</v>
          </cell>
        </row>
        <row r="3188">
          <cell r="K3188" t="str">
            <v>00111153P.2</v>
          </cell>
        </row>
        <row r="3189">
          <cell r="K3189" t="str">
            <v>00111153P.2</v>
          </cell>
        </row>
        <row r="3190">
          <cell r="K3190" t="str">
            <v>00111153P.2</v>
          </cell>
        </row>
        <row r="3191">
          <cell r="K3191" t="str">
            <v>00111153P.2</v>
          </cell>
        </row>
        <row r="3192">
          <cell r="K3192" t="str">
            <v>00111153P.2</v>
          </cell>
        </row>
        <row r="3193">
          <cell r="K3193" t="str">
            <v>00111153P.2</v>
          </cell>
        </row>
        <row r="3194">
          <cell r="K3194" t="str">
            <v>00111153P.2</v>
          </cell>
        </row>
        <row r="3195">
          <cell r="K3195" t="str">
            <v>00111153P.2</v>
          </cell>
        </row>
        <row r="3196">
          <cell r="K3196" t="str">
            <v>00111153P.2</v>
          </cell>
        </row>
        <row r="3197">
          <cell r="K3197" t="str">
            <v>00111153P.2</v>
          </cell>
        </row>
        <row r="3198">
          <cell r="K3198" t="str">
            <v>00111158P.2</v>
          </cell>
        </row>
        <row r="3199">
          <cell r="K3199" t="str">
            <v>00111159P.2</v>
          </cell>
        </row>
        <row r="3200">
          <cell r="K3200" t="str">
            <v>00111159P.2</v>
          </cell>
        </row>
        <row r="3201">
          <cell r="K3201" t="str">
            <v>00111159P.2</v>
          </cell>
        </row>
        <row r="3202">
          <cell r="K3202" t="str">
            <v>00111159P.2</v>
          </cell>
        </row>
        <row r="3203">
          <cell r="K3203" t="str">
            <v>00111159P.2</v>
          </cell>
        </row>
        <row r="3204">
          <cell r="K3204" t="str">
            <v>00111159P.2</v>
          </cell>
        </row>
        <row r="3205">
          <cell r="K3205" t="str">
            <v>00111159P.2</v>
          </cell>
        </row>
        <row r="3206">
          <cell r="K3206" t="str">
            <v>00111143P.2</v>
          </cell>
        </row>
        <row r="3207">
          <cell r="K3207" t="str">
            <v>00111143P.2</v>
          </cell>
        </row>
        <row r="3208">
          <cell r="K3208" t="str">
            <v>00111143P.2</v>
          </cell>
        </row>
        <row r="3209">
          <cell r="K3209" t="str">
            <v>00111143P.2</v>
          </cell>
        </row>
        <row r="3210">
          <cell r="K3210" t="str">
            <v>00111143P.2</v>
          </cell>
        </row>
        <row r="3211">
          <cell r="K3211" t="str">
            <v>00111143P.2</v>
          </cell>
        </row>
        <row r="3212">
          <cell r="K3212" t="str">
            <v>00111143P.2</v>
          </cell>
        </row>
        <row r="3213">
          <cell r="K3213" t="str">
            <v>00111143P.2</v>
          </cell>
        </row>
        <row r="3214">
          <cell r="K3214" t="str">
            <v>00111143P.2</v>
          </cell>
        </row>
        <row r="3215">
          <cell r="K3215" t="str">
            <v>00111143P.2</v>
          </cell>
        </row>
        <row r="3216">
          <cell r="K3216" t="str">
            <v>00111110P.2</v>
          </cell>
        </row>
        <row r="3217">
          <cell r="K3217" t="str">
            <v>00111112P.2</v>
          </cell>
        </row>
        <row r="3218">
          <cell r="K3218" t="str">
            <v>00111115P.2</v>
          </cell>
        </row>
        <row r="3219">
          <cell r="K3219" t="str">
            <v>00111115P.2</v>
          </cell>
        </row>
        <row r="3220">
          <cell r="K3220" t="str">
            <v>00111117P.2</v>
          </cell>
        </row>
        <row r="3221">
          <cell r="K3221" t="str">
            <v>00111117P.2</v>
          </cell>
        </row>
        <row r="3222">
          <cell r="K3222" t="str">
            <v>00111118P.2</v>
          </cell>
        </row>
        <row r="3223">
          <cell r="K3223" t="str">
            <v>00111120P.2</v>
          </cell>
        </row>
        <row r="3224">
          <cell r="K3224" t="str">
            <v>00111121P.2</v>
          </cell>
        </row>
        <row r="3225">
          <cell r="K3225" t="str">
            <v>00111122P.2</v>
          </cell>
        </row>
        <row r="3226">
          <cell r="K3226" t="str">
            <v>00111122P.2</v>
          </cell>
        </row>
        <row r="3227">
          <cell r="K3227" t="str">
            <v>00111124P.2</v>
          </cell>
        </row>
        <row r="3228">
          <cell r="K3228" t="str">
            <v>00111125P.2</v>
          </cell>
        </row>
        <row r="3229">
          <cell r="K3229" t="str">
            <v>00111125P.2</v>
          </cell>
        </row>
        <row r="3230">
          <cell r="K3230" t="str">
            <v>00111125P.2</v>
          </cell>
        </row>
        <row r="3231">
          <cell r="K3231" t="str">
            <v>00111125P.2</v>
          </cell>
        </row>
        <row r="3232">
          <cell r="K3232" t="str">
            <v>00111126P.2</v>
          </cell>
        </row>
        <row r="3233">
          <cell r="K3233" t="str">
            <v>00111126P.2</v>
          </cell>
        </row>
        <row r="3234">
          <cell r="K3234" t="str">
            <v>00111126P.2</v>
          </cell>
        </row>
        <row r="3235">
          <cell r="K3235" t="str">
            <v>00111128P.2</v>
          </cell>
        </row>
        <row r="3236">
          <cell r="K3236" t="str">
            <v>00111128P.2</v>
          </cell>
        </row>
        <row r="3237">
          <cell r="K3237" t="str">
            <v>00111129P.2</v>
          </cell>
        </row>
        <row r="3238">
          <cell r="K3238" t="str">
            <v>00111129P.2</v>
          </cell>
        </row>
        <row r="3239">
          <cell r="K3239" t="str">
            <v>00111130P.2</v>
          </cell>
        </row>
        <row r="3240">
          <cell r="K3240" t="str">
            <v>00111130P.2</v>
          </cell>
        </row>
        <row r="3241">
          <cell r="K3241" t="str">
            <v>00111131P.2</v>
          </cell>
        </row>
        <row r="3242">
          <cell r="K3242" t="str">
            <v>00111133P.2</v>
          </cell>
        </row>
        <row r="3243">
          <cell r="K3243" t="str">
            <v>00111135P.2</v>
          </cell>
        </row>
        <row r="3244">
          <cell r="K3244" t="str">
            <v>00111135P.2</v>
          </cell>
        </row>
        <row r="3245">
          <cell r="K3245" t="str">
            <v>00111135P.2</v>
          </cell>
        </row>
        <row r="3246">
          <cell r="K3246" t="str">
            <v>00111145P.2</v>
          </cell>
        </row>
        <row r="3247">
          <cell r="K3247" t="str">
            <v>00111145P.2</v>
          </cell>
        </row>
        <row r="3248">
          <cell r="K3248" t="str">
            <v>00111145P.2</v>
          </cell>
        </row>
        <row r="3249">
          <cell r="K3249" t="str">
            <v>00111149P.2</v>
          </cell>
        </row>
        <row r="3250">
          <cell r="K3250" t="str">
            <v>00111149P.2</v>
          </cell>
        </row>
        <row r="3251">
          <cell r="K3251" t="str">
            <v>00111150P.2</v>
          </cell>
        </row>
        <row r="3252">
          <cell r="K3252" t="str">
            <v>00111150P.2</v>
          </cell>
        </row>
        <row r="3253">
          <cell r="K3253" t="str">
            <v>00111151P.2</v>
          </cell>
        </row>
        <row r="3254">
          <cell r="K3254" t="str">
            <v>00111153P.2</v>
          </cell>
        </row>
        <row r="3255">
          <cell r="K3255" t="str">
            <v>00111153P.2</v>
          </cell>
        </row>
        <row r="3256">
          <cell r="K3256" t="str">
            <v>00111153P.2</v>
          </cell>
        </row>
        <row r="3257">
          <cell r="K3257" t="str">
            <v>00111158P.2</v>
          </cell>
        </row>
        <row r="3258">
          <cell r="K3258" t="str">
            <v>00111158P.2</v>
          </cell>
        </row>
        <row r="3259">
          <cell r="K3259" t="str">
            <v>00111159P.2</v>
          </cell>
        </row>
        <row r="3260">
          <cell r="K3260" t="str">
            <v>00111111P.2</v>
          </cell>
        </row>
        <row r="3261">
          <cell r="K3261" t="str">
            <v>00111112P.2</v>
          </cell>
        </row>
        <row r="3262">
          <cell r="K3262" t="str">
            <v>00111112P.2</v>
          </cell>
        </row>
        <row r="3263">
          <cell r="K3263" t="str">
            <v>00111112P.2</v>
          </cell>
        </row>
        <row r="3264">
          <cell r="K3264" t="str">
            <v>00111112P.2</v>
          </cell>
        </row>
        <row r="3265">
          <cell r="K3265" t="str">
            <v>00111112P.2</v>
          </cell>
        </row>
        <row r="3266">
          <cell r="K3266" t="str">
            <v>00111113P.2</v>
          </cell>
        </row>
        <row r="3267">
          <cell r="K3267" t="str">
            <v>00111117P.2</v>
          </cell>
        </row>
        <row r="3268">
          <cell r="K3268" t="str">
            <v>00111117P.2</v>
          </cell>
        </row>
        <row r="3269">
          <cell r="K3269" t="str">
            <v>00111119P.2</v>
          </cell>
        </row>
        <row r="3270">
          <cell r="K3270" t="str">
            <v>00111120P.2</v>
          </cell>
        </row>
        <row r="3271">
          <cell r="K3271" t="str">
            <v>00111121P.2</v>
          </cell>
        </row>
        <row r="3272">
          <cell r="K3272" t="str">
            <v>00111122P.2</v>
          </cell>
        </row>
        <row r="3273">
          <cell r="K3273" t="str">
            <v>00111123P.2</v>
          </cell>
        </row>
        <row r="3274">
          <cell r="K3274" t="str">
            <v>00111123P.2</v>
          </cell>
        </row>
        <row r="3275">
          <cell r="K3275" t="str">
            <v>00111123P.2</v>
          </cell>
        </row>
        <row r="3276">
          <cell r="K3276" t="str">
            <v>00111123P.2</v>
          </cell>
        </row>
        <row r="3277">
          <cell r="K3277" t="str">
            <v>00111125P.2</v>
          </cell>
        </row>
        <row r="3278">
          <cell r="K3278" t="str">
            <v>00111125P.2</v>
          </cell>
        </row>
        <row r="3279">
          <cell r="K3279" t="str">
            <v>00111125P.2</v>
          </cell>
        </row>
        <row r="3280">
          <cell r="K3280" t="str">
            <v>00111126P.2</v>
          </cell>
        </row>
        <row r="3281">
          <cell r="K3281" t="str">
            <v>00111127P.2</v>
          </cell>
        </row>
        <row r="3282">
          <cell r="K3282" t="str">
            <v>00111128P.2</v>
          </cell>
        </row>
        <row r="3283">
          <cell r="K3283" t="str">
            <v>00111128P.2</v>
          </cell>
        </row>
        <row r="3284">
          <cell r="K3284" t="str">
            <v>00111129P.2</v>
          </cell>
        </row>
        <row r="3285">
          <cell r="K3285" t="str">
            <v>00111130P.2</v>
          </cell>
        </row>
        <row r="3286">
          <cell r="K3286" t="str">
            <v>00111130P.2</v>
          </cell>
        </row>
        <row r="3287">
          <cell r="K3287" t="str">
            <v>00111130P.2</v>
          </cell>
        </row>
        <row r="3288">
          <cell r="K3288" t="str">
            <v>00111131P.2</v>
          </cell>
        </row>
        <row r="3289">
          <cell r="K3289" t="str">
            <v>00111132P.2</v>
          </cell>
        </row>
        <row r="3290">
          <cell r="K3290" t="str">
            <v>00111132P.2</v>
          </cell>
        </row>
        <row r="3291">
          <cell r="K3291" t="str">
            <v>00111133P.2</v>
          </cell>
        </row>
        <row r="3292">
          <cell r="K3292" t="str">
            <v>00111133P.2</v>
          </cell>
        </row>
        <row r="3293">
          <cell r="K3293" t="str">
            <v>00111133P.2</v>
          </cell>
        </row>
        <row r="3294">
          <cell r="K3294" t="str">
            <v>00111134P.2</v>
          </cell>
        </row>
        <row r="3295">
          <cell r="K3295" t="str">
            <v>00111134P.2</v>
          </cell>
        </row>
        <row r="3296">
          <cell r="K3296" t="str">
            <v>00111134P.2</v>
          </cell>
        </row>
        <row r="3297">
          <cell r="K3297" t="str">
            <v>00111135P.2</v>
          </cell>
        </row>
        <row r="3298">
          <cell r="K3298" t="str">
            <v>00111135P.2</v>
          </cell>
        </row>
        <row r="3299">
          <cell r="K3299" t="str">
            <v>00111136P.2</v>
          </cell>
        </row>
        <row r="3300">
          <cell r="K3300" t="str">
            <v>00111145P.2</v>
          </cell>
        </row>
        <row r="3301">
          <cell r="K3301" t="str">
            <v>00111145P.2</v>
          </cell>
        </row>
        <row r="3302">
          <cell r="K3302" t="str">
            <v>00111149P.2</v>
          </cell>
        </row>
        <row r="3303">
          <cell r="K3303" t="str">
            <v>00111149P.2</v>
          </cell>
        </row>
        <row r="3304">
          <cell r="K3304" t="str">
            <v>00111149P.2</v>
          </cell>
        </row>
        <row r="3305">
          <cell r="K3305" t="str">
            <v>00111150P.2</v>
          </cell>
        </row>
        <row r="3306">
          <cell r="K3306" t="str">
            <v>00111150P.2</v>
          </cell>
        </row>
        <row r="3307">
          <cell r="K3307" t="str">
            <v>00111151P.2</v>
          </cell>
        </row>
        <row r="3308">
          <cell r="K3308" t="str">
            <v>00111151P.2</v>
          </cell>
        </row>
        <row r="3309">
          <cell r="K3309" t="str">
            <v>00111153P.2</v>
          </cell>
        </row>
        <row r="3310">
          <cell r="K3310" t="str">
            <v>00111153P.2</v>
          </cell>
        </row>
        <row r="3311">
          <cell r="K3311" t="str">
            <v>00111159P.2</v>
          </cell>
        </row>
        <row r="3312">
          <cell r="K3312" t="str">
            <v>00111110P.2</v>
          </cell>
        </row>
        <row r="3313">
          <cell r="K3313" t="str">
            <v>00111110P.2</v>
          </cell>
        </row>
        <row r="3314">
          <cell r="K3314" t="str">
            <v>00111110P.2</v>
          </cell>
        </row>
        <row r="3315">
          <cell r="K3315" t="str">
            <v>00111110P.2</v>
          </cell>
        </row>
        <row r="3316">
          <cell r="K3316" t="str">
            <v>00111110P.2</v>
          </cell>
        </row>
        <row r="3317">
          <cell r="K3317" t="str">
            <v>00111110P.2</v>
          </cell>
        </row>
        <row r="3318">
          <cell r="K3318" t="str">
            <v>00111110P.2</v>
          </cell>
        </row>
        <row r="3319">
          <cell r="K3319" t="str">
            <v>00111110P.2</v>
          </cell>
        </row>
        <row r="3320">
          <cell r="K3320" t="str">
            <v>00111110P.2</v>
          </cell>
        </row>
        <row r="3321">
          <cell r="K3321" t="str">
            <v>00111110P.2</v>
          </cell>
        </row>
        <row r="3322">
          <cell r="K3322" t="str">
            <v>00111110P.2</v>
          </cell>
        </row>
        <row r="3323">
          <cell r="K3323" t="str">
            <v>00111112P.2</v>
          </cell>
        </row>
        <row r="3324">
          <cell r="K3324" t="str">
            <v>00111112P.2</v>
          </cell>
        </row>
        <row r="3325">
          <cell r="K3325" t="str">
            <v>00111112P.2</v>
          </cell>
        </row>
        <row r="3326">
          <cell r="K3326" t="str">
            <v>00111112P.2</v>
          </cell>
        </row>
        <row r="3327">
          <cell r="K3327" t="str">
            <v>00111112P.2</v>
          </cell>
        </row>
        <row r="3328">
          <cell r="K3328" t="str">
            <v>00111112P.2</v>
          </cell>
        </row>
        <row r="3329">
          <cell r="K3329" t="str">
            <v>00111112P.2</v>
          </cell>
        </row>
        <row r="3330">
          <cell r="K3330" t="str">
            <v>00111112P.2</v>
          </cell>
        </row>
        <row r="3331">
          <cell r="K3331" t="str">
            <v>00111112P.2</v>
          </cell>
        </row>
        <row r="3332">
          <cell r="K3332" t="str">
            <v>00111112P.2</v>
          </cell>
        </row>
        <row r="3333">
          <cell r="K3333" t="str">
            <v>00111112P.2</v>
          </cell>
        </row>
        <row r="3334">
          <cell r="K3334" t="str">
            <v>00111112P.2</v>
          </cell>
        </row>
        <row r="3335">
          <cell r="K3335" t="str">
            <v>00111112P.2</v>
          </cell>
        </row>
        <row r="3336">
          <cell r="K3336" t="str">
            <v>00111113P.2</v>
          </cell>
        </row>
        <row r="3337">
          <cell r="K3337" t="str">
            <v>00111113P.2</v>
          </cell>
        </row>
        <row r="3338">
          <cell r="K3338" t="str">
            <v>00111113P.2</v>
          </cell>
        </row>
        <row r="3339">
          <cell r="K3339" t="str">
            <v>00111113P.2</v>
          </cell>
        </row>
        <row r="3340">
          <cell r="K3340" t="str">
            <v>00111113P.2</v>
          </cell>
        </row>
        <row r="3341">
          <cell r="K3341" t="str">
            <v>00111117P.2</v>
          </cell>
        </row>
        <row r="3342">
          <cell r="K3342" t="str">
            <v>00111117P.2</v>
          </cell>
        </row>
        <row r="3343">
          <cell r="K3343" t="str">
            <v>00111117P.2</v>
          </cell>
        </row>
        <row r="3344">
          <cell r="K3344" t="str">
            <v>00111117P.2</v>
          </cell>
        </row>
        <row r="3345">
          <cell r="K3345" t="str">
            <v>00111117P.2</v>
          </cell>
        </row>
        <row r="3346">
          <cell r="K3346" t="str">
            <v>00111117P.2</v>
          </cell>
        </row>
        <row r="3347">
          <cell r="K3347" t="str">
            <v>00111117P.2</v>
          </cell>
        </row>
        <row r="3348">
          <cell r="K3348" t="str">
            <v>00111117P.2</v>
          </cell>
        </row>
        <row r="3349">
          <cell r="K3349" t="str">
            <v>00111117P.2</v>
          </cell>
        </row>
        <row r="3350">
          <cell r="K3350" t="str">
            <v>00111117P.2</v>
          </cell>
        </row>
        <row r="3351">
          <cell r="K3351" t="str">
            <v>00111117P.2</v>
          </cell>
        </row>
        <row r="3352">
          <cell r="K3352" t="str">
            <v>00111117P.2</v>
          </cell>
        </row>
        <row r="3353">
          <cell r="K3353" t="str">
            <v>00111117P.2</v>
          </cell>
        </row>
        <row r="3354">
          <cell r="K3354" t="str">
            <v>00111117P.2</v>
          </cell>
        </row>
        <row r="3355">
          <cell r="K3355" t="str">
            <v>00111117P.2</v>
          </cell>
        </row>
        <row r="3356">
          <cell r="K3356" t="str">
            <v>00111117P.2</v>
          </cell>
        </row>
        <row r="3357">
          <cell r="K3357" t="str">
            <v>00111117P.2</v>
          </cell>
        </row>
        <row r="3358">
          <cell r="K3358" t="str">
            <v>00111117P.2</v>
          </cell>
        </row>
        <row r="3359">
          <cell r="K3359" t="str">
            <v>00111117P.2</v>
          </cell>
        </row>
        <row r="3360">
          <cell r="K3360" t="str">
            <v>00111118P.2</v>
          </cell>
        </row>
        <row r="3361">
          <cell r="K3361" t="str">
            <v>00111120P.2</v>
          </cell>
        </row>
        <row r="3362">
          <cell r="K3362" t="str">
            <v>00111120P.2</v>
          </cell>
        </row>
        <row r="3363">
          <cell r="K3363" t="str">
            <v>00111120P.2</v>
          </cell>
        </row>
        <row r="3364">
          <cell r="K3364" t="str">
            <v>00111120P.2</v>
          </cell>
        </row>
        <row r="3365">
          <cell r="K3365" t="str">
            <v>00111120P.2</v>
          </cell>
        </row>
        <row r="3366">
          <cell r="K3366" t="str">
            <v>00111120P.2</v>
          </cell>
        </row>
        <row r="3367">
          <cell r="K3367" t="str">
            <v>00111120P.2</v>
          </cell>
        </row>
        <row r="3368">
          <cell r="K3368" t="str">
            <v>00111120P.2</v>
          </cell>
        </row>
        <row r="3369">
          <cell r="K3369" t="str">
            <v>00111121P.2</v>
          </cell>
        </row>
        <row r="3370">
          <cell r="K3370" t="str">
            <v>00111121P.2</v>
          </cell>
        </row>
        <row r="3371">
          <cell r="K3371" t="str">
            <v>00111122P.2</v>
          </cell>
        </row>
        <row r="3372">
          <cell r="K3372" t="str">
            <v>00111122P.2</v>
          </cell>
        </row>
        <row r="3373">
          <cell r="K3373" t="str">
            <v>00111122P.2</v>
          </cell>
        </row>
        <row r="3374">
          <cell r="K3374" t="str">
            <v>00111122P.2</v>
          </cell>
        </row>
        <row r="3375">
          <cell r="K3375" t="str">
            <v>00111122P.2</v>
          </cell>
        </row>
        <row r="3376">
          <cell r="K3376" t="str">
            <v>00111122P.2</v>
          </cell>
        </row>
        <row r="3377">
          <cell r="K3377" t="str">
            <v>00111122P.2</v>
          </cell>
        </row>
        <row r="3378">
          <cell r="K3378" t="str">
            <v>00111122P.2</v>
          </cell>
        </row>
        <row r="3379">
          <cell r="K3379" t="str">
            <v>00111122P.2</v>
          </cell>
        </row>
        <row r="3380">
          <cell r="K3380" t="str">
            <v>00111124P.2</v>
          </cell>
        </row>
        <row r="3381">
          <cell r="K3381" t="str">
            <v>00111126P.2</v>
          </cell>
        </row>
        <row r="3382">
          <cell r="K3382" t="str">
            <v>00111126P.2</v>
          </cell>
        </row>
        <row r="3383">
          <cell r="K3383" t="str">
            <v>00111126P.2</v>
          </cell>
        </row>
        <row r="3384">
          <cell r="K3384" t="str">
            <v>00111128P.2</v>
          </cell>
        </row>
        <row r="3385">
          <cell r="K3385" t="str">
            <v>00111128P.2</v>
          </cell>
        </row>
        <row r="3386">
          <cell r="K3386" t="str">
            <v>00111128P.2</v>
          </cell>
        </row>
        <row r="3387">
          <cell r="K3387" t="str">
            <v>00111128P.2</v>
          </cell>
        </row>
        <row r="3388">
          <cell r="K3388" t="str">
            <v>00111128P.2</v>
          </cell>
        </row>
        <row r="3389">
          <cell r="K3389" t="str">
            <v>00111128P.2</v>
          </cell>
        </row>
        <row r="3390">
          <cell r="K3390" t="str">
            <v>00111128P.2</v>
          </cell>
        </row>
        <row r="3391">
          <cell r="K3391" t="str">
            <v>00111128P.2</v>
          </cell>
        </row>
        <row r="3392">
          <cell r="K3392" t="str">
            <v>00111128P.2</v>
          </cell>
        </row>
        <row r="3393">
          <cell r="K3393" t="str">
            <v>00111128P.2</v>
          </cell>
        </row>
        <row r="3394">
          <cell r="K3394" t="str">
            <v>00111128P.2</v>
          </cell>
        </row>
        <row r="3395">
          <cell r="K3395" t="str">
            <v>00111128P.2</v>
          </cell>
        </row>
        <row r="3396">
          <cell r="K3396" t="str">
            <v>00111130P.2</v>
          </cell>
        </row>
        <row r="3397">
          <cell r="K3397" t="str">
            <v>00111130P.2</v>
          </cell>
        </row>
        <row r="3398">
          <cell r="K3398" t="str">
            <v>00111130P.2</v>
          </cell>
        </row>
        <row r="3399">
          <cell r="K3399" t="str">
            <v>00111130P.2</v>
          </cell>
        </row>
        <row r="3400">
          <cell r="K3400" t="str">
            <v>00111130P.2</v>
          </cell>
        </row>
        <row r="3401">
          <cell r="K3401" t="str">
            <v>00111130P.2</v>
          </cell>
        </row>
        <row r="3402">
          <cell r="K3402" t="str">
            <v>00111131P.2</v>
          </cell>
        </row>
        <row r="3403">
          <cell r="K3403" t="str">
            <v>00111131P.2</v>
          </cell>
        </row>
        <row r="3404">
          <cell r="K3404" t="str">
            <v>00111131P.2</v>
          </cell>
        </row>
        <row r="3405">
          <cell r="K3405" t="str">
            <v>00111131P.2</v>
          </cell>
        </row>
        <row r="3406">
          <cell r="K3406" t="str">
            <v>00111131P.2</v>
          </cell>
        </row>
        <row r="3407">
          <cell r="K3407" t="str">
            <v>00111131P.2</v>
          </cell>
        </row>
        <row r="3408">
          <cell r="K3408" t="str">
            <v>00111131P.2</v>
          </cell>
        </row>
        <row r="3409">
          <cell r="K3409" t="str">
            <v>00111155P.2</v>
          </cell>
        </row>
        <row r="3410">
          <cell r="K3410" t="str">
            <v>00111155P.2</v>
          </cell>
        </row>
        <row r="3411">
          <cell r="K3411" t="str">
            <v>00111155P.2</v>
          </cell>
        </row>
        <row r="3412">
          <cell r="K3412" t="str">
            <v>00111134P.2</v>
          </cell>
        </row>
        <row r="3413">
          <cell r="K3413" t="str">
            <v>00111134P.2</v>
          </cell>
        </row>
        <row r="3414">
          <cell r="K3414" t="str">
            <v>00111155P.2</v>
          </cell>
        </row>
        <row r="3415">
          <cell r="K3415" t="str">
            <v>00111134P.2</v>
          </cell>
        </row>
        <row r="3416">
          <cell r="K3416" t="str">
            <v>00111134P.2</v>
          </cell>
        </row>
        <row r="3417">
          <cell r="K3417" t="str">
            <v>00111134P.2</v>
          </cell>
        </row>
        <row r="3418">
          <cell r="K3418" t="str">
            <v>00111136P.2</v>
          </cell>
        </row>
        <row r="3419">
          <cell r="K3419" t="str">
            <v>00111136P.2</v>
          </cell>
        </row>
        <row r="3420">
          <cell r="K3420" t="str">
            <v>00111136P.2</v>
          </cell>
        </row>
        <row r="3421">
          <cell r="K3421" t="str">
            <v>00111136P.2</v>
          </cell>
        </row>
        <row r="3422">
          <cell r="K3422" t="str">
            <v>00111136P.2</v>
          </cell>
        </row>
        <row r="3423">
          <cell r="K3423" t="str">
            <v>00111136P.2</v>
          </cell>
        </row>
        <row r="3424">
          <cell r="K3424" t="str">
            <v>00111136P.2</v>
          </cell>
        </row>
        <row r="3425">
          <cell r="K3425" t="str">
            <v>00111136P.2</v>
          </cell>
        </row>
        <row r="3426">
          <cell r="K3426" t="str">
            <v>00111136P.2</v>
          </cell>
        </row>
        <row r="3427">
          <cell r="K3427" t="str">
            <v>00111136P.2</v>
          </cell>
        </row>
        <row r="3428">
          <cell r="K3428" t="str">
            <v>00111136P.2</v>
          </cell>
        </row>
        <row r="3429">
          <cell r="K3429" t="str">
            <v>00111158P.2</v>
          </cell>
        </row>
        <row r="3430">
          <cell r="K3430" t="str">
            <v>00111158P.2</v>
          </cell>
        </row>
        <row r="3431">
          <cell r="K3431" t="str">
            <v>00111153P.2</v>
          </cell>
        </row>
        <row r="3432">
          <cell r="K3432" t="str">
            <v>00111153P.2</v>
          </cell>
        </row>
        <row r="3433">
          <cell r="K3433" t="str">
            <v>00111153P.2</v>
          </cell>
        </row>
        <row r="3434">
          <cell r="K3434" t="str">
            <v>00111153P.2</v>
          </cell>
        </row>
        <row r="3435">
          <cell r="K3435" t="str">
            <v>00111153P.2</v>
          </cell>
        </row>
        <row r="3436">
          <cell r="K3436" t="str">
            <v>00111153P.2</v>
          </cell>
        </row>
        <row r="3437">
          <cell r="K3437" t="str">
            <v>00111159P.2</v>
          </cell>
        </row>
        <row r="3438">
          <cell r="K3438" t="str">
            <v>00111159P.2</v>
          </cell>
        </row>
        <row r="3439">
          <cell r="K3439" t="str">
            <v>00111159P.2</v>
          </cell>
        </row>
        <row r="3440">
          <cell r="K3440" t="str">
            <v>00111159P.2</v>
          </cell>
        </row>
        <row r="3441">
          <cell r="K3441" t="str">
            <v>00111159P.2</v>
          </cell>
        </row>
        <row r="3442">
          <cell r="K3442" t="str">
            <v>00111159P.2</v>
          </cell>
        </row>
        <row r="3443">
          <cell r="K3443" t="str">
            <v>00111159P.2</v>
          </cell>
        </row>
        <row r="3444">
          <cell r="K3444" t="str">
            <v>00111159P.2</v>
          </cell>
        </row>
        <row r="3445">
          <cell r="K3445" t="str">
            <v>00111159P.2</v>
          </cell>
        </row>
        <row r="3446">
          <cell r="K3446" t="str">
            <v>00111159P.2</v>
          </cell>
        </row>
        <row r="3447">
          <cell r="K3447" t="str">
            <v>00111159P.2</v>
          </cell>
        </row>
        <row r="3448">
          <cell r="K3448" t="str">
            <v>00111158P.2</v>
          </cell>
        </row>
        <row r="3449">
          <cell r="K3449" t="str">
            <v>00111158P.2</v>
          </cell>
        </row>
        <row r="3450">
          <cell r="K3450" t="str">
            <v>00111158P.2</v>
          </cell>
        </row>
        <row r="3451">
          <cell r="K3451" t="str">
            <v>00111158P.2</v>
          </cell>
        </row>
        <row r="3452">
          <cell r="K3452" t="str">
            <v>00111158P.2</v>
          </cell>
        </row>
        <row r="3453">
          <cell r="K3453" t="str">
            <v>00111140P.2</v>
          </cell>
        </row>
        <row r="3454">
          <cell r="K3454" t="str">
            <v>00111140P.2</v>
          </cell>
        </row>
        <row r="3455">
          <cell r="K3455" t="str">
            <v>00111145P.2</v>
          </cell>
        </row>
        <row r="3456">
          <cell r="K3456" t="str">
            <v>00111145P.2</v>
          </cell>
        </row>
        <row r="3457">
          <cell r="K3457" t="str">
            <v>00111145P.2</v>
          </cell>
        </row>
        <row r="3458">
          <cell r="K3458" t="str">
            <v>00111145P.2</v>
          </cell>
        </row>
        <row r="3459">
          <cell r="K3459" t="str">
            <v>00111145P.2</v>
          </cell>
        </row>
        <row r="3460">
          <cell r="K3460" t="str">
            <v>00111145P.2</v>
          </cell>
        </row>
        <row r="3461">
          <cell r="K3461" t="str">
            <v>00111145P.2</v>
          </cell>
        </row>
        <row r="3462">
          <cell r="K3462" t="str">
            <v>00111145P.2</v>
          </cell>
        </row>
        <row r="3463">
          <cell r="K3463" t="str">
            <v>00111145P.2</v>
          </cell>
        </row>
        <row r="3464">
          <cell r="K3464" t="str">
            <v>00111145P.2</v>
          </cell>
        </row>
        <row r="3465">
          <cell r="K3465" t="str">
            <v>00111145P.2</v>
          </cell>
        </row>
        <row r="3466">
          <cell r="K3466" t="str">
            <v>00111145P.2</v>
          </cell>
        </row>
        <row r="3467">
          <cell r="K3467" t="str">
            <v>00111145P.2</v>
          </cell>
        </row>
        <row r="3468">
          <cell r="K3468" t="str">
            <v>00111145P.2</v>
          </cell>
        </row>
        <row r="3469">
          <cell r="K3469" t="str">
            <v>00111149P.2</v>
          </cell>
        </row>
        <row r="3470">
          <cell r="K3470" t="str">
            <v>00111149P.2</v>
          </cell>
        </row>
        <row r="3471">
          <cell r="K3471" t="str">
            <v>00111149P.2</v>
          </cell>
        </row>
        <row r="3472">
          <cell r="K3472" t="str">
            <v>00111149P.2</v>
          </cell>
        </row>
        <row r="3473">
          <cell r="K3473" t="str">
            <v>00111149P.2</v>
          </cell>
        </row>
        <row r="3474">
          <cell r="K3474" t="str">
            <v>00111149P.2</v>
          </cell>
        </row>
        <row r="3475">
          <cell r="K3475" t="str">
            <v>00111149P.2</v>
          </cell>
        </row>
        <row r="3476">
          <cell r="K3476" t="str">
            <v>00111149P.2</v>
          </cell>
        </row>
        <row r="3477">
          <cell r="K3477" t="str">
            <v>00111149P.2</v>
          </cell>
        </row>
        <row r="3478">
          <cell r="K3478" t="str">
            <v>00111149P.2</v>
          </cell>
        </row>
        <row r="3479">
          <cell r="K3479" t="str">
            <v>00111149P.2</v>
          </cell>
        </row>
        <row r="3480">
          <cell r="K3480" t="str">
            <v>00111149P.2</v>
          </cell>
        </row>
        <row r="3481">
          <cell r="K3481" t="str">
            <v>00111143P.2</v>
          </cell>
        </row>
        <row r="3482">
          <cell r="K3482" t="str">
            <v>00111143P.2</v>
          </cell>
        </row>
        <row r="3483">
          <cell r="K3483" t="str">
            <v>00111143P.2</v>
          </cell>
        </row>
        <row r="3484">
          <cell r="K3484" t="str">
            <v>00111143P.2</v>
          </cell>
        </row>
        <row r="3485">
          <cell r="K3485" t="str">
            <v>00111143P.2</v>
          </cell>
        </row>
        <row r="3486">
          <cell r="K3486" t="str">
            <v>00111150P.2</v>
          </cell>
        </row>
        <row r="3487">
          <cell r="K3487" t="str">
            <v>00111150P.2</v>
          </cell>
        </row>
        <row r="3488">
          <cell r="K3488" t="str">
            <v>00111148P.2</v>
          </cell>
        </row>
        <row r="3489">
          <cell r="K3489" t="str">
            <v>00111148P.2</v>
          </cell>
        </row>
        <row r="3490">
          <cell r="K3490" t="str">
            <v>00111148P.2</v>
          </cell>
        </row>
        <row r="3491">
          <cell r="K3491" t="str">
            <v>00111148P.2</v>
          </cell>
        </row>
        <row r="3492">
          <cell r="K3492" t="str">
            <v>00111148P.2</v>
          </cell>
        </row>
        <row r="3493">
          <cell r="K3493" t="str">
            <v>00111157P.2</v>
          </cell>
        </row>
        <row r="3494">
          <cell r="K3494" t="str">
            <v>00111157P.2</v>
          </cell>
        </row>
        <row r="3495">
          <cell r="K3495" t="str">
            <v>00111157P.2</v>
          </cell>
        </row>
        <row r="3496">
          <cell r="K3496" t="str">
            <v>00111157P.2</v>
          </cell>
        </row>
        <row r="3497">
          <cell r="K3497" t="str">
            <v>00111157P.2</v>
          </cell>
        </row>
        <row r="3498">
          <cell r="K3498" t="str">
            <v>00111157P.2</v>
          </cell>
        </row>
        <row r="3499">
          <cell r="K3499" t="str">
            <v>00111157P.2</v>
          </cell>
        </row>
        <row r="3500">
          <cell r="K3500" t="str">
            <v>00111109P.2</v>
          </cell>
        </row>
        <row r="3501">
          <cell r="K3501" t="str">
            <v>00111109P.2</v>
          </cell>
        </row>
        <row r="3502">
          <cell r="K3502" t="str">
            <v>00111109P.2</v>
          </cell>
        </row>
        <row r="3503">
          <cell r="K3503" t="str">
            <v>00111109P.2</v>
          </cell>
        </row>
        <row r="3504">
          <cell r="K3504" t="str">
            <v>00111109P.2</v>
          </cell>
        </row>
        <row r="3505">
          <cell r="K3505" t="str">
            <v>00111109P.2</v>
          </cell>
        </row>
        <row r="3506">
          <cell r="K3506" t="str">
            <v>00111109P.2</v>
          </cell>
        </row>
        <row r="3507">
          <cell r="K3507" t="str">
            <v>00111109P.2</v>
          </cell>
        </row>
        <row r="3508">
          <cell r="K3508" t="str">
            <v>00111109P.2</v>
          </cell>
        </row>
        <row r="3509">
          <cell r="K3509" t="str">
            <v>00111109P.2</v>
          </cell>
        </row>
        <row r="3510">
          <cell r="K3510" t="str">
            <v>00111109P.2</v>
          </cell>
        </row>
        <row r="3511">
          <cell r="K3511" t="str">
            <v>00111109P.2</v>
          </cell>
        </row>
        <row r="3512">
          <cell r="K3512" t="str">
            <v>00111109P.2</v>
          </cell>
        </row>
        <row r="3513">
          <cell r="K3513" t="str">
            <v>00111109P.2</v>
          </cell>
        </row>
        <row r="3514">
          <cell r="K3514" t="str">
            <v>00111109P.2</v>
          </cell>
        </row>
        <row r="3515">
          <cell r="K3515" t="str">
            <v>00111109P.2</v>
          </cell>
        </row>
        <row r="3516">
          <cell r="K3516" t="str">
            <v>00111109P.2</v>
          </cell>
        </row>
        <row r="3517">
          <cell r="K3517" t="str">
            <v>00111109P.2</v>
          </cell>
        </row>
        <row r="3518">
          <cell r="K3518" t="str">
            <v>00111109P.2</v>
          </cell>
        </row>
        <row r="3519">
          <cell r="K3519" t="str">
            <v>00111109P.2</v>
          </cell>
        </row>
        <row r="3520">
          <cell r="K3520" t="str">
            <v>00111109P.2</v>
          </cell>
        </row>
        <row r="3521">
          <cell r="K3521" t="str">
            <v>00111106P.2</v>
          </cell>
        </row>
        <row r="3522">
          <cell r="K3522" t="str">
            <v>00111106P.2</v>
          </cell>
        </row>
        <row r="3523">
          <cell r="K3523" t="str">
            <v>00111106P.2</v>
          </cell>
        </row>
        <row r="3524">
          <cell r="K3524" t="str">
            <v>00111106P.2</v>
          </cell>
        </row>
        <row r="3525">
          <cell r="K3525" t="str">
            <v>00111107P.2</v>
          </cell>
        </row>
        <row r="3526">
          <cell r="K3526" t="str">
            <v>00111107P.2</v>
          </cell>
        </row>
        <row r="3527">
          <cell r="K3527" t="str">
            <v>00111107P.2</v>
          </cell>
        </row>
        <row r="3528">
          <cell r="K3528" t="str">
            <v>00111107P.2</v>
          </cell>
        </row>
        <row r="3529">
          <cell r="K3529" t="str">
            <v>00111110P.2</v>
          </cell>
        </row>
        <row r="3530">
          <cell r="K3530" t="str">
            <v>00111110P.2</v>
          </cell>
        </row>
        <row r="3531">
          <cell r="K3531" t="str">
            <v>00111110P.2</v>
          </cell>
        </row>
        <row r="3532">
          <cell r="K3532" t="str">
            <v>00111110P.2</v>
          </cell>
        </row>
        <row r="3533">
          <cell r="K3533" t="str">
            <v>00111110P.2</v>
          </cell>
        </row>
        <row r="3534">
          <cell r="K3534" t="str">
            <v>00111110P.2</v>
          </cell>
        </row>
        <row r="3535">
          <cell r="K3535" t="str">
            <v>00111110P.2</v>
          </cell>
        </row>
        <row r="3536">
          <cell r="K3536" t="str">
            <v>00111110P.2</v>
          </cell>
        </row>
        <row r="3537">
          <cell r="K3537" t="str">
            <v>00111110P.2</v>
          </cell>
        </row>
        <row r="3538">
          <cell r="K3538" t="str">
            <v>00111110P.2</v>
          </cell>
        </row>
        <row r="3539">
          <cell r="K3539" t="str">
            <v>00111110P.2</v>
          </cell>
        </row>
        <row r="3540">
          <cell r="K3540" t="str">
            <v>00111110P.2</v>
          </cell>
        </row>
        <row r="3541">
          <cell r="K3541" t="str">
            <v>00111110P.2</v>
          </cell>
        </row>
        <row r="3542">
          <cell r="K3542" t="str">
            <v>00111111P.2</v>
          </cell>
        </row>
        <row r="3543">
          <cell r="K3543" t="str">
            <v>00111111P.2</v>
          </cell>
        </row>
        <row r="3544">
          <cell r="K3544" t="str">
            <v>00111111P.2</v>
          </cell>
        </row>
        <row r="3545">
          <cell r="K3545" t="str">
            <v>00111111P.2</v>
          </cell>
        </row>
        <row r="3546">
          <cell r="K3546" t="str">
            <v>00111111P.2</v>
          </cell>
        </row>
        <row r="3547">
          <cell r="K3547" t="str">
            <v>00111111P.2</v>
          </cell>
        </row>
        <row r="3548">
          <cell r="K3548" t="str">
            <v>00111111P.2</v>
          </cell>
        </row>
        <row r="3549">
          <cell r="K3549" t="str">
            <v>00111113P.2</v>
          </cell>
        </row>
        <row r="3550">
          <cell r="K3550" t="str">
            <v>00111113P.2</v>
          </cell>
        </row>
        <row r="3551">
          <cell r="K3551" t="str">
            <v>00111113P.2</v>
          </cell>
        </row>
        <row r="3552">
          <cell r="K3552" t="str">
            <v>00111113P.2</v>
          </cell>
        </row>
        <row r="3553">
          <cell r="K3553" t="str">
            <v>00111113P.2</v>
          </cell>
        </row>
        <row r="3554">
          <cell r="K3554" t="str">
            <v>00111113P.2</v>
          </cell>
        </row>
        <row r="3555">
          <cell r="K3555" t="str">
            <v>00111113P.2</v>
          </cell>
        </row>
        <row r="3556">
          <cell r="K3556" t="str">
            <v>00111113P.2</v>
          </cell>
        </row>
        <row r="3557">
          <cell r="K3557" t="str">
            <v>00111113P.2</v>
          </cell>
        </row>
        <row r="3558">
          <cell r="K3558" t="str">
            <v>00111113P.2</v>
          </cell>
        </row>
        <row r="3559">
          <cell r="K3559" t="str">
            <v>00111113P.2</v>
          </cell>
        </row>
        <row r="3560">
          <cell r="K3560" t="str">
            <v>00111113P.2</v>
          </cell>
        </row>
        <row r="3561">
          <cell r="K3561" t="str">
            <v>00111113P.2</v>
          </cell>
        </row>
        <row r="3562">
          <cell r="K3562" t="str">
            <v>00111113P.2</v>
          </cell>
        </row>
        <row r="3563">
          <cell r="K3563" t="str">
            <v>00111114P.2</v>
          </cell>
        </row>
        <row r="3564">
          <cell r="K3564" t="str">
            <v>00111114P.2</v>
          </cell>
        </row>
        <row r="3565">
          <cell r="K3565" t="str">
            <v>00111115P.2</v>
          </cell>
        </row>
        <row r="3566">
          <cell r="K3566" t="str">
            <v>00111115P.2</v>
          </cell>
        </row>
        <row r="3567">
          <cell r="K3567" t="str">
            <v>00111115P.2</v>
          </cell>
        </row>
        <row r="3568">
          <cell r="K3568" t="str">
            <v>00111115P.2</v>
          </cell>
        </row>
        <row r="3569">
          <cell r="K3569" t="str">
            <v>00111115P.2</v>
          </cell>
        </row>
        <row r="3570">
          <cell r="K3570" t="str">
            <v>00111115P.2</v>
          </cell>
        </row>
        <row r="3571">
          <cell r="K3571" t="str">
            <v>00111116P.2</v>
          </cell>
        </row>
        <row r="3572">
          <cell r="K3572" t="str">
            <v>00111116P.2</v>
          </cell>
        </row>
        <row r="3573">
          <cell r="K3573" t="str">
            <v>00111116P.2</v>
          </cell>
        </row>
        <row r="3574">
          <cell r="K3574" t="str">
            <v>00111117P.2</v>
          </cell>
        </row>
        <row r="3575">
          <cell r="K3575" t="str">
            <v>00111117P.2</v>
          </cell>
        </row>
        <row r="3576">
          <cell r="K3576" t="str">
            <v>00111117P.2</v>
          </cell>
        </row>
        <row r="3577">
          <cell r="K3577" t="str">
            <v>00111117P.2</v>
          </cell>
        </row>
        <row r="3578">
          <cell r="K3578" t="str">
            <v>00111117P.2</v>
          </cell>
        </row>
        <row r="3579">
          <cell r="K3579" t="str">
            <v>00111117P.2</v>
          </cell>
        </row>
        <row r="3580">
          <cell r="K3580" t="str">
            <v>00111117P.2</v>
          </cell>
        </row>
        <row r="3581">
          <cell r="K3581" t="str">
            <v>00111117P.2</v>
          </cell>
        </row>
        <row r="3582">
          <cell r="K3582" t="str">
            <v>00111117P.2</v>
          </cell>
        </row>
        <row r="3583">
          <cell r="K3583" t="str">
            <v>00111117P.2</v>
          </cell>
        </row>
        <row r="3584">
          <cell r="K3584" t="str">
            <v>00111117P.2</v>
          </cell>
        </row>
        <row r="3585">
          <cell r="K3585" t="str">
            <v>00111117P.2</v>
          </cell>
        </row>
        <row r="3586">
          <cell r="K3586" t="str">
            <v>00111118P.2</v>
          </cell>
        </row>
        <row r="3587">
          <cell r="K3587" t="str">
            <v>00111118P.2</v>
          </cell>
        </row>
        <row r="3588">
          <cell r="K3588" t="str">
            <v>00111118P.2</v>
          </cell>
        </row>
        <row r="3589">
          <cell r="K3589" t="str">
            <v>00111118P.2</v>
          </cell>
        </row>
        <row r="3590">
          <cell r="K3590" t="str">
            <v>00111118P.2</v>
          </cell>
        </row>
        <row r="3591">
          <cell r="K3591" t="str">
            <v>00111118P.2</v>
          </cell>
        </row>
        <row r="3592">
          <cell r="K3592" t="str">
            <v>00111118P.2</v>
          </cell>
        </row>
        <row r="3593">
          <cell r="K3593" t="str">
            <v>00111118P.2</v>
          </cell>
        </row>
        <row r="3594">
          <cell r="K3594" t="str">
            <v>00111118P.2</v>
          </cell>
        </row>
        <row r="3595">
          <cell r="K3595" t="str">
            <v>00111120P.2</v>
          </cell>
        </row>
        <row r="3596">
          <cell r="K3596" t="str">
            <v>00111120P.2</v>
          </cell>
        </row>
        <row r="3597">
          <cell r="K3597" t="str">
            <v>00111120P.2</v>
          </cell>
        </row>
        <row r="3598">
          <cell r="K3598" t="str">
            <v>00111120P.2</v>
          </cell>
        </row>
        <row r="3599">
          <cell r="K3599" t="str">
            <v>00111120P.2</v>
          </cell>
        </row>
        <row r="3600">
          <cell r="K3600" t="str">
            <v>00111120P.2</v>
          </cell>
        </row>
        <row r="3601">
          <cell r="K3601" t="str">
            <v>00111120P.2</v>
          </cell>
        </row>
        <row r="3602">
          <cell r="K3602" t="str">
            <v>00111120P.2</v>
          </cell>
        </row>
        <row r="3603">
          <cell r="K3603" t="str">
            <v>00111120P.2</v>
          </cell>
        </row>
        <row r="3604">
          <cell r="K3604" t="str">
            <v>00111120P.2</v>
          </cell>
        </row>
        <row r="3605">
          <cell r="K3605" t="str">
            <v>00111120P.2</v>
          </cell>
        </row>
        <row r="3606">
          <cell r="K3606" t="str">
            <v>00111121P.2</v>
          </cell>
        </row>
        <row r="3607">
          <cell r="K3607" t="str">
            <v>00111121P.2</v>
          </cell>
        </row>
        <row r="3608">
          <cell r="K3608" t="str">
            <v>00111121P.2</v>
          </cell>
        </row>
        <row r="3609">
          <cell r="K3609" t="str">
            <v>00111121P.2</v>
          </cell>
        </row>
        <row r="3610">
          <cell r="K3610" t="str">
            <v>00111121P.2</v>
          </cell>
        </row>
        <row r="3611">
          <cell r="K3611" t="str">
            <v>00111121P.2</v>
          </cell>
        </row>
        <row r="3612">
          <cell r="K3612" t="str">
            <v>00111121P.2</v>
          </cell>
        </row>
        <row r="3613">
          <cell r="K3613" t="str">
            <v>00111121P.2</v>
          </cell>
        </row>
        <row r="3614">
          <cell r="K3614" t="str">
            <v>00111122P.2</v>
          </cell>
        </row>
        <row r="3615">
          <cell r="K3615" t="str">
            <v>00111122P.2</v>
          </cell>
        </row>
        <row r="3616">
          <cell r="K3616" t="str">
            <v>00111122P.2</v>
          </cell>
        </row>
        <row r="3617">
          <cell r="K3617" t="str">
            <v>00111122P.2</v>
          </cell>
        </row>
        <row r="3618">
          <cell r="K3618" t="str">
            <v>00111122P.2</v>
          </cell>
        </row>
        <row r="3619">
          <cell r="K3619" t="str">
            <v>00111122P.2</v>
          </cell>
        </row>
        <row r="3620">
          <cell r="K3620" t="str">
            <v>00111122P.2</v>
          </cell>
        </row>
        <row r="3621">
          <cell r="K3621" t="str">
            <v>00111122P.2</v>
          </cell>
        </row>
        <row r="3622">
          <cell r="K3622" t="str">
            <v>00111122P.2</v>
          </cell>
        </row>
        <row r="3623">
          <cell r="K3623" t="str">
            <v>00111122P.2</v>
          </cell>
        </row>
        <row r="3624">
          <cell r="K3624" t="str">
            <v>00111122P.2</v>
          </cell>
        </row>
        <row r="3625">
          <cell r="K3625" t="str">
            <v>00111123P.2</v>
          </cell>
        </row>
        <row r="3626">
          <cell r="K3626" t="str">
            <v>00111123P.2</v>
          </cell>
        </row>
        <row r="3627">
          <cell r="K3627" t="str">
            <v>00111123P.2</v>
          </cell>
        </row>
        <row r="3628">
          <cell r="K3628" t="str">
            <v>00111123P.2</v>
          </cell>
        </row>
        <row r="3629">
          <cell r="K3629" t="str">
            <v>00111123P.2</v>
          </cell>
        </row>
        <row r="3630">
          <cell r="K3630" t="str">
            <v>00111124P.2</v>
          </cell>
        </row>
        <row r="3631">
          <cell r="K3631" t="str">
            <v>00111124P.2</v>
          </cell>
        </row>
        <row r="3632">
          <cell r="K3632" t="str">
            <v>00111124P.2</v>
          </cell>
        </row>
        <row r="3633">
          <cell r="K3633" t="str">
            <v>00111124P.2</v>
          </cell>
        </row>
        <row r="3634">
          <cell r="K3634" t="str">
            <v>00111124P.2</v>
          </cell>
        </row>
        <row r="3635">
          <cell r="K3635" t="str">
            <v>00111125P.2</v>
          </cell>
        </row>
        <row r="3636">
          <cell r="K3636" t="str">
            <v>00111125P.2</v>
          </cell>
        </row>
        <row r="3637">
          <cell r="K3637" t="str">
            <v>00111125P.2</v>
          </cell>
        </row>
        <row r="3638">
          <cell r="K3638" t="str">
            <v>00111125P.2</v>
          </cell>
        </row>
        <row r="3639">
          <cell r="K3639" t="str">
            <v>00111125P.2</v>
          </cell>
        </row>
        <row r="3640">
          <cell r="K3640" t="str">
            <v>00111125P.2</v>
          </cell>
        </row>
        <row r="3641">
          <cell r="K3641" t="str">
            <v>00111125P.2</v>
          </cell>
        </row>
        <row r="3642">
          <cell r="K3642" t="str">
            <v>00111125P.2</v>
          </cell>
        </row>
        <row r="3643">
          <cell r="K3643" t="str">
            <v>00111125P.2</v>
          </cell>
        </row>
        <row r="3644">
          <cell r="K3644" t="str">
            <v>00111125P.2</v>
          </cell>
        </row>
        <row r="3645">
          <cell r="K3645" t="str">
            <v>00111126P.2</v>
          </cell>
        </row>
        <row r="3646">
          <cell r="K3646" t="str">
            <v>00111126P.2</v>
          </cell>
        </row>
        <row r="3647">
          <cell r="K3647" t="str">
            <v>00111126P.2</v>
          </cell>
        </row>
        <row r="3648">
          <cell r="K3648" t="str">
            <v>00111126P.2</v>
          </cell>
        </row>
        <row r="3649">
          <cell r="K3649" t="str">
            <v>00111126P.2</v>
          </cell>
        </row>
        <row r="3650">
          <cell r="K3650" t="str">
            <v>00111127P.2</v>
          </cell>
        </row>
        <row r="3651">
          <cell r="K3651" t="str">
            <v>00111127P.2</v>
          </cell>
        </row>
        <row r="3652">
          <cell r="K3652" t="str">
            <v>00111127P.2</v>
          </cell>
        </row>
        <row r="3653">
          <cell r="K3653" t="str">
            <v>00111127P.2</v>
          </cell>
        </row>
        <row r="3654">
          <cell r="K3654" t="str">
            <v>00111128P.2</v>
          </cell>
        </row>
        <row r="3655">
          <cell r="K3655" t="str">
            <v>00111128P.2</v>
          </cell>
        </row>
        <row r="3656">
          <cell r="K3656" t="str">
            <v>00111128P.2</v>
          </cell>
        </row>
        <row r="3657">
          <cell r="K3657" t="str">
            <v>00111128P.2</v>
          </cell>
        </row>
        <row r="3658">
          <cell r="K3658" t="str">
            <v>00111128P.2</v>
          </cell>
        </row>
        <row r="3659">
          <cell r="K3659" t="str">
            <v>00111128P.2</v>
          </cell>
        </row>
        <row r="3660">
          <cell r="K3660" t="str">
            <v>00111128P.2</v>
          </cell>
        </row>
        <row r="3661">
          <cell r="K3661" t="str">
            <v>00111128P.2</v>
          </cell>
        </row>
        <row r="3662">
          <cell r="K3662" t="str">
            <v>00111128P.2</v>
          </cell>
        </row>
        <row r="3663">
          <cell r="K3663" t="str">
            <v>00111128P.2</v>
          </cell>
        </row>
        <row r="3664">
          <cell r="K3664" t="str">
            <v>00111128P.2</v>
          </cell>
        </row>
        <row r="3665">
          <cell r="K3665" t="str">
            <v>00111128P.2</v>
          </cell>
        </row>
        <row r="3666">
          <cell r="K3666" t="str">
            <v>00111128P.2</v>
          </cell>
        </row>
        <row r="3667">
          <cell r="K3667" t="str">
            <v>00111128P.2</v>
          </cell>
        </row>
        <row r="3668">
          <cell r="K3668" t="str">
            <v>00111128P.2</v>
          </cell>
        </row>
        <row r="3669">
          <cell r="K3669" t="str">
            <v>00111129P.2</v>
          </cell>
        </row>
        <row r="3670">
          <cell r="K3670" t="str">
            <v>00111129P.2</v>
          </cell>
        </row>
        <row r="3671">
          <cell r="K3671" t="str">
            <v>00111129P.2</v>
          </cell>
        </row>
        <row r="3672">
          <cell r="K3672" t="str">
            <v>00111129P.2</v>
          </cell>
        </row>
        <row r="3673">
          <cell r="K3673" t="str">
            <v>00111129P.2</v>
          </cell>
        </row>
        <row r="3674">
          <cell r="K3674" t="str">
            <v>00111129P.2</v>
          </cell>
        </row>
        <row r="3675">
          <cell r="K3675" t="str">
            <v>00111129P.2</v>
          </cell>
        </row>
        <row r="3676">
          <cell r="K3676" t="str">
            <v>00111129P.2</v>
          </cell>
        </row>
        <row r="3677">
          <cell r="K3677" t="str">
            <v>00111129P.2</v>
          </cell>
        </row>
        <row r="3678">
          <cell r="K3678" t="str">
            <v>00111130P.2</v>
          </cell>
        </row>
        <row r="3679">
          <cell r="K3679" t="str">
            <v>00111130P.2</v>
          </cell>
        </row>
        <row r="3680">
          <cell r="K3680" t="str">
            <v>00111130P.2</v>
          </cell>
        </row>
        <row r="3681">
          <cell r="K3681" t="str">
            <v>00111130P.2</v>
          </cell>
        </row>
        <row r="3682">
          <cell r="K3682" t="str">
            <v>00111130P.2</v>
          </cell>
        </row>
        <row r="3683">
          <cell r="K3683" t="str">
            <v>00111130P.2</v>
          </cell>
        </row>
        <row r="3684">
          <cell r="K3684" t="str">
            <v>00111130P.2</v>
          </cell>
        </row>
        <row r="3685">
          <cell r="K3685" t="str">
            <v>00111130P.2</v>
          </cell>
        </row>
        <row r="3686">
          <cell r="K3686" t="str">
            <v>00111130P.2</v>
          </cell>
        </row>
        <row r="3687">
          <cell r="K3687" t="str">
            <v>00111131P.2</v>
          </cell>
        </row>
        <row r="3688">
          <cell r="K3688" t="str">
            <v>00111131P.2</v>
          </cell>
        </row>
        <row r="3689">
          <cell r="K3689" t="str">
            <v>00111131P.2</v>
          </cell>
        </row>
        <row r="3690">
          <cell r="K3690" t="str">
            <v>00111131P.2</v>
          </cell>
        </row>
        <row r="3691">
          <cell r="K3691" t="str">
            <v>00111131P.2</v>
          </cell>
        </row>
        <row r="3692">
          <cell r="K3692" t="str">
            <v>00111131P.2</v>
          </cell>
        </row>
        <row r="3693">
          <cell r="K3693" t="str">
            <v>00111131P.2</v>
          </cell>
        </row>
        <row r="3694">
          <cell r="K3694" t="str">
            <v>00111131P.2</v>
          </cell>
        </row>
        <row r="3695">
          <cell r="K3695" t="str">
            <v>00111131P.2</v>
          </cell>
        </row>
        <row r="3696">
          <cell r="K3696" t="str">
            <v>00111132P.2</v>
          </cell>
        </row>
        <row r="3697">
          <cell r="K3697" t="str">
            <v>00111132P.2</v>
          </cell>
        </row>
        <row r="3698">
          <cell r="K3698" t="str">
            <v>00111132P.2</v>
          </cell>
        </row>
        <row r="3699">
          <cell r="K3699" t="str">
            <v>00111132P.2</v>
          </cell>
        </row>
        <row r="3700">
          <cell r="K3700" t="str">
            <v>00111132P.2</v>
          </cell>
        </row>
        <row r="3701">
          <cell r="K3701" t="str">
            <v>00111132P.2</v>
          </cell>
        </row>
        <row r="3702">
          <cell r="K3702" t="str">
            <v>00111132P.2</v>
          </cell>
        </row>
        <row r="3703">
          <cell r="K3703" t="str">
            <v>00111132P.2</v>
          </cell>
        </row>
        <row r="3704">
          <cell r="K3704" t="str">
            <v>00111132P.2</v>
          </cell>
        </row>
        <row r="3705">
          <cell r="K3705" t="str">
            <v>00111132P.2</v>
          </cell>
        </row>
        <row r="3706">
          <cell r="K3706" t="str">
            <v>00111132P.2</v>
          </cell>
        </row>
        <row r="3707">
          <cell r="K3707" t="str">
            <v>00111132P.2</v>
          </cell>
        </row>
        <row r="3708">
          <cell r="K3708" t="str">
            <v>00111132P.2</v>
          </cell>
        </row>
        <row r="3709">
          <cell r="K3709" t="str">
            <v>00111132P.2</v>
          </cell>
        </row>
        <row r="3710">
          <cell r="K3710" t="str">
            <v>00111132P.2</v>
          </cell>
        </row>
        <row r="3711">
          <cell r="K3711" t="str">
            <v>00111132P.2</v>
          </cell>
        </row>
        <row r="3712">
          <cell r="K3712" t="str">
            <v>00111133P.2</v>
          </cell>
        </row>
        <row r="3713">
          <cell r="K3713" t="str">
            <v>00111133P.2</v>
          </cell>
        </row>
        <row r="3714">
          <cell r="K3714" t="str">
            <v>00111133P.2</v>
          </cell>
        </row>
        <row r="3715">
          <cell r="K3715" t="str">
            <v>00111133P.2</v>
          </cell>
        </row>
        <row r="3716">
          <cell r="K3716" t="str">
            <v>00111133P.2</v>
          </cell>
        </row>
        <row r="3717">
          <cell r="K3717" t="str">
            <v>00111134P.2</v>
          </cell>
        </row>
        <row r="3718">
          <cell r="K3718" t="str">
            <v>00111134P.2</v>
          </cell>
        </row>
        <row r="3719">
          <cell r="K3719" t="str">
            <v>00111134P.2</v>
          </cell>
        </row>
        <row r="3720">
          <cell r="K3720" t="str">
            <v>00111134P.2</v>
          </cell>
        </row>
        <row r="3721">
          <cell r="K3721" t="str">
            <v>00111134P.2</v>
          </cell>
        </row>
        <row r="3722">
          <cell r="K3722" t="str">
            <v>00111134P.2</v>
          </cell>
        </row>
        <row r="3723">
          <cell r="K3723" t="str">
            <v>00111134P.2</v>
          </cell>
        </row>
        <row r="3724">
          <cell r="K3724" t="str">
            <v>00111134P.2</v>
          </cell>
        </row>
        <row r="3725">
          <cell r="K3725" t="str">
            <v>00111134P.2</v>
          </cell>
        </row>
        <row r="3726">
          <cell r="K3726" t="str">
            <v>00111135P.2</v>
          </cell>
        </row>
        <row r="3727">
          <cell r="K3727" t="str">
            <v>00111135P.2</v>
          </cell>
        </row>
        <row r="3728">
          <cell r="K3728" t="str">
            <v>00111135P.2</v>
          </cell>
        </row>
        <row r="3729">
          <cell r="K3729" t="str">
            <v>00111135P.2</v>
          </cell>
        </row>
        <row r="3730">
          <cell r="K3730" t="str">
            <v>00111135P.2</v>
          </cell>
        </row>
        <row r="3731">
          <cell r="K3731" t="str">
            <v>00111135P.2</v>
          </cell>
        </row>
        <row r="3732">
          <cell r="K3732" t="str">
            <v>00111135P.2</v>
          </cell>
        </row>
        <row r="3733">
          <cell r="K3733" t="str">
            <v>00111136P.2</v>
          </cell>
        </row>
        <row r="3734">
          <cell r="K3734" t="str">
            <v>00111136P.2</v>
          </cell>
        </row>
        <row r="3735">
          <cell r="K3735" t="str">
            <v>00111136P.2</v>
          </cell>
        </row>
        <row r="3736">
          <cell r="K3736" t="str">
            <v>00111136P.2</v>
          </cell>
        </row>
        <row r="3737">
          <cell r="K3737" t="str">
            <v>00111136P.2</v>
          </cell>
        </row>
        <row r="3738">
          <cell r="K3738" t="str">
            <v>00111158P.2</v>
          </cell>
        </row>
        <row r="3739">
          <cell r="K3739" t="str">
            <v>00111158P.2</v>
          </cell>
        </row>
        <row r="3740">
          <cell r="K3740" t="str">
            <v>00111158P.2</v>
          </cell>
        </row>
        <row r="3741">
          <cell r="K3741" t="str">
            <v>00111158P.2</v>
          </cell>
        </row>
        <row r="3742">
          <cell r="K3742" t="str">
            <v>00111138P.2</v>
          </cell>
        </row>
        <row r="3743">
          <cell r="K3743" t="str">
            <v>00111138P.2</v>
          </cell>
        </row>
        <row r="3744">
          <cell r="K3744" t="str">
            <v>00111138P.2</v>
          </cell>
        </row>
        <row r="3745">
          <cell r="K3745" t="str">
            <v>00111138P.2</v>
          </cell>
        </row>
        <row r="3746">
          <cell r="K3746" t="str">
            <v>00111138P.2</v>
          </cell>
        </row>
        <row r="3747">
          <cell r="K3747" t="str">
            <v>00111138P.2</v>
          </cell>
        </row>
        <row r="3748">
          <cell r="K3748" t="str">
            <v>00111138P.2</v>
          </cell>
        </row>
        <row r="3749">
          <cell r="K3749" t="str">
            <v>00111138P.2</v>
          </cell>
        </row>
        <row r="3750">
          <cell r="K3750" t="str">
            <v>00111138P.2</v>
          </cell>
        </row>
        <row r="3751">
          <cell r="K3751" t="str">
            <v>00111138P.2</v>
          </cell>
        </row>
        <row r="3752">
          <cell r="K3752" t="str">
            <v>00111138P.2</v>
          </cell>
        </row>
        <row r="3753">
          <cell r="K3753" t="str">
            <v>00111138P.2</v>
          </cell>
        </row>
        <row r="3754">
          <cell r="K3754" t="str">
            <v>00111138P.2</v>
          </cell>
        </row>
        <row r="3755">
          <cell r="K3755" t="str">
            <v>00111139P.2</v>
          </cell>
        </row>
        <row r="3756">
          <cell r="K3756" t="str">
            <v>00111139P.2</v>
          </cell>
        </row>
        <row r="3757">
          <cell r="K3757" t="str">
            <v>00111139P.2</v>
          </cell>
        </row>
        <row r="3758">
          <cell r="K3758" t="str">
            <v>00111140P.2</v>
          </cell>
        </row>
        <row r="3759">
          <cell r="K3759" t="str">
            <v>00111140P.2</v>
          </cell>
        </row>
        <row r="3760">
          <cell r="K3760" t="str">
            <v>00111140P.2</v>
          </cell>
        </row>
        <row r="3761">
          <cell r="K3761" t="str">
            <v>00111140P.2</v>
          </cell>
        </row>
        <row r="3762">
          <cell r="K3762" t="str">
            <v>00111140P.2</v>
          </cell>
        </row>
        <row r="3763">
          <cell r="K3763" t="str">
            <v>00111140P.2</v>
          </cell>
        </row>
        <row r="3764">
          <cell r="K3764" t="str">
            <v>00111140P.2</v>
          </cell>
        </row>
        <row r="3765">
          <cell r="K3765" t="str">
            <v>00111145P.2</v>
          </cell>
        </row>
        <row r="3766">
          <cell r="K3766" t="str">
            <v>00111145P.2</v>
          </cell>
        </row>
        <row r="3767">
          <cell r="K3767" t="str">
            <v>00111145P.2</v>
          </cell>
        </row>
        <row r="3768">
          <cell r="K3768" t="str">
            <v>00111145P.2</v>
          </cell>
        </row>
        <row r="3769">
          <cell r="K3769" t="str">
            <v>00111145P.2</v>
          </cell>
        </row>
        <row r="3770">
          <cell r="K3770" t="str">
            <v>00111145P.2</v>
          </cell>
        </row>
        <row r="3771">
          <cell r="K3771" t="str">
            <v>00111145P.2</v>
          </cell>
        </row>
        <row r="3772">
          <cell r="K3772" t="str">
            <v>00111148P.2</v>
          </cell>
        </row>
        <row r="3773">
          <cell r="K3773" t="str">
            <v>00111148P.2</v>
          </cell>
        </row>
        <row r="3774">
          <cell r="K3774" t="str">
            <v>00111148P.2</v>
          </cell>
        </row>
        <row r="3775">
          <cell r="K3775" t="str">
            <v>00111148P.2</v>
          </cell>
        </row>
        <row r="3776">
          <cell r="K3776" t="str">
            <v>00111148P.2</v>
          </cell>
        </row>
        <row r="3777">
          <cell r="K3777" t="str">
            <v>00111148P.2</v>
          </cell>
        </row>
        <row r="3778">
          <cell r="K3778" t="str">
            <v>00111148P.2</v>
          </cell>
        </row>
        <row r="3779">
          <cell r="K3779" t="str">
            <v>00111148P.2</v>
          </cell>
        </row>
        <row r="3780">
          <cell r="K3780" t="str">
            <v>00111149P.2</v>
          </cell>
        </row>
        <row r="3781">
          <cell r="K3781" t="str">
            <v>00111149P.2</v>
          </cell>
        </row>
        <row r="3782">
          <cell r="K3782" t="str">
            <v>00111149P.2</v>
          </cell>
        </row>
        <row r="3783">
          <cell r="K3783" t="str">
            <v>00111149P.2</v>
          </cell>
        </row>
        <row r="3784">
          <cell r="K3784" t="str">
            <v>00111149P.2</v>
          </cell>
        </row>
        <row r="3785">
          <cell r="K3785" t="str">
            <v>00111149P.2</v>
          </cell>
        </row>
        <row r="3786">
          <cell r="K3786" t="str">
            <v>00111149P.2</v>
          </cell>
        </row>
        <row r="3787">
          <cell r="K3787" t="str">
            <v>00111149P.2</v>
          </cell>
        </row>
        <row r="3788">
          <cell r="K3788" t="str">
            <v>00111149P.2</v>
          </cell>
        </row>
        <row r="3789">
          <cell r="K3789" t="str">
            <v>00111149P.2</v>
          </cell>
        </row>
        <row r="3790">
          <cell r="K3790" t="str">
            <v>00111149P.2</v>
          </cell>
        </row>
        <row r="3791">
          <cell r="K3791" t="str">
            <v>00111149P.2</v>
          </cell>
        </row>
        <row r="3792">
          <cell r="K3792" t="str">
            <v>00111149P.2</v>
          </cell>
        </row>
        <row r="3793">
          <cell r="K3793" t="str">
            <v>00111149P.2</v>
          </cell>
        </row>
        <row r="3794">
          <cell r="K3794" t="str">
            <v>00111149P.2</v>
          </cell>
        </row>
        <row r="3795">
          <cell r="K3795" t="str">
            <v>00111149P.2</v>
          </cell>
        </row>
        <row r="3796">
          <cell r="K3796" t="str">
            <v>00111149P.2</v>
          </cell>
        </row>
        <row r="3797">
          <cell r="K3797" t="str">
            <v>00111149P.2</v>
          </cell>
        </row>
        <row r="3798">
          <cell r="K3798" t="str">
            <v>00111149P.2</v>
          </cell>
        </row>
        <row r="3799">
          <cell r="K3799" t="str">
            <v>00111149P.2</v>
          </cell>
        </row>
        <row r="3800">
          <cell r="K3800" t="str">
            <v>00111150P.2</v>
          </cell>
        </row>
        <row r="3801">
          <cell r="K3801" t="str">
            <v>00111150P.2</v>
          </cell>
        </row>
        <row r="3802">
          <cell r="K3802" t="str">
            <v>00111150P.2</v>
          </cell>
        </row>
        <row r="3803">
          <cell r="K3803" t="str">
            <v>00111150P.2</v>
          </cell>
        </row>
        <row r="3804">
          <cell r="K3804" t="str">
            <v>00111150P.2</v>
          </cell>
        </row>
        <row r="3805">
          <cell r="K3805" t="str">
            <v>00111150P.2</v>
          </cell>
        </row>
        <row r="3806">
          <cell r="K3806" t="str">
            <v>00111153P.2</v>
          </cell>
        </row>
        <row r="3807">
          <cell r="K3807" t="str">
            <v>00111153P.2</v>
          </cell>
        </row>
        <row r="3808">
          <cell r="K3808" t="str">
            <v>00111153P.2</v>
          </cell>
        </row>
        <row r="3809">
          <cell r="K3809" t="str">
            <v>00111153P.2</v>
          </cell>
        </row>
        <row r="3810">
          <cell r="K3810" t="str">
            <v>00111157P.2</v>
          </cell>
        </row>
        <row r="3811">
          <cell r="K3811" t="str">
            <v>00111157P.2</v>
          </cell>
        </row>
        <row r="3812">
          <cell r="K3812" t="str">
            <v>00111157P.2</v>
          </cell>
        </row>
        <row r="3813">
          <cell r="K3813" t="str">
            <v>00111157P.2</v>
          </cell>
        </row>
        <row r="3814">
          <cell r="K3814" t="str">
            <v>00111157P.2</v>
          </cell>
        </row>
        <row r="3815">
          <cell r="K3815" t="str">
            <v>00111157P.2</v>
          </cell>
        </row>
        <row r="3816">
          <cell r="K3816" t="str">
            <v>00111157P.2</v>
          </cell>
        </row>
        <row r="3817">
          <cell r="K3817" t="str">
            <v>00111157P.2</v>
          </cell>
        </row>
        <row r="3818">
          <cell r="K3818" t="str">
            <v>00111157P.2</v>
          </cell>
        </row>
        <row r="3819">
          <cell r="K3819" t="str">
            <v>00111158P.2</v>
          </cell>
        </row>
        <row r="3820">
          <cell r="K3820" t="str">
            <v>00111158P.2</v>
          </cell>
        </row>
        <row r="3821">
          <cell r="K3821" t="str">
            <v>00111158P.2</v>
          </cell>
        </row>
        <row r="3822">
          <cell r="K3822" t="str">
            <v>00111158P.2</v>
          </cell>
        </row>
        <row r="3823">
          <cell r="K3823" t="str">
            <v>00111159P.2</v>
          </cell>
        </row>
        <row r="3824">
          <cell r="K3824" t="str">
            <v>00111159P.2</v>
          </cell>
        </row>
        <row r="3825">
          <cell r="K3825" t="str">
            <v>00111159P.2</v>
          </cell>
        </row>
        <row r="3826">
          <cell r="K3826" t="str">
            <v>00111159P.2</v>
          </cell>
        </row>
        <row r="3827">
          <cell r="K3827" t="str">
            <v>00111159P.2</v>
          </cell>
        </row>
        <row r="3828">
          <cell r="K3828" t="str">
            <v>00111159P.2</v>
          </cell>
        </row>
        <row r="3829">
          <cell r="K3829" t="str">
            <v>00111159P.2</v>
          </cell>
        </row>
        <row r="3830">
          <cell r="K3830" t="str">
            <v>00111159P.2</v>
          </cell>
        </row>
        <row r="3831">
          <cell r="K3831" t="str">
            <v>00111159P.2</v>
          </cell>
        </row>
        <row r="3832">
          <cell r="K3832" t="str">
            <v>00111159P.2</v>
          </cell>
        </row>
        <row r="3833">
          <cell r="K3833" t="str">
            <v>00111143P.2</v>
          </cell>
        </row>
        <row r="3834">
          <cell r="K3834" t="str">
            <v>00111143P.2</v>
          </cell>
        </row>
        <row r="3835">
          <cell r="K3835" t="str">
            <v>00111143P.2</v>
          </cell>
        </row>
        <row r="3836">
          <cell r="K3836" t="str">
            <v>00111143P.2</v>
          </cell>
        </row>
        <row r="3837">
          <cell r="K3837" t="str">
            <v>00111143P.2</v>
          </cell>
        </row>
        <row r="3838">
          <cell r="K3838" t="str">
            <v>00111143P.2</v>
          </cell>
        </row>
        <row r="3839">
          <cell r="K3839" t="str">
            <v>00111143P.2</v>
          </cell>
        </row>
        <row r="3840">
          <cell r="K3840" t="str">
            <v>00111143P.2</v>
          </cell>
        </row>
        <row r="3841">
          <cell r="K3841" t="str">
            <v>00111140P.2</v>
          </cell>
        </row>
        <row r="3842">
          <cell r="K3842" t="str">
            <v>00111128P.2</v>
          </cell>
        </row>
        <row r="3843">
          <cell r="K3843" t="str">
            <v>00111128P.2</v>
          </cell>
        </row>
        <row r="3844">
          <cell r="K3844" t="str">
            <v>00111128P.2</v>
          </cell>
        </row>
        <row r="3845">
          <cell r="K3845" t="str">
            <v>00111128P.2</v>
          </cell>
        </row>
        <row r="3846">
          <cell r="K3846" t="str">
            <v>00111128P.2</v>
          </cell>
        </row>
        <row r="3847">
          <cell r="K3847" t="str">
            <v>00111128P.2</v>
          </cell>
        </row>
        <row r="3848">
          <cell r="K3848" t="str">
            <v>00111128P.2</v>
          </cell>
        </row>
        <row r="3849">
          <cell r="K3849" t="str">
            <v>00111128P.2</v>
          </cell>
        </row>
        <row r="3850">
          <cell r="K3850" t="str">
            <v>00111128P.2</v>
          </cell>
        </row>
        <row r="3851">
          <cell r="K3851" t="str">
            <v>00111128P.2</v>
          </cell>
        </row>
        <row r="3852">
          <cell r="K3852" t="str">
            <v>00111122P.2</v>
          </cell>
        </row>
        <row r="3853">
          <cell r="K3853" t="str">
            <v>00111122P.2</v>
          </cell>
        </row>
        <row r="3854">
          <cell r="K3854" t="str">
            <v>00111122P.2</v>
          </cell>
        </row>
        <row r="3855">
          <cell r="K3855" t="str">
            <v>00111122P.2</v>
          </cell>
        </row>
        <row r="3856">
          <cell r="K3856" t="str">
            <v>00111122P.2</v>
          </cell>
        </row>
        <row r="3857">
          <cell r="K3857" t="str">
            <v>00111122P.2</v>
          </cell>
        </row>
        <row r="3858">
          <cell r="K3858" t="str">
            <v>00111122P.2</v>
          </cell>
        </row>
        <row r="3859">
          <cell r="K3859" t="str">
            <v>00111122P.2</v>
          </cell>
        </row>
        <row r="3860">
          <cell r="K3860" t="str">
            <v>00111122P.2</v>
          </cell>
        </row>
        <row r="3861">
          <cell r="K3861" t="str">
            <v>00111122P.2</v>
          </cell>
        </row>
        <row r="3862">
          <cell r="K3862" t="str">
            <v>00111132P.2</v>
          </cell>
        </row>
        <row r="3863">
          <cell r="K3863" t="str">
            <v>00111154P.2</v>
          </cell>
        </row>
        <row r="3864">
          <cell r="K3864" t="str">
            <v>00111143P.2</v>
          </cell>
        </row>
        <row r="3865">
          <cell r="K3865" t="str">
            <v>00111143P.2</v>
          </cell>
        </row>
        <row r="3866">
          <cell r="K3866" t="str">
            <v>00111157P.2</v>
          </cell>
        </row>
        <row r="3867">
          <cell r="K3867" t="str">
            <v>00111157P.2</v>
          </cell>
        </row>
        <row r="3868">
          <cell r="K3868" t="str">
            <v>00111157P.2</v>
          </cell>
        </row>
        <row r="3869">
          <cell r="K3869" t="str">
            <v>00111157P.2</v>
          </cell>
        </row>
        <row r="3870">
          <cell r="K3870" t="str">
            <v>00111156P.2</v>
          </cell>
        </row>
        <row r="3871">
          <cell r="K3871" t="str">
            <v>00111156P.2</v>
          </cell>
        </row>
        <row r="3872">
          <cell r="K3872" t="str">
            <v>00111160P.2</v>
          </cell>
        </row>
        <row r="3873">
          <cell r="K3873" t="str">
            <v>00111160P.2</v>
          </cell>
        </row>
        <row r="3874">
          <cell r="K3874" t="str">
            <v>00111160P.2</v>
          </cell>
        </row>
        <row r="3875">
          <cell r="K3875" t="str">
            <v>00111160P.2</v>
          </cell>
        </row>
        <row r="3876">
          <cell r="K3876" t="str">
            <v>00111160P.2</v>
          </cell>
        </row>
        <row r="3877">
          <cell r="K3877" t="str">
            <v>00111160P.2</v>
          </cell>
        </row>
        <row r="3878">
          <cell r="K3878" t="str">
            <v>00111160P.2</v>
          </cell>
        </row>
        <row r="3879">
          <cell r="K3879" t="str">
            <v>00111153P.2</v>
          </cell>
        </row>
        <row r="3880">
          <cell r="K3880" t="str">
            <v>00111147P.2</v>
          </cell>
        </row>
        <row r="3881">
          <cell r="K3881" t="str">
            <v>00111147P.2</v>
          </cell>
        </row>
        <row r="3882">
          <cell r="K3882" t="str">
            <v>00111147P.2</v>
          </cell>
        </row>
        <row r="3883">
          <cell r="K3883" t="str">
            <v>00111147P.2</v>
          </cell>
        </row>
        <row r="3884">
          <cell r="K3884" t="str">
            <v>00111154P.2</v>
          </cell>
        </row>
        <row r="3885">
          <cell r="K3885" t="str">
            <v>00111154P.2</v>
          </cell>
        </row>
        <row r="3886">
          <cell r="K3886" t="str">
            <v>00111154P.2</v>
          </cell>
        </row>
        <row r="3887">
          <cell r="K3887" t="str">
            <v>00111154P.2</v>
          </cell>
        </row>
        <row r="3888">
          <cell r="K3888" t="str">
            <v>00111154P.2</v>
          </cell>
        </row>
        <row r="3889">
          <cell r="K3889" t="str">
            <v>00111154P.2</v>
          </cell>
        </row>
        <row r="3890">
          <cell r="K3890" t="str">
            <v>00111154P.2</v>
          </cell>
        </row>
        <row r="3891">
          <cell r="K3891" t="str">
            <v>00111154P.2</v>
          </cell>
        </row>
        <row r="3892">
          <cell r="K3892" t="str">
            <v>00111154P.2</v>
          </cell>
        </row>
        <row r="3893">
          <cell r="K3893" t="str">
            <v>00111154P.2</v>
          </cell>
        </row>
        <row r="3894">
          <cell r="K3894" t="str">
            <v>00111154P.2</v>
          </cell>
        </row>
        <row r="3895">
          <cell r="K3895" t="str">
            <v>00111154P.2</v>
          </cell>
        </row>
        <row r="3896">
          <cell r="K3896" t="str">
            <v>00111154P.2</v>
          </cell>
        </row>
        <row r="3897">
          <cell r="K3897" t="str">
            <v>00111154P.2</v>
          </cell>
        </row>
        <row r="3898">
          <cell r="K3898" t="str">
            <v>00111104P.2</v>
          </cell>
        </row>
        <row r="3899">
          <cell r="K3899" t="str">
            <v>00111105P.2</v>
          </cell>
        </row>
        <row r="3900">
          <cell r="K3900" t="str">
            <v>00111104P.2</v>
          </cell>
        </row>
        <row r="3901">
          <cell r="K3901" t="str">
            <v>00111110P.2</v>
          </cell>
        </row>
        <row r="3902">
          <cell r="K3902" t="str">
            <v>00111104P.2</v>
          </cell>
        </row>
        <row r="3903">
          <cell r="K3903" t="str">
            <v>00111112P.2</v>
          </cell>
        </row>
        <row r="3904">
          <cell r="K3904" t="str">
            <v>00111110P.2</v>
          </cell>
        </row>
        <row r="3905">
          <cell r="K3905" t="str">
            <v>00111110P.2</v>
          </cell>
        </row>
        <row r="3906">
          <cell r="K3906" t="str">
            <v>00111110P.2</v>
          </cell>
        </row>
        <row r="3907">
          <cell r="K3907" t="str">
            <v>00111110P.2</v>
          </cell>
        </row>
        <row r="3908">
          <cell r="K3908" t="str">
            <v>00111133P.2</v>
          </cell>
        </row>
        <row r="3909">
          <cell r="K3909" t="str">
            <v>00111144P.2</v>
          </cell>
        </row>
        <row r="3910">
          <cell r="K3910" t="str">
            <v>00111141P.2</v>
          </cell>
        </row>
        <row r="3911">
          <cell r="K3911" t="str">
            <v>00111144P.2</v>
          </cell>
        </row>
        <row r="3912">
          <cell r="K3912" t="str">
            <v>00111144P.2</v>
          </cell>
        </row>
        <row r="3913">
          <cell r="K3913" t="str">
            <v>00111144P.2</v>
          </cell>
        </row>
        <row r="3914">
          <cell r="K3914" t="str">
            <v>00111144P.2</v>
          </cell>
        </row>
        <row r="3915">
          <cell r="K3915" t="str">
            <v>00111144P.2</v>
          </cell>
        </row>
        <row r="3916">
          <cell r="K3916" t="str">
            <v>00111142P.2</v>
          </cell>
        </row>
        <row r="3917">
          <cell r="K3917" t="str">
            <v>00111141P.2</v>
          </cell>
        </row>
        <row r="3918">
          <cell r="K3918" t="str">
            <v>00111141P.2</v>
          </cell>
        </row>
        <row r="3919">
          <cell r="K3919" t="str">
            <v>00111141P.2</v>
          </cell>
        </row>
        <row r="3920">
          <cell r="K3920" t="str">
            <v>00111141P.2</v>
          </cell>
        </row>
        <row r="3921">
          <cell r="K3921" t="str">
            <v>00111102P.2</v>
          </cell>
        </row>
        <row r="3922">
          <cell r="K3922" t="str">
            <v>00111102P.2</v>
          </cell>
        </row>
        <row r="3923">
          <cell r="K3923" t="str">
            <v>00111102P.2</v>
          </cell>
        </row>
        <row r="3924">
          <cell r="K3924" t="str">
            <v>00111102P.2</v>
          </cell>
        </row>
        <row r="3925">
          <cell r="K3925" t="str">
            <v>00111102P.2</v>
          </cell>
        </row>
        <row r="3926">
          <cell r="K3926" t="str">
            <v>00111102P.2</v>
          </cell>
        </row>
        <row r="3927">
          <cell r="K3927" t="str">
            <v>00111102P.2</v>
          </cell>
        </row>
        <row r="3928">
          <cell r="K3928" t="str">
            <v>00111103P.2</v>
          </cell>
        </row>
        <row r="3929">
          <cell r="K3929" t="str">
            <v>00111103P.2</v>
          </cell>
        </row>
        <row r="3930">
          <cell r="K3930" t="str">
            <v>00111103P.2</v>
          </cell>
        </row>
        <row r="3931">
          <cell r="K3931" t="str">
            <v>00111103P.2</v>
          </cell>
        </row>
        <row r="3932">
          <cell r="K3932" t="str">
            <v>00111105P.2</v>
          </cell>
        </row>
        <row r="3933">
          <cell r="K3933" t="str">
            <v>00111105P.2</v>
          </cell>
        </row>
        <row r="3934">
          <cell r="K3934" t="str">
            <v>00111105P.2</v>
          </cell>
        </row>
        <row r="3935">
          <cell r="K3935" t="str">
            <v>00111102P.2</v>
          </cell>
        </row>
        <row r="3936">
          <cell r="K3936" t="str">
            <v>00111102P.2</v>
          </cell>
        </row>
        <row r="3937">
          <cell r="K3937" t="str">
            <v>00111102P.2</v>
          </cell>
        </row>
        <row r="3938">
          <cell r="K3938" t="str">
            <v>00111102P.2</v>
          </cell>
        </row>
        <row r="3939">
          <cell r="K3939" t="str">
            <v>00111102P.2</v>
          </cell>
        </row>
        <row r="3940">
          <cell r="K3940" t="str">
            <v>00111102P.2</v>
          </cell>
        </row>
        <row r="3941">
          <cell r="K3941" t="str">
            <v>00111102P.2</v>
          </cell>
        </row>
        <row r="3942">
          <cell r="K3942" t="str">
            <v>00111102P.2</v>
          </cell>
        </row>
        <row r="3943">
          <cell r="K3943" t="str">
            <v>00111102P.2</v>
          </cell>
        </row>
        <row r="3944">
          <cell r="K3944" t="str">
            <v>00111102P.2</v>
          </cell>
        </row>
        <row r="3945">
          <cell r="K3945" t="str">
            <v>00111102P.2</v>
          </cell>
        </row>
        <row r="3946">
          <cell r="K3946" t="str">
            <v>00111102P.2</v>
          </cell>
        </row>
        <row r="3947">
          <cell r="K3947" t="str">
            <v>00111102P.2</v>
          </cell>
        </row>
        <row r="3948">
          <cell r="K3948" t="str">
            <v>00111102P.2</v>
          </cell>
        </row>
        <row r="3949">
          <cell r="K3949" t="str">
            <v>00111102P.2</v>
          </cell>
        </row>
        <row r="3950">
          <cell r="K3950" t="str">
            <v>00111102P.2</v>
          </cell>
        </row>
        <row r="3951">
          <cell r="K3951" t="str">
            <v>00111102P.2</v>
          </cell>
        </row>
        <row r="3952">
          <cell r="K3952" t="str">
            <v>00111102P.2</v>
          </cell>
        </row>
        <row r="3953">
          <cell r="K3953" t="str">
            <v>00111102P.2</v>
          </cell>
        </row>
        <row r="3954">
          <cell r="K3954" t="str">
            <v>00111102P.2</v>
          </cell>
        </row>
        <row r="3955">
          <cell r="K3955" t="str">
            <v>00111102P.2</v>
          </cell>
        </row>
        <row r="3956">
          <cell r="K3956" t="str">
            <v>00111102P.2</v>
          </cell>
        </row>
        <row r="3957">
          <cell r="K3957" t="str">
            <v>00111102P.2</v>
          </cell>
        </row>
        <row r="3958">
          <cell r="K3958" t="str">
            <v>00111102P.2</v>
          </cell>
        </row>
        <row r="3959">
          <cell r="K3959" t="str">
            <v>00111102P.2</v>
          </cell>
        </row>
        <row r="3960">
          <cell r="K3960" t="str">
            <v>00111102P.2</v>
          </cell>
        </row>
        <row r="3961">
          <cell r="K3961" t="str">
            <v>00111102P.2</v>
          </cell>
        </row>
        <row r="3962">
          <cell r="K3962" t="str">
            <v>00111102P.2</v>
          </cell>
        </row>
        <row r="3963">
          <cell r="K3963" t="str">
            <v>00111102P.2</v>
          </cell>
        </row>
        <row r="3964">
          <cell r="K3964" t="str">
            <v>00111102P.2</v>
          </cell>
        </row>
        <row r="3965">
          <cell r="K3965" t="str">
            <v>00111102P.2</v>
          </cell>
        </row>
        <row r="3966">
          <cell r="K3966" t="str">
            <v>00111102P.2</v>
          </cell>
        </row>
        <row r="3967">
          <cell r="K3967" t="str">
            <v>00111102P.2</v>
          </cell>
        </row>
        <row r="3968">
          <cell r="K3968" t="str">
            <v>00111102P.2</v>
          </cell>
        </row>
        <row r="3969">
          <cell r="K3969" t="str">
            <v>00111113P.2</v>
          </cell>
        </row>
        <row r="3970">
          <cell r="K3970" t="str">
            <v>00111113P.2</v>
          </cell>
        </row>
        <row r="3971">
          <cell r="K3971" t="str">
            <v>00111113P.2</v>
          </cell>
        </row>
        <row r="3972">
          <cell r="K3972" t="str">
            <v>00111113P.2</v>
          </cell>
        </row>
        <row r="3973">
          <cell r="K3973" t="str">
            <v>00111113P.2</v>
          </cell>
        </row>
        <row r="3974">
          <cell r="K3974" t="str">
            <v>00111113P.2</v>
          </cell>
        </row>
        <row r="3975">
          <cell r="K3975" t="str">
            <v>00111113P.2</v>
          </cell>
        </row>
        <row r="3976">
          <cell r="K3976" t="str">
            <v>00111113P.2</v>
          </cell>
        </row>
        <row r="3977">
          <cell r="K3977" t="str">
            <v>00111113P.2</v>
          </cell>
        </row>
        <row r="3978">
          <cell r="K3978" t="str">
            <v>00111113P.2</v>
          </cell>
        </row>
        <row r="3979">
          <cell r="K3979" t="str">
            <v>00111113P.2</v>
          </cell>
        </row>
        <row r="3980">
          <cell r="K3980" t="str">
            <v>00111113P.2</v>
          </cell>
        </row>
        <row r="3981">
          <cell r="K3981" t="str">
            <v>00111113P.2</v>
          </cell>
        </row>
        <row r="3982">
          <cell r="K3982" t="str">
            <v>00111113P.2</v>
          </cell>
        </row>
        <row r="3983">
          <cell r="K3983" t="str">
            <v>00111113P.2</v>
          </cell>
        </row>
        <row r="3984">
          <cell r="K3984" t="str">
            <v>00111113P.2</v>
          </cell>
        </row>
        <row r="3985">
          <cell r="K3985" t="str">
            <v>00111113P.2</v>
          </cell>
        </row>
        <row r="3986">
          <cell r="K3986" t="str">
            <v>00111113P.2</v>
          </cell>
        </row>
        <row r="3987">
          <cell r="K3987" t="str">
            <v>00111113P.2</v>
          </cell>
        </row>
        <row r="3988">
          <cell r="K3988" t="str">
            <v>00111113P.2</v>
          </cell>
        </row>
        <row r="3989">
          <cell r="K3989" t="str">
            <v>00111113P.2</v>
          </cell>
        </row>
        <row r="3990">
          <cell r="K3990" t="str">
            <v>00111113P.2</v>
          </cell>
        </row>
        <row r="3991">
          <cell r="K3991" t="str">
            <v>00111113P.2</v>
          </cell>
        </row>
        <row r="3992">
          <cell r="K3992" t="str">
            <v>00111110P.2</v>
          </cell>
        </row>
        <row r="3993">
          <cell r="K3993" t="str">
            <v>00111110P.2</v>
          </cell>
        </row>
        <row r="3994">
          <cell r="K3994" t="str">
            <v>00111110P.2</v>
          </cell>
        </row>
        <row r="3995">
          <cell r="K3995" t="str">
            <v>00111110P.2</v>
          </cell>
        </row>
        <row r="3996">
          <cell r="K3996" t="str">
            <v>00111110P.2</v>
          </cell>
        </row>
        <row r="3997">
          <cell r="K3997" t="str">
            <v>00111110P.2</v>
          </cell>
        </row>
        <row r="3998">
          <cell r="K3998" t="str">
            <v>00111110P.2</v>
          </cell>
        </row>
        <row r="3999">
          <cell r="K3999" t="str">
            <v>00111110P.2</v>
          </cell>
        </row>
        <row r="4000">
          <cell r="K4000" t="str">
            <v>00111110P.2</v>
          </cell>
        </row>
        <row r="4001">
          <cell r="K4001" t="str">
            <v>00111110P.2</v>
          </cell>
        </row>
        <row r="4002">
          <cell r="K4002" t="str">
            <v>00111114P.2</v>
          </cell>
        </row>
        <row r="4003">
          <cell r="K4003" t="str">
            <v>00111112P.2</v>
          </cell>
        </row>
        <row r="4004">
          <cell r="K4004" t="str">
            <v>00111112P.2</v>
          </cell>
        </row>
        <row r="4005">
          <cell r="K4005" t="str">
            <v>00111131P.2</v>
          </cell>
        </row>
        <row r="4006">
          <cell r="K4006" t="str">
            <v>00111110P.2</v>
          </cell>
        </row>
        <row r="4007">
          <cell r="K4007" t="str">
            <v>00111110P.2</v>
          </cell>
        </row>
        <row r="4008">
          <cell r="K4008" t="str">
            <v>00111110P.2</v>
          </cell>
        </row>
        <row r="4009">
          <cell r="K4009" t="str">
            <v>00111111P.2</v>
          </cell>
        </row>
        <row r="4010">
          <cell r="K4010" t="str">
            <v>00111151P.2</v>
          </cell>
        </row>
        <row r="4011">
          <cell r="K4011" t="str">
            <v>00111151P.2</v>
          </cell>
        </row>
        <row r="4012">
          <cell r="K4012" t="str">
            <v>00111151P.2</v>
          </cell>
        </row>
        <row r="4013">
          <cell r="K4013" t="str">
            <v>00111151P.2</v>
          </cell>
        </row>
        <row r="4014">
          <cell r="K4014" t="str">
            <v>00111151P.2</v>
          </cell>
        </row>
        <row r="4015">
          <cell r="K4015" t="str">
            <v>00111151P.2</v>
          </cell>
        </row>
        <row r="4016">
          <cell r="K4016" t="str">
            <v>00111151P.2</v>
          </cell>
        </row>
        <row r="4017">
          <cell r="K4017" t="str">
            <v>00111151P.2</v>
          </cell>
        </row>
        <row r="4018">
          <cell r="K4018" t="str">
            <v>00111151P.2</v>
          </cell>
        </row>
        <row r="4019">
          <cell r="K4019" t="str">
            <v>00111151P.2</v>
          </cell>
        </row>
        <row r="4020">
          <cell r="K4020" t="str">
            <v>00111151P.2</v>
          </cell>
        </row>
        <row r="4021">
          <cell r="K4021" t="str">
            <v>00111151P.2</v>
          </cell>
        </row>
        <row r="4022">
          <cell r="K4022" t="str">
            <v>00111151P.2</v>
          </cell>
        </row>
        <row r="4023">
          <cell r="K4023" t="str">
            <v>00111151P.2</v>
          </cell>
        </row>
        <row r="4024">
          <cell r="K4024" t="str">
            <v>00111151P.2</v>
          </cell>
        </row>
        <row r="4025">
          <cell r="K4025" t="str">
            <v>00111151P.2</v>
          </cell>
        </row>
        <row r="4026">
          <cell r="K4026" t="str">
            <v>00111151P.2</v>
          </cell>
        </row>
        <row r="4027">
          <cell r="K4027" t="str">
            <v>00111151P.2</v>
          </cell>
        </row>
        <row r="4028">
          <cell r="K4028" t="str">
            <v>00111151P.2</v>
          </cell>
        </row>
        <row r="4029">
          <cell r="K4029" t="str">
            <v>00111151P.2</v>
          </cell>
        </row>
        <row r="4030">
          <cell r="K4030" t="str">
            <v>00111151P.2</v>
          </cell>
        </row>
        <row r="4031">
          <cell r="K4031" t="str">
            <v>00111151P.2</v>
          </cell>
        </row>
        <row r="4032">
          <cell r="K4032" t="str">
            <v>00111151P.2</v>
          </cell>
        </row>
        <row r="4033">
          <cell r="K4033" t="str">
            <v>00111151P.2</v>
          </cell>
        </row>
        <row r="4034">
          <cell r="K4034" t="str">
            <v>00111151P.2</v>
          </cell>
        </row>
        <row r="4035">
          <cell r="K4035" t="str">
            <v>00111151P.2</v>
          </cell>
        </row>
        <row r="4036">
          <cell r="K4036" t="str">
            <v>00111151P.2</v>
          </cell>
        </row>
        <row r="4037">
          <cell r="K4037" t="str">
            <v>00111151P.2</v>
          </cell>
        </row>
        <row r="4038">
          <cell r="K4038" t="str">
            <v>00111151P.2</v>
          </cell>
        </row>
        <row r="4039">
          <cell r="K4039" t="str">
            <v>00111151P.2</v>
          </cell>
        </row>
        <row r="4040">
          <cell r="K4040" t="str">
            <v>00111151P.2</v>
          </cell>
        </row>
        <row r="4041">
          <cell r="K4041" t="str">
            <v>00111151P.2</v>
          </cell>
        </row>
        <row r="4042">
          <cell r="K4042" t="str">
            <v>00111151P.2</v>
          </cell>
        </row>
        <row r="4043">
          <cell r="K4043" t="str">
            <v>00111151P.2</v>
          </cell>
        </row>
        <row r="4044">
          <cell r="K4044" t="str">
            <v>00111151P.2</v>
          </cell>
        </row>
        <row r="4045">
          <cell r="K4045" t="str">
            <v>00111151P.2</v>
          </cell>
        </row>
        <row r="4046">
          <cell r="K4046" t="str">
            <v>00111151P.2</v>
          </cell>
        </row>
        <row r="4047">
          <cell r="K4047" t="str">
            <v>00111151P.2</v>
          </cell>
        </row>
        <row r="4048">
          <cell r="K4048" t="str">
            <v>00111151P.2</v>
          </cell>
        </row>
        <row r="4049">
          <cell r="K4049" t="str">
            <v>00111151P.2</v>
          </cell>
        </row>
        <row r="4050">
          <cell r="K4050" t="str">
            <v>00111151P.2</v>
          </cell>
        </row>
        <row r="4051">
          <cell r="K4051" t="str">
            <v>00111154P.2</v>
          </cell>
        </row>
        <row r="4052">
          <cell r="K4052" t="str">
            <v>00111154P.2</v>
          </cell>
        </row>
        <row r="4053">
          <cell r="K4053" t="str">
            <v>00111154P.2</v>
          </cell>
        </row>
        <row r="4054">
          <cell r="K4054" t="str">
            <v>00111154P.2</v>
          </cell>
        </row>
        <row r="4055">
          <cell r="K4055" t="str">
            <v>00111154P.2</v>
          </cell>
        </row>
        <row r="4056">
          <cell r="K4056" t="str">
            <v>00111154P.2</v>
          </cell>
        </row>
        <row r="4057">
          <cell r="K4057" t="str">
            <v>00111154P.2</v>
          </cell>
        </row>
        <row r="4058">
          <cell r="K4058" t="str">
            <v>00111154P.2</v>
          </cell>
        </row>
        <row r="4059">
          <cell r="K4059" t="str">
            <v>00111154P.2</v>
          </cell>
        </row>
        <row r="4060">
          <cell r="K4060" t="str">
            <v>00111154P.2</v>
          </cell>
        </row>
        <row r="4061">
          <cell r="K4061" t="str">
            <v>00111154P.2</v>
          </cell>
        </row>
        <row r="4062">
          <cell r="K4062" t="str">
            <v>00111154P.2</v>
          </cell>
        </row>
        <row r="4063">
          <cell r="K4063" t="str">
            <v>00111154P.2</v>
          </cell>
        </row>
        <row r="4064">
          <cell r="K4064" t="str">
            <v>00111154P.2</v>
          </cell>
        </row>
        <row r="4065">
          <cell r="K4065" t="str">
            <v>00111154P.2</v>
          </cell>
        </row>
        <row r="4066">
          <cell r="K4066" t="str">
            <v>00111154P.2</v>
          </cell>
        </row>
        <row r="4067">
          <cell r="K4067" t="str">
            <v>00111154P.2</v>
          </cell>
        </row>
        <row r="4068">
          <cell r="K4068" t="str">
            <v>00111154P.2</v>
          </cell>
        </row>
        <row r="4069">
          <cell r="K4069" t="str">
            <v>00111154P.2</v>
          </cell>
        </row>
        <row r="4070">
          <cell r="K4070" t="str">
            <v>00111154P.2</v>
          </cell>
        </row>
        <row r="4071">
          <cell r="K4071" t="str">
            <v>00111156P.2</v>
          </cell>
        </row>
        <row r="4072">
          <cell r="K4072" t="str">
            <v>00111156P.2</v>
          </cell>
        </row>
        <row r="4073">
          <cell r="K4073" t="str">
            <v>00111156P.2</v>
          </cell>
        </row>
        <row r="4074">
          <cell r="K4074" t="str">
            <v>00111156P.2</v>
          </cell>
        </row>
        <row r="4075">
          <cell r="K4075" t="str">
            <v>00111156P.2</v>
          </cell>
        </row>
        <row r="4076">
          <cell r="K4076" t="str">
            <v>00111160P.2</v>
          </cell>
        </row>
        <row r="4077">
          <cell r="K4077" t="str">
            <v>00111143P.2</v>
          </cell>
        </row>
        <row r="4078">
          <cell r="K4078" t="str">
            <v>00111143P.2</v>
          </cell>
        </row>
        <row r="4079">
          <cell r="K4079" t="str">
            <v>00111143P.2</v>
          </cell>
        </row>
        <row r="4080">
          <cell r="K4080" t="str">
            <v>00111143P.2</v>
          </cell>
        </row>
        <row r="4081">
          <cell r="K4081" t="str">
            <v>00111143P.2</v>
          </cell>
        </row>
        <row r="4082">
          <cell r="K4082" t="str">
            <v>00111153P.2</v>
          </cell>
        </row>
        <row r="4083">
          <cell r="K4083" t="str">
            <v>00111153P.2</v>
          </cell>
        </row>
        <row r="4084">
          <cell r="K4084" t="str">
            <v>00111153P.2</v>
          </cell>
        </row>
        <row r="4085">
          <cell r="K4085" t="str">
            <v>00111153P.2</v>
          </cell>
        </row>
        <row r="4086">
          <cell r="K4086" t="str">
            <v>00111157P.2</v>
          </cell>
        </row>
        <row r="4087">
          <cell r="K4087" t="str">
            <v>00111157P.2</v>
          </cell>
        </row>
        <row r="4088">
          <cell r="K4088" t="str">
            <v>00111157P.2</v>
          </cell>
        </row>
        <row r="4089">
          <cell r="K4089" t="str">
            <v>00111156P.2</v>
          </cell>
        </row>
        <row r="4090">
          <cell r="K4090" t="str">
            <v>00111156P.2</v>
          </cell>
        </row>
        <row r="4091">
          <cell r="K4091" t="str">
            <v>00111156P.2</v>
          </cell>
        </row>
        <row r="4092">
          <cell r="K4092" t="str">
            <v>00111156P.2</v>
          </cell>
        </row>
        <row r="4093">
          <cell r="K4093" t="str">
            <v>00111156P.2</v>
          </cell>
        </row>
        <row r="4094">
          <cell r="K4094" t="str">
            <v>00111156P.2</v>
          </cell>
        </row>
        <row r="4095">
          <cell r="K4095" t="str">
            <v>00111156P.2</v>
          </cell>
        </row>
        <row r="4096">
          <cell r="K4096" t="str">
            <v>00111157P.2</v>
          </cell>
        </row>
        <row r="4097">
          <cell r="K4097" t="str">
            <v>00111157P.2</v>
          </cell>
        </row>
        <row r="4098">
          <cell r="K4098" t="str">
            <v>00111154P.2</v>
          </cell>
        </row>
        <row r="4099">
          <cell r="K4099" t="str">
            <v>00111154P.2</v>
          </cell>
        </row>
        <row r="4100">
          <cell r="K4100" t="str">
            <v>00111154P.2</v>
          </cell>
        </row>
        <row r="4101">
          <cell r="K4101" t="str">
            <v>00111154P.2</v>
          </cell>
        </row>
        <row r="4102">
          <cell r="K4102" t="str">
            <v>00111154P.2</v>
          </cell>
        </row>
        <row r="4103">
          <cell r="K4103" t="str">
            <v>00111154P.2</v>
          </cell>
        </row>
        <row r="4104">
          <cell r="K4104" t="str">
            <v>00111154P.2</v>
          </cell>
        </row>
        <row r="4105">
          <cell r="K4105" t="str">
            <v>00111154P.2</v>
          </cell>
        </row>
        <row r="4106">
          <cell r="K4106" t="str">
            <v>00111154P.2</v>
          </cell>
        </row>
        <row r="4107">
          <cell r="K4107" t="str">
            <v>00111154P.2</v>
          </cell>
        </row>
        <row r="4108">
          <cell r="K4108" t="str">
            <v>00111156P.2</v>
          </cell>
        </row>
        <row r="4109">
          <cell r="K4109" t="str">
            <v>00111156P.2</v>
          </cell>
        </row>
        <row r="4110">
          <cell r="K4110" t="str">
            <v>00111156P.2</v>
          </cell>
        </row>
        <row r="4111">
          <cell r="K4111" t="str">
            <v>00111156P.2</v>
          </cell>
        </row>
        <row r="4112">
          <cell r="K4112" t="str">
            <v>00111156P.2</v>
          </cell>
        </row>
        <row r="4113">
          <cell r="K4113" t="str">
            <v>00111156P.2</v>
          </cell>
        </row>
        <row r="4114">
          <cell r="K4114" t="str">
            <v>00111156P.2</v>
          </cell>
        </row>
        <row r="4115">
          <cell r="K4115" t="str">
            <v>00111156P.2</v>
          </cell>
        </row>
        <row r="4116">
          <cell r="K4116" t="str">
            <v>00111156P.2</v>
          </cell>
        </row>
        <row r="4117">
          <cell r="K4117" t="str">
            <v>00111156P.2</v>
          </cell>
        </row>
        <row r="4118">
          <cell r="K4118" t="str">
            <v>00111156P.2</v>
          </cell>
        </row>
        <row r="4119">
          <cell r="K4119" t="str">
            <v>00111156P.2</v>
          </cell>
        </row>
        <row r="4120">
          <cell r="K4120" t="str">
            <v>00111156P.2</v>
          </cell>
        </row>
        <row r="4121">
          <cell r="K4121" t="str">
            <v>00111156P.2</v>
          </cell>
        </row>
        <row r="4122">
          <cell r="K4122" t="str">
            <v>00111157P.2</v>
          </cell>
        </row>
        <row r="4123">
          <cell r="K4123" t="str">
            <v>00111157P.2</v>
          </cell>
        </row>
        <row r="4124">
          <cell r="K4124" t="str">
            <v>00111157P.2</v>
          </cell>
        </row>
        <row r="4125">
          <cell r="K4125" t="str">
            <v>00111157P.2</v>
          </cell>
        </row>
        <row r="4126">
          <cell r="K4126" t="str">
            <v>00111160P.2</v>
          </cell>
        </row>
        <row r="4127">
          <cell r="K4127" t="str">
            <v>00111160P.2</v>
          </cell>
        </row>
        <row r="4128">
          <cell r="K4128" t="str">
            <v>00111118P.2</v>
          </cell>
        </row>
        <row r="4129">
          <cell r="K4129" t="str">
            <v>00111118P.2</v>
          </cell>
        </row>
        <row r="4130">
          <cell r="K4130" t="str">
            <v>00111118P.2</v>
          </cell>
        </row>
        <row r="4131">
          <cell r="K4131" t="str">
            <v>00111157P.2</v>
          </cell>
        </row>
        <row r="4132">
          <cell r="K4132" t="str">
            <v>00111157P.2</v>
          </cell>
        </row>
        <row r="4133">
          <cell r="K4133" t="str">
            <v>00111157P.2</v>
          </cell>
        </row>
        <row r="4134">
          <cell r="K4134" t="str">
            <v>00111157P.2</v>
          </cell>
        </row>
        <row r="4135">
          <cell r="K4135" t="str">
            <v>00111157P.2</v>
          </cell>
        </row>
        <row r="4136">
          <cell r="K4136" t="str">
            <v>00111157P.2</v>
          </cell>
        </row>
        <row r="4137">
          <cell r="K4137" t="str">
            <v>00111157P.2</v>
          </cell>
        </row>
        <row r="4138">
          <cell r="K4138" t="str">
            <v>00111157P.2</v>
          </cell>
        </row>
        <row r="4139">
          <cell r="K4139" t="str">
            <v>00111157P.2</v>
          </cell>
        </row>
        <row r="4140">
          <cell r="K4140" t="str">
            <v>00111146P.2</v>
          </cell>
        </row>
        <row r="4141">
          <cell r="K4141" t="str">
            <v>00111146P.2</v>
          </cell>
        </row>
        <row r="4142">
          <cell r="K4142" t="str">
            <v>00111146P.2</v>
          </cell>
        </row>
        <row r="4143">
          <cell r="K4143" t="str">
            <v>00111146P.2</v>
          </cell>
        </row>
        <row r="4144">
          <cell r="K4144" t="str">
            <v>00111146P.2</v>
          </cell>
        </row>
        <row r="4145">
          <cell r="K4145" t="str">
            <v>00111146P.2</v>
          </cell>
        </row>
        <row r="4146">
          <cell r="K4146" t="str">
            <v>00111146P.2</v>
          </cell>
        </row>
        <row r="4147">
          <cell r="K4147" t="str">
            <v>00111140P.2</v>
          </cell>
        </row>
        <row r="4148">
          <cell r="K4148" t="str">
            <v>00111140P.2</v>
          </cell>
        </row>
        <row r="4149">
          <cell r="K4149" t="str">
            <v>00111140P.2</v>
          </cell>
        </row>
        <row r="4150">
          <cell r="K4150" t="str">
            <v>00111140P.2</v>
          </cell>
        </row>
        <row r="4151">
          <cell r="K4151" t="str">
            <v>00111140P.2</v>
          </cell>
        </row>
        <row r="4152">
          <cell r="K4152" t="str">
            <v>00111140P.2</v>
          </cell>
        </row>
        <row r="4153">
          <cell r="K4153" t="str">
            <v>00111140P.2</v>
          </cell>
        </row>
        <row r="4154">
          <cell r="K4154" t="str">
            <v>00111140P.2</v>
          </cell>
        </row>
        <row r="4155">
          <cell r="K4155" t="str">
            <v>00111140P.2</v>
          </cell>
        </row>
        <row r="4156">
          <cell r="K4156" t="str">
            <v>00111140P.2</v>
          </cell>
        </row>
        <row r="4157">
          <cell r="K4157" t="str">
            <v>00111140P.2</v>
          </cell>
        </row>
        <row r="4158">
          <cell r="K4158" t="str">
            <v>00111140P.2</v>
          </cell>
        </row>
        <row r="4159">
          <cell r="K4159" t="str">
            <v>00111158P.2</v>
          </cell>
        </row>
        <row r="4160">
          <cell r="K4160" t="str">
            <v>00111158P.2</v>
          </cell>
        </row>
        <row r="4161">
          <cell r="K4161" t="str">
            <v>00111158P.2</v>
          </cell>
        </row>
        <row r="4162">
          <cell r="K4162" t="str">
            <v>00111158P.2</v>
          </cell>
        </row>
        <row r="4163">
          <cell r="K4163" t="str">
            <v>00111158P.2</v>
          </cell>
        </row>
        <row r="4164">
          <cell r="K4164" t="str">
            <v>00111158P.2</v>
          </cell>
        </row>
        <row r="4165">
          <cell r="K4165" t="str">
            <v>00111158P.2</v>
          </cell>
        </row>
        <row r="4166">
          <cell r="K4166" t="str">
            <v>00111158P.2</v>
          </cell>
        </row>
        <row r="4167">
          <cell r="K4167" t="str">
            <v>00111158P.2</v>
          </cell>
        </row>
        <row r="4168">
          <cell r="K4168" t="str">
            <v>00111158P.2</v>
          </cell>
        </row>
        <row r="4169">
          <cell r="K4169" t="str">
            <v>00111158P.2</v>
          </cell>
        </row>
        <row r="4170">
          <cell r="K4170" t="str">
            <v>00111158P.2</v>
          </cell>
        </row>
        <row r="4171">
          <cell r="K4171" t="str">
            <v>00111158P.2</v>
          </cell>
        </row>
        <row r="4172">
          <cell r="K4172" t="str">
            <v>00111158P.2</v>
          </cell>
        </row>
        <row r="4173">
          <cell r="K4173" t="str">
            <v>00111110P.2</v>
          </cell>
        </row>
        <row r="4174">
          <cell r="K4174" t="str">
            <v>00111110P.2</v>
          </cell>
        </row>
        <row r="4175">
          <cell r="K4175" t="str">
            <v>00111110P.2</v>
          </cell>
        </row>
        <row r="4176">
          <cell r="K4176" t="str">
            <v>00111110P.2</v>
          </cell>
        </row>
        <row r="4177">
          <cell r="K4177" t="str">
            <v>00111110P.2</v>
          </cell>
        </row>
        <row r="4178">
          <cell r="K4178" t="str">
            <v>00111110P.2</v>
          </cell>
        </row>
        <row r="4179">
          <cell r="K4179" t="str">
            <v>00111110P.2</v>
          </cell>
        </row>
        <row r="4180">
          <cell r="K4180" t="str">
            <v>00111110P.2</v>
          </cell>
        </row>
        <row r="4181">
          <cell r="K4181" t="str">
            <v>00111110P.2</v>
          </cell>
        </row>
        <row r="4182">
          <cell r="K4182" t="str">
            <v>00111110P.2</v>
          </cell>
        </row>
        <row r="4183">
          <cell r="K4183" t="str">
            <v>00111112P.2</v>
          </cell>
        </row>
        <row r="4184">
          <cell r="K4184" t="str">
            <v>00111112P.2</v>
          </cell>
        </row>
        <row r="4185">
          <cell r="K4185" t="str">
            <v>00111112P.2</v>
          </cell>
        </row>
        <row r="4186">
          <cell r="K4186" t="str">
            <v>00111112P.2</v>
          </cell>
        </row>
        <row r="4187">
          <cell r="K4187" t="str">
            <v>00111112P.2</v>
          </cell>
        </row>
        <row r="4188">
          <cell r="K4188" t="str">
            <v>00111112P.2</v>
          </cell>
        </row>
        <row r="4189">
          <cell r="K4189" t="str">
            <v>00111112P.2</v>
          </cell>
        </row>
        <row r="4190">
          <cell r="K4190" t="str">
            <v>00111112P.2</v>
          </cell>
        </row>
        <row r="4191">
          <cell r="K4191" t="str">
            <v>00111112P.2</v>
          </cell>
        </row>
        <row r="4192">
          <cell r="K4192" t="str">
            <v>00111112P.2</v>
          </cell>
        </row>
        <row r="4193">
          <cell r="K4193" t="str">
            <v>00111113P.2</v>
          </cell>
        </row>
        <row r="4194">
          <cell r="K4194" t="str">
            <v>00111113P.2</v>
          </cell>
        </row>
        <row r="4195">
          <cell r="K4195" t="str">
            <v>00111113P.2</v>
          </cell>
        </row>
        <row r="4196">
          <cell r="K4196" t="str">
            <v>00111113P.2</v>
          </cell>
        </row>
        <row r="4197">
          <cell r="K4197" t="str">
            <v>00111113P.2</v>
          </cell>
        </row>
        <row r="4198">
          <cell r="K4198" t="str">
            <v>00111113P.2</v>
          </cell>
        </row>
        <row r="4199">
          <cell r="K4199" t="str">
            <v>00111113P.2</v>
          </cell>
        </row>
        <row r="4200">
          <cell r="K4200" t="str">
            <v>00111113P.2</v>
          </cell>
        </row>
        <row r="4201">
          <cell r="K4201" t="str">
            <v>00111113P.2</v>
          </cell>
        </row>
        <row r="4202">
          <cell r="K4202" t="str">
            <v>00111113P.2</v>
          </cell>
        </row>
        <row r="4203">
          <cell r="K4203" t="str">
            <v>00111113P.2</v>
          </cell>
        </row>
        <row r="4204">
          <cell r="K4204" t="str">
            <v>00111113P.2</v>
          </cell>
        </row>
        <row r="4205">
          <cell r="K4205" t="str">
            <v>00111113P.2</v>
          </cell>
        </row>
        <row r="4206">
          <cell r="K4206" t="str">
            <v>00111113P.2</v>
          </cell>
        </row>
        <row r="4207">
          <cell r="K4207" t="str">
            <v>00111113P.2</v>
          </cell>
        </row>
        <row r="4208">
          <cell r="K4208" t="str">
            <v>00111113P.2</v>
          </cell>
        </row>
        <row r="4209">
          <cell r="K4209" t="str">
            <v>00111113P.2</v>
          </cell>
        </row>
        <row r="4210">
          <cell r="K4210" t="str">
            <v>00111113P.2</v>
          </cell>
        </row>
        <row r="4211">
          <cell r="K4211" t="str">
            <v>00111113P.2</v>
          </cell>
        </row>
        <row r="4212">
          <cell r="K4212" t="str">
            <v>00111113P.2</v>
          </cell>
        </row>
        <row r="4213">
          <cell r="K4213" t="str">
            <v>00111113P.2</v>
          </cell>
        </row>
        <row r="4214">
          <cell r="K4214" t="str">
            <v>00111113P.2</v>
          </cell>
        </row>
        <row r="4215">
          <cell r="K4215" t="str">
            <v>00111113P.2</v>
          </cell>
        </row>
        <row r="4216">
          <cell r="K4216" t="str">
            <v>00111113P.2</v>
          </cell>
        </row>
        <row r="4217">
          <cell r="K4217" t="str">
            <v>00111114P.2</v>
          </cell>
        </row>
        <row r="4218">
          <cell r="K4218" t="str">
            <v>00111114P.2</v>
          </cell>
        </row>
        <row r="4219">
          <cell r="K4219" t="str">
            <v>00111114P.2</v>
          </cell>
        </row>
        <row r="4220">
          <cell r="K4220" t="str">
            <v>00111114P.2</v>
          </cell>
        </row>
        <row r="4221">
          <cell r="K4221" t="str">
            <v>00111114P.2</v>
          </cell>
        </row>
        <row r="4222">
          <cell r="K4222" t="str">
            <v>00111115P.2</v>
          </cell>
        </row>
        <row r="4223">
          <cell r="K4223" t="str">
            <v>00111115P.2</v>
          </cell>
        </row>
        <row r="4224">
          <cell r="K4224" t="str">
            <v>00111115P.2</v>
          </cell>
        </row>
        <row r="4225">
          <cell r="K4225" t="str">
            <v>00111115P.2</v>
          </cell>
        </row>
        <row r="4226">
          <cell r="K4226" t="str">
            <v>00111115P.2</v>
          </cell>
        </row>
        <row r="4227">
          <cell r="K4227" t="str">
            <v>00111115P.2</v>
          </cell>
        </row>
        <row r="4228">
          <cell r="K4228" t="str">
            <v>00111115P.2</v>
          </cell>
        </row>
        <row r="4229">
          <cell r="K4229" t="str">
            <v>00111115P.2</v>
          </cell>
        </row>
        <row r="4230">
          <cell r="K4230" t="str">
            <v>00111115P.2</v>
          </cell>
        </row>
        <row r="4231">
          <cell r="K4231" t="str">
            <v>00111115P.2</v>
          </cell>
        </row>
        <row r="4232">
          <cell r="K4232" t="str">
            <v>00111116P.2</v>
          </cell>
        </row>
        <row r="4233">
          <cell r="K4233" t="str">
            <v>00111116P.2</v>
          </cell>
        </row>
        <row r="4234">
          <cell r="K4234" t="str">
            <v>00111116P.2</v>
          </cell>
        </row>
        <row r="4235">
          <cell r="K4235" t="str">
            <v>00111116P.2</v>
          </cell>
        </row>
        <row r="4236">
          <cell r="K4236" t="str">
            <v>00111116P.2</v>
          </cell>
        </row>
        <row r="4237">
          <cell r="K4237" t="str">
            <v>00111116P.2</v>
          </cell>
        </row>
        <row r="4238">
          <cell r="K4238" t="str">
            <v>00111116P.2</v>
          </cell>
        </row>
        <row r="4239">
          <cell r="K4239" t="str">
            <v>00111116P.2</v>
          </cell>
        </row>
        <row r="4240">
          <cell r="K4240" t="str">
            <v>00111116P.2</v>
          </cell>
        </row>
        <row r="4241">
          <cell r="K4241" t="str">
            <v>00111116P.2</v>
          </cell>
        </row>
        <row r="4242">
          <cell r="K4242" t="str">
            <v>00111117P.2</v>
          </cell>
        </row>
        <row r="4243">
          <cell r="K4243" t="str">
            <v>00111117P.2</v>
          </cell>
        </row>
        <row r="4244">
          <cell r="K4244" t="str">
            <v>00111117P.2</v>
          </cell>
        </row>
        <row r="4245">
          <cell r="K4245" t="str">
            <v>00111117P.2</v>
          </cell>
        </row>
        <row r="4246">
          <cell r="K4246" t="str">
            <v>00111117P.2</v>
          </cell>
        </row>
        <row r="4247">
          <cell r="K4247" t="str">
            <v>00111117P.2</v>
          </cell>
        </row>
        <row r="4248">
          <cell r="K4248" t="str">
            <v>00111117P.2</v>
          </cell>
        </row>
        <row r="4249">
          <cell r="K4249" t="str">
            <v>00111117P.2</v>
          </cell>
        </row>
        <row r="4250">
          <cell r="K4250" t="str">
            <v>00111117P.2</v>
          </cell>
        </row>
        <row r="4251">
          <cell r="K4251" t="str">
            <v>00111117P.2</v>
          </cell>
        </row>
        <row r="4252">
          <cell r="K4252" t="str">
            <v>00111117P.2</v>
          </cell>
        </row>
        <row r="4253">
          <cell r="K4253" t="str">
            <v>00111117P.2</v>
          </cell>
        </row>
        <row r="4254">
          <cell r="K4254" t="str">
            <v>00111118P.2</v>
          </cell>
        </row>
        <row r="4255">
          <cell r="K4255" t="str">
            <v>00111118P.2</v>
          </cell>
        </row>
        <row r="4256">
          <cell r="K4256" t="str">
            <v>00111118P.2</v>
          </cell>
        </row>
        <row r="4257">
          <cell r="K4257" t="str">
            <v>00111118P.2</v>
          </cell>
        </row>
        <row r="4258">
          <cell r="K4258" t="str">
            <v>00111118P.2</v>
          </cell>
        </row>
        <row r="4259">
          <cell r="K4259" t="str">
            <v>00111118P.2</v>
          </cell>
        </row>
        <row r="4260">
          <cell r="K4260" t="str">
            <v>00111118P.2</v>
          </cell>
        </row>
        <row r="4261">
          <cell r="K4261" t="str">
            <v>00111118P.2</v>
          </cell>
        </row>
        <row r="4262">
          <cell r="K4262" t="str">
            <v>00111119P.2</v>
          </cell>
        </row>
        <row r="4263">
          <cell r="K4263" t="str">
            <v>00111119P.2</v>
          </cell>
        </row>
        <row r="4264">
          <cell r="K4264" t="str">
            <v>00111120P.2</v>
          </cell>
        </row>
        <row r="4265">
          <cell r="K4265" t="str">
            <v>00111120P.2</v>
          </cell>
        </row>
        <row r="4266">
          <cell r="K4266" t="str">
            <v>00111120P.2</v>
          </cell>
        </row>
        <row r="4267">
          <cell r="K4267" t="str">
            <v>00111120P.2</v>
          </cell>
        </row>
        <row r="4268">
          <cell r="K4268" t="str">
            <v>00111120P.2</v>
          </cell>
        </row>
        <row r="4269">
          <cell r="K4269" t="str">
            <v>00111120P.2</v>
          </cell>
        </row>
        <row r="4270">
          <cell r="K4270" t="str">
            <v>00111120P.2</v>
          </cell>
        </row>
        <row r="4271">
          <cell r="K4271" t="str">
            <v>00111120P.2</v>
          </cell>
        </row>
        <row r="4272">
          <cell r="K4272" t="str">
            <v>00111121P.2</v>
          </cell>
        </row>
        <row r="4273">
          <cell r="K4273" t="str">
            <v>00111121P.2</v>
          </cell>
        </row>
        <row r="4274">
          <cell r="K4274" t="str">
            <v>00111121P.2</v>
          </cell>
        </row>
        <row r="4275">
          <cell r="K4275" t="str">
            <v>00111121P.2</v>
          </cell>
        </row>
        <row r="4276">
          <cell r="K4276" t="str">
            <v>00111121P.2</v>
          </cell>
        </row>
        <row r="4277">
          <cell r="K4277" t="str">
            <v>00111121P.2</v>
          </cell>
        </row>
        <row r="4278">
          <cell r="K4278" t="str">
            <v>00111121P.2</v>
          </cell>
        </row>
        <row r="4279">
          <cell r="K4279" t="str">
            <v>00111121P.2</v>
          </cell>
        </row>
        <row r="4280">
          <cell r="K4280" t="str">
            <v>00111121P.2</v>
          </cell>
        </row>
        <row r="4281">
          <cell r="K4281" t="str">
            <v>00111121P.2</v>
          </cell>
        </row>
        <row r="4282">
          <cell r="K4282" t="str">
            <v>00111121P.2</v>
          </cell>
        </row>
        <row r="4283">
          <cell r="K4283" t="str">
            <v>00111121P.2</v>
          </cell>
        </row>
        <row r="4284">
          <cell r="K4284" t="str">
            <v>00111121P.2</v>
          </cell>
        </row>
        <row r="4285">
          <cell r="K4285" t="str">
            <v>00111122P.2</v>
          </cell>
        </row>
        <row r="4286">
          <cell r="K4286" t="str">
            <v>00111122P.2</v>
          </cell>
        </row>
        <row r="4287">
          <cell r="K4287" t="str">
            <v>00111122P.2</v>
          </cell>
        </row>
        <row r="4288">
          <cell r="K4288" t="str">
            <v>00111122P.2</v>
          </cell>
        </row>
        <row r="4289">
          <cell r="K4289" t="str">
            <v>00111122P.2</v>
          </cell>
        </row>
        <row r="4290">
          <cell r="K4290" t="str">
            <v>00111122P.2</v>
          </cell>
        </row>
        <row r="4291">
          <cell r="K4291" t="str">
            <v>00111122P.2</v>
          </cell>
        </row>
        <row r="4292">
          <cell r="K4292" t="str">
            <v>00111122P.2</v>
          </cell>
        </row>
        <row r="4293">
          <cell r="K4293" t="str">
            <v>00111122P.2</v>
          </cell>
        </row>
        <row r="4294">
          <cell r="K4294" t="str">
            <v>00111122P.2</v>
          </cell>
        </row>
        <row r="4295">
          <cell r="K4295" t="str">
            <v>00111122P.2</v>
          </cell>
        </row>
        <row r="4296">
          <cell r="K4296" t="str">
            <v>00111122P.2</v>
          </cell>
        </row>
        <row r="4297">
          <cell r="K4297" t="str">
            <v>00111122P.2</v>
          </cell>
        </row>
        <row r="4298">
          <cell r="K4298" t="str">
            <v>00111122P.2</v>
          </cell>
        </row>
        <row r="4299">
          <cell r="K4299" t="str">
            <v>00111122P.2</v>
          </cell>
        </row>
        <row r="4300">
          <cell r="K4300" t="str">
            <v>00111122P.2</v>
          </cell>
        </row>
        <row r="4301">
          <cell r="K4301" t="str">
            <v>00111122P.2</v>
          </cell>
        </row>
        <row r="4302">
          <cell r="K4302" t="str">
            <v>00111122P.2</v>
          </cell>
        </row>
        <row r="4303">
          <cell r="K4303" t="str">
            <v>00111122P.2</v>
          </cell>
        </row>
        <row r="4304">
          <cell r="K4304" t="str">
            <v>00111122P.2</v>
          </cell>
        </row>
        <row r="4305">
          <cell r="K4305" t="str">
            <v>00111123P.2</v>
          </cell>
        </row>
        <row r="4306">
          <cell r="K4306" t="str">
            <v>00111123P.2</v>
          </cell>
        </row>
        <row r="4307">
          <cell r="K4307" t="str">
            <v>00111123P.2</v>
          </cell>
        </row>
        <row r="4308">
          <cell r="K4308" t="str">
            <v>00111123P.2</v>
          </cell>
        </row>
        <row r="4309">
          <cell r="K4309" t="str">
            <v>00111123P.2</v>
          </cell>
        </row>
        <row r="4310">
          <cell r="K4310" t="str">
            <v>00111123P.2</v>
          </cell>
        </row>
        <row r="4311">
          <cell r="K4311" t="str">
            <v>00111123P.2</v>
          </cell>
        </row>
        <row r="4312">
          <cell r="K4312" t="str">
            <v>00111123P.2</v>
          </cell>
        </row>
        <row r="4313">
          <cell r="K4313" t="str">
            <v>00111123P.2</v>
          </cell>
        </row>
        <row r="4314">
          <cell r="K4314" t="str">
            <v>00111123P.2</v>
          </cell>
        </row>
        <row r="4315">
          <cell r="K4315" t="str">
            <v>00111123P.2</v>
          </cell>
        </row>
        <row r="4316">
          <cell r="K4316" t="str">
            <v>00111123P.2</v>
          </cell>
        </row>
        <row r="4317">
          <cell r="K4317" t="str">
            <v>00111124P.2</v>
          </cell>
        </row>
        <row r="4318">
          <cell r="K4318" t="str">
            <v>00111124P.2</v>
          </cell>
        </row>
        <row r="4319">
          <cell r="K4319" t="str">
            <v>00111124P.2</v>
          </cell>
        </row>
        <row r="4320">
          <cell r="K4320" t="str">
            <v>00111124P.2</v>
          </cell>
        </row>
        <row r="4321">
          <cell r="K4321" t="str">
            <v>00111124P.2</v>
          </cell>
        </row>
        <row r="4322">
          <cell r="K4322" t="str">
            <v>00111124P.2</v>
          </cell>
        </row>
        <row r="4323">
          <cell r="K4323" t="str">
            <v>00111124P.2</v>
          </cell>
        </row>
        <row r="4324">
          <cell r="K4324" t="str">
            <v>00111124P.2</v>
          </cell>
        </row>
        <row r="4325">
          <cell r="K4325" t="str">
            <v>00111124P.2</v>
          </cell>
        </row>
        <row r="4326">
          <cell r="K4326" t="str">
            <v>00111124P.2</v>
          </cell>
        </row>
        <row r="4327">
          <cell r="K4327" t="str">
            <v>00111125P.2</v>
          </cell>
        </row>
        <row r="4328">
          <cell r="K4328" t="str">
            <v>00111125P.2</v>
          </cell>
        </row>
        <row r="4329">
          <cell r="K4329" t="str">
            <v>00111125P.2</v>
          </cell>
        </row>
        <row r="4330">
          <cell r="K4330" t="str">
            <v>00111125P.2</v>
          </cell>
        </row>
        <row r="4331">
          <cell r="K4331" t="str">
            <v>00111125P.2</v>
          </cell>
        </row>
        <row r="4332">
          <cell r="K4332" t="str">
            <v>00111125P.2</v>
          </cell>
        </row>
        <row r="4333">
          <cell r="K4333" t="str">
            <v>00111125P.2</v>
          </cell>
        </row>
        <row r="4334">
          <cell r="K4334" t="str">
            <v>00111126P.2</v>
          </cell>
        </row>
        <row r="4335">
          <cell r="K4335" t="str">
            <v>00111126P.2</v>
          </cell>
        </row>
        <row r="4336">
          <cell r="K4336" t="str">
            <v>00111126P.2</v>
          </cell>
        </row>
        <row r="4337">
          <cell r="K4337" t="str">
            <v>00111126P.2</v>
          </cell>
        </row>
        <row r="4338">
          <cell r="K4338" t="str">
            <v>00111126P.2</v>
          </cell>
        </row>
        <row r="4339">
          <cell r="K4339" t="str">
            <v>00111126P.2</v>
          </cell>
        </row>
        <row r="4340">
          <cell r="K4340" t="str">
            <v>00111127P.2</v>
          </cell>
        </row>
        <row r="4341">
          <cell r="K4341" t="str">
            <v>00111127P.2</v>
          </cell>
        </row>
        <row r="4342">
          <cell r="K4342" t="str">
            <v>00111127P.2</v>
          </cell>
        </row>
        <row r="4343">
          <cell r="K4343" t="str">
            <v>00111127P.2</v>
          </cell>
        </row>
        <row r="4344">
          <cell r="K4344" t="str">
            <v>00111127P.2</v>
          </cell>
        </row>
        <row r="4345">
          <cell r="K4345" t="str">
            <v>00111127P.2</v>
          </cell>
        </row>
        <row r="4346">
          <cell r="K4346" t="str">
            <v>00111127P.2</v>
          </cell>
        </row>
        <row r="4347">
          <cell r="K4347" t="str">
            <v>00111127P.2</v>
          </cell>
        </row>
        <row r="4348">
          <cell r="K4348" t="str">
            <v>00111128P.2</v>
          </cell>
        </row>
        <row r="4349">
          <cell r="K4349" t="str">
            <v>00111128P.2</v>
          </cell>
        </row>
        <row r="4350">
          <cell r="K4350" t="str">
            <v>00111128P.2</v>
          </cell>
        </row>
        <row r="4351">
          <cell r="K4351" t="str">
            <v>00111128P.2</v>
          </cell>
        </row>
        <row r="4352">
          <cell r="K4352" t="str">
            <v>00111128P.2</v>
          </cell>
        </row>
        <row r="4353">
          <cell r="K4353" t="str">
            <v>00111128P.2</v>
          </cell>
        </row>
        <row r="4354">
          <cell r="K4354" t="str">
            <v>00111128P.2</v>
          </cell>
        </row>
        <row r="4355">
          <cell r="K4355" t="str">
            <v>00111128P.2</v>
          </cell>
        </row>
        <row r="4356">
          <cell r="K4356" t="str">
            <v>00111128P.2</v>
          </cell>
        </row>
        <row r="4357">
          <cell r="K4357" t="str">
            <v>00111128P.2</v>
          </cell>
        </row>
        <row r="4358">
          <cell r="K4358" t="str">
            <v>00111128P.2</v>
          </cell>
        </row>
        <row r="4359">
          <cell r="K4359" t="str">
            <v>00111128P.2</v>
          </cell>
        </row>
        <row r="4360">
          <cell r="K4360" t="str">
            <v>00111128P.2</v>
          </cell>
        </row>
        <row r="4361">
          <cell r="K4361" t="str">
            <v>00111128P.2</v>
          </cell>
        </row>
        <row r="4362">
          <cell r="K4362" t="str">
            <v>00111128P.2</v>
          </cell>
        </row>
        <row r="4363">
          <cell r="K4363" t="str">
            <v>00111128P.2</v>
          </cell>
        </row>
        <row r="4364">
          <cell r="K4364" t="str">
            <v>00111128P.2</v>
          </cell>
        </row>
        <row r="4365">
          <cell r="K4365" t="str">
            <v>00111129P.2</v>
          </cell>
        </row>
        <row r="4366">
          <cell r="K4366" t="str">
            <v>00111129P.2</v>
          </cell>
        </row>
        <row r="4367">
          <cell r="K4367" t="str">
            <v>00111129P.2</v>
          </cell>
        </row>
        <row r="4368">
          <cell r="K4368" t="str">
            <v>00111129P.2</v>
          </cell>
        </row>
        <row r="4369">
          <cell r="K4369" t="str">
            <v>00111129P.2</v>
          </cell>
        </row>
        <row r="4370">
          <cell r="K4370" t="str">
            <v>00111129P.2</v>
          </cell>
        </row>
        <row r="4371">
          <cell r="K4371" t="str">
            <v>00111129P.2</v>
          </cell>
        </row>
        <row r="4372">
          <cell r="K4372" t="str">
            <v>00111129P.2</v>
          </cell>
        </row>
        <row r="4373">
          <cell r="K4373" t="str">
            <v>00111129P.2</v>
          </cell>
        </row>
        <row r="4374">
          <cell r="K4374" t="str">
            <v>00111129P.2</v>
          </cell>
        </row>
        <row r="4375">
          <cell r="K4375" t="str">
            <v>00111129P.2</v>
          </cell>
        </row>
        <row r="4376">
          <cell r="K4376" t="str">
            <v>00111129P.2</v>
          </cell>
        </row>
        <row r="4377">
          <cell r="K4377" t="str">
            <v>00111130P.2</v>
          </cell>
        </row>
        <row r="4378">
          <cell r="K4378" t="str">
            <v>00111130P.2</v>
          </cell>
        </row>
        <row r="4379">
          <cell r="K4379" t="str">
            <v>00111130P.2</v>
          </cell>
        </row>
        <row r="4380">
          <cell r="K4380" t="str">
            <v>00111130P.2</v>
          </cell>
        </row>
        <row r="4381">
          <cell r="K4381" t="str">
            <v>00111130P.2</v>
          </cell>
        </row>
        <row r="4382">
          <cell r="K4382" t="str">
            <v>00111130P.2</v>
          </cell>
        </row>
        <row r="4383">
          <cell r="K4383" t="str">
            <v>00111130P.2</v>
          </cell>
        </row>
        <row r="4384">
          <cell r="K4384" t="str">
            <v>00111130P.2</v>
          </cell>
        </row>
        <row r="4385">
          <cell r="K4385" t="str">
            <v>00111130P.2</v>
          </cell>
        </row>
        <row r="4386">
          <cell r="K4386" t="str">
            <v>00111130P.2</v>
          </cell>
        </row>
        <row r="4387">
          <cell r="K4387" t="str">
            <v>00111130P.2</v>
          </cell>
        </row>
        <row r="4388">
          <cell r="K4388" t="str">
            <v>00111130P.2</v>
          </cell>
        </row>
        <row r="4389">
          <cell r="K4389" t="str">
            <v>00111130P.2</v>
          </cell>
        </row>
        <row r="4390">
          <cell r="K4390" t="str">
            <v>00111130P.2</v>
          </cell>
        </row>
        <row r="4391">
          <cell r="K4391" t="str">
            <v>00111130P.2</v>
          </cell>
        </row>
        <row r="4392">
          <cell r="K4392" t="str">
            <v>00111130P.2</v>
          </cell>
        </row>
        <row r="4393">
          <cell r="K4393" t="str">
            <v>00111130P.2</v>
          </cell>
        </row>
        <row r="4394">
          <cell r="K4394" t="str">
            <v>00111130P.2</v>
          </cell>
        </row>
        <row r="4395">
          <cell r="K4395" t="str">
            <v>00111130P.2</v>
          </cell>
        </row>
        <row r="4396">
          <cell r="K4396" t="str">
            <v>00111131P.2</v>
          </cell>
        </row>
        <row r="4397">
          <cell r="K4397" t="str">
            <v>00111131P.2</v>
          </cell>
        </row>
        <row r="4398">
          <cell r="K4398" t="str">
            <v>00111131P.2</v>
          </cell>
        </row>
        <row r="4399">
          <cell r="K4399" t="str">
            <v>00111131P.2</v>
          </cell>
        </row>
        <row r="4400">
          <cell r="K4400" t="str">
            <v>00111131P.2</v>
          </cell>
        </row>
        <row r="4401">
          <cell r="K4401" t="str">
            <v>00111131P.2</v>
          </cell>
        </row>
        <row r="4402">
          <cell r="K4402" t="str">
            <v>00111131P.2</v>
          </cell>
        </row>
        <row r="4403">
          <cell r="K4403" t="str">
            <v>00111131P.2</v>
          </cell>
        </row>
        <row r="4404">
          <cell r="K4404" t="str">
            <v>00111131P.2</v>
          </cell>
        </row>
        <row r="4405">
          <cell r="K4405" t="str">
            <v>00111131P.2</v>
          </cell>
        </row>
        <row r="4406">
          <cell r="K4406" t="str">
            <v>00111131P.2</v>
          </cell>
        </row>
        <row r="4407">
          <cell r="K4407" t="str">
            <v>00111131P.2</v>
          </cell>
        </row>
        <row r="4408">
          <cell r="K4408" t="str">
            <v>00111131P.2</v>
          </cell>
        </row>
        <row r="4409">
          <cell r="K4409" t="str">
            <v>00111131P.2</v>
          </cell>
        </row>
        <row r="4410">
          <cell r="K4410" t="str">
            <v>00111131P.2</v>
          </cell>
        </row>
        <row r="4411">
          <cell r="K4411" t="str">
            <v>00111131P.2</v>
          </cell>
        </row>
        <row r="4412">
          <cell r="K4412" t="str">
            <v>00111131P.2</v>
          </cell>
        </row>
        <row r="4413">
          <cell r="K4413" t="str">
            <v>00111131P.2</v>
          </cell>
        </row>
        <row r="4414">
          <cell r="K4414" t="str">
            <v>00111131P.2</v>
          </cell>
        </row>
        <row r="4415">
          <cell r="K4415" t="str">
            <v>00111131P.2</v>
          </cell>
        </row>
        <row r="4416">
          <cell r="K4416" t="str">
            <v>00111131P.2</v>
          </cell>
        </row>
        <row r="4417">
          <cell r="K4417" t="str">
            <v>00111132P.2</v>
          </cell>
        </row>
        <row r="4418">
          <cell r="K4418" t="str">
            <v>00111132P.2</v>
          </cell>
        </row>
        <row r="4419">
          <cell r="K4419" t="str">
            <v>00111132P.2</v>
          </cell>
        </row>
        <row r="4420">
          <cell r="K4420" t="str">
            <v>00111132P.2</v>
          </cell>
        </row>
        <row r="4421">
          <cell r="K4421" t="str">
            <v>00111132P.2</v>
          </cell>
        </row>
        <row r="4422">
          <cell r="K4422" t="str">
            <v>00111132P.2</v>
          </cell>
        </row>
        <row r="4423">
          <cell r="K4423" t="str">
            <v>00111132P.2</v>
          </cell>
        </row>
        <row r="4424">
          <cell r="K4424" t="str">
            <v>00111132P.2</v>
          </cell>
        </row>
        <row r="4425">
          <cell r="K4425" t="str">
            <v>00111132P.2</v>
          </cell>
        </row>
        <row r="4426">
          <cell r="K4426" t="str">
            <v>00111132P.2</v>
          </cell>
        </row>
        <row r="4427">
          <cell r="K4427" t="str">
            <v>00111132P.2</v>
          </cell>
        </row>
        <row r="4428">
          <cell r="K4428" t="str">
            <v>00111132P.2</v>
          </cell>
        </row>
        <row r="4429">
          <cell r="K4429" t="str">
            <v>00111132P.2</v>
          </cell>
        </row>
        <row r="4430">
          <cell r="K4430" t="str">
            <v>00111132P.2</v>
          </cell>
        </row>
        <row r="4431">
          <cell r="K4431" t="str">
            <v>00111132P.2</v>
          </cell>
        </row>
        <row r="4432">
          <cell r="K4432" t="str">
            <v>00111133P.2</v>
          </cell>
        </row>
        <row r="4433">
          <cell r="K4433" t="str">
            <v>00111133P.2</v>
          </cell>
        </row>
        <row r="4434">
          <cell r="K4434" t="str">
            <v>00111133P.2</v>
          </cell>
        </row>
        <row r="4435">
          <cell r="K4435" t="str">
            <v>00111133P.2</v>
          </cell>
        </row>
        <row r="4436">
          <cell r="K4436" t="str">
            <v>00111133P.2</v>
          </cell>
        </row>
        <row r="4437">
          <cell r="K4437" t="str">
            <v>00111133P.2</v>
          </cell>
        </row>
        <row r="4438">
          <cell r="K4438" t="str">
            <v>00111133P.2</v>
          </cell>
        </row>
        <row r="4439">
          <cell r="K4439" t="str">
            <v>00111133P.2</v>
          </cell>
        </row>
        <row r="4440">
          <cell r="K4440" t="str">
            <v>00111133P.2</v>
          </cell>
        </row>
        <row r="4441">
          <cell r="K4441" t="str">
            <v>00111133P.2</v>
          </cell>
        </row>
        <row r="4442">
          <cell r="K4442" t="str">
            <v>00111133P.2</v>
          </cell>
        </row>
        <row r="4443">
          <cell r="K4443" t="str">
            <v>00111133P.2</v>
          </cell>
        </row>
        <row r="4444">
          <cell r="K4444" t="str">
            <v>00111134P.2</v>
          </cell>
        </row>
        <row r="4445">
          <cell r="K4445" t="str">
            <v>00111134P.2</v>
          </cell>
        </row>
        <row r="4446">
          <cell r="K4446" t="str">
            <v>00111134P.2</v>
          </cell>
        </row>
        <row r="4447">
          <cell r="K4447" t="str">
            <v>00111134P.2</v>
          </cell>
        </row>
        <row r="4448">
          <cell r="K4448" t="str">
            <v>00111134P.2</v>
          </cell>
        </row>
        <row r="4449">
          <cell r="K4449" t="str">
            <v>00111134P.2</v>
          </cell>
        </row>
        <row r="4450">
          <cell r="K4450" t="str">
            <v>00111134P.2</v>
          </cell>
        </row>
        <row r="4451">
          <cell r="K4451" t="str">
            <v>00111134P.2</v>
          </cell>
        </row>
        <row r="4452">
          <cell r="K4452" t="str">
            <v>00111134P.2</v>
          </cell>
        </row>
        <row r="4453">
          <cell r="K4453" t="str">
            <v>00111134P.2</v>
          </cell>
        </row>
        <row r="4454">
          <cell r="K4454" t="str">
            <v>00111134P.2</v>
          </cell>
        </row>
        <row r="4455">
          <cell r="K4455" t="str">
            <v>00111134P.2</v>
          </cell>
        </row>
        <row r="4456">
          <cell r="K4456" t="str">
            <v>00111134P.2</v>
          </cell>
        </row>
        <row r="4457">
          <cell r="K4457" t="str">
            <v>00111134P.2</v>
          </cell>
        </row>
        <row r="4458">
          <cell r="K4458" t="str">
            <v>00111135P.2</v>
          </cell>
        </row>
        <row r="4459">
          <cell r="K4459" t="str">
            <v>00111135P.2</v>
          </cell>
        </row>
        <row r="4460">
          <cell r="K4460" t="str">
            <v>00111135P.2</v>
          </cell>
        </row>
        <row r="4461">
          <cell r="K4461" t="str">
            <v>00111135P.2</v>
          </cell>
        </row>
        <row r="4462">
          <cell r="K4462" t="str">
            <v>00111135P.2</v>
          </cell>
        </row>
        <row r="4463">
          <cell r="K4463" t="str">
            <v>00111135P.2</v>
          </cell>
        </row>
        <row r="4464">
          <cell r="K4464" t="str">
            <v>00111135P.2</v>
          </cell>
        </row>
        <row r="4465">
          <cell r="K4465" t="str">
            <v>00111135P.2</v>
          </cell>
        </row>
        <row r="4466">
          <cell r="K4466" t="str">
            <v>00111135P.2</v>
          </cell>
        </row>
        <row r="4467">
          <cell r="K4467" t="str">
            <v>00111135P.2</v>
          </cell>
        </row>
        <row r="4468">
          <cell r="K4468" t="str">
            <v>00111135P.2</v>
          </cell>
        </row>
        <row r="4469">
          <cell r="K4469" t="str">
            <v>00111135P.2</v>
          </cell>
        </row>
        <row r="4470">
          <cell r="K4470" t="str">
            <v>00111136P.2</v>
          </cell>
        </row>
        <row r="4471">
          <cell r="K4471" t="str">
            <v>00111136P.2</v>
          </cell>
        </row>
        <row r="4472">
          <cell r="K4472" t="str">
            <v>00111136P.2</v>
          </cell>
        </row>
        <row r="4473">
          <cell r="K4473" t="str">
            <v>00111136P.2</v>
          </cell>
        </row>
        <row r="4474">
          <cell r="K4474" t="str">
            <v>00111136P.2</v>
          </cell>
        </row>
        <row r="4475">
          <cell r="K4475" t="str">
            <v>00111136P.2</v>
          </cell>
        </row>
        <row r="4476">
          <cell r="K4476" t="str">
            <v>00111136P.2</v>
          </cell>
        </row>
        <row r="4477">
          <cell r="K4477" t="str">
            <v>00111136P.2</v>
          </cell>
        </row>
        <row r="4478">
          <cell r="K4478" t="str">
            <v>00111136P.2</v>
          </cell>
        </row>
        <row r="4479">
          <cell r="K4479" t="str">
            <v>00111136P.2</v>
          </cell>
        </row>
        <row r="4480">
          <cell r="K4480" t="str">
            <v>00111136P.2</v>
          </cell>
        </row>
        <row r="4481">
          <cell r="K4481" t="str">
            <v>00111136P.2</v>
          </cell>
        </row>
        <row r="4482">
          <cell r="K4482" t="str">
            <v>00111136P.2</v>
          </cell>
        </row>
        <row r="4483">
          <cell r="K4483" t="str">
            <v>00111136P.2</v>
          </cell>
        </row>
        <row r="4484">
          <cell r="K4484" t="str">
            <v>00111143P.2</v>
          </cell>
        </row>
        <row r="4485">
          <cell r="K4485" t="str">
            <v>00111143P.2</v>
          </cell>
        </row>
        <row r="4486">
          <cell r="K4486" t="str">
            <v>00111143P.2</v>
          </cell>
        </row>
        <row r="4487">
          <cell r="K4487" t="str">
            <v>00111145P.2</v>
          </cell>
        </row>
        <row r="4488">
          <cell r="K4488" t="str">
            <v>00111145P.2</v>
          </cell>
        </row>
        <row r="4489">
          <cell r="K4489" t="str">
            <v>00111145P.2</v>
          </cell>
        </row>
        <row r="4490">
          <cell r="K4490" t="str">
            <v>00111145P.2</v>
          </cell>
        </row>
        <row r="4491">
          <cell r="K4491" t="str">
            <v>00111145P.2</v>
          </cell>
        </row>
        <row r="4492">
          <cell r="K4492" t="str">
            <v>00111145P.2</v>
          </cell>
        </row>
        <row r="4493">
          <cell r="K4493" t="str">
            <v>00111145P.2</v>
          </cell>
        </row>
        <row r="4494">
          <cell r="K4494" t="str">
            <v>00111145P.2</v>
          </cell>
        </row>
        <row r="4495">
          <cell r="K4495" t="str">
            <v>00111145P.2</v>
          </cell>
        </row>
        <row r="4496">
          <cell r="K4496" t="str">
            <v>00111145P.2</v>
          </cell>
        </row>
        <row r="4497">
          <cell r="K4497" t="str">
            <v>00111145P.2</v>
          </cell>
        </row>
        <row r="4498">
          <cell r="K4498" t="str">
            <v>00111145P.2</v>
          </cell>
        </row>
        <row r="4499">
          <cell r="K4499" t="str">
            <v>00111145P.2</v>
          </cell>
        </row>
        <row r="4500">
          <cell r="K4500" t="str">
            <v>00111145P.2</v>
          </cell>
        </row>
        <row r="4501">
          <cell r="K4501" t="str">
            <v>00111145P.2</v>
          </cell>
        </row>
        <row r="4502">
          <cell r="K4502" t="str">
            <v>00111145P.2</v>
          </cell>
        </row>
        <row r="4503">
          <cell r="K4503" t="str">
            <v>00111153P.2</v>
          </cell>
        </row>
        <row r="4504">
          <cell r="K4504" t="str">
            <v>00111153P.2</v>
          </cell>
        </row>
        <row r="4505">
          <cell r="K4505" t="str">
            <v>00111153P.2</v>
          </cell>
        </row>
        <row r="4506">
          <cell r="K4506" t="str">
            <v>00111153P.2</v>
          </cell>
        </row>
        <row r="4507">
          <cell r="K4507" t="str">
            <v>00111153P.2</v>
          </cell>
        </row>
        <row r="4508">
          <cell r="K4508" t="str">
            <v>00111157P.2</v>
          </cell>
        </row>
        <row r="4509">
          <cell r="K4509" t="str">
            <v>00111157P.2</v>
          </cell>
        </row>
        <row r="4510">
          <cell r="K4510" t="str">
            <v>00111157P.2</v>
          </cell>
        </row>
        <row r="4511">
          <cell r="K4511" t="str">
            <v>00111157P.2</v>
          </cell>
        </row>
        <row r="4512">
          <cell r="K4512" t="str">
            <v>00111157P.2</v>
          </cell>
        </row>
        <row r="4513">
          <cell r="K4513" t="str">
            <v>00111157P.2</v>
          </cell>
        </row>
        <row r="4514">
          <cell r="K4514" t="str">
            <v>00111157P.2</v>
          </cell>
        </row>
        <row r="4515">
          <cell r="K4515" t="str">
            <v>00111159P.2</v>
          </cell>
        </row>
        <row r="4516">
          <cell r="K4516" t="str">
            <v>00111159P.2</v>
          </cell>
        </row>
        <row r="4517">
          <cell r="K4517" t="str">
            <v>00111159P.2</v>
          </cell>
        </row>
        <row r="4518">
          <cell r="K4518" t="str">
            <v>00111159P.2</v>
          </cell>
        </row>
        <row r="4519">
          <cell r="K4519" t="str">
            <v>00111159P.2</v>
          </cell>
        </row>
        <row r="4520">
          <cell r="K4520" t="str">
            <v>00111159P.2</v>
          </cell>
        </row>
        <row r="4521">
          <cell r="K4521" t="str">
            <v>00111157P.2</v>
          </cell>
        </row>
        <row r="4522">
          <cell r="K4522" t="str">
            <v>00111157P.2</v>
          </cell>
        </row>
        <row r="4523">
          <cell r="K4523" t="str">
            <v>00111157P.2</v>
          </cell>
        </row>
        <row r="4524">
          <cell r="K4524" t="str">
            <v>00111128P.2</v>
          </cell>
        </row>
        <row r="4525">
          <cell r="K4525" t="str">
            <v>00111128P.2</v>
          </cell>
        </row>
        <row r="4526">
          <cell r="K4526" t="str">
            <v>00111128P.2</v>
          </cell>
        </row>
        <row r="4527">
          <cell r="K4527" t="str">
            <v>00111128P.2</v>
          </cell>
        </row>
        <row r="4528">
          <cell r="K4528" t="str">
            <v>00111128P.2</v>
          </cell>
        </row>
        <row r="4529">
          <cell r="K4529" t="str">
            <v>00111128P.2</v>
          </cell>
        </row>
        <row r="4530">
          <cell r="K4530" t="str">
            <v>00111128P.2</v>
          </cell>
        </row>
        <row r="4531">
          <cell r="K4531" t="str">
            <v>00111128P.2</v>
          </cell>
        </row>
        <row r="4532">
          <cell r="K4532" t="str">
            <v>00111128P.2</v>
          </cell>
        </row>
        <row r="4533">
          <cell r="K4533" t="str">
            <v>00111128P.2</v>
          </cell>
        </row>
        <row r="4534">
          <cell r="K4534" t="str">
            <v>00111128P.2</v>
          </cell>
        </row>
        <row r="4535">
          <cell r="K4535" t="str">
            <v>00111128P.2</v>
          </cell>
        </row>
        <row r="4536">
          <cell r="K4536" t="str">
            <v>00111128P.2</v>
          </cell>
        </row>
        <row r="4537">
          <cell r="K4537" t="str">
            <v>00111128P.2</v>
          </cell>
        </row>
        <row r="4538">
          <cell r="K4538" t="str">
            <v>00111128P.2</v>
          </cell>
        </row>
        <row r="4539">
          <cell r="K4539" t="str">
            <v>00111128P.2</v>
          </cell>
        </row>
        <row r="4540">
          <cell r="K4540" t="str">
            <v>00111128P.2</v>
          </cell>
        </row>
        <row r="4541">
          <cell r="K4541" t="str">
            <v>00111128P.2</v>
          </cell>
        </row>
        <row r="4542">
          <cell r="K4542" t="str">
            <v>00111128P.2</v>
          </cell>
        </row>
        <row r="4543">
          <cell r="K4543" t="str">
            <v>00111128P.2</v>
          </cell>
        </row>
        <row r="4544">
          <cell r="K4544" t="str">
            <v>00111128P.2</v>
          </cell>
        </row>
        <row r="4545">
          <cell r="K4545" t="str">
            <v>00111128P.2</v>
          </cell>
        </row>
        <row r="4546">
          <cell r="K4546" t="str">
            <v>00111120P.2</v>
          </cell>
        </row>
        <row r="4547">
          <cell r="K4547" t="str">
            <v>00111121P.2</v>
          </cell>
        </row>
        <row r="4548">
          <cell r="K4548" t="str">
            <v>00111125P.2</v>
          </cell>
        </row>
        <row r="4549">
          <cell r="K4549" t="str">
            <v>00111130P.2</v>
          </cell>
        </row>
        <row r="4550">
          <cell r="K4550" t="str">
            <v>00111136P.2</v>
          </cell>
        </row>
        <row r="4551">
          <cell r="K4551" t="str">
            <v>00111141P.2</v>
          </cell>
        </row>
        <row r="4552">
          <cell r="K4552" t="str">
            <v>00111154P.2</v>
          </cell>
        </row>
        <row r="4553">
          <cell r="K4553" t="str">
            <v>00111131P.2</v>
          </cell>
        </row>
        <row r="4554">
          <cell r="K4554" t="str">
            <v>00111130P.2</v>
          </cell>
        </row>
        <row r="4555">
          <cell r="K4555" t="str">
            <v>00111124P.2</v>
          </cell>
        </row>
        <row r="4556">
          <cell r="K4556" t="str">
            <v>00111131P.2</v>
          </cell>
        </row>
        <row r="4557">
          <cell r="K4557" t="str">
            <v>00111131P.2</v>
          </cell>
        </row>
        <row r="4558">
          <cell r="K4558" t="str">
            <v>00111131P.2</v>
          </cell>
        </row>
        <row r="4559">
          <cell r="K4559" t="str">
            <v>00111103P.2</v>
          </cell>
        </row>
        <row r="4560">
          <cell r="K4560" t="str">
            <v>00111159P.2</v>
          </cell>
        </row>
        <row r="4561">
          <cell r="K4561" t="str">
            <v>00111125P.2</v>
          </cell>
        </row>
        <row r="4562">
          <cell r="K4562" t="str">
            <v>00111125P.2</v>
          </cell>
        </row>
        <row r="4563">
          <cell r="K4563" t="str">
            <v>00111125P.2</v>
          </cell>
        </row>
        <row r="4564">
          <cell r="K4564" t="str">
            <v>00111125P.2</v>
          </cell>
        </row>
        <row r="4565">
          <cell r="K4565" t="str">
            <v>00111125P.2</v>
          </cell>
        </row>
        <row r="4566">
          <cell r="K4566" t="str">
            <v>00111125P.2</v>
          </cell>
        </row>
        <row r="4567">
          <cell r="K4567" t="str">
            <v>00111125P.2</v>
          </cell>
        </row>
        <row r="4568">
          <cell r="K4568" t="str">
            <v>00111125P.2</v>
          </cell>
        </row>
        <row r="4569">
          <cell r="K4569" t="str">
            <v>00111125P.2</v>
          </cell>
        </row>
        <row r="4570">
          <cell r="K4570" t="str">
            <v>00111125P.2</v>
          </cell>
        </row>
        <row r="4571">
          <cell r="K4571" t="str">
            <v>00111125P.2</v>
          </cell>
        </row>
        <row r="4572">
          <cell r="K4572" t="str">
            <v>00111125P.2</v>
          </cell>
        </row>
        <row r="4573">
          <cell r="K4573" t="str">
            <v>00111125P.2</v>
          </cell>
        </row>
        <row r="4574">
          <cell r="K4574" t="str">
            <v>00111126P.2</v>
          </cell>
        </row>
        <row r="4575">
          <cell r="K4575" t="str">
            <v>00111111P.2</v>
          </cell>
        </row>
        <row r="4576">
          <cell r="K4576" t="str">
            <v>00111119P.2</v>
          </cell>
        </row>
        <row r="4577">
          <cell r="K4577" t="str">
            <v>00111101P.2</v>
          </cell>
        </row>
        <row r="4578">
          <cell r="K4578" t="str">
            <v>00111101P.2</v>
          </cell>
        </row>
        <row r="4579">
          <cell r="K4579" t="str">
            <v>00111160P.2</v>
          </cell>
        </row>
        <row r="4580">
          <cell r="K4580" t="str">
            <v>00111150P.2</v>
          </cell>
        </row>
        <row r="4581">
          <cell r="K4581" t="str">
            <v>00111150P.2</v>
          </cell>
        </row>
        <row r="4582">
          <cell r="K4582" t="str">
            <v>00111150P.2</v>
          </cell>
        </row>
        <row r="4583">
          <cell r="K4583" t="str">
            <v>00111150P.2</v>
          </cell>
        </row>
        <row r="4584">
          <cell r="K4584" t="str">
            <v>00111148P.2</v>
          </cell>
        </row>
        <row r="4585">
          <cell r="K4585" t="str">
            <v>00111150P.2</v>
          </cell>
        </row>
        <row r="4586">
          <cell r="K4586" t="str">
            <v>00111150P.2</v>
          </cell>
        </row>
        <row r="4587">
          <cell r="K4587" t="str">
            <v>00111150P.2</v>
          </cell>
        </row>
        <row r="4588">
          <cell r="K4588" t="str">
            <v>00111135P.2</v>
          </cell>
        </row>
        <row r="4589">
          <cell r="K4589" t="str">
            <v>00111134P.2</v>
          </cell>
        </row>
        <row r="4590">
          <cell r="K4590" t="str">
            <v>00111135P.2</v>
          </cell>
        </row>
        <row r="4591">
          <cell r="K4591" t="str">
            <v>00111134P.2</v>
          </cell>
        </row>
        <row r="4592">
          <cell r="K4592" t="str">
            <v>00111159P.2</v>
          </cell>
        </row>
        <row r="4593">
          <cell r="K4593" t="str">
            <v>00111159P.2</v>
          </cell>
        </row>
        <row r="4594">
          <cell r="K4594" t="str">
            <v>00111159P.2</v>
          </cell>
        </row>
        <row r="4595">
          <cell r="K4595" t="str">
            <v>00111114P.2</v>
          </cell>
        </row>
        <row r="4596">
          <cell r="K4596" t="str">
            <v>00111114P.2</v>
          </cell>
        </row>
        <row r="4597">
          <cell r="K4597" t="str">
            <v>00111114P.2</v>
          </cell>
        </row>
        <row r="4598">
          <cell r="K4598" t="str">
            <v>00111114P.2</v>
          </cell>
        </row>
        <row r="4599">
          <cell r="K4599" t="str">
            <v>00111114P.2</v>
          </cell>
        </row>
        <row r="4600">
          <cell r="K4600" t="str">
            <v>00111114P.2</v>
          </cell>
        </row>
        <row r="4601">
          <cell r="K4601" t="str">
            <v>00111114P.2</v>
          </cell>
        </row>
        <row r="4602">
          <cell r="K4602" t="str">
            <v>00111113P.2</v>
          </cell>
        </row>
        <row r="4603">
          <cell r="K4603" t="str">
            <v>00111113P.2</v>
          </cell>
        </row>
        <row r="4604">
          <cell r="K4604" t="str">
            <v>00111113P.2</v>
          </cell>
        </row>
        <row r="4605">
          <cell r="K4605" t="str">
            <v>00111117P.2</v>
          </cell>
        </row>
        <row r="4606">
          <cell r="K4606" t="str">
            <v>00111113P.2</v>
          </cell>
        </row>
        <row r="4607">
          <cell r="K4607" t="str">
            <v>00111113P.2</v>
          </cell>
        </row>
        <row r="4608">
          <cell r="K4608" t="str">
            <v>00111117P.2</v>
          </cell>
        </row>
        <row r="4609">
          <cell r="K4609" t="str">
            <v>00111113P.2</v>
          </cell>
        </row>
        <row r="4610">
          <cell r="K4610" t="str">
            <v>00111116P.2</v>
          </cell>
        </row>
        <row r="4611">
          <cell r="K4611" t="str">
            <v>00111116P.2</v>
          </cell>
        </row>
        <row r="4612">
          <cell r="K4612" t="str">
            <v>00111116P.2</v>
          </cell>
        </row>
        <row r="4613">
          <cell r="K4613" t="str">
            <v>00111118P.2</v>
          </cell>
        </row>
        <row r="4614">
          <cell r="K4614" t="str">
            <v>00111146P.2</v>
          </cell>
        </row>
        <row r="4615">
          <cell r="K4615" t="str">
            <v>00111146P.2</v>
          </cell>
        </row>
        <row r="4616">
          <cell r="K4616" t="str">
            <v>00111146P.2</v>
          </cell>
        </row>
        <row r="4617">
          <cell r="K4617" t="str">
            <v>00111146P.2</v>
          </cell>
        </row>
        <row r="4618">
          <cell r="K4618" t="str">
            <v>00111146P.2</v>
          </cell>
        </row>
        <row r="4619">
          <cell r="K4619" t="str">
            <v>00111146P.2</v>
          </cell>
        </row>
        <row r="4620">
          <cell r="K4620" t="str">
            <v>00111146P.2</v>
          </cell>
        </row>
        <row r="4621">
          <cell r="K4621" t="str">
            <v>00111146P.2</v>
          </cell>
        </row>
        <row r="4622">
          <cell r="K4622" t="str">
            <v>00111146P.2</v>
          </cell>
        </row>
        <row r="4623">
          <cell r="K4623" t="str">
            <v>00111143P.2</v>
          </cell>
        </row>
        <row r="4624">
          <cell r="K4624" t="str">
            <v>00111143P.2</v>
          </cell>
        </row>
        <row r="4625">
          <cell r="K4625" t="str">
            <v>00111143P.2</v>
          </cell>
        </row>
        <row r="4626">
          <cell r="K4626" t="str">
            <v>00111149P.2</v>
          </cell>
        </row>
        <row r="4627">
          <cell r="K4627" t="str">
            <v>00111143P.2</v>
          </cell>
        </row>
        <row r="4628">
          <cell r="K4628" t="str">
            <v>00111143P.2</v>
          </cell>
        </row>
        <row r="4629">
          <cell r="K4629" t="str">
            <v>00111149P.2</v>
          </cell>
        </row>
        <row r="4630">
          <cell r="K4630" t="str">
            <v>00111143P.2</v>
          </cell>
        </row>
        <row r="4631">
          <cell r="K4631" t="str">
            <v>00111143P.2</v>
          </cell>
        </row>
        <row r="4632">
          <cell r="K4632" t="str">
            <v>00111149P.2</v>
          </cell>
        </row>
        <row r="4633">
          <cell r="K4633" t="str">
            <v>00111143P.2</v>
          </cell>
        </row>
        <row r="4634">
          <cell r="K4634" t="str">
            <v>00111146P.2</v>
          </cell>
        </row>
        <row r="4635">
          <cell r="K4635" t="str">
            <v>00111143P.2</v>
          </cell>
        </row>
        <row r="4636">
          <cell r="K4636" t="str">
            <v>00111143P.2</v>
          </cell>
        </row>
        <row r="4637">
          <cell r="K4637" t="str">
            <v>00111143P.2</v>
          </cell>
        </row>
        <row r="4638">
          <cell r="K4638" t="str">
            <v>00111143P.2</v>
          </cell>
        </row>
        <row r="4639">
          <cell r="K4639" t="str">
            <v>00111143P.2</v>
          </cell>
        </row>
        <row r="4640">
          <cell r="K4640" t="str">
            <v>00111106P.2</v>
          </cell>
        </row>
        <row r="4641">
          <cell r="K4641" t="str">
            <v>00111107P.2</v>
          </cell>
        </row>
        <row r="4642">
          <cell r="K4642" t="str">
            <v>00111107P.2</v>
          </cell>
        </row>
        <row r="4643">
          <cell r="K4643" t="str">
            <v>00111145P.2</v>
          </cell>
        </row>
        <row r="4644">
          <cell r="K4644" t="str">
            <v>00111131P.2</v>
          </cell>
        </row>
        <row r="4645">
          <cell r="K4645" t="str">
            <v>00111109P.2</v>
          </cell>
        </row>
        <row r="4646">
          <cell r="K4646" t="str">
            <v>00111145P.2</v>
          </cell>
        </row>
        <row r="4647">
          <cell r="K4647" t="str">
            <v>00111145P.2</v>
          </cell>
        </row>
        <row r="4648">
          <cell r="K4648" t="str">
            <v>00111113P.2</v>
          </cell>
        </row>
        <row r="4649">
          <cell r="K4649" t="str">
            <v>00111109P.2</v>
          </cell>
        </row>
        <row r="4650">
          <cell r="K4650" t="str">
            <v>00111134P.2</v>
          </cell>
        </row>
        <row r="4651">
          <cell r="K4651" t="str">
            <v>00111134P.2</v>
          </cell>
        </row>
        <row r="4652">
          <cell r="K4652" t="str">
            <v>00111134P.2</v>
          </cell>
        </row>
        <row r="4653">
          <cell r="K4653" t="str">
            <v>00111128P.2</v>
          </cell>
        </row>
        <row r="4654">
          <cell r="K4654" t="str">
            <v>00111145P.2</v>
          </cell>
        </row>
        <row r="4655">
          <cell r="K4655" t="str">
            <v>00111145P.2</v>
          </cell>
        </row>
        <row r="4656">
          <cell r="K4656" t="str">
            <v>00111145P.2</v>
          </cell>
        </row>
        <row r="4657">
          <cell r="K4657" t="str">
            <v>00111145P.2</v>
          </cell>
        </row>
        <row r="4658">
          <cell r="K4658" t="str">
            <v>00111145P.2</v>
          </cell>
        </row>
        <row r="4659">
          <cell r="K4659" t="str">
            <v>00111145P.2</v>
          </cell>
        </row>
        <row r="4660">
          <cell r="K4660" t="str">
            <v>00111145P.2</v>
          </cell>
        </row>
        <row r="4661">
          <cell r="K4661" t="str">
            <v>00111145P.2</v>
          </cell>
        </row>
        <row r="4662">
          <cell r="K4662" t="str">
            <v>00111145P.2</v>
          </cell>
        </row>
        <row r="4663">
          <cell r="K4663" t="str">
            <v>00111145P.2</v>
          </cell>
        </row>
        <row r="4664">
          <cell r="K4664" t="str">
            <v>00111145P.2</v>
          </cell>
        </row>
        <row r="4665">
          <cell r="K4665" t="str">
            <v>00111145P.2</v>
          </cell>
        </row>
        <row r="4666">
          <cell r="K4666" t="str">
            <v>00111145P.2</v>
          </cell>
        </row>
        <row r="4667">
          <cell r="K4667" t="str">
            <v>00111145P.2</v>
          </cell>
        </row>
        <row r="4668">
          <cell r="K4668" t="str">
            <v>00111122P.2</v>
          </cell>
        </row>
        <row r="4669">
          <cell r="K4669" t="str">
            <v>00111122P.2</v>
          </cell>
        </row>
        <row r="4670">
          <cell r="K4670" t="str">
            <v>00111122P.2</v>
          </cell>
        </row>
        <row r="4671">
          <cell r="K4671" t="str">
            <v>00111123P.2</v>
          </cell>
        </row>
        <row r="4672">
          <cell r="K4672" t="str">
            <v>00111123P.2</v>
          </cell>
        </row>
        <row r="4673">
          <cell r="K4673" t="str">
            <v>00111145P.2</v>
          </cell>
        </row>
        <row r="4674">
          <cell r="K4674" t="str">
            <v>00111145P.2</v>
          </cell>
        </row>
        <row r="4675">
          <cell r="K4675" t="str">
            <v>00111122P.2</v>
          </cell>
        </row>
        <row r="4676">
          <cell r="K4676" t="str">
            <v>00111153P.2</v>
          </cell>
        </row>
        <row r="4677">
          <cell r="K4677" t="str">
            <v>00111153P.2</v>
          </cell>
        </row>
        <row r="4678">
          <cell r="K4678" t="str">
            <v>00111153P.2</v>
          </cell>
        </row>
        <row r="4679">
          <cell r="K4679" t="str">
            <v>00111153P.2</v>
          </cell>
        </row>
        <row r="4680">
          <cell r="K4680" t="str">
            <v>00111145P.2</v>
          </cell>
        </row>
        <row r="4681">
          <cell r="K4681" t="str">
            <v>00111145P.2</v>
          </cell>
        </row>
        <row r="4682">
          <cell r="K4682" t="str">
            <v>00111145P.2</v>
          </cell>
        </row>
        <row r="4683">
          <cell r="K4683" t="str">
            <v>00111145P.2</v>
          </cell>
        </row>
        <row r="4684">
          <cell r="K4684" t="str">
            <v>00111145P.2</v>
          </cell>
        </row>
        <row r="4685">
          <cell r="K4685" t="str">
            <v>00111145P.2</v>
          </cell>
        </row>
        <row r="4686">
          <cell r="K4686" t="str">
            <v>00111145P.2</v>
          </cell>
        </row>
        <row r="4687">
          <cell r="K4687" t="str">
            <v>00111145P.2</v>
          </cell>
        </row>
        <row r="4688">
          <cell r="K4688" t="str">
            <v>00111145P.2</v>
          </cell>
        </row>
        <row r="4689">
          <cell r="K4689" t="str">
            <v>00111145P.2</v>
          </cell>
        </row>
        <row r="4690">
          <cell r="K4690" t="str">
            <v>00111145P.2</v>
          </cell>
        </row>
        <row r="4691">
          <cell r="K4691" t="str">
            <v>00111145P.2</v>
          </cell>
        </row>
        <row r="4692">
          <cell r="K4692" t="str">
            <v>00111145P.2</v>
          </cell>
        </row>
        <row r="4693">
          <cell r="K4693" t="str">
            <v>00111145P.2</v>
          </cell>
        </row>
        <row r="4694">
          <cell r="K4694" t="str">
            <v>00111145P.2</v>
          </cell>
        </row>
        <row r="4695">
          <cell r="K4695" t="str">
            <v>00111145P.2</v>
          </cell>
        </row>
        <row r="4696">
          <cell r="K4696" t="str">
            <v>00111145P.2</v>
          </cell>
        </row>
        <row r="4697">
          <cell r="K4697" t="str">
            <v>00111145P.2</v>
          </cell>
        </row>
        <row r="4698">
          <cell r="K4698" t="str">
            <v>00111145P.2</v>
          </cell>
        </row>
        <row r="4699">
          <cell r="K4699" t="str">
            <v>00111145P.2</v>
          </cell>
        </row>
        <row r="4700">
          <cell r="K4700" t="str">
            <v>00111145P.2</v>
          </cell>
        </row>
        <row r="4701">
          <cell r="K4701" t="str">
            <v>00111145P.2</v>
          </cell>
        </row>
        <row r="4702">
          <cell r="K4702" t="str">
            <v>00111145P.2</v>
          </cell>
        </row>
        <row r="4703">
          <cell r="K4703" t="str">
            <v>00111145P.2</v>
          </cell>
        </row>
        <row r="4704">
          <cell r="K4704" t="str">
            <v>00111145P.2</v>
          </cell>
        </row>
        <row r="4705">
          <cell r="K4705" t="str">
            <v>00111145P.2</v>
          </cell>
        </row>
        <row r="4706">
          <cell r="K4706" t="str">
            <v>00111145P.2</v>
          </cell>
        </row>
        <row r="4707">
          <cell r="K4707" t="str">
            <v>00111149P.2</v>
          </cell>
        </row>
        <row r="4708">
          <cell r="K4708" t="str">
            <v>00111149P.2</v>
          </cell>
        </row>
        <row r="4709">
          <cell r="K4709" t="str">
            <v>00111149P.2</v>
          </cell>
        </row>
        <row r="4710">
          <cell r="K4710" t="str">
            <v>00111150P.2</v>
          </cell>
        </row>
        <row r="4711">
          <cell r="K4711" t="str">
            <v>00111150P.2</v>
          </cell>
        </row>
        <row r="4712">
          <cell r="K4712" t="str">
            <v>00111150P.2</v>
          </cell>
        </row>
        <row r="4713">
          <cell r="K4713" t="str">
            <v>00111150P.2</v>
          </cell>
        </row>
        <row r="4714">
          <cell r="K4714" t="str">
            <v>00111150P.2</v>
          </cell>
        </row>
        <row r="4715">
          <cell r="K4715" t="str">
            <v>00111150P.2</v>
          </cell>
        </row>
        <row r="4716">
          <cell r="K4716" t="str">
            <v>00111150P.2</v>
          </cell>
        </row>
        <row r="4717">
          <cell r="K4717" t="str">
            <v>00111153P.2</v>
          </cell>
        </row>
        <row r="4718">
          <cell r="K4718" t="str">
            <v>00111153P.2</v>
          </cell>
        </row>
        <row r="4719">
          <cell r="K4719" t="str">
            <v>00111153P.2</v>
          </cell>
        </row>
        <row r="4720">
          <cell r="K4720" t="str">
            <v>00111153P.2</v>
          </cell>
        </row>
        <row r="4721">
          <cell r="K4721" t="str">
            <v>00111153P.2</v>
          </cell>
        </row>
        <row r="4722">
          <cell r="K4722" t="str">
            <v>00111153P.2</v>
          </cell>
        </row>
        <row r="4723">
          <cell r="K4723" t="str">
            <v>00111153P.2</v>
          </cell>
        </row>
        <row r="4724">
          <cell r="K4724" t="str">
            <v>00111153P.2</v>
          </cell>
        </row>
        <row r="4725">
          <cell r="K4725" t="str">
            <v>00111153P.2</v>
          </cell>
        </row>
        <row r="4726">
          <cell r="K4726" t="str">
            <v>00111153P.2</v>
          </cell>
        </row>
        <row r="4727">
          <cell r="K4727" t="str">
            <v>00111153P.2</v>
          </cell>
        </row>
        <row r="4728">
          <cell r="K4728" t="str">
            <v>00111153P.2</v>
          </cell>
        </row>
        <row r="4729">
          <cell r="K4729" t="str">
            <v>00111153P.2</v>
          </cell>
        </row>
        <row r="4730">
          <cell r="K4730" t="str">
            <v>00111145P.2</v>
          </cell>
        </row>
        <row r="4731">
          <cell r="K4731" t="str">
            <v>00111145P.2</v>
          </cell>
        </row>
        <row r="4732">
          <cell r="K4732" t="str">
            <v>00111145P.2</v>
          </cell>
        </row>
        <row r="4733">
          <cell r="K4733" t="str">
            <v>00111145P.2</v>
          </cell>
        </row>
        <row r="4734">
          <cell r="K4734" t="str">
            <v>00111145P.2</v>
          </cell>
        </row>
        <row r="4735">
          <cell r="K4735" t="str">
            <v>00111145P.2</v>
          </cell>
        </row>
        <row r="4736">
          <cell r="K4736" t="str">
            <v>00111145P.2</v>
          </cell>
        </row>
        <row r="4737">
          <cell r="K4737" t="str">
            <v>00111145P.2</v>
          </cell>
        </row>
        <row r="4738">
          <cell r="K4738" t="str">
            <v>00111145P.2</v>
          </cell>
        </row>
        <row r="4739">
          <cell r="K4739" t="str">
            <v>00111145P.2</v>
          </cell>
        </row>
        <row r="4740">
          <cell r="K4740" t="str">
            <v>00111145P.2</v>
          </cell>
        </row>
        <row r="4741">
          <cell r="K4741" t="str">
            <v>00111145P.2</v>
          </cell>
        </row>
        <row r="4742">
          <cell r="K4742" t="str">
            <v>00111145P.2</v>
          </cell>
        </row>
        <row r="4743">
          <cell r="K4743" t="str">
            <v>00111145P.2</v>
          </cell>
        </row>
        <row r="4744">
          <cell r="K4744" t="str">
            <v>00111145P.2</v>
          </cell>
        </row>
        <row r="4745">
          <cell r="K4745" t="str">
            <v>00111145P.2</v>
          </cell>
        </row>
        <row r="4746">
          <cell r="K4746" t="str">
            <v>00111145P.2</v>
          </cell>
        </row>
        <row r="4747">
          <cell r="K4747" t="str">
            <v>00111145P.2</v>
          </cell>
        </row>
        <row r="4748">
          <cell r="K4748" t="str">
            <v>00111145P.2</v>
          </cell>
        </row>
        <row r="4749">
          <cell r="K4749" t="str">
            <v>00111145P.2</v>
          </cell>
        </row>
        <row r="4750">
          <cell r="K4750" t="str">
            <v>00111145P.2</v>
          </cell>
        </row>
        <row r="4751">
          <cell r="K4751" t="str">
            <v>00111145P.2</v>
          </cell>
        </row>
        <row r="4752">
          <cell r="K4752" t="str">
            <v>00111145P.2</v>
          </cell>
        </row>
        <row r="4753">
          <cell r="K4753" t="str">
            <v>00111145P.2</v>
          </cell>
        </row>
        <row r="4754">
          <cell r="K4754" t="str">
            <v>00111145P.2</v>
          </cell>
        </row>
        <row r="4755">
          <cell r="K4755" t="str">
            <v>00111145P.2</v>
          </cell>
        </row>
        <row r="4756">
          <cell r="K4756" t="str">
            <v>00111145P.2</v>
          </cell>
        </row>
        <row r="4757">
          <cell r="K4757" t="str">
            <v>00111145P.2</v>
          </cell>
        </row>
        <row r="4758">
          <cell r="K4758" t="str">
            <v>00111145P.2</v>
          </cell>
        </row>
        <row r="4759">
          <cell r="K4759" t="str">
            <v>00111145P.2</v>
          </cell>
        </row>
        <row r="4760">
          <cell r="K4760" t="str">
            <v>00111145P.2</v>
          </cell>
        </row>
        <row r="4761">
          <cell r="K4761" t="str">
            <v>00111145P.2</v>
          </cell>
        </row>
        <row r="4762">
          <cell r="K4762" t="str">
            <v>00111145P.2</v>
          </cell>
        </row>
        <row r="4763">
          <cell r="K4763" t="str">
            <v>00111145P.2</v>
          </cell>
        </row>
        <row r="4764">
          <cell r="K4764" t="str">
            <v>00111145P.2</v>
          </cell>
        </row>
        <row r="4765">
          <cell r="K4765" t="str">
            <v>00111145P.2</v>
          </cell>
        </row>
        <row r="4766">
          <cell r="K4766" t="str">
            <v>00111145P.2</v>
          </cell>
        </row>
        <row r="4767">
          <cell r="K4767" t="str">
            <v>00111145P.2</v>
          </cell>
        </row>
        <row r="4768">
          <cell r="K4768" t="str">
            <v>00111145P.2</v>
          </cell>
        </row>
        <row r="4769">
          <cell r="K4769" t="str">
            <v>00111145P.2</v>
          </cell>
        </row>
        <row r="4770">
          <cell r="K4770" t="str">
            <v>00111145P.2</v>
          </cell>
        </row>
        <row r="4771">
          <cell r="K4771" t="str">
            <v>00111145P.2</v>
          </cell>
        </row>
        <row r="4772">
          <cell r="K4772" t="str">
            <v>00111145P.2</v>
          </cell>
        </row>
        <row r="4773">
          <cell r="K4773" t="str">
            <v>00111145P.2</v>
          </cell>
        </row>
        <row r="4774">
          <cell r="K4774" t="str">
            <v>00111145P.2</v>
          </cell>
        </row>
        <row r="4775">
          <cell r="K4775" t="str">
            <v>00111145P.2</v>
          </cell>
        </row>
        <row r="4776">
          <cell r="K4776" t="str">
            <v>00111145P.2</v>
          </cell>
        </row>
        <row r="4777">
          <cell r="K4777" t="str">
            <v>00111145P.2</v>
          </cell>
        </row>
        <row r="4778">
          <cell r="K4778" t="str">
            <v>00111145P.2</v>
          </cell>
        </row>
        <row r="4779">
          <cell r="K4779" t="str">
            <v>00111145P.2</v>
          </cell>
        </row>
        <row r="4780">
          <cell r="K4780" t="str">
            <v>00111145P.2</v>
          </cell>
        </row>
        <row r="4781">
          <cell r="K4781" t="str">
            <v>00111149P.2</v>
          </cell>
        </row>
        <row r="4782">
          <cell r="K4782" t="str">
            <v>00111149P.2</v>
          </cell>
        </row>
        <row r="4783">
          <cell r="K4783" t="str">
            <v>00111149P.2</v>
          </cell>
        </row>
        <row r="4784">
          <cell r="K4784" t="str">
            <v>00111149P.2</v>
          </cell>
        </row>
        <row r="4785">
          <cell r="K4785" t="str">
            <v>00111149P.2</v>
          </cell>
        </row>
        <row r="4786">
          <cell r="K4786" t="str">
            <v>00111149P.2</v>
          </cell>
        </row>
        <row r="4787">
          <cell r="K4787" t="str">
            <v>00111149P.2</v>
          </cell>
        </row>
        <row r="4788">
          <cell r="K4788" t="str">
            <v>00111149P.2</v>
          </cell>
        </row>
        <row r="4789">
          <cell r="K4789" t="str">
            <v>00111149P.2</v>
          </cell>
        </row>
        <row r="4790">
          <cell r="K4790" t="str">
            <v>00111149P.2</v>
          </cell>
        </row>
        <row r="4791">
          <cell r="K4791" t="str">
            <v>00111149P.2</v>
          </cell>
        </row>
        <row r="4792">
          <cell r="K4792" t="str">
            <v>00111149P.2</v>
          </cell>
        </row>
        <row r="4793">
          <cell r="K4793" t="str">
            <v>00111149P.2</v>
          </cell>
        </row>
        <row r="4794">
          <cell r="K4794" t="str">
            <v>00111149P.2</v>
          </cell>
        </row>
        <row r="4795">
          <cell r="K4795" t="str">
            <v>00111149P.2</v>
          </cell>
        </row>
        <row r="4796">
          <cell r="K4796" t="str">
            <v>00111149P.2</v>
          </cell>
        </row>
        <row r="4797">
          <cell r="K4797" t="str">
            <v>00111150P.2</v>
          </cell>
        </row>
        <row r="4798">
          <cell r="K4798" t="str">
            <v>00111150P.2</v>
          </cell>
        </row>
        <row r="4799">
          <cell r="K4799" t="str">
            <v>00111150P.2</v>
          </cell>
        </row>
        <row r="4800">
          <cell r="K4800" t="str">
            <v>00111150P.2</v>
          </cell>
        </row>
        <row r="4801">
          <cell r="K4801" t="str">
            <v>00111150P.2</v>
          </cell>
        </row>
        <row r="4802">
          <cell r="K4802" t="str">
            <v>00111150P.2</v>
          </cell>
        </row>
        <row r="4803">
          <cell r="K4803" t="str">
            <v>00111150P.2</v>
          </cell>
        </row>
        <row r="4804">
          <cell r="K4804" t="str">
            <v>00111106P.2</v>
          </cell>
        </row>
        <row r="4805">
          <cell r="K4805" t="str">
            <v>01010043E.111</v>
          </cell>
        </row>
        <row r="4806">
          <cell r="K4806" t="str">
            <v>01010020E.13</v>
          </cell>
        </row>
        <row r="4807">
          <cell r="K4807" t="str">
            <v>01010020E.13</v>
          </cell>
        </row>
        <row r="4808">
          <cell r="K4808" t="str">
            <v>01010016E.13</v>
          </cell>
        </row>
        <row r="4809">
          <cell r="K4809" t="str">
            <v>01010012E.13</v>
          </cell>
        </row>
        <row r="4810">
          <cell r="K4810" t="str">
            <v>01010021E.111</v>
          </cell>
        </row>
        <row r="4811">
          <cell r="K4811" t="str">
            <v>01010010E.13</v>
          </cell>
        </row>
        <row r="4812">
          <cell r="K4812" t="str">
            <v>01010029E.13</v>
          </cell>
        </row>
        <row r="4813">
          <cell r="K4813" t="str">
            <v>01010031E.13</v>
          </cell>
        </row>
        <row r="4814">
          <cell r="K4814" t="str">
            <v>01010014E.111</v>
          </cell>
        </row>
        <row r="4815">
          <cell r="K4815" t="str">
            <v>01010027E.111</v>
          </cell>
        </row>
        <row r="4816">
          <cell r="K4816" t="str">
            <v>01010010E.111</v>
          </cell>
        </row>
        <row r="4817">
          <cell r="K4817" t="str">
            <v>01010016E.111</v>
          </cell>
        </row>
        <row r="4818">
          <cell r="K4818" t="str">
            <v>01010010E.111</v>
          </cell>
        </row>
        <row r="4819">
          <cell r="K4819" t="str">
            <v>01010018E.111</v>
          </cell>
        </row>
        <row r="4820">
          <cell r="K4820" t="str">
            <v>01010024E.111</v>
          </cell>
        </row>
        <row r="4821">
          <cell r="K4821" t="str">
            <v>01010021E.111</v>
          </cell>
        </row>
        <row r="4822">
          <cell r="K4822" t="str">
            <v>01010023E.111</v>
          </cell>
        </row>
        <row r="4823">
          <cell r="K4823" t="str">
            <v>01010029E.111</v>
          </cell>
        </row>
        <row r="4824">
          <cell r="K4824" t="str">
            <v>01010012E.111</v>
          </cell>
        </row>
        <row r="4825">
          <cell r="K4825" t="str">
            <v>01010034E.111</v>
          </cell>
        </row>
        <row r="4826">
          <cell r="K4826" t="str">
            <v>01010022E.111</v>
          </cell>
        </row>
        <row r="4827">
          <cell r="K4827" t="str">
            <v>01010020E.111</v>
          </cell>
        </row>
        <row r="4828">
          <cell r="K4828" t="str">
            <v>01010012E.111</v>
          </cell>
        </row>
        <row r="4829">
          <cell r="K4829" t="str">
            <v>01010021E.111</v>
          </cell>
        </row>
        <row r="4830">
          <cell r="K4830" t="str">
            <v>01010043E.111</v>
          </cell>
        </row>
        <row r="4831">
          <cell r="K4831" t="str">
            <v>01010014E.111</v>
          </cell>
        </row>
        <row r="4832">
          <cell r="K4832" t="str">
            <v>01010017E.111</v>
          </cell>
        </row>
        <row r="4833">
          <cell r="K4833" t="str">
            <v>01010019E.111</v>
          </cell>
        </row>
        <row r="4834">
          <cell r="K4834" t="str">
            <v>01010020E.111</v>
          </cell>
        </row>
        <row r="4835">
          <cell r="K4835" t="str">
            <v>01010032E.111</v>
          </cell>
        </row>
        <row r="4836">
          <cell r="K4836" t="str">
            <v>01010033E.111</v>
          </cell>
        </row>
        <row r="4837">
          <cell r="K4837" t="str">
            <v>01010059E.111</v>
          </cell>
        </row>
        <row r="4838">
          <cell r="K4838" t="str">
            <v>01010024E.122</v>
          </cell>
        </row>
        <row r="4839">
          <cell r="K4839" t="str">
            <v>01010025E.122</v>
          </cell>
        </row>
        <row r="4840">
          <cell r="K4840" t="str">
            <v>01010028E.122</v>
          </cell>
        </row>
        <row r="4841">
          <cell r="K4841" t="str">
            <v>01010031E.122</v>
          </cell>
        </row>
        <row r="4842">
          <cell r="K4842" t="str">
            <v>01010051E.122</v>
          </cell>
        </row>
        <row r="4843">
          <cell r="K4843" t="str">
            <v>01010026E.122</v>
          </cell>
        </row>
        <row r="4844">
          <cell r="K4844" t="str">
            <v>01010027E.122</v>
          </cell>
        </row>
        <row r="4845">
          <cell r="K4845" t="str">
            <v>01010029E.122</v>
          </cell>
        </row>
        <row r="4846">
          <cell r="K4846" t="str">
            <v>01010030E.122</v>
          </cell>
        </row>
        <row r="4847">
          <cell r="K4847" t="str">
            <v>01010036E.122</v>
          </cell>
        </row>
        <row r="4848">
          <cell r="K4848" t="str">
            <v>01010053E.122</v>
          </cell>
        </row>
        <row r="4849">
          <cell r="K4849" t="str">
            <v>01010010E.111</v>
          </cell>
        </row>
        <row r="4850">
          <cell r="K4850" t="str">
            <v>01010053E.111</v>
          </cell>
        </row>
        <row r="4851">
          <cell r="K4851" t="str">
            <v>00201143D.121</v>
          </cell>
        </row>
        <row r="4852">
          <cell r="K4852" t="str">
            <v>00201102D.112</v>
          </cell>
        </row>
        <row r="4853">
          <cell r="K4853" t="str">
            <v>00201102D.112</v>
          </cell>
        </row>
        <row r="4854">
          <cell r="K4854" t="str">
            <v>00201102D.112</v>
          </cell>
        </row>
        <row r="4855">
          <cell r="K4855" t="str">
            <v>00201102D.112</v>
          </cell>
        </row>
        <row r="4856">
          <cell r="K4856" t="str">
            <v>00201102D.111</v>
          </cell>
        </row>
        <row r="4857">
          <cell r="K4857" t="str">
            <v>00201161D.112</v>
          </cell>
        </row>
        <row r="4858">
          <cell r="K4858" t="str">
            <v>00201145D.122</v>
          </cell>
        </row>
        <row r="4859">
          <cell r="K4859" t="str">
            <v>00201150D.111</v>
          </cell>
        </row>
        <row r="4860">
          <cell r="K4860" t="str">
            <v>00201157D.111</v>
          </cell>
        </row>
        <row r="4861">
          <cell r="K4861" t="str">
            <v>00201160D.121</v>
          </cell>
        </row>
        <row r="4862">
          <cell r="K4862" t="str">
            <v>00201111D.111</v>
          </cell>
        </row>
        <row r="4863">
          <cell r="K4863" t="str">
            <v>00201127D.111</v>
          </cell>
        </row>
        <row r="4864">
          <cell r="K4864" t="str">
            <v>00201119D.111</v>
          </cell>
        </row>
        <row r="4865">
          <cell r="K4865" t="str">
            <v>00201136D.111</v>
          </cell>
        </row>
        <row r="4866">
          <cell r="K4866" t="str">
            <v>00201125D.121</v>
          </cell>
        </row>
        <row r="4867">
          <cell r="K4867" t="str">
            <v>00201129D.111</v>
          </cell>
        </row>
        <row r="4868">
          <cell r="K4868" t="str">
            <v>00201127D.121</v>
          </cell>
        </row>
        <row r="4869">
          <cell r="K4869" t="str">
            <v>00201132D.121</v>
          </cell>
        </row>
        <row r="4870">
          <cell r="K4870" t="str">
            <v>00201126D.121</v>
          </cell>
        </row>
        <row r="4871">
          <cell r="K4871" t="str">
            <v>00201121D.121</v>
          </cell>
        </row>
        <row r="4872">
          <cell r="K4872" t="str">
            <v>00201112D.111</v>
          </cell>
        </row>
        <row r="4873">
          <cell r="K4873" t="str">
            <v>00201126D.111</v>
          </cell>
        </row>
        <row r="4874">
          <cell r="K4874" t="str">
            <v>00201121D.121</v>
          </cell>
        </row>
        <row r="4875">
          <cell r="K4875" t="str">
            <v>00201133D.121</v>
          </cell>
        </row>
        <row r="4876">
          <cell r="K4876" t="str">
            <v>00201123D.121</v>
          </cell>
        </row>
        <row r="4877">
          <cell r="K4877" t="str">
            <v>00201135D.111</v>
          </cell>
        </row>
        <row r="4878">
          <cell r="K4878" t="str">
            <v>00201111D.111</v>
          </cell>
        </row>
        <row r="4879">
          <cell r="K4879" t="str">
            <v>00201123D.121</v>
          </cell>
        </row>
        <row r="4880">
          <cell r="K4880" t="str">
            <v>00201113D.111</v>
          </cell>
        </row>
        <row r="4881">
          <cell r="K4881" t="str">
            <v>00201128D.121</v>
          </cell>
        </row>
        <row r="4882">
          <cell r="K4882" t="str">
            <v>00201131D.111</v>
          </cell>
        </row>
        <row r="4883">
          <cell r="K4883" t="str">
            <v>00201128D.111</v>
          </cell>
        </row>
        <row r="4884">
          <cell r="K4884" t="str">
            <v>00201126D.121</v>
          </cell>
        </row>
        <row r="4885">
          <cell r="K4885" t="str">
            <v>00201126D.111</v>
          </cell>
        </row>
        <row r="4886">
          <cell r="K4886" t="str">
            <v>00201116D.121</v>
          </cell>
        </row>
        <row r="4887">
          <cell r="K4887" t="str">
            <v>00201143D.111</v>
          </cell>
        </row>
        <row r="4888">
          <cell r="K4888" t="str">
            <v>00201143D.121</v>
          </cell>
        </row>
        <row r="4889">
          <cell r="K4889" t="str">
            <v>00201113D.111</v>
          </cell>
        </row>
        <row r="4890">
          <cell r="K4890" t="str">
            <v>00201121D.111</v>
          </cell>
        </row>
        <row r="4891">
          <cell r="K4891" t="str">
            <v>00201127D.111</v>
          </cell>
        </row>
        <row r="4892">
          <cell r="K4892" t="str">
            <v>00201134D.111</v>
          </cell>
        </row>
        <row r="4893">
          <cell r="K4893" t="str">
            <v>00201142D.121</v>
          </cell>
        </row>
        <row r="4894">
          <cell r="K4894" t="str">
            <v>00201153D.111</v>
          </cell>
        </row>
        <row r="4895">
          <cell r="K4895" t="str">
            <v>00201159D.111</v>
          </cell>
        </row>
        <row r="4896">
          <cell r="K4896" t="str">
            <v>00201159D.121</v>
          </cell>
        </row>
        <row r="4897">
          <cell r="K4897" t="str">
            <v>00201117D.111</v>
          </cell>
        </row>
        <row r="4898">
          <cell r="K4898" t="str">
            <v>00201119D.111</v>
          </cell>
        </row>
        <row r="4899">
          <cell r="K4899" t="str">
            <v>00201120D.111</v>
          </cell>
        </row>
        <row r="4900">
          <cell r="K4900" t="str">
            <v>00201124D.111</v>
          </cell>
        </row>
        <row r="4901">
          <cell r="K4901" t="str">
            <v>00201150D.111</v>
          </cell>
        </row>
        <row r="4902">
          <cell r="K4902" t="str">
            <v>00201151D.111</v>
          </cell>
        </row>
        <row r="4903">
          <cell r="K4903" t="str">
            <v>00201128D.111</v>
          </cell>
        </row>
        <row r="4904">
          <cell r="K4904" t="str">
            <v>00201133D.111</v>
          </cell>
        </row>
        <row r="4905">
          <cell r="K4905" t="str">
            <v>00201135D.111</v>
          </cell>
        </row>
        <row r="4906">
          <cell r="K4906" t="str">
            <v>00201115D.121</v>
          </cell>
        </row>
        <row r="4907">
          <cell r="K4907" t="str">
            <v>00201117D.121</v>
          </cell>
        </row>
        <row r="4908">
          <cell r="K4908" t="str">
            <v>00201124D.121</v>
          </cell>
        </row>
        <row r="4909">
          <cell r="K4909" t="str">
            <v>00201143D.121</v>
          </cell>
        </row>
        <row r="4910">
          <cell r="K4910" t="str">
            <v>00201111D.121</v>
          </cell>
        </row>
        <row r="4911">
          <cell r="K4911" t="str">
            <v>00201125D.121</v>
          </cell>
        </row>
        <row r="4912">
          <cell r="K4912" t="str">
            <v>00201129D.121</v>
          </cell>
        </row>
        <row r="4913">
          <cell r="K4913" t="str">
            <v>00201143D.121</v>
          </cell>
        </row>
        <row r="4914">
          <cell r="K4914" t="str">
            <v>00201120D.111</v>
          </cell>
        </row>
        <row r="4915">
          <cell r="K4915" t="str">
            <v>00201122D.111</v>
          </cell>
        </row>
        <row r="4916">
          <cell r="K4916" t="str">
            <v>00201126D.111</v>
          </cell>
        </row>
        <row r="4917">
          <cell r="K4917" t="str">
            <v>00201128D.111</v>
          </cell>
        </row>
        <row r="4918">
          <cell r="K4918" t="str">
            <v>00201134D.121</v>
          </cell>
        </row>
        <row r="4919">
          <cell r="K4919" t="str">
            <v>00201153D.111</v>
          </cell>
        </row>
        <row r="4920">
          <cell r="K4920" t="str">
            <v>00201159D.121</v>
          </cell>
        </row>
        <row r="4921">
          <cell r="K4921" t="str">
            <v>00201106D.111</v>
          </cell>
        </row>
        <row r="4922">
          <cell r="K4922" t="str">
            <v>00201106D.122</v>
          </cell>
        </row>
        <row r="4923">
          <cell r="K4923" t="str">
            <v>00201158D.111</v>
          </cell>
        </row>
        <row r="4924">
          <cell r="K4924" t="str">
            <v>00201145D.121</v>
          </cell>
        </row>
        <row r="4925">
          <cell r="K4925" t="str">
            <v>00201145D.122</v>
          </cell>
        </row>
        <row r="4926">
          <cell r="K4926" t="str">
            <v>00201150D.111</v>
          </cell>
        </row>
        <row r="4927">
          <cell r="K4927" t="str">
            <v>00201157D.122</v>
          </cell>
        </row>
        <row r="4928">
          <cell r="K4928" t="str">
            <v>00201109D.121</v>
          </cell>
        </row>
        <row r="4929">
          <cell r="K4929" t="str">
            <v>00201127D.111</v>
          </cell>
        </row>
        <row r="4930">
          <cell r="K4930" t="str">
            <v>00201149D.111</v>
          </cell>
        </row>
        <row r="4931">
          <cell r="K4931" t="str">
            <v>00201107D.121</v>
          </cell>
        </row>
        <row r="4932">
          <cell r="K4932" t="str">
            <v>00201120D.121</v>
          </cell>
        </row>
        <row r="4933">
          <cell r="K4933" t="str">
            <v>00201122D.121</v>
          </cell>
        </row>
        <row r="4934">
          <cell r="K4934" t="str">
            <v>00201130D.121</v>
          </cell>
        </row>
        <row r="4935">
          <cell r="K4935" t="str">
            <v>00201131D.121</v>
          </cell>
        </row>
        <row r="4936">
          <cell r="K4936" t="str">
            <v>00201134D.121</v>
          </cell>
        </row>
        <row r="4937">
          <cell r="K4937" t="str">
            <v>00201158D.121</v>
          </cell>
        </row>
        <row r="4938">
          <cell r="K4938" t="str">
            <v>00201149D.121</v>
          </cell>
        </row>
        <row r="4939">
          <cell r="K4939" t="str">
            <v>00201149D.121</v>
          </cell>
        </row>
        <row r="4940">
          <cell r="K4940" t="str">
            <v>00201154D.111</v>
          </cell>
        </row>
        <row r="4941">
          <cell r="K4941" t="str">
            <v>00201160D.111</v>
          </cell>
        </row>
        <row r="4942">
          <cell r="K4942" t="str">
            <v>00201154D.121</v>
          </cell>
        </row>
        <row r="4943">
          <cell r="K4943" t="str">
            <v>00201160D.121</v>
          </cell>
        </row>
        <row r="4944">
          <cell r="K4944" t="str">
            <v>00201147D.111</v>
          </cell>
        </row>
        <row r="4945">
          <cell r="K4945" t="str">
            <v>00201154D.111</v>
          </cell>
        </row>
        <row r="4946">
          <cell r="K4946" t="str">
            <v>00201151D.111</v>
          </cell>
        </row>
        <row r="4947">
          <cell r="K4947" t="str">
            <v>00201151D.111</v>
          </cell>
        </row>
        <row r="4948">
          <cell r="K4948" t="str">
            <v>00201151D.122</v>
          </cell>
        </row>
        <row r="4949">
          <cell r="K4949" t="str">
            <v>00201151D.122</v>
          </cell>
        </row>
        <row r="4950">
          <cell r="K4950" t="str">
            <v>00201151D.122</v>
          </cell>
        </row>
        <row r="4951">
          <cell r="K4951" t="str">
            <v>00201156D.121</v>
          </cell>
        </row>
        <row r="4952">
          <cell r="K4952" t="str">
            <v>00201156D.122</v>
          </cell>
        </row>
        <row r="4953">
          <cell r="K4953" t="str">
            <v>00201160D.111</v>
          </cell>
        </row>
        <row r="4954">
          <cell r="K4954" t="str">
            <v>00201160D.121</v>
          </cell>
        </row>
        <row r="4955">
          <cell r="K4955" t="str">
            <v>00201156D.111</v>
          </cell>
        </row>
        <row r="4956">
          <cell r="K4956" t="str">
            <v>00201156D.121</v>
          </cell>
        </row>
        <row r="4957">
          <cell r="K4957" t="str">
            <v>00201156D.111</v>
          </cell>
        </row>
        <row r="4958">
          <cell r="K4958" t="str">
            <v>00201156D.111</v>
          </cell>
        </row>
        <row r="4959">
          <cell r="K4959" t="str">
            <v>00201105D.112</v>
          </cell>
        </row>
        <row r="4960">
          <cell r="K4960" t="str">
            <v>00201126D.111</v>
          </cell>
        </row>
        <row r="4961">
          <cell r="K4961" t="str">
            <v>00201128D.111</v>
          </cell>
        </row>
        <row r="4962">
          <cell r="K4962" t="str">
            <v>00201136D.111</v>
          </cell>
        </row>
        <row r="4963">
          <cell r="K4963" t="str">
            <v>00201153D.111</v>
          </cell>
        </row>
        <row r="4964">
          <cell r="K4964" t="str">
            <v>00201118D.121</v>
          </cell>
        </row>
        <row r="4965">
          <cell r="K4965" t="str">
            <v>00201113D.111</v>
          </cell>
        </row>
        <row r="4966">
          <cell r="K4966" t="str">
            <v>00201146D.121</v>
          </cell>
        </row>
        <row r="4967">
          <cell r="K4967" t="str">
            <v>00201146D.121</v>
          </cell>
        </row>
        <row r="4968">
          <cell r="K4968" t="str">
            <v>00201127D.122</v>
          </cell>
        </row>
        <row r="4969">
          <cell r="K4969" t="str">
            <v>00201145D.111</v>
          </cell>
        </row>
        <row r="4970">
          <cell r="K4970" t="str">
            <v>00201153D.111</v>
          </cell>
        </row>
        <row r="4971">
          <cell r="K4971" t="str">
            <v>00201145D.111</v>
          </cell>
        </row>
        <row r="4972">
          <cell r="K4972" t="str">
            <v>00201145D.121</v>
          </cell>
        </row>
        <row r="4973">
          <cell r="K4973" t="str">
            <v>00201145D.111</v>
          </cell>
        </row>
        <row r="4974">
          <cell r="K4974" t="str">
            <v>00201145D.121</v>
          </cell>
        </row>
        <row r="4975">
          <cell r="K4975" t="str">
            <v>00201148D.29</v>
          </cell>
        </row>
        <row r="4976">
          <cell r="K4976" t="str">
            <v>00201143D.29</v>
          </cell>
        </row>
        <row r="4977">
          <cell r="K4977" t="str">
            <v>00201134D.29</v>
          </cell>
        </row>
        <row r="4978">
          <cell r="K4978" t="str">
            <v>00201149D.29</v>
          </cell>
        </row>
        <row r="4979">
          <cell r="K4979" t="str">
            <v>00201159D.29</v>
          </cell>
        </row>
        <row r="4980">
          <cell r="K4980" t="str">
            <v>00201111D.29</v>
          </cell>
        </row>
        <row r="4981">
          <cell r="K4981" t="str">
            <v>00201119D.29</v>
          </cell>
        </row>
        <row r="4982">
          <cell r="K4982" t="str">
            <v>00201121D.29</v>
          </cell>
        </row>
        <row r="4983">
          <cell r="K4983" t="str">
            <v>00201129D.29</v>
          </cell>
        </row>
        <row r="4984">
          <cell r="K4984" t="str">
            <v>00201110D.29</v>
          </cell>
        </row>
        <row r="4985">
          <cell r="K4985" t="str">
            <v>00201126D.29</v>
          </cell>
        </row>
        <row r="4986">
          <cell r="K4986" t="str">
            <v>00201130D.29</v>
          </cell>
        </row>
        <row r="4987">
          <cell r="K4987" t="str">
            <v>00201121D.29</v>
          </cell>
        </row>
        <row r="4988">
          <cell r="K4988" t="str">
            <v>00201132D.29</v>
          </cell>
        </row>
        <row r="4989">
          <cell r="K4989" t="str">
            <v>00201131D.29</v>
          </cell>
        </row>
        <row r="4990">
          <cell r="K4990" t="str">
            <v>00201123D.29</v>
          </cell>
        </row>
        <row r="4991">
          <cell r="K4991" t="str">
            <v>00201110D.29</v>
          </cell>
        </row>
        <row r="4992">
          <cell r="K4992" t="str">
            <v>00201111D.29</v>
          </cell>
        </row>
        <row r="4993">
          <cell r="K4993" t="str">
            <v>00201135D.29</v>
          </cell>
        </row>
        <row r="4994">
          <cell r="K4994" t="str">
            <v>00201132D.29</v>
          </cell>
        </row>
        <row r="4995">
          <cell r="K4995" t="str">
            <v>00201113D.29</v>
          </cell>
        </row>
        <row r="4996">
          <cell r="K4996" t="str">
            <v>00201110D.29</v>
          </cell>
        </row>
        <row r="4997">
          <cell r="K4997" t="str">
            <v>00201134D.29</v>
          </cell>
        </row>
        <row r="4998">
          <cell r="K4998" t="str">
            <v>00201120D.29</v>
          </cell>
        </row>
        <row r="4999">
          <cell r="K4999" t="str">
            <v>00201130D.29</v>
          </cell>
        </row>
        <row r="5000">
          <cell r="K5000" t="str">
            <v>00201129D.29</v>
          </cell>
        </row>
        <row r="5001">
          <cell r="K5001" t="str">
            <v>00201151D.29</v>
          </cell>
        </row>
        <row r="5002">
          <cell r="K5002" t="str">
            <v>00201108D.29</v>
          </cell>
        </row>
        <row r="5003">
          <cell r="K5003" t="str">
            <v>00201110D.29</v>
          </cell>
        </row>
        <row r="5004">
          <cell r="K5004" t="str">
            <v>00201116D.29</v>
          </cell>
        </row>
        <row r="5005">
          <cell r="K5005" t="str">
            <v>00201124D.29</v>
          </cell>
        </row>
        <row r="5006">
          <cell r="K5006" t="str">
            <v>00201111D.29</v>
          </cell>
        </row>
        <row r="5007">
          <cell r="K5007" t="str">
            <v>00201119D.29</v>
          </cell>
        </row>
        <row r="5008">
          <cell r="K5008" t="str">
            <v>00201130D.29</v>
          </cell>
        </row>
        <row r="5009">
          <cell r="K5009" t="str">
            <v>00201149D.29</v>
          </cell>
        </row>
        <row r="5010">
          <cell r="K5010" t="str">
            <v>00201123D.29</v>
          </cell>
        </row>
        <row r="5011">
          <cell r="K5011" t="str">
            <v>00201134D.29</v>
          </cell>
        </row>
        <row r="5012">
          <cell r="K5012" t="str">
            <v>00201149D.29</v>
          </cell>
        </row>
        <row r="5013">
          <cell r="K5013" t="str">
            <v>00201150D.29</v>
          </cell>
        </row>
        <row r="5014">
          <cell r="K5014" t="str">
            <v>00201110D.29</v>
          </cell>
        </row>
        <row r="5015">
          <cell r="K5015" t="str">
            <v>00201128D.29</v>
          </cell>
        </row>
        <row r="5016">
          <cell r="K5016" t="str">
            <v>00201136D.29</v>
          </cell>
        </row>
        <row r="5017">
          <cell r="K5017" t="str">
            <v>00201110D.29</v>
          </cell>
        </row>
        <row r="5018">
          <cell r="K5018" t="str">
            <v>00201120D.29</v>
          </cell>
        </row>
        <row r="5019">
          <cell r="K5019" t="str">
            <v>00201155D.29</v>
          </cell>
        </row>
        <row r="5020">
          <cell r="K5020" t="str">
            <v>00201159D.29</v>
          </cell>
        </row>
        <row r="5021">
          <cell r="K5021" t="str">
            <v>00201109D.29</v>
          </cell>
        </row>
        <row r="5022">
          <cell r="K5022" t="str">
            <v>00201153D.29</v>
          </cell>
        </row>
        <row r="5023">
          <cell r="K5023" t="str">
            <v>00201159D.29</v>
          </cell>
        </row>
        <row r="5024">
          <cell r="K5024" t="str">
            <v>00201151D.29</v>
          </cell>
        </row>
        <row r="5025">
          <cell r="K5025" t="str">
            <v>00201156D.29</v>
          </cell>
        </row>
        <row r="5026">
          <cell r="K5026" t="str">
            <v>00201157D.29</v>
          </cell>
        </row>
        <row r="5027">
          <cell r="K5027" t="str">
            <v>00201156D.29</v>
          </cell>
        </row>
        <row r="5028">
          <cell r="K5028" t="str">
            <v>00201254D.29</v>
          </cell>
        </row>
        <row r="5029">
          <cell r="K5029" t="str">
            <v>00201146D.29</v>
          </cell>
        </row>
        <row r="5030">
          <cell r="K5030" t="str">
            <v>00201112D.29</v>
          </cell>
        </row>
        <row r="5031">
          <cell r="K5031" t="str">
            <v>00201122D.29</v>
          </cell>
        </row>
        <row r="5032">
          <cell r="K5032" t="str">
            <v>00201149D.29</v>
          </cell>
        </row>
        <row r="5033">
          <cell r="K5033" t="str">
            <v>00201145D.29</v>
          </cell>
        </row>
        <row r="5034">
          <cell r="K5034" t="str">
            <v>00201150D.29</v>
          </cell>
        </row>
        <row r="5035">
          <cell r="K5035" t="str">
            <v>00711254D.31</v>
          </cell>
        </row>
        <row r="5036">
          <cell r="K5036" t="str">
            <v>00201154K.1</v>
          </cell>
        </row>
        <row r="5037">
          <cell r="K5037" t="str">
            <v>00201157K.1</v>
          </cell>
        </row>
        <row r="5038">
          <cell r="K5038" t="str">
            <v>00021243P.11</v>
          </cell>
        </row>
        <row r="5039">
          <cell r="K5039" t="str">
            <v>00021243P.11</v>
          </cell>
        </row>
        <row r="5040">
          <cell r="K5040" t="str">
            <v>00021243P.11</v>
          </cell>
        </row>
        <row r="5041">
          <cell r="K5041" t="str">
            <v>00021203P.11</v>
          </cell>
        </row>
        <row r="5042">
          <cell r="K5042" t="str">
            <v>00021238P.11</v>
          </cell>
        </row>
        <row r="5043">
          <cell r="K5043" t="str">
            <v>00021238P.11</v>
          </cell>
        </row>
        <row r="5044">
          <cell r="K5044" t="str">
            <v>00021238P.11</v>
          </cell>
        </row>
        <row r="5045">
          <cell r="K5045" t="str">
            <v>00021239P.11</v>
          </cell>
        </row>
        <row r="5046">
          <cell r="K5046" t="str">
            <v>00021239P.11</v>
          </cell>
        </row>
        <row r="5047">
          <cell r="K5047" t="str">
            <v>00021240P.11</v>
          </cell>
        </row>
        <row r="5048">
          <cell r="K5048" t="str">
            <v>00021258P.11</v>
          </cell>
        </row>
        <row r="5049">
          <cell r="K5049" t="str">
            <v>00021258P.11</v>
          </cell>
        </row>
        <row r="5050">
          <cell r="K5050" t="str">
            <v>00021258P.11</v>
          </cell>
        </row>
        <row r="5051">
          <cell r="K5051" t="str">
            <v>00021258P.11</v>
          </cell>
        </row>
        <row r="5052">
          <cell r="K5052" t="str">
            <v>00021258P.11</v>
          </cell>
        </row>
        <row r="5053">
          <cell r="K5053" t="str">
            <v>00021250P.11</v>
          </cell>
        </row>
        <row r="5054">
          <cell r="K5054" t="str">
            <v>00021202P.11</v>
          </cell>
        </row>
        <row r="5055">
          <cell r="K5055" t="str">
            <v>00021202P.11</v>
          </cell>
        </row>
        <row r="5056">
          <cell r="K5056" t="str">
            <v>00021202P.12</v>
          </cell>
        </row>
        <row r="5057">
          <cell r="K5057" t="str">
            <v>00021202P.11</v>
          </cell>
        </row>
        <row r="5058">
          <cell r="K5058" t="str">
            <v>00021202P.11</v>
          </cell>
        </row>
        <row r="5059">
          <cell r="K5059" t="str">
            <v>00021202P.11</v>
          </cell>
        </row>
        <row r="5060">
          <cell r="K5060" t="str">
            <v>00021202P.11</v>
          </cell>
        </row>
        <row r="5061">
          <cell r="K5061" t="str">
            <v>00021202P.11</v>
          </cell>
        </row>
        <row r="5062">
          <cell r="K5062" t="str">
            <v>00021252P.11</v>
          </cell>
        </row>
        <row r="5063">
          <cell r="K5063" t="str">
            <v>00021243P.11</v>
          </cell>
        </row>
        <row r="5064">
          <cell r="K5064" t="str">
            <v>00021236P.11</v>
          </cell>
        </row>
        <row r="5065">
          <cell r="K5065" t="str">
            <v>00021222P.11</v>
          </cell>
        </row>
        <row r="5066">
          <cell r="K5066" t="str">
            <v>00021223P.11</v>
          </cell>
        </row>
        <row r="5067">
          <cell r="K5067" t="str">
            <v>00021223P.11</v>
          </cell>
        </row>
        <row r="5068">
          <cell r="K5068" t="str">
            <v>00021210P.11</v>
          </cell>
        </row>
        <row r="5069">
          <cell r="K5069" t="str">
            <v>00021210P.11</v>
          </cell>
        </row>
        <row r="5070">
          <cell r="K5070" t="str">
            <v>00021210P.11</v>
          </cell>
        </row>
        <row r="5071">
          <cell r="K5071" t="str">
            <v>00021226P.11</v>
          </cell>
        </row>
        <row r="5072">
          <cell r="K5072" t="str">
            <v>00021226P.11</v>
          </cell>
        </row>
        <row r="5073">
          <cell r="K5073" t="str">
            <v>00021226P.11</v>
          </cell>
        </row>
        <row r="5074">
          <cell r="K5074" t="str">
            <v>00021226P.11</v>
          </cell>
        </row>
        <row r="5075">
          <cell r="K5075" t="str">
            <v>00021234P.11</v>
          </cell>
        </row>
        <row r="5076">
          <cell r="K5076" t="str">
            <v>00021234P.11</v>
          </cell>
        </row>
        <row r="5077">
          <cell r="K5077" t="str">
            <v>00021234P.11</v>
          </cell>
        </row>
        <row r="5078">
          <cell r="K5078" t="str">
            <v>00021234P.11</v>
          </cell>
        </row>
        <row r="5079">
          <cell r="K5079" t="str">
            <v>00021243P.11</v>
          </cell>
        </row>
        <row r="5080">
          <cell r="K5080" t="str">
            <v>00021245P.11</v>
          </cell>
        </row>
        <row r="5081">
          <cell r="K5081" t="str">
            <v>00021245P.11</v>
          </cell>
        </row>
        <row r="5082">
          <cell r="K5082" t="str">
            <v>00021245P.11</v>
          </cell>
        </row>
        <row r="5083">
          <cell r="K5083" t="str">
            <v>00021248P.11</v>
          </cell>
        </row>
        <row r="5084">
          <cell r="K5084" t="str">
            <v>00021248P.11</v>
          </cell>
        </row>
        <row r="5085">
          <cell r="K5085" t="str">
            <v>00021250P.11</v>
          </cell>
        </row>
        <row r="5086">
          <cell r="K5086" t="str">
            <v>00021257P.11</v>
          </cell>
        </row>
        <row r="5087">
          <cell r="K5087" t="str">
            <v>00021207P.11</v>
          </cell>
        </row>
        <row r="5088">
          <cell r="K5088" t="str">
            <v>00021226P.11</v>
          </cell>
        </row>
        <row r="5089">
          <cell r="K5089" t="str">
            <v>00021260P.11</v>
          </cell>
        </row>
        <row r="5090">
          <cell r="K5090" t="str">
            <v>00021260P.11</v>
          </cell>
        </row>
        <row r="5091">
          <cell r="K5091" t="str">
            <v>00021227P.11</v>
          </cell>
        </row>
        <row r="5092">
          <cell r="K5092" t="str">
            <v>00021220P.11</v>
          </cell>
        </row>
        <row r="5093">
          <cell r="K5093" t="str">
            <v>00021226P.11</v>
          </cell>
        </row>
        <row r="5094">
          <cell r="K5094" t="str">
            <v>00021220P.11</v>
          </cell>
        </row>
        <row r="5095">
          <cell r="K5095" t="str">
            <v>00021216P.11</v>
          </cell>
        </row>
        <row r="5096">
          <cell r="K5096" t="str">
            <v>00021213P.11</v>
          </cell>
        </row>
        <row r="5097">
          <cell r="K5097" t="str">
            <v>00021213P.11</v>
          </cell>
        </row>
        <row r="5098">
          <cell r="K5098" t="str">
            <v>00021226P.11</v>
          </cell>
        </row>
        <row r="5099">
          <cell r="K5099" t="str">
            <v>00021213P.11</v>
          </cell>
        </row>
        <row r="5100">
          <cell r="K5100" t="str">
            <v>00021222P.11</v>
          </cell>
        </row>
        <row r="5101">
          <cell r="K5101" t="str">
            <v>00021228P.11</v>
          </cell>
        </row>
        <row r="5102">
          <cell r="K5102" t="str">
            <v>00021232P.11</v>
          </cell>
        </row>
        <row r="5103">
          <cell r="K5103" t="str">
            <v>00021231P.11</v>
          </cell>
        </row>
        <row r="5104">
          <cell r="K5104" t="str">
            <v>00021213P.11</v>
          </cell>
        </row>
        <row r="5105">
          <cell r="K5105" t="str">
            <v>00021236P.11</v>
          </cell>
        </row>
        <row r="5106">
          <cell r="K5106" t="str">
            <v>00021231P.11</v>
          </cell>
        </row>
        <row r="5107">
          <cell r="K5107" t="str">
            <v>00021220P.11</v>
          </cell>
        </row>
        <row r="5108">
          <cell r="K5108" t="str">
            <v>00021232P.11</v>
          </cell>
        </row>
        <row r="5109">
          <cell r="K5109" t="str">
            <v>00021224P.11</v>
          </cell>
        </row>
        <row r="5110">
          <cell r="K5110" t="str">
            <v>00021225P.11</v>
          </cell>
        </row>
        <row r="5111">
          <cell r="K5111" t="str">
            <v>00021236P.11</v>
          </cell>
        </row>
        <row r="5112">
          <cell r="K5112" t="str">
            <v>00021211P.11</v>
          </cell>
        </row>
        <row r="5113">
          <cell r="K5113" t="str">
            <v>00021223P.11</v>
          </cell>
        </row>
        <row r="5114">
          <cell r="K5114" t="str">
            <v>00021225P.11</v>
          </cell>
        </row>
        <row r="5115">
          <cell r="K5115" t="str">
            <v>00021225P.11</v>
          </cell>
        </row>
        <row r="5116">
          <cell r="K5116" t="str">
            <v>00021236P.11</v>
          </cell>
        </row>
        <row r="5117">
          <cell r="K5117" t="str">
            <v>00021210P.11</v>
          </cell>
        </row>
        <row r="5118">
          <cell r="K5118" t="str">
            <v>00021223P.11</v>
          </cell>
        </row>
        <row r="5119">
          <cell r="K5119" t="str">
            <v>00021224P.11</v>
          </cell>
        </row>
        <row r="5120">
          <cell r="K5120" t="str">
            <v>00021228P.11</v>
          </cell>
        </row>
        <row r="5121">
          <cell r="K5121" t="str">
            <v>00021231P.11</v>
          </cell>
        </row>
        <row r="5122">
          <cell r="K5122" t="str">
            <v>00021210P.11</v>
          </cell>
        </row>
        <row r="5123">
          <cell r="K5123" t="str">
            <v>00021213P.11</v>
          </cell>
        </row>
        <row r="5124">
          <cell r="K5124" t="str">
            <v>00021217P.11</v>
          </cell>
        </row>
        <row r="5125">
          <cell r="K5125" t="str">
            <v>00021217P.11</v>
          </cell>
        </row>
        <row r="5126">
          <cell r="K5126" t="str">
            <v>00021222P.11</v>
          </cell>
        </row>
        <row r="5127">
          <cell r="K5127" t="str">
            <v>00021228P.11</v>
          </cell>
        </row>
        <row r="5128">
          <cell r="K5128" t="str">
            <v>00021230P.11</v>
          </cell>
        </row>
        <row r="5129">
          <cell r="K5129" t="str">
            <v>00021230P.11</v>
          </cell>
        </row>
        <row r="5130">
          <cell r="K5130" t="str">
            <v>00021231P.11</v>
          </cell>
        </row>
        <row r="5131">
          <cell r="K5131" t="str">
            <v>00021235P.11</v>
          </cell>
        </row>
        <row r="5132">
          <cell r="K5132" t="str">
            <v>00021235P.11</v>
          </cell>
        </row>
        <row r="5133">
          <cell r="K5133" t="str">
            <v>00021214P.11</v>
          </cell>
        </row>
        <row r="5134">
          <cell r="K5134" t="str">
            <v>00021222P.11</v>
          </cell>
        </row>
        <row r="5135">
          <cell r="K5135" t="str">
            <v>00021226P.11</v>
          </cell>
        </row>
        <row r="5136">
          <cell r="K5136" t="str">
            <v>00021229P.11</v>
          </cell>
        </row>
        <row r="5137">
          <cell r="K5137" t="str">
            <v>00021232P.11</v>
          </cell>
        </row>
        <row r="5138">
          <cell r="K5138" t="str">
            <v>00021234P.11</v>
          </cell>
        </row>
        <row r="5139">
          <cell r="K5139" t="str">
            <v>00021234P.11</v>
          </cell>
        </row>
        <row r="5140">
          <cell r="K5140" t="str">
            <v>00021234P.11</v>
          </cell>
        </row>
        <row r="5141">
          <cell r="K5141" t="str">
            <v>00021236P.11</v>
          </cell>
        </row>
        <row r="5142">
          <cell r="K5142" t="str">
            <v>00021236P.11</v>
          </cell>
        </row>
        <row r="5143">
          <cell r="K5143" t="str">
            <v>00021210P.11</v>
          </cell>
        </row>
        <row r="5144">
          <cell r="K5144" t="str">
            <v>00021213P.11</v>
          </cell>
        </row>
        <row r="5145">
          <cell r="K5145" t="str">
            <v>00021218P.11</v>
          </cell>
        </row>
        <row r="5146">
          <cell r="K5146" t="str">
            <v>00021228P.11</v>
          </cell>
        </row>
        <row r="5147">
          <cell r="K5147" t="str">
            <v>00021230P.11</v>
          </cell>
        </row>
        <row r="5148">
          <cell r="K5148" t="str">
            <v>00021213P.11</v>
          </cell>
        </row>
        <row r="5149">
          <cell r="K5149" t="str">
            <v>00021214P.11</v>
          </cell>
        </row>
        <row r="5150">
          <cell r="K5150" t="str">
            <v>00021218P.11</v>
          </cell>
        </row>
        <row r="5151">
          <cell r="K5151" t="str">
            <v>00021226P.11</v>
          </cell>
        </row>
        <row r="5152">
          <cell r="K5152" t="str">
            <v>00021229P.11</v>
          </cell>
        </row>
        <row r="5153">
          <cell r="K5153" t="str">
            <v>00021231P.11</v>
          </cell>
        </row>
        <row r="5154">
          <cell r="K5154" t="str">
            <v>00021235P.11</v>
          </cell>
        </row>
        <row r="5155">
          <cell r="K5155" t="str">
            <v>00021236P.11</v>
          </cell>
        </row>
        <row r="5156">
          <cell r="K5156" t="str">
            <v>00021236P.11</v>
          </cell>
        </row>
        <row r="5157">
          <cell r="K5157" t="str">
            <v>00021234P.11</v>
          </cell>
        </row>
        <row r="5158">
          <cell r="K5158" t="str">
            <v>00021235P.11</v>
          </cell>
        </row>
        <row r="5159">
          <cell r="K5159" t="str">
            <v>00021212P.11</v>
          </cell>
        </row>
        <row r="5160">
          <cell r="K5160" t="str">
            <v>00021212P.11</v>
          </cell>
        </row>
        <row r="5161">
          <cell r="K5161" t="str">
            <v>00021225P.11</v>
          </cell>
        </row>
        <row r="5162">
          <cell r="K5162" t="str">
            <v>00021231P.11</v>
          </cell>
        </row>
        <row r="5163">
          <cell r="K5163" t="str">
            <v>00021231P.11</v>
          </cell>
        </row>
        <row r="5164">
          <cell r="K5164" t="str">
            <v>00021233P.11</v>
          </cell>
        </row>
        <row r="5165">
          <cell r="K5165" t="str">
            <v>00021236P.11</v>
          </cell>
        </row>
        <row r="5166">
          <cell r="K5166" t="str">
            <v>00021221P.11</v>
          </cell>
        </row>
        <row r="5167">
          <cell r="K5167" t="str">
            <v>00021217P.11</v>
          </cell>
        </row>
        <row r="5168">
          <cell r="K5168" t="str">
            <v>00021220P.11</v>
          </cell>
        </row>
        <row r="5169">
          <cell r="K5169" t="str">
            <v>00021217P.11</v>
          </cell>
        </row>
        <row r="5170">
          <cell r="K5170" t="str">
            <v>00021217P.11</v>
          </cell>
        </row>
        <row r="5171">
          <cell r="K5171" t="str">
            <v>00021231P.11</v>
          </cell>
        </row>
        <row r="5172">
          <cell r="K5172" t="str">
            <v>00021235P.11</v>
          </cell>
        </row>
        <row r="5173">
          <cell r="K5173" t="str">
            <v>00021236P.11</v>
          </cell>
        </row>
        <row r="5174">
          <cell r="K5174" t="str">
            <v>00021226P.11</v>
          </cell>
        </row>
        <row r="5175">
          <cell r="K5175" t="str">
            <v>00021231P.11</v>
          </cell>
        </row>
        <row r="5176">
          <cell r="K5176" t="str">
            <v>00021232P.11</v>
          </cell>
        </row>
        <row r="5177">
          <cell r="K5177" t="str">
            <v>00021236P.11</v>
          </cell>
        </row>
        <row r="5178">
          <cell r="K5178" t="str">
            <v>00021231P.11</v>
          </cell>
        </row>
        <row r="5179">
          <cell r="K5179" t="str">
            <v>00021231P.11</v>
          </cell>
        </row>
        <row r="5180">
          <cell r="K5180" t="str">
            <v>00021229P.11</v>
          </cell>
        </row>
        <row r="5181">
          <cell r="K5181" t="str">
            <v>00021230P.11</v>
          </cell>
        </row>
        <row r="5182">
          <cell r="K5182" t="str">
            <v>00021232P.11</v>
          </cell>
        </row>
        <row r="5183">
          <cell r="K5183" t="str">
            <v>00021223P.11</v>
          </cell>
        </row>
        <row r="5184">
          <cell r="K5184" t="str">
            <v>00021231P.11</v>
          </cell>
        </row>
        <row r="5185">
          <cell r="K5185" t="str">
            <v>00021236P.11</v>
          </cell>
        </row>
        <row r="5186">
          <cell r="K5186" t="str">
            <v>00021221P.11</v>
          </cell>
        </row>
        <row r="5187">
          <cell r="K5187" t="str">
            <v>00021235P.11</v>
          </cell>
        </row>
        <row r="5188">
          <cell r="K5188" t="str">
            <v>00021217P.11</v>
          </cell>
        </row>
        <row r="5189">
          <cell r="K5189" t="str">
            <v>00021218P.11</v>
          </cell>
        </row>
        <row r="5190">
          <cell r="K5190" t="str">
            <v>00021230P.11</v>
          </cell>
        </row>
        <row r="5191">
          <cell r="K5191" t="str">
            <v>00021228P.11</v>
          </cell>
        </row>
        <row r="5192">
          <cell r="K5192" t="str">
            <v>00021233P.11</v>
          </cell>
        </row>
        <row r="5193">
          <cell r="K5193" t="str">
            <v>00021225P.11</v>
          </cell>
        </row>
        <row r="5194">
          <cell r="K5194" t="str">
            <v>00021230P.11</v>
          </cell>
        </row>
        <row r="5195">
          <cell r="K5195" t="str">
            <v>00021233P.11</v>
          </cell>
        </row>
        <row r="5196">
          <cell r="K5196" t="str">
            <v>00021235P.11</v>
          </cell>
        </row>
        <row r="5197">
          <cell r="K5197" t="str">
            <v>00021215P.11</v>
          </cell>
        </row>
        <row r="5198">
          <cell r="K5198" t="str">
            <v>00021231P.11</v>
          </cell>
        </row>
        <row r="5199">
          <cell r="K5199" t="str">
            <v>00021221P.11</v>
          </cell>
        </row>
        <row r="5200">
          <cell r="K5200" t="str">
            <v>00021221P.11</v>
          </cell>
        </row>
        <row r="5201">
          <cell r="K5201" t="str">
            <v>00021232P.11</v>
          </cell>
        </row>
        <row r="5202">
          <cell r="K5202" t="str">
            <v>00021217P.11</v>
          </cell>
        </row>
        <row r="5203">
          <cell r="K5203" t="str">
            <v>00021235P.11</v>
          </cell>
        </row>
        <row r="5204">
          <cell r="K5204" t="str">
            <v>00021232P.11</v>
          </cell>
        </row>
        <row r="5205">
          <cell r="K5205" t="str">
            <v>00021226P.11</v>
          </cell>
        </row>
        <row r="5206">
          <cell r="K5206" t="str">
            <v>00021221P.11</v>
          </cell>
        </row>
        <row r="5207">
          <cell r="K5207" t="str">
            <v>00021220P.11</v>
          </cell>
        </row>
        <row r="5208">
          <cell r="K5208" t="str">
            <v>00021226P.11</v>
          </cell>
        </row>
        <row r="5209">
          <cell r="K5209" t="str">
            <v>00021232P.11</v>
          </cell>
        </row>
        <row r="5210">
          <cell r="K5210" t="str">
            <v>00021231P.11</v>
          </cell>
        </row>
        <row r="5211">
          <cell r="K5211" t="str">
            <v>00021213P.11</v>
          </cell>
        </row>
        <row r="5212">
          <cell r="K5212" t="str">
            <v>00021221P.11</v>
          </cell>
        </row>
        <row r="5213">
          <cell r="K5213" t="str">
            <v>00021229P.11</v>
          </cell>
        </row>
        <row r="5214">
          <cell r="K5214" t="str">
            <v>00021233P.11</v>
          </cell>
        </row>
        <row r="5215">
          <cell r="K5215" t="str">
            <v>00021226P.11</v>
          </cell>
        </row>
        <row r="5216">
          <cell r="K5216" t="str">
            <v>00021232P.11</v>
          </cell>
        </row>
        <row r="5217">
          <cell r="K5217" t="str">
            <v>00021231P.11</v>
          </cell>
        </row>
        <row r="5218">
          <cell r="K5218" t="str">
            <v>00021235P.11</v>
          </cell>
        </row>
        <row r="5219">
          <cell r="K5219" t="str">
            <v>00021221P.11</v>
          </cell>
        </row>
        <row r="5220">
          <cell r="K5220" t="str">
            <v>00021222P.11</v>
          </cell>
        </row>
        <row r="5221">
          <cell r="K5221" t="str">
            <v>00021231P.11</v>
          </cell>
        </row>
        <row r="5222">
          <cell r="K5222" t="str">
            <v>00021223P.11</v>
          </cell>
        </row>
        <row r="5223">
          <cell r="K5223" t="str">
            <v>00021235P.11</v>
          </cell>
        </row>
        <row r="5224">
          <cell r="K5224" t="str">
            <v>00021236P.11</v>
          </cell>
        </row>
        <row r="5225">
          <cell r="K5225" t="str">
            <v>00021233P.11</v>
          </cell>
        </row>
        <row r="5226">
          <cell r="K5226" t="str">
            <v>00021232P.11</v>
          </cell>
        </row>
        <row r="5227">
          <cell r="K5227" t="str">
            <v>00021233P.11</v>
          </cell>
        </row>
        <row r="5228">
          <cell r="K5228" t="str">
            <v>00021226P.11</v>
          </cell>
        </row>
        <row r="5229">
          <cell r="K5229" t="str">
            <v>00021228P.11</v>
          </cell>
        </row>
        <row r="5230">
          <cell r="K5230" t="str">
            <v>00021232P.11</v>
          </cell>
        </row>
        <row r="5231">
          <cell r="K5231" t="str">
            <v>00021213P.11</v>
          </cell>
        </row>
        <row r="5232">
          <cell r="K5232" t="str">
            <v>00021232P.11</v>
          </cell>
        </row>
        <row r="5233">
          <cell r="K5233" t="str">
            <v>00021234P.11</v>
          </cell>
        </row>
        <row r="5234">
          <cell r="K5234" t="str">
            <v>00021233P.11</v>
          </cell>
        </row>
        <row r="5235">
          <cell r="K5235" t="str">
            <v>00021223P.11</v>
          </cell>
        </row>
        <row r="5236">
          <cell r="K5236" t="str">
            <v>00021229P.11</v>
          </cell>
        </row>
        <row r="5237">
          <cell r="K5237" t="str">
            <v>00021229P.11</v>
          </cell>
        </row>
        <row r="5238">
          <cell r="K5238" t="str">
            <v>00021233P.11</v>
          </cell>
        </row>
        <row r="5239">
          <cell r="K5239" t="str">
            <v>00021223P.11</v>
          </cell>
        </row>
        <row r="5240">
          <cell r="K5240" t="str">
            <v>00021236P.11</v>
          </cell>
        </row>
        <row r="5241">
          <cell r="K5241" t="str">
            <v>00021229P.11</v>
          </cell>
        </row>
        <row r="5242">
          <cell r="K5242" t="str">
            <v>00021232P.11</v>
          </cell>
        </row>
        <row r="5243">
          <cell r="K5243" t="str">
            <v>00021222P.11</v>
          </cell>
        </row>
        <row r="5244">
          <cell r="K5244" t="str">
            <v>00021225P.11</v>
          </cell>
        </row>
        <row r="5245">
          <cell r="K5245" t="str">
            <v>00021224P.11</v>
          </cell>
        </row>
        <row r="5246">
          <cell r="K5246" t="str">
            <v>00021230P.11</v>
          </cell>
        </row>
        <row r="5247">
          <cell r="K5247" t="str">
            <v>00021236P.11</v>
          </cell>
        </row>
        <row r="5248">
          <cell r="K5248" t="str">
            <v>00021231P.11</v>
          </cell>
        </row>
        <row r="5249">
          <cell r="K5249" t="str">
            <v>00021229P.11</v>
          </cell>
        </row>
        <row r="5250">
          <cell r="K5250" t="str">
            <v>00021225P.11</v>
          </cell>
        </row>
        <row r="5251">
          <cell r="K5251" t="str">
            <v>00021236P.11</v>
          </cell>
        </row>
        <row r="5252">
          <cell r="K5252" t="str">
            <v>00021227P.11</v>
          </cell>
        </row>
        <row r="5253">
          <cell r="K5253" t="str">
            <v>00021235P.11</v>
          </cell>
        </row>
        <row r="5254">
          <cell r="K5254" t="str">
            <v>00021214P.11</v>
          </cell>
        </row>
        <row r="5255">
          <cell r="K5255" t="str">
            <v>00021215P.11</v>
          </cell>
        </row>
        <row r="5256">
          <cell r="K5256" t="str">
            <v>00021231P.11</v>
          </cell>
        </row>
        <row r="5257">
          <cell r="K5257" t="str">
            <v>00021235P.11</v>
          </cell>
        </row>
        <row r="5258">
          <cell r="K5258" t="str">
            <v>00021221P.11</v>
          </cell>
        </row>
        <row r="5259">
          <cell r="K5259" t="str">
            <v>00021229P.11</v>
          </cell>
        </row>
        <row r="5260">
          <cell r="K5260" t="str">
            <v>00021210P.11</v>
          </cell>
        </row>
        <row r="5261">
          <cell r="K5261" t="str">
            <v>00021222P.11</v>
          </cell>
        </row>
        <row r="5262">
          <cell r="K5262" t="str">
            <v>00021234P.11</v>
          </cell>
        </row>
        <row r="5263">
          <cell r="K5263" t="str">
            <v>00021226P.11</v>
          </cell>
        </row>
        <row r="5264">
          <cell r="K5264" t="str">
            <v>00021224P.11</v>
          </cell>
        </row>
        <row r="5265">
          <cell r="K5265" t="str">
            <v>00021221P.11</v>
          </cell>
        </row>
        <row r="5266">
          <cell r="K5266" t="str">
            <v>00021226P.11</v>
          </cell>
        </row>
        <row r="5267">
          <cell r="K5267" t="str">
            <v>00021236P.11</v>
          </cell>
        </row>
        <row r="5268">
          <cell r="K5268" t="str">
            <v>00021221P.11</v>
          </cell>
        </row>
        <row r="5269">
          <cell r="K5269" t="str">
            <v>00021231P.11</v>
          </cell>
        </row>
        <row r="5270">
          <cell r="K5270" t="str">
            <v>00021227P.11</v>
          </cell>
        </row>
        <row r="5271">
          <cell r="K5271" t="str">
            <v>00021231P.11</v>
          </cell>
        </row>
        <row r="5272">
          <cell r="K5272" t="str">
            <v>00021222P.11</v>
          </cell>
        </row>
        <row r="5273">
          <cell r="K5273" t="str">
            <v>00021234P.11</v>
          </cell>
        </row>
        <row r="5274">
          <cell r="K5274" t="str">
            <v>00021212P.11</v>
          </cell>
        </row>
        <row r="5275">
          <cell r="K5275" t="str">
            <v>00021235P.11</v>
          </cell>
        </row>
        <row r="5276">
          <cell r="K5276" t="str">
            <v>00021218P.11</v>
          </cell>
        </row>
        <row r="5277">
          <cell r="K5277" t="str">
            <v>00021233P.11</v>
          </cell>
        </row>
        <row r="5278">
          <cell r="K5278" t="str">
            <v>00021218P.11</v>
          </cell>
        </row>
        <row r="5279">
          <cell r="K5279" t="str">
            <v>00021229P.11</v>
          </cell>
        </row>
        <row r="5280">
          <cell r="K5280" t="str">
            <v>00021233P.11</v>
          </cell>
        </row>
        <row r="5281">
          <cell r="K5281" t="str">
            <v>00021233P.11</v>
          </cell>
        </row>
        <row r="5282">
          <cell r="K5282" t="str">
            <v>00021227P.11</v>
          </cell>
        </row>
        <row r="5283">
          <cell r="K5283" t="str">
            <v>00021229P.11</v>
          </cell>
        </row>
        <row r="5284">
          <cell r="K5284" t="str">
            <v>00021231P.11</v>
          </cell>
        </row>
        <row r="5285">
          <cell r="K5285" t="str">
            <v>00021232P.11</v>
          </cell>
        </row>
        <row r="5286">
          <cell r="K5286" t="str">
            <v>00021210P.11</v>
          </cell>
        </row>
        <row r="5287">
          <cell r="K5287" t="str">
            <v>00021230P.11</v>
          </cell>
        </row>
        <row r="5288">
          <cell r="K5288" t="str">
            <v>00021219P.11</v>
          </cell>
        </row>
        <row r="5289">
          <cell r="K5289" t="str">
            <v>00021223P.11</v>
          </cell>
        </row>
        <row r="5290">
          <cell r="K5290" t="str">
            <v>00021229P.11</v>
          </cell>
        </row>
        <row r="5291">
          <cell r="K5291" t="str">
            <v>00021213P.11</v>
          </cell>
        </row>
        <row r="5292">
          <cell r="K5292" t="str">
            <v>00021213P.11</v>
          </cell>
        </row>
        <row r="5293">
          <cell r="K5293" t="str">
            <v>00021213P.11</v>
          </cell>
        </row>
        <row r="5294">
          <cell r="K5294" t="str">
            <v>00021219P.11</v>
          </cell>
        </row>
        <row r="5295">
          <cell r="K5295" t="str">
            <v>00021220P.11</v>
          </cell>
        </row>
        <row r="5296">
          <cell r="K5296" t="str">
            <v>00021229P.11</v>
          </cell>
        </row>
        <row r="5297">
          <cell r="K5297" t="str">
            <v>00021231P.11</v>
          </cell>
        </row>
        <row r="5298">
          <cell r="K5298" t="str">
            <v>00021228P.11</v>
          </cell>
        </row>
        <row r="5299">
          <cell r="K5299" t="str">
            <v>00021223P.11</v>
          </cell>
        </row>
        <row r="5300">
          <cell r="K5300" t="str">
            <v>00021232P.11</v>
          </cell>
        </row>
        <row r="5301">
          <cell r="K5301" t="str">
            <v>00021236P.11</v>
          </cell>
        </row>
        <row r="5302">
          <cell r="K5302" t="str">
            <v>00021212P.11</v>
          </cell>
        </row>
        <row r="5303">
          <cell r="K5303" t="str">
            <v>00021225P.11</v>
          </cell>
        </row>
        <row r="5304">
          <cell r="K5304" t="str">
            <v>00021212P.11</v>
          </cell>
        </row>
        <row r="5305">
          <cell r="K5305" t="str">
            <v>00021210P.11</v>
          </cell>
        </row>
        <row r="5306">
          <cell r="K5306" t="str">
            <v>00021216P.11</v>
          </cell>
        </row>
        <row r="5307">
          <cell r="K5307" t="str">
            <v>00021214P.11</v>
          </cell>
        </row>
        <row r="5308">
          <cell r="K5308" t="str">
            <v>00021228P.11</v>
          </cell>
        </row>
        <row r="5309">
          <cell r="K5309" t="str">
            <v>00021222P.11</v>
          </cell>
        </row>
        <row r="5310">
          <cell r="K5310" t="str">
            <v>00021229P.11</v>
          </cell>
        </row>
        <row r="5311">
          <cell r="K5311" t="str">
            <v>00021227P.11</v>
          </cell>
        </row>
        <row r="5312">
          <cell r="K5312" t="str">
            <v>00021236P.11</v>
          </cell>
        </row>
        <row r="5313">
          <cell r="K5313" t="str">
            <v>00021210P.11</v>
          </cell>
        </row>
        <row r="5314">
          <cell r="K5314" t="str">
            <v>00021216P.11</v>
          </cell>
        </row>
        <row r="5315">
          <cell r="K5315" t="str">
            <v>00021231P.11</v>
          </cell>
        </row>
        <row r="5316">
          <cell r="K5316" t="str">
            <v>00021225P.11</v>
          </cell>
        </row>
        <row r="5317">
          <cell r="K5317" t="str">
            <v>00021236P.11</v>
          </cell>
        </row>
        <row r="5318">
          <cell r="K5318" t="str">
            <v>00021231P.11</v>
          </cell>
        </row>
        <row r="5319">
          <cell r="K5319" t="str">
            <v>00021212P.11</v>
          </cell>
        </row>
        <row r="5320">
          <cell r="K5320" t="str">
            <v>00021219P.11</v>
          </cell>
        </row>
        <row r="5321">
          <cell r="K5321" t="str">
            <v>00021222P.11</v>
          </cell>
        </row>
        <row r="5322">
          <cell r="K5322" t="str">
            <v>00021221P.11</v>
          </cell>
        </row>
        <row r="5323">
          <cell r="K5323" t="str">
            <v>00021231P.11</v>
          </cell>
        </row>
        <row r="5324">
          <cell r="K5324" t="str">
            <v>00021235P.11</v>
          </cell>
        </row>
        <row r="5325">
          <cell r="K5325" t="str">
            <v>00021221P.11</v>
          </cell>
        </row>
        <row r="5326">
          <cell r="K5326" t="str">
            <v>00021223P.11</v>
          </cell>
        </row>
        <row r="5327">
          <cell r="K5327" t="str">
            <v>00021224P.11</v>
          </cell>
        </row>
        <row r="5328">
          <cell r="K5328" t="str">
            <v>00021221P.11</v>
          </cell>
        </row>
        <row r="5329">
          <cell r="K5329" t="str">
            <v>00021221P.11</v>
          </cell>
        </row>
        <row r="5330">
          <cell r="K5330" t="str">
            <v>00021233P.11</v>
          </cell>
        </row>
        <row r="5331">
          <cell r="K5331" t="str">
            <v>00021231P.11</v>
          </cell>
        </row>
        <row r="5332">
          <cell r="K5332" t="str">
            <v>00021236P.11</v>
          </cell>
        </row>
        <row r="5333">
          <cell r="K5333" t="str">
            <v>00021213P.11</v>
          </cell>
        </row>
        <row r="5334">
          <cell r="K5334" t="str">
            <v>00021236P.11</v>
          </cell>
        </row>
        <row r="5335">
          <cell r="K5335" t="str">
            <v>00021229P.11</v>
          </cell>
        </row>
        <row r="5336">
          <cell r="K5336" t="str">
            <v>00021232P.11</v>
          </cell>
        </row>
        <row r="5337">
          <cell r="K5337" t="str">
            <v>00021229P.11</v>
          </cell>
        </row>
        <row r="5338">
          <cell r="K5338" t="str">
            <v>00021234P.11</v>
          </cell>
        </row>
        <row r="5339">
          <cell r="K5339" t="str">
            <v>00021229P.11</v>
          </cell>
        </row>
        <row r="5340">
          <cell r="K5340" t="str">
            <v>00021221P.11</v>
          </cell>
        </row>
        <row r="5341">
          <cell r="K5341" t="str">
            <v>00021229P.11</v>
          </cell>
        </row>
        <row r="5342">
          <cell r="K5342" t="str">
            <v>00021231P.11</v>
          </cell>
        </row>
        <row r="5343">
          <cell r="K5343" t="str">
            <v>00021229P.11</v>
          </cell>
        </row>
        <row r="5344">
          <cell r="K5344" t="str">
            <v>00021212P.11</v>
          </cell>
        </row>
        <row r="5345">
          <cell r="K5345" t="str">
            <v>00021231P.11</v>
          </cell>
        </row>
        <row r="5346">
          <cell r="K5346" t="str">
            <v>00021232P.11</v>
          </cell>
        </row>
        <row r="5347">
          <cell r="K5347" t="str">
            <v>00021228P.11</v>
          </cell>
        </row>
        <row r="5348">
          <cell r="K5348" t="str">
            <v>00021228P.11</v>
          </cell>
        </row>
        <row r="5349">
          <cell r="K5349" t="str">
            <v>00021222P.11</v>
          </cell>
        </row>
        <row r="5350">
          <cell r="K5350" t="str">
            <v>00021233P.11</v>
          </cell>
        </row>
        <row r="5351">
          <cell r="K5351" t="str">
            <v>00021229P.11</v>
          </cell>
        </row>
        <row r="5352">
          <cell r="K5352" t="str">
            <v>00021210P.11</v>
          </cell>
        </row>
        <row r="5353">
          <cell r="K5353" t="str">
            <v>00021231P.11</v>
          </cell>
        </row>
        <row r="5354">
          <cell r="K5354" t="str">
            <v>00021233P.11</v>
          </cell>
        </row>
        <row r="5355">
          <cell r="K5355" t="str">
            <v>00021233P.11</v>
          </cell>
        </row>
        <row r="5356">
          <cell r="K5356" t="str">
            <v>00021235P.11</v>
          </cell>
        </row>
        <row r="5357">
          <cell r="K5357" t="str">
            <v>00021220P.11</v>
          </cell>
        </row>
        <row r="5358">
          <cell r="K5358" t="str">
            <v>00021225P.11</v>
          </cell>
        </row>
        <row r="5359">
          <cell r="K5359" t="str">
            <v>00021231P.11</v>
          </cell>
        </row>
        <row r="5360">
          <cell r="K5360" t="str">
            <v>00021233P.11</v>
          </cell>
        </row>
        <row r="5361">
          <cell r="K5361" t="str">
            <v>00021225P.11</v>
          </cell>
        </row>
        <row r="5362">
          <cell r="K5362" t="str">
            <v>00021228P.11</v>
          </cell>
        </row>
        <row r="5363">
          <cell r="K5363" t="str">
            <v>00021229P.11</v>
          </cell>
        </row>
        <row r="5364">
          <cell r="K5364" t="str">
            <v>00021230P.11</v>
          </cell>
        </row>
        <row r="5365">
          <cell r="K5365" t="str">
            <v>00021225P.11</v>
          </cell>
        </row>
        <row r="5366">
          <cell r="K5366" t="str">
            <v>00021234P.11</v>
          </cell>
        </row>
        <row r="5367">
          <cell r="K5367" t="str">
            <v>00021229P.11</v>
          </cell>
        </row>
        <row r="5368">
          <cell r="K5368" t="str">
            <v>00021234P.11</v>
          </cell>
        </row>
        <row r="5369">
          <cell r="K5369" t="str">
            <v>00021226P.11</v>
          </cell>
        </row>
        <row r="5370">
          <cell r="K5370" t="str">
            <v>00021227P.11</v>
          </cell>
        </row>
        <row r="5371">
          <cell r="K5371" t="str">
            <v>00021211P.11</v>
          </cell>
        </row>
        <row r="5372">
          <cell r="K5372" t="str">
            <v>00021216P.11</v>
          </cell>
        </row>
        <row r="5373">
          <cell r="K5373" t="str">
            <v>00021223P.11</v>
          </cell>
        </row>
        <row r="5374">
          <cell r="K5374" t="str">
            <v>00021230P.11</v>
          </cell>
        </row>
        <row r="5375">
          <cell r="K5375" t="str">
            <v>00021235P.11</v>
          </cell>
        </row>
        <row r="5376">
          <cell r="K5376" t="str">
            <v>00021231P.11</v>
          </cell>
        </row>
        <row r="5377">
          <cell r="K5377" t="str">
            <v>00021232P.11</v>
          </cell>
        </row>
        <row r="5378">
          <cell r="K5378" t="str">
            <v>00021230P.11</v>
          </cell>
        </row>
        <row r="5379">
          <cell r="K5379" t="str">
            <v>00021220P.11</v>
          </cell>
        </row>
        <row r="5380">
          <cell r="K5380" t="str">
            <v>00021236P.11</v>
          </cell>
        </row>
        <row r="5381">
          <cell r="K5381" t="str">
            <v>00021213P.11</v>
          </cell>
        </row>
        <row r="5382">
          <cell r="K5382" t="str">
            <v>00021223P.11</v>
          </cell>
        </row>
        <row r="5383">
          <cell r="K5383" t="str">
            <v>00021218P.11</v>
          </cell>
        </row>
        <row r="5384">
          <cell r="K5384" t="str">
            <v>00021226P.11</v>
          </cell>
        </row>
        <row r="5385">
          <cell r="K5385" t="str">
            <v>00021233P.11</v>
          </cell>
        </row>
        <row r="5386">
          <cell r="K5386" t="str">
            <v>00021228P.11</v>
          </cell>
        </row>
        <row r="5387">
          <cell r="K5387" t="str">
            <v>00021218P.11</v>
          </cell>
        </row>
        <row r="5388">
          <cell r="K5388" t="str">
            <v>00021228P.11</v>
          </cell>
        </row>
        <row r="5389">
          <cell r="K5389" t="str">
            <v>00021231P.11</v>
          </cell>
        </row>
        <row r="5390">
          <cell r="K5390" t="str">
            <v>00021231P.11</v>
          </cell>
        </row>
        <row r="5391">
          <cell r="K5391" t="str">
            <v>00021220P.11</v>
          </cell>
        </row>
        <row r="5392">
          <cell r="K5392" t="str">
            <v>00021217P.11</v>
          </cell>
        </row>
        <row r="5393">
          <cell r="K5393" t="str">
            <v>00021234P.11</v>
          </cell>
        </row>
        <row r="5394">
          <cell r="K5394" t="str">
            <v>00021229P.11</v>
          </cell>
        </row>
        <row r="5395">
          <cell r="K5395" t="str">
            <v>00021235P.11</v>
          </cell>
        </row>
        <row r="5396">
          <cell r="K5396" t="str">
            <v>00021231P.11</v>
          </cell>
        </row>
        <row r="5397">
          <cell r="K5397" t="str">
            <v>00021213P.11</v>
          </cell>
        </row>
        <row r="5398">
          <cell r="K5398" t="str">
            <v>00021231P.11</v>
          </cell>
        </row>
        <row r="5399">
          <cell r="K5399" t="str">
            <v>00021226P.11</v>
          </cell>
        </row>
        <row r="5400">
          <cell r="K5400" t="str">
            <v>00021232P.11</v>
          </cell>
        </row>
        <row r="5401">
          <cell r="K5401" t="str">
            <v>00021229P.11</v>
          </cell>
        </row>
        <row r="5402">
          <cell r="K5402" t="str">
            <v>00021210P.11</v>
          </cell>
        </row>
        <row r="5403">
          <cell r="K5403" t="str">
            <v>00021223P.11</v>
          </cell>
        </row>
        <row r="5404">
          <cell r="K5404" t="str">
            <v>00021232P.11</v>
          </cell>
        </row>
        <row r="5405">
          <cell r="K5405" t="str">
            <v>00021231P.11</v>
          </cell>
        </row>
        <row r="5406">
          <cell r="K5406" t="str">
            <v>00021222P.11</v>
          </cell>
        </row>
        <row r="5407">
          <cell r="K5407" t="str">
            <v>00021224P.11</v>
          </cell>
        </row>
        <row r="5408">
          <cell r="K5408" t="str">
            <v>00021231P.11</v>
          </cell>
        </row>
        <row r="5409">
          <cell r="K5409" t="str">
            <v>00021229P.11</v>
          </cell>
        </row>
        <row r="5410">
          <cell r="K5410" t="str">
            <v>00021221P.11</v>
          </cell>
        </row>
        <row r="5411">
          <cell r="K5411" t="str">
            <v>00021225P.11</v>
          </cell>
        </row>
        <row r="5412">
          <cell r="K5412" t="str">
            <v>00021218P.11</v>
          </cell>
        </row>
        <row r="5413">
          <cell r="K5413" t="str">
            <v>00021217P.11</v>
          </cell>
        </row>
        <row r="5414">
          <cell r="K5414" t="str">
            <v>00021215P.11</v>
          </cell>
        </row>
        <row r="5415">
          <cell r="K5415" t="str">
            <v>00021212P.11</v>
          </cell>
        </row>
        <row r="5416">
          <cell r="K5416" t="str">
            <v>00021232P.11</v>
          </cell>
        </row>
        <row r="5417">
          <cell r="K5417" t="str">
            <v>00021222P.11</v>
          </cell>
        </row>
        <row r="5418">
          <cell r="K5418" t="str">
            <v>00021229P.11</v>
          </cell>
        </row>
        <row r="5419">
          <cell r="K5419" t="str">
            <v>00021229P.11</v>
          </cell>
        </row>
        <row r="5420">
          <cell r="K5420" t="str">
            <v>00021232P.11</v>
          </cell>
        </row>
        <row r="5421">
          <cell r="K5421" t="str">
            <v>00021232P.11</v>
          </cell>
        </row>
        <row r="5422">
          <cell r="K5422" t="str">
            <v>00021231P.11</v>
          </cell>
        </row>
        <row r="5423">
          <cell r="K5423" t="str">
            <v>00021232P.11</v>
          </cell>
        </row>
        <row r="5424">
          <cell r="K5424" t="str">
            <v>00021228P.11</v>
          </cell>
        </row>
        <row r="5425">
          <cell r="K5425" t="str">
            <v>00021217P.11</v>
          </cell>
        </row>
        <row r="5426">
          <cell r="K5426" t="str">
            <v>00021226P.11</v>
          </cell>
        </row>
        <row r="5427">
          <cell r="K5427" t="str">
            <v>00021225P.11</v>
          </cell>
        </row>
        <row r="5428">
          <cell r="K5428" t="str">
            <v>00021224P.11</v>
          </cell>
        </row>
        <row r="5429">
          <cell r="K5429" t="str">
            <v>00021232P.11</v>
          </cell>
        </row>
        <row r="5430">
          <cell r="K5430" t="str">
            <v>00021226P.11</v>
          </cell>
        </row>
        <row r="5431">
          <cell r="K5431" t="str">
            <v>00021212P.11</v>
          </cell>
        </row>
        <row r="5432">
          <cell r="K5432" t="str">
            <v>00021213P.11</v>
          </cell>
        </row>
        <row r="5433">
          <cell r="K5433" t="str">
            <v>00021210P.11</v>
          </cell>
        </row>
        <row r="5434">
          <cell r="K5434" t="str">
            <v>00021229P.11</v>
          </cell>
        </row>
        <row r="5435">
          <cell r="K5435" t="str">
            <v>00021234P.11</v>
          </cell>
        </row>
        <row r="5436">
          <cell r="K5436" t="str">
            <v>00021220P.11</v>
          </cell>
        </row>
        <row r="5437">
          <cell r="K5437" t="str">
            <v>00021214P.11</v>
          </cell>
        </row>
        <row r="5438">
          <cell r="K5438" t="str">
            <v>00021231P.11</v>
          </cell>
        </row>
        <row r="5439">
          <cell r="K5439" t="str">
            <v>00021231P.11</v>
          </cell>
        </row>
        <row r="5440">
          <cell r="K5440" t="str">
            <v>00021217P.11</v>
          </cell>
        </row>
        <row r="5441">
          <cell r="K5441" t="str">
            <v>00021232P.11</v>
          </cell>
        </row>
        <row r="5442">
          <cell r="K5442" t="str">
            <v>00021225P.11</v>
          </cell>
        </row>
        <row r="5443">
          <cell r="K5443" t="str">
            <v>00021212P.11</v>
          </cell>
        </row>
        <row r="5444">
          <cell r="K5444" t="str">
            <v>00021224P.11</v>
          </cell>
        </row>
        <row r="5445">
          <cell r="K5445" t="str">
            <v>00021229P.11</v>
          </cell>
        </row>
        <row r="5446">
          <cell r="K5446" t="str">
            <v>00021230P.11</v>
          </cell>
        </row>
        <row r="5447">
          <cell r="K5447" t="str">
            <v>00021222P.11</v>
          </cell>
        </row>
        <row r="5448">
          <cell r="K5448" t="str">
            <v>00021222P.11</v>
          </cell>
        </row>
        <row r="5449">
          <cell r="K5449" t="str">
            <v>00021220P.11</v>
          </cell>
        </row>
        <row r="5450">
          <cell r="K5450" t="str">
            <v>00021212P.11</v>
          </cell>
        </row>
        <row r="5451">
          <cell r="K5451" t="str">
            <v>00021210P.11</v>
          </cell>
        </row>
        <row r="5452">
          <cell r="K5452" t="str">
            <v>00021215P.11</v>
          </cell>
        </row>
        <row r="5453">
          <cell r="K5453" t="str">
            <v>00021212P.11</v>
          </cell>
        </row>
        <row r="5454">
          <cell r="K5454" t="str">
            <v>00021227P.11</v>
          </cell>
        </row>
        <row r="5455">
          <cell r="K5455" t="str">
            <v>00021227P.11</v>
          </cell>
        </row>
        <row r="5456">
          <cell r="K5456" t="str">
            <v>00021228P.11</v>
          </cell>
        </row>
        <row r="5457">
          <cell r="K5457" t="str">
            <v>00021220P.11</v>
          </cell>
        </row>
        <row r="5458">
          <cell r="K5458" t="str">
            <v>00021213P.11</v>
          </cell>
        </row>
        <row r="5459">
          <cell r="K5459" t="str">
            <v>00021210P.11</v>
          </cell>
        </row>
        <row r="5460">
          <cell r="K5460" t="str">
            <v>00021228P.11</v>
          </cell>
        </row>
        <row r="5461">
          <cell r="K5461" t="str">
            <v>00021212P.11</v>
          </cell>
        </row>
        <row r="5462">
          <cell r="K5462" t="str">
            <v>00021231P.11</v>
          </cell>
        </row>
        <row r="5463">
          <cell r="K5463" t="str">
            <v>00021236P.11</v>
          </cell>
        </row>
        <row r="5464">
          <cell r="K5464" t="str">
            <v>00021231P.11</v>
          </cell>
        </row>
        <row r="5465">
          <cell r="K5465" t="str">
            <v>00021234P.11</v>
          </cell>
        </row>
        <row r="5466">
          <cell r="K5466" t="str">
            <v>00021229P.11</v>
          </cell>
        </row>
        <row r="5467">
          <cell r="K5467" t="str">
            <v>00021230P.11</v>
          </cell>
        </row>
        <row r="5468">
          <cell r="K5468" t="str">
            <v>00021234P.11</v>
          </cell>
        </row>
        <row r="5469">
          <cell r="K5469" t="str">
            <v>00021228P.11</v>
          </cell>
        </row>
        <row r="5470">
          <cell r="K5470" t="str">
            <v>00021208P.11</v>
          </cell>
        </row>
        <row r="5471">
          <cell r="K5471" t="str">
            <v>00021208P.11</v>
          </cell>
        </row>
        <row r="5472">
          <cell r="K5472" t="str">
            <v>00021212P.11</v>
          </cell>
        </row>
        <row r="5473">
          <cell r="K5473" t="str">
            <v>00021212P.11</v>
          </cell>
        </row>
        <row r="5474">
          <cell r="K5474" t="str">
            <v>00021212P.11</v>
          </cell>
        </row>
        <row r="5475">
          <cell r="K5475" t="str">
            <v>00021212P.11</v>
          </cell>
        </row>
        <row r="5476">
          <cell r="K5476" t="str">
            <v>00021213P.11</v>
          </cell>
        </row>
        <row r="5477">
          <cell r="K5477" t="str">
            <v>00021213P.11</v>
          </cell>
        </row>
        <row r="5478">
          <cell r="K5478" t="str">
            <v>00021213P.11</v>
          </cell>
        </row>
        <row r="5479">
          <cell r="K5479" t="str">
            <v>00021214P.11</v>
          </cell>
        </row>
        <row r="5480">
          <cell r="K5480" t="str">
            <v>00021222P.11</v>
          </cell>
        </row>
        <row r="5481">
          <cell r="K5481" t="str">
            <v>00021222P.11</v>
          </cell>
        </row>
        <row r="5482">
          <cell r="K5482" t="str">
            <v>00021222P.11</v>
          </cell>
        </row>
        <row r="5483">
          <cell r="K5483" t="str">
            <v>00021222P.11</v>
          </cell>
        </row>
        <row r="5484">
          <cell r="K5484" t="str">
            <v>00021223P.11</v>
          </cell>
        </row>
        <row r="5485">
          <cell r="K5485" t="str">
            <v>00021224P.11</v>
          </cell>
        </row>
        <row r="5486">
          <cell r="K5486" t="str">
            <v>00021226P.11</v>
          </cell>
        </row>
        <row r="5487">
          <cell r="K5487" t="str">
            <v>00021226P.11</v>
          </cell>
        </row>
        <row r="5488">
          <cell r="K5488" t="str">
            <v>00021226P.11</v>
          </cell>
        </row>
        <row r="5489">
          <cell r="K5489" t="str">
            <v>00021228P.11</v>
          </cell>
        </row>
        <row r="5490">
          <cell r="K5490" t="str">
            <v>00021228P.11</v>
          </cell>
        </row>
        <row r="5491">
          <cell r="K5491" t="str">
            <v>00021228P.11</v>
          </cell>
        </row>
        <row r="5492">
          <cell r="K5492" t="str">
            <v>00021228P.11</v>
          </cell>
        </row>
        <row r="5493">
          <cell r="K5493" t="str">
            <v>00021233P.11</v>
          </cell>
        </row>
        <row r="5494">
          <cell r="K5494" t="str">
            <v>00021211P.11</v>
          </cell>
        </row>
        <row r="5495">
          <cell r="K5495" t="str">
            <v>00021211P.11</v>
          </cell>
        </row>
        <row r="5496">
          <cell r="K5496" t="str">
            <v>00021215P.11</v>
          </cell>
        </row>
        <row r="5497">
          <cell r="K5497" t="str">
            <v>00021215P.11</v>
          </cell>
        </row>
        <row r="5498">
          <cell r="K5498" t="str">
            <v>00021216P.11</v>
          </cell>
        </row>
        <row r="5499">
          <cell r="K5499" t="str">
            <v>00021217P.11</v>
          </cell>
        </row>
        <row r="5500">
          <cell r="K5500" t="str">
            <v>00021217P.11</v>
          </cell>
        </row>
        <row r="5501">
          <cell r="K5501" t="str">
            <v>00021220P.11</v>
          </cell>
        </row>
        <row r="5502">
          <cell r="K5502" t="str">
            <v>00021220P.11</v>
          </cell>
        </row>
        <row r="5503">
          <cell r="K5503" t="str">
            <v>00021222P.11</v>
          </cell>
        </row>
        <row r="5504">
          <cell r="K5504" t="str">
            <v>00021222P.11</v>
          </cell>
        </row>
        <row r="5505">
          <cell r="K5505" t="str">
            <v>00021222P.11</v>
          </cell>
        </row>
        <row r="5506">
          <cell r="K5506" t="str">
            <v>00021222P.11</v>
          </cell>
        </row>
        <row r="5507">
          <cell r="K5507" t="str">
            <v>00021222P.11</v>
          </cell>
        </row>
        <row r="5508">
          <cell r="K5508" t="str">
            <v>00021225P.11</v>
          </cell>
        </row>
        <row r="5509">
          <cell r="K5509" t="str">
            <v>00021225P.11</v>
          </cell>
        </row>
        <row r="5510">
          <cell r="K5510" t="str">
            <v>00021226P.11</v>
          </cell>
        </row>
        <row r="5511">
          <cell r="K5511" t="str">
            <v>00021228P.11</v>
          </cell>
        </row>
        <row r="5512">
          <cell r="K5512" t="str">
            <v>00021228P.11</v>
          </cell>
        </row>
        <row r="5513">
          <cell r="K5513" t="str">
            <v>00021228P.11</v>
          </cell>
        </row>
        <row r="5514">
          <cell r="K5514" t="str">
            <v>00021228P.11</v>
          </cell>
        </row>
        <row r="5515">
          <cell r="K5515" t="str">
            <v>00021228P.11</v>
          </cell>
        </row>
        <row r="5516">
          <cell r="K5516" t="str">
            <v>00021228P.11</v>
          </cell>
        </row>
        <row r="5517">
          <cell r="K5517" t="str">
            <v>00021228P.11</v>
          </cell>
        </row>
        <row r="5518">
          <cell r="K5518" t="str">
            <v>00021228P.11</v>
          </cell>
        </row>
        <row r="5519">
          <cell r="K5519" t="str">
            <v>00021228P.11</v>
          </cell>
        </row>
        <row r="5520">
          <cell r="K5520" t="str">
            <v>00021228P.11</v>
          </cell>
        </row>
        <row r="5521">
          <cell r="K5521" t="str">
            <v>00021228P.11</v>
          </cell>
        </row>
        <row r="5522">
          <cell r="K5522" t="str">
            <v>00021228P.11</v>
          </cell>
        </row>
        <row r="5523">
          <cell r="K5523" t="str">
            <v>00021229P.11</v>
          </cell>
        </row>
        <row r="5524">
          <cell r="K5524" t="str">
            <v>00021229P.11</v>
          </cell>
        </row>
        <row r="5525">
          <cell r="K5525" t="str">
            <v>00021231P.11</v>
          </cell>
        </row>
        <row r="5526">
          <cell r="K5526" t="str">
            <v>00021231P.11</v>
          </cell>
        </row>
        <row r="5527">
          <cell r="K5527" t="str">
            <v>00021231P.11</v>
          </cell>
        </row>
        <row r="5528">
          <cell r="K5528" t="str">
            <v>00021231P.11</v>
          </cell>
        </row>
        <row r="5529">
          <cell r="K5529" t="str">
            <v>00021231P.11</v>
          </cell>
        </row>
        <row r="5530">
          <cell r="K5530" t="str">
            <v>00021231P.11</v>
          </cell>
        </row>
        <row r="5531">
          <cell r="K5531" t="str">
            <v>00021235P.11</v>
          </cell>
        </row>
        <row r="5532">
          <cell r="K5532" t="str">
            <v>00021235P.11</v>
          </cell>
        </row>
        <row r="5533">
          <cell r="K5533" t="str">
            <v>00021210P.11</v>
          </cell>
        </row>
        <row r="5534">
          <cell r="K5534" t="str">
            <v>00021210P.11</v>
          </cell>
        </row>
        <row r="5535">
          <cell r="K5535" t="str">
            <v>00021210P.11</v>
          </cell>
        </row>
        <row r="5536">
          <cell r="K5536" t="str">
            <v>00021210P.11</v>
          </cell>
        </row>
        <row r="5537">
          <cell r="K5537" t="str">
            <v>00021210P.11</v>
          </cell>
        </row>
        <row r="5538">
          <cell r="K5538" t="str">
            <v>00021211P.11</v>
          </cell>
        </row>
        <row r="5539">
          <cell r="K5539" t="str">
            <v>00021211P.11</v>
          </cell>
        </row>
        <row r="5540">
          <cell r="K5540" t="str">
            <v>00021212P.11</v>
          </cell>
        </row>
        <row r="5541">
          <cell r="K5541" t="str">
            <v>00021212P.11</v>
          </cell>
        </row>
        <row r="5542">
          <cell r="K5542" t="str">
            <v>00021212P.11</v>
          </cell>
        </row>
        <row r="5543">
          <cell r="K5543" t="str">
            <v>00021212P.11</v>
          </cell>
        </row>
        <row r="5544">
          <cell r="K5544" t="str">
            <v>00021213P.11</v>
          </cell>
        </row>
        <row r="5545">
          <cell r="K5545" t="str">
            <v>00021213P.11</v>
          </cell>
        </row>
        <row r="5546">
          <cell r="K5546" t="str">
            <v>00021213P.11</v>
          </cell>
        </row>
        <row r="5547">
          <cell r="K5547" t="str">
            <v>00021214P.11</v>
          </cell>
        </row>
        <row r="5548">
          <cell r="K5548" t="str">
            <v>00021216P.11</v>
          </cell>
        </row>
        <row r="5549">
          <cell r="K5549" t="str">
            <v>00021217P.11</v>
          </cell>
        </row>
        <row r="5550">
          <cell r="K5550" t="str">
            <v>00021217P.11</v>
          </cell>
        </row>
        <row r="5551">
          <cell r="K5551" t="str">
            <v>00021217P.11</v>
          </cell>
        </row>
        <row r="5552">
          <cell r="K5552" t="str">
            <v>00021217P.11</v>
          </cell>
        </row>
        <row r="5553">
          <cell r="K5553" t="str">
            <v>00021218P.11</v>
          </cell>
        </row>
        <row r="5554">
          <cell r="K5554" t="str">
            <v>00021220P.11</v>
          </cell>
        </row>
        <row r="5555">
          <cell r="K5555" t="str">
            <v>00021220P.11</v>
          </cell>
        </row>
        <row r="5556">
          <cell r="K5556" t="str">
            <v>00021221P.11</v>
          </cell>
        </row>
        <row r="5557">
          <cell r="K5557" t="str">
            <v>00021221P.11</v>
          </cell>
        </row>
        <row r="5558">
          <cell r="K5558" t="str">
            <v>00021222P.11</v>
          </cell>
        </row>
        <row r="5559">
          <cell r="K5559" t="str">
            <v>00021222P.11</v>
          </cell>
        </row>
        <row r="5560">
          <cell r="K5560" t="str">
            <v>00021222P.11</v>
          </cell>
        </row>
        <row r="5561">
          <cell r="K5561" t="str">
            <v>00021223P.11</v>
          </cell>
        </row>
        <row r="5562">
          <cell r="K5562" t="str">
            <v>00021223P.11</v>
          </cell>
        </row>
        <row r="5563">
          <cell r="K5563" t="str">
            <v>00021223P.11</v>
          </cell>
        </row>
        <row r="5564">
          <cell r="K5564" t="str">
            <v>00021223P.11</v>
          </cell>
        </row>
        <row r="5565">
          <cell r="K5565" t="str">
            <v>00021223P.11</v>
          </cell>
        </row>
        <row r="5566">
          <cell r="K5566" t="str">
            <v>00021223P.11</v>
          </cell>
        </row>
        <row r="5567">
          <cell r="K5567" t="str">
            <v>00021224P.11</v>
          </cell>
        </row>
        <row r="5568">
          <cell r="K5568" t="str">
            <v>00021224P.11</v>
          </cell>
        </row>
        <row r="5569">
          <cell r="K5569" t="str">
            <v>00021224P.11</v>
          </cell>
        </row>
        <row r="5570">
          <cell r="K5570" t="str">
            <v>00021224P.11</v>
          </cell>
        </row>
        <row r="5571">
          <cell r="K5571" t="str">
            <v>00021225P.11</v>
          </cell>
        </row>
        <row r="5572">
          <cell r="K5572" t="str">
            <v>00021225P.11</v>
          </cell>
        </row>
        <row r="5573">
          <cell r="K5573" t="str">
            <v>00021225P.11</v>
          </cell>
        </row>
        <row r="5574">
          <cell r="K5574" t="str">
            <v>00021226P.11</v>
          </cell>
        </row>
        <row r="5575">
          <cell r="K5575" t="str">
            <v>00021226P.11</v>
          </cell>
        </row>
        <row r="5576">
          <cell r="K5576" t="str">
            <v>00021226P.11</v>
          </cell>
        </row>
        <row r="5577">
          <cell r="K5577" t="str">
            <v>00021227P.11</v>
          </cell>
        </row>
        <row r="5578">
          <cell r="K5578" t="str">
            <v>00021228P.11</v>
          </cell>
        </row>
        <row r="5579">
          <cell r="K5579" t="str">
            <v>00021228P.11</v>
          </cell>
        </row>
        <row r="5580">
          <cell r="K5580" t="str">
            <v>00021228P.11</v>
          </cell>
        </row>
        <row r="5581">
          <cell r="K5581" t="str">
            <v>00021228P.11</v>
          </cell>
        </row>
        <row r="5582">
          <cell r="K5582" t="str">
            <v>00021228P.11</v>
          </cell>
        </row>
        <row r="5583">
          <cell r="K5583" t="str">
            <v>00021228P.11</v>
          </cell>
        </row>
        <row r="5584">
          <cell r="K5584" t="str">
            <v>00021228P.11</v>
          </cell>
        </row>
        <row r="5585">
          <cell r="K5585" t="str">
            <v>00021228P.11</v>
          </cell>
        </row>
        <row r="5586">
          <cell r="K5586" t="str">
            <v>00021228P.11</v>
          </cell>
        </row>
        <row r="5587">
          <cell r="K5587" t="str">
            <v>00021229P.11</v>
          </cell>
        </row>
        <row r="5588">
          <cell r="K5588" t="str">
            <v>00021229P.11</v>
          </cell>
        </row>
        <row r="5589">
          <cell r="K5589" t="str">
            <v>00021229P.11</v>
          </cell>
        </row>
        <row r="5590">
          <cell r="K5590" t="str">
            <v>00021229P.11</v>
          </cell>
        </row>
        <row r="5591">
          <cell r="K5591" t="str">
            <v>00021230P.11</v>
          </cell>
        </row>
        <row r="5592">
          <cell r="K5592" t="str">
            <v>00021231P.11</v>
          </cell>
        </row>
        <row r="5593">
          <cell r="K5593" t="str">
            <v>00021231P.11</v>
          </cell>
        </row>
        <row r="5594">
          <cell r="K5594" t="str">
            <v>00021231P.11</v>
          </cell>
        </row>
        <row r="5595">
          <cell r="K5595" t="str">
            <v>00021232P.11</v>
          </cell>
        </row>
        <row r="5596">
          <cell r="K5596" t="str">
            <v>00021232P.11</v>
          </cell>
        </row>
        <row r="5597">
          <cell r="K5597" t="str">
            <v>00021232P.11</v>
          </cell>
        </row>
        <row r="5598">
          <cell r="K5598" t="str">
            <v>00021232P.11</v>
          </cell>
        </row>
        <row r="5599">
          <cell r="K5599" t="str">
            <v>00021232P.11</v>
          </cell>
        </row>
        <row r="5600">
          <cell r="K5600" t="str">
            <v>00021232P.11</v>
          </cell>
        </row>
        <row r="5601">
          <cell r="K5601" t="str">
            <v>00021233P.11</v>
          </cell>
        </row>
        <row r="5602">
          <cell r="K5602" t="str">
            <v>00021233P.11</v>
          </cell>
        </row>
        <row r="5603">
          <cell r="K5603" t="str">
            <v>00021233P.11</v>
          </cell>
        </row>
        <row r="5604">
          <cell r="K5604" t="str">
            <v>00021233P.11</v>
          </cell>
        </row>
        <row r="5605">
          <cell r="K5605" t="str">
            <v>00021233P.11</v>
          </cell>
        </row>
        <row r="5606">
          <cell r="K5606" t="str">
            <v>00021233P.11</v>
          </cell>
        </row>
        <row r="5607">
          <cell r="K5607" t="str">
            <v>00021233P.11</v>
          </cell>
        </row>
        <row r="5608">
          <cell r="K5608" t="str">
            <v>00021233P.11</v>
          </cell>
        </row>
        <row r="5609">
          <cell r="K5609" t="str">
            <v>00021233P.11</v>
          </cell>
        </row>
        <row r="5610">
          <cell r="K5610" t="str">
            <v>00021233P.11</v>
          </cell>
        </row>
        <row r="5611">
          <cell r="K5611" t="str">
            <v>00021234P.11</v>
          </cell>
        </row>
        <row r="5612">
          <cell r="K5612" t="str">
            <v>00021234P.11</v>
          </cell>
        </row>
        <row r="5613">
          <cell r="K5613" t="str">
            <v>00021234P.11</v>
          </cell>
        </row>
        <row r="5614">
          <cell r="K5614" t="str">
            <v>00021234P.11</v>
          </cell>
        </row>
        <row r="5615">
          <cell r="K5615" t="str">
            <v>00021234P.11</v>
          </cell>
        </row>
        <row r="5616">
          <cell r="K5616" t="str">
            <v>00021235P.11</v>
          </cell>
        </row>
        <row r="5617">
          <cell r="K5617" t="str">
            <v>00021235P.11</v>
          </cell>
        </row>
        <row r="5618">
          <cell r="K5618" t="str">
            <v>00021235P.11</v>
          </cell>
        </row>
        <row r="5619">
          <cell r="K5619" t="str">
            <v>00021235P.11</v>
          </cell>
        </row>
        <row r="5620">
          <cell r="K5620" t="str">
            <v>00021235P.11</v>
          </cell>
        </row>
        <row r="5621">
          <cell r="K5621" t="str">
            <v>00021235P.11</v>
          </cell>
        </row>
        <row r="5622">
          <cell r="K5622" t="str">
            <v>00021235P.11</v>
          </cell>
        </row>
        <row r="5623">
          <cell r="K5623" t="str">
            <v>00021236P.11</v>
          </cell>
        </row>
        <row r="5624">
          <cell r="K5624" t="str">
            <v>00021236P.11</v>
          </cell>
        </row>
        <row r="5625">
          <cell r="K5625" t="str">
            <v>00021236P.11</v>
          </cell>
        </row>
        <row r="5626">
          <cell r="K5626" t="str">
            <v>00021236P.11</v>
          </cell>
        </row>
        <row r="5627">
          <cell r="K5627" t="str">
            <v>00021236P.11</v>
          </cell>
        </row>
        <row r="5628">
          <cell r="K5628" t="str">
            <v>00021236P.11</v>
          </cell>
        </row>
        <row r="5629">
          <cell r="K5629" t="str">
            <v>00021236P.11</v>
          </cell>
        </row>
        <row r="5630">
          <cell r="K5630" t="str">
            <v>00021253P.11</v>
          </cell>
        </row>
        <row r="5631">
          <cell r="K5631" t="str">
            <v>00021253P.11</v>
          </cell>
        </row>
        <row r="5632">
          <cell r="K5632" t="str">
            <v>00021242P.11</v>
          </cell>
        </row>
        <row r="5633">
          <cell r="K5633" t="str">
            <v>00021242P.11</v>
          </cell>
        </row>
        <row r="5634">
          <cell r="K5634" t="str">
            <v>00021242P.11</v>
          </cell>
        </row>
        <row r="5635">
          <cell r="K5635" t="str">
            <v>00021241P.11</v>
          </cell>
        </row>
        <row r="5636">
          <cell r="K5636" t="str">
            <v>00021206P.11</v>
          </cell>
        </row>
        <row r="5637">
          <cell r="K5637" t="str">
            <v>00021206P.11</v>
          </cell>
        </row>
        <row r="5638">
          <cell r="K5638" t="str">
            <v>00021206P.11</v>
          </cell>
        </row>
        <row r="5639">
          <cell r="K5639" t="str">
            <v>00021206P.11</v>
          </cell>
        </row>
        <row r="5640">
          <cell r="K5640" t="str">
            <v>00021207P.11</v>
          </cell>
        </row>
        <row r="5641">
          <cell r="K5641" t="str">
            <v>00021214P.11</v>
          </cell>
        </row>
        <row r="5642">
          <cell r="K5642" t="str">
            <v>00021228P.11</v>
          </cell>
        </row>
        <row r="5643">
          <cell r="K5643" t="str">
            <v>00021228P.11</v>
          </cell>
        </row>
        <row r="5644">
          <cell r="K5644" t="str">
            <v>00021228P.11</v>
          </cell>
        </row>
        <row r="5645">
          <cell r="K5645" t="str">
            <v>00021228P.11</v>
          </cell>
        </row>
        <row r="5646">
          <cell r="K5646" t="str">
            <v>00021230P.11</v>
          </cell>
        </row>
        <row r="5647">
          <cell r="K5647" t="str">
            <v>00021230P.11</v>
          </cell>
        </row>
        <row r="5648">
          <cell r="K5648" t="str">
            <v>00021230P.11</v>
          </cell>
        </row>
        <row r="5649">
          <cell r="K5649" t="str">
            <v>00021257P.11</v>
          </cell>
        </row>
        <row r="5650">
          <cell r="K5650" t="str">
            <v>00021257P.11</v>
          </cell>
        </row>
        <row r="5651">
          <cell r="K5651" t="str">
            <v>00021257P.11</v>
          </cell>
        </row>
        <row r="5652">
          <cell r="K5652" t="str">
            <v>00021258P.11</v>
          </cell>
        </row>
        <row r="5653">
          <cell r="K5653" t="str">
            <v>00021249P.11</v>
          </cell>
        </row>
        <row r="5654">
          <cell r="K5654" t="str">
            <v>00021249P.11</v>
          </cell>
        </row>
        <row r="5655">
          <cell r="K5655" t="str">
            <v>00021243P.11</v>
          </cell>
        </row>
        <row r="5656">
          <cell r="K5656" t="str">
            <v>00021212P.11</v>
          </cell>
        </row>
        <row r="5657">
          <cell r="K5657" t="str">
            <v>00021231P.11</v>
          </cell>
        </row>
        <row r="5658">
          <cell r="K5658" t="str">
            <v>00021232P.11</v>
          </cell>
        </row>
        <row r="5659">
          <cell r="K5659" t="str">
            <v>00021232P.11</v>
          </cell>
        </row>
        <row r="5660">
          <cell r="K5660" t="str">
            <v>00021232P.11</v>
          </cell>
        </row>
        <row r="5661">
          <cell r="K5661" t="str">
            <v>00021233P.11</v>
          </cell>
        </row>
        <row r="5662">
          <cell r="K5662" t="str">
            <v>00021236P.11</v>
          </cell>
        </row>
        <row r="5663">
          <cell r="K5663" t="str">
            <v>00021250P.11</v>
          </cell>
        </row>
        <row r="5664">
          <cell r="K5664" t="str">
            <v>00021251P.11</v>
          </cell>
        </row>
        <row r="5665">
          <cell r="K5665" t="str">
            <v>00021253P.11</v>
          </cell>
        </row>
        <row r="5666">
          <cell r="K5666" t="str">
            <v>00021210P.11</v>
          </cell>
        </row>
        <row r="5667">
          <cell r="K5667" t="str">
            <v>00021210P.11</v>
          </cell>
        </row>
        <row r="5668">
          <cell r="K5668" t="str">
            <v>00021211P.11</v>
          </cell>
        </row>
        <row r="5669">
          <cell r="K5669" t="str">
            <v>00021212P.11</v>
          </cell>
        </row>
        <row r="5670">
          <cell r="K5670" t="str">
            <v>00021213P.11</v>
          </cell>
        </row>
        <row r="5671">
          <cell r="K5671" t="str">
            <v>00021222P.11</v>
          </cell>
        </row>
        <row r="5672">
          <cell r="K5672" t="str">
            <v>00021229P.11</v>
          </cell>
        </row>
        <row r="5673">
          <cell r="K5673" t="str">
            <v>00021230P.11</v>
          </cell>
        </row>
        <row r="5674">
          <cell r="K5674" t="str">
            <v>00021232P.11</v>
          </cell>
        </row>
        <row r="5675">
          <cell r="K5675" t="str">
            <v>00021232P.11</v>
          </cell>
        </row>
        <row r="5676">
          <cell r="K5676" t="str">
            <v>00021232P.11</v>
          </cell>
        </row>
        <row r="5677">
          <cell r="K5677" t="str">
            <v>00021233P.11</v>
          </cell>
        </row>
        <row r="5678">
          <cell r="K5678" t="str">
            <v>00021234P.11</v>
          </cell>
        </row>
        <row r="5679">
          <cell r="K5679" t="str">
            <v>00021236P.11</v>
          </cell>
        </row>
        <row r="5680">
          <cell r="K5680" t="str">
            <v>00021250P.11</v>
          </cell>
        </row>
        <row r="5681">
          <cell r="K5681" t="str">
            <v>00021253P.11</v>
          </cell>
        </row>
        <row r="5682">
          <cell r="K5682" t="str">
            <v>00021253P.11</v>
          </cell>
        </row>
        <row r="5683">
          <cell r="K5683" t="str">
            <v>00021253P.11</v>
          </cell>
        </row>
        <row r="5684">
          <cell r="K5684" t="str">
            <v>00021259P.11</v>
          </cell>
        </row>
        <row r="5685">
          <cell r="K5685" t="str">
            <v>00021210P.11</v>
          </cell>
        </row>
        <row r="5686">
          <cell r="K5686" t="str">
            <v>00021210P.11</v>
          </cell>
        </row>
        <row r="5687">
          <cell r="K5687" t="str">
            <v>00021210P.11</v>
          </cell>
        </row>
        <row r="5688">
          <cell r="K5688" t="str">
            <v>00021210P.11</v>
          </cell>
        </row>
        <row r="5689">
          <cell r="K5689" t="str">
            <v>00021210P.11</v>
          </cell>
        </row>
        <row r="5690">
          <cell r="K5690" t="str">
            <v>00021210P.11</v>
          </cell>
        </row>
        <row r="5691">
          <cell r="K5691" t="str">
            <v>00021210P.11</v>
          </cell>
        </row>
        <row r="5692">
          <cell r="K5692" t="str">
            <v>00021212P.11</v>
          </cell>
        </row>
        <row r="5693">
          <cell r="K5693" t="str">
            <v>00021212P.11</v>
          </cell>
        </row>
        <row r="5694">
          <cell r="K5694" t="str">
            <v>00021213P.11</v>
          </cell>
        </row>
        <row r="5695">
          <cell r="K5695" t="str">
            <v>00021213P.11</v>
          </cell>
        </row>
        <row r="5696">
          <cell r="K5696" t="str">
            <v>00021213P.11</v>
          </cell>
        </row>
        <row r="5697">
          <cell r="K5697" t="str">
            <v>00021213P.11</v>
          </cell>
        </row>
        <row r="5698">
          <cell r="K5698" t="str">
            <v>00021213P.11</v>
          </cell>
        </row>
        <row r="5699">
          <cell r="K5699" t="str">
            <v>00021213P.11</v>
          </cell>
        </row>
        <row r="5700">
          <cell r="K5700" t="str">
            <v>00021213P.11</v>
          </cell>
        </row>
        <row r="5701">
          <cell r="K5701" t="str">
            <v>00021213P.11</v>
          </cell>
        </row>
        <row r="5702">
          <cell r="K5702" t="str">
            <v>00021213P.11</v>
          </cell>
        </row>
        <row r="5703">
          <cell r="K5703" t="str">
            <v>00021213P.11</v>
          </cell>
        </row>
        <row r="5704">
          <cell r="K5704" t="str">
            <v>00021213P.11</v>
          </cell>
        </row>
        <row r="5705">
          <cell r="K5705" t="str">
            <v>00021217P.11</v>
          </cell>
        </row>
        <row r="5706">
          <cell r="K5706" t="str">
            <v>00021217P.11</v>
          </cell>
        </row>
        <row r="5707">
          <cell r="K5707" t="str">
            <v>00021218P.11</v>
          </cell>
        </row>
        <row r="5708">
          <cell r="K5708" t="str">
            <v>00021218P.11</v>
          </cell>
        </row>
        <row r="5709">
          <cell r="K5709" t="str">
            <v>00021220P.11</v>
          </cell>
        </row>
        <row r="5710">
          <cell r="K5710" t="str">
            <v>00021221P.11</v>
          </cell>
        </row>
        <row r="5711">
          <cell r="K5711" t="str">
            <v>00021222P.11</v>
          </cell>
        </row>
        <row r="5712">
          <cell r="K5712" t="str">
            <v>00021222P.11</v>
          </cell>
        </row>
        <row r="5713">
          <cell r="K5713" t="str">
            <v>00021222P.11</v>
          </cell>
        </row>
        <row r="5714">
          <cell r="K5714" t="str">
            <v>00021222P.11</v>
          </cell>
        </row>
        <row r="5715">
          <cell r="K5715" t="str">
            <v>00021226P.11</v>
          </cell>
        </row>
        <row r="5716">
          <cell r="K5716" t="str">
            <v>00021226P.11</v>
          </cell>
        </row>
        <row r="5717">
          <cell r="K5717" t="str">
            <v>00021228P.11</v>
          </cell>
        </row>
        <row r="5718">
          <cell r="K5718" t="str">
            <v>00021228P.11</v>
          </cell>
        </row>
        <row r="5719">
          <cell r="K5719" t="str">
            <v>00021230P.11</v>
          </cell>
        </row>
        <row r="5720">
          <cell r="K5720" t="str">
            <v>00021230P.11</v>
          </cell>
        </row>
        <row r="5721">
          <cell r="K5721" t="str">
            <v>00021231P.11</v>
          </cell>
        </row>
        <row r="5722">
          <cell r="K5722" t="str">
            <v>00021231P.11</v>
          </cell>
        </row>
        <row r="5723">
          <cell r="K5723" t="str">
            <v>00021231P.11</v>
          </cell>
        </row>
        <row r="5724">
          <cell r="K5724" t="str">
            <v>00021231P.11</v>
          </cell>
        </row>
        <row r="5725">
          <cell r="K5725" t="str">
            <v>00021255P.11</v>
          </cell>
        </row>
        <row r="5726">
          <cell r="K5726" t="str">
            <v>00021255P.11</v>
          </cell>
        </row>
        <row r="5727">
          <cell r="K5727" t="str">
            <v>00021234P.11</v>
          </cell>
        </row>
        <row r="5728">
          <cell r="K5728" t="str">
            <v>00021234P.11</v>
          </cell>
        </row>
        <row r="5729">
          <cell r="K5729" t="str">
            <v>00021234P.11</v>
          </cell>
        </row>
        <row r="5730">
          <cell r="K5730" t="str">
            <v>00021234P.11</v>
          </cell>
        </row>
        <row r="5731">
          <cell r="K5731" t="str">
            <v>00021236P.11</v>
          </cell>
        </row>
        <row r="5732">
          <cell r="K5732" t="str">
            <v>00021236P.11</v>
          </cell>
        </row>
        <row r="5733">
          <cell r="K5733" t="str">
            <v>00021236P.11</v>
          </cell>
        </row>
        <row r="5734">
          <cell r="K5734" t="str">
            <v>00021253P.11</v>
          </cell>
        </row>
        <row r="5735">
          <cell r="K5735" t="str">
            <v>00021259P.11</v>
          </cell>
        </row>
        <row r="5736">
          <cell r="K5736" t="str">
            <v>00021258P.11</v>
          </cell>
        </row>
        <row r="5737">
          <cell r="K5737" t="str">
            <v>00021258P.11</v>
          </cell>
        </row>
        <row r="5738">
          <cell r="K5738" t="str">
            <v>00021245P.11</v>
          </cell>
        </row>
        <row r="5739">
          <cell r="K5739" t="str">
            <v>00021245P.11</v>
          </cell>
        </row>
        <row r="5740">
          <cell r="K5740" t="str">
            <v>00021250P.11</v>
          </cell>
        </row>
        <row r="5741">
          <cell r="K5741" t="str">
            <v>00021250P.11</v>
          </cell>
        </row>
        <row r="5742">
          <cell r="K5742" t="str">
            <v>00021250P.11</v>
          </cell>
        </row>
        <row r="5743">
          <cell r="K5743" t="str">
            <v>00021250P.11</v>
          </cell>
        </row>
        <row r="5744">
          <cell r="K5744" t="str">
            <v>00021257P.11</v>
          </cell>
        </row>
        <row r="5745">
          <cell r="K5745" t="str">
            <v>00021257P.11</v>
          </cell>
        </row>
        <row r="5746">
          <cell r="K5746" t="str">
            <v>00021209P.11</v>
          </cell>
        </row>
        <row r="5747">
          <cell r="K5747" t="str">
            <v>00021206P.11</v>
          </cell>
        </row>
        <row r="5748">
          <cell r="K5748" t="str">
            <v>00021206P.11</v>
          </cell>
        </row>
        <row r="5749">
          <cell r="K5749" t="str">
            <v>00021206P.11</v>
          </cell>
        </row>
        <row r="5750">
          <cell r="K5750" t="str">
            <v>00021210P.11</v>
          </cell>
        </row>
        <row r="5751">
          <cell r="K5751" t="str">
            <v>00021210P.11</v>
          </cell>
        </row>
        <row r="5752">
          <cell r="K5752" t="str">
            <v>00021210P.11</v>
          </cell>
        </row>
        <row r="5753">
          <cell r="K5753" t="str">
            <v>00021210P.11</v>
          </cell>
        </row>
        <row r="5754">
          <cell r="K5754" t="str">
            <v>00021210P.11</v>
          </cell>
        </row>
        <row r="5755">
          <cell r="K5755" t="str">
            <v>00021210P.11</v>
          </cell>
        </row>
        <row r="5756">
          <cell r="K5756" t="str">
            <v>00021210P.11</v>
          </cell>
        </row>
        <row r="5757">
          <cell r="K5757" t="str">
            <v>00021210P.11</v>
          </cell>
        </row>
        <row r="5758">
          <cell r="K5758" t="str">
            <v>00021211P.11</v>
          </cell>
        </row>
        <row r="5759">
          <cell r="K5759" t="str">
            <v>00021213P.11</v>
          </cell>
        </row>
        <row r="5760">
          <cell r="K5760" t="str">
            <v>00021213P.11</v>
          </cell>
        </row>
        <row r="5761">
          <cell r="K5761" t="str">
            <v>00021213P.11</v>
          </cell>
        </row>
        <row r="5762">
          <cell r="K5762" t="str">
            <v>00021213P.11</v>
          </cell>
        </row>
        <row r="5763">
          <cell r="K5763" t="str">
            <v>00021214P.11</v>
          </cell>
        </row>
        <row r="5764">
          <cell r="K5764" t="str">
            <v>00021214P.11</v>
          </cell>
        </row>
        <row r="5765">
          <cell r="K5765" t="str">
            <v>00021214P.11</v>
          </cell>
        </row>
        <row r="5766">
          <cell r="K5766" t="str">
            <v>00021216P.11</v>
          </cell>
        </row>
        <row r="5767">
          <cell r="K5767" t="str">
            <v>00021216P.11</v>
          </cell>
        </row>
        <row r="5768">
          <cell r="K5768" t="str">
            <v>00021217P.11</v>
          </cell>
        </row>
        <row r="5769">
          <cell r="K5769" t="str">
            <v>00021217P.11</v>
          </cell>
        </row>
        <row r="5770">
          <cell r="K5770" t="str">
            <v>00021220P.11</v>
          </cell>
        </row>
        <row r="5771">
          <cell r="K5771" t="str">
            <v>00021221P.11</v>
          </cell>
        </row>
        <row r="5772">
          <cell r="K5772" t="str">
            <v>00021221P.11</v>
          </cell>
        </row>
        <row r="5773">
          <cell r="K5773" t="str">
            <v>00021221P.11</v>
          </cell>
        </row>
        <row r="5774">
          <cell r="K5774" t="str">
            <v>00021222P.11</v>
          </cell>
        </row>
        <row r="5775">
          <cell r="K5775" t="str">
            <v>00021223P.11</v>
          </cell>
        </row>
        <row r="5776">
          <cell r="K5776" t="str">
            <v>00021223P.11</v>
          </cell>
        </row>
        <row r="5777">
          <cell r="K5777" t="str">
            <v>00021224P.11</v>
          </cell>
        </row>
        <row r="5778">
          <cell r="K5778" t="str">
            <v>00021224P.11</v>
          </cell>
        </row>
        <row r="5779">
          <cell r="K5779" t="str">
            <v>00021225P.11</v>
          </cell>
        </row>
        <row r="5780">
          <cell r="K5780" t="str">
            <v>00021225P.11</v>
          </cell>
        </row>
        <row r="5781">
          <cell r="K5781" t="str">
            <v>00021225P.11</v>
          </cell>
        </row>
        <row r="5782">
          <cell r="K5782" t="str">
            <v>00021225P.11</v>
          </cell>
        </row>
        <row r="5783">
          <cell r="K5783" t="str">
            <v>00021225P.11</v>
          </cell>
        </row>
        <row r="5784">
          <cell r="K5784" t="str">
            <v>00021226P.11</v>
          </cell>
        </row>
        <row r="5785">
          <cell r="K5785" t="str">
            <v>00021226P.11</v>
          </cell>
        </row>
        <row r="5786">
          <cell r="K5786" t="str">
            <v>00021226P.11</v>
          </cell>
        </row>
        <row r="5787">
          <cell r="K5787" t="str">
            <v>00021227P.11</v>
          </cell>
        </row>
        <row r="5788">
          <cell r="K5788" t="str">
            <v>00021228P.11</v>
          </cell>
        </row>
        <row r="5789">
          <cell r="K5789" t="str">
            <v>00021228P.11</v>
          </cell>
        </row>
        <row r="5790">
          <cell r="K5790" t="str">
            <v>00021228P.11</v>
          </cell>
        </row>
        <row r="5791">
          <cell r="K5791" t="str">
            <v>00021228P.11</v>
          </cell>
        </row>
        <row r="5792">
          <cell r="K5792" t="str">
            <v>00021228P.11</v>
          </cell>
        </row>
        <row r="5793">
          <cell r="K5793" t="str">
            <v>00021228P.11</v>
          </cell>
        </row>
        <row r="5794">
          <cell r="K5794" t="str">
            <v>00021228P.11</v>
          </cell>
        </row>
        <row r="5795">
          <cell r="K5795" t="str">
            <v>00021228P.11</v>
          </cell>
        </row>
        <row r="5796">
          <cell r="K5796" t="str">
            <v>00021229P.11</v>
          </cell>
        </row>
        <row r="5797">
          <cell r="K5797" t="str">
            <v>00021229P.11</v>
          </cell>
        </row>
        <row r="5798">
          <cell r="K5798" t="str">
            <v>00021229P.11</v>
          </cell>
        </row>
        <row r="5799">
          <cell r="K5799" t="str">
            <v>00021229P.11</v>
          </cell>
        </row>
        <row r="5800">
          <cell r="K5800" t="str">
            <v>00021229P.11</v>
          </cell>
        </row>
        <row r="5801">
          <cell r="K5801" t="str">
            <v>00021229P.11</v>
          </cell>
        </row>
        <row r="5802">
          <cell r="K5802" t="str">
            <v>00021229P.11</v>
          </cell>
        </row>
        <row r="5803">
          <cell r="K5803" t="str">
            <v>00021229P.11</v>
          </cell>
        </row>
        <row r="5804">
          <cell r="K5804" t="str">
            <v>00021229P.11</v>
          </cell>
        </row>
        <row r="5805">
          <cell r="K5805" t="str">
            <v>00021229P.11</v>
          </cell>
        </row>
        <row r="5806">
          <cell r="K5806" t="str">
            <v>00021229P.11</v>
          </cell>
        </row>
        <row r="5807">
          <cell r="K5807" t="str">
            <v>00021229P.11</v>
          </cell>
        </row>
        <row r="5808">
          <cell r="K5808" t="str">
            <v>00021230P.11</v>
          </cell>
        </row>
        <row r="5809">
          <cell r="K5809" t="str">
            <v>00021230P.11</v>
          </cell>
        </row>
        <row r="5810">
          <cell r="K5810" t="str">
            <v>00021230P.11</v>
          </cell>
        </row>
        <row r="5811">
          <cell r="K5811" t="str">
            <v>00021230P.11</v>
          </cell>
        </row>
        <row r="5812">
          <cell r="K5812" t="str">
            <v>00021231P.11</v>
          </cell>
        </row>
        <row r="5813">
          <cell r="K5813" t="str">
            <v>00021231P.11</v>
          </cell>
        </row>
        <row r="5814">
          <cell r="K5814" t="str">
            <v>00021231P.11</v>
          </cell>
        </row>
        <row r="5815">
          <cell r="K5815" t="str">
            <v>00021231P.11</v>
          </cell>
        </row>
        <row r="5816">
          <cell r="K5816" t="str">
            <v>00021231P.11</v>
          </cell>
        </row>
        <row r="5817">
          <cell r="K5817" t="str">
            <v>00021231P.11</v>
          </cell>
        </row>
        <row r="5818">
          <cell r="K5818" t="str">
            <v>00021231P.11</v>
          </cell>
        </row>
        <row r="5819">
          <cell r="K5819" t="str">
            <v>00021231P.11</v>
          </cell>
        </row>
        <row r="5820">
          <cell r="K5820" t="str">
            <v>00021231P.11</v>
          </cell>
        </row>
        <row r="5821">
          <cell r="K5821" t="str">
            <v>00021231P.11</v>
          </cell>
        </row>
        <row r="5822">
          <cell r="K5822" t="str">
            <v>00021232P.11</v>
          </cell>
        </row>
        <row r="5823">
          <cell r="K5823" t="str">
            <v>00021232P.11</v>
          </cell>
        </row>
        <row r="5824">
          <cell r="K5824" t="str">
            <v>00021232P.11</v>
          </cell>
        </row>
        <row r="5825">
          <cell r="K5825" t="str">
            <v>00021232P.11</v>
          </cell>
        </row>
        <row r="5826">
          <cell r="K5826" t="str">
            <v>00021232P.11</v>
          </cell>
        </row>
        <row r="5827">
          <cell r="K5827" t="str">
            <v>00021232P.11</v>
          </cell>
        </row>
        <row r="5828">
          <cell r="K5828" t="str">
            <v>00021232P.11</v>
          </cell>
        </row>
        <row r="5829">
          <cell r="K5829" t="str">
            <v>00021232P.11</v>
          </cell>
        </row>
        <row r="5830">
          <cell r="K5830" t="str">
            <v>00021233P.11</v>
          </cell>
        </row>
        <row r="5831">
          <cell r="K5831" t="str">
            <v>00021233P.11</v>
          </cell>
        </row>
        <row r="5832">
          <cell r="K5832" t="str">
            <v>00021233P.11</v>
          </cell>
        </row>
        <row r="5833">
          <cell r="K5833" t="str">
            <v>00021233P.11</v>
          </cell>
        </row>
        <row r="5834">
          <cell r="K5834" t="str">
            <v>00021233P.11</v>
          </cell>
        </row>
        <row r="5835">
          <cell r="K5835" t="str">
            <v>00021234P.11</v>
          </cell>
        </row>
        <row r="5836">
          <cell r="K5836" t="str">
            <v>00021234P.11</v>
          </cell>
        </row>
        <row r="5837">
          <cell r="K5837" t="str">
            <v>00021234P.11</v>
          </cell>
        </row>
        <row r="5838">
          <cell r="K5838" t="str">
            <v>00021234P.11</v>
          </cell>
        </row>
        <row r="5839">
          <cell r="K5839" t="str">
            <v>00021235P.11</v>
          </cell>
        </row>
        <row r="5840">
          <cell r="K5840" t="str">
            <v>00021235P.11</v>
          </cell>
        </row>
        <row r="5841">
          <cell r="K5841" t="str">
            <v>00021235P.11</v>
          </cell>
        </row>
        <row r="5842">
          <cell r="K5842" t="str">
            <v>00021235P.11</v>
          </cell>
        </row>
        <row r="5843">
          <cell r="K5843" t="str">
            <v>00021235P.11</v>
          </cell>
        </row>
        <row r="5844">
          <cell r="K5844" t="str">
            <v>00021236P.11</v>
          </cell>
        </row>
        <row r="5845">
          <cell r="K5845" t="str">
            <v>00021236P.11</v>
          </cell>
        </row>
        <row r="5846">
          <cell r="K5846" t="str">
            <v>00021236P.11</v>
          </cell>
        </row>
        <row r="5847">
          <cell r="K5847" t="str">
            <v>00021236P.11</v>
          </cell>
        </row>
        <row r="5848">
          <cell r="K5848" t="str">
            <v>00021236P.11</v>
          </cell>
        </row>
        <row r="5849">
          <cell r="K5849" t="str">
            <v>00021236P.11</v>
          </cell>
        </row>
        <row r="5850">
          <cell r="K5850" t="str">
            <v>00021236P.11</v>
          </cell>
        </row>
        <row r="5851">
          <cell r="K5851" t="str">
            <v>00021258P.11</v>
          </cell>
        </row>
        <row r="5852">
          <cell r="K5852" t="str">
            <v>00021258P.11</v>
          </cell>
        </row>
        <row r="5853">
          <cell r="K5853" t="str">
            <v>00021238P.11</v>
          </cell>
        </row>
        <row r="5854">
          <cell r="K5854" t="str">
            <v>00021238P.11</v>
          </cell>
        </row>
        <row r="5855">
          <cell r="K5855" t="str">
            <v>00021239P.11</v>
          </cell>
        </row>
        <row r="5856">
          <cell r="K5856" t="str">
            <v>00021240P.11</v>
          </cell>
        </row>
        <row r="5857">
          <cell r="K5857" t="str">
            <v>00021240P.11</v>
          </cell>
        </row>
        <row r="5858">
          <cell r="K5858" t="str">
            <v>00021245P.11</v>
          </cell>
        </row>
        <row r="5859">
          <cell r="K5859" t="str">
            <v>00021245P.11</v>
          </cell>
        </row>
        <row r="5860">
          <cell r="K5860" t="str">
            <v>00021245P.11</v>
          </cell>
        </row>
        <row r="5861">
          <cell r="K5861" t="str">
            <v>00021248P.11</v>
          </cell>
        </row>
        <row r="5862">
          <cell r="K5862" t="str">
            <v>00021248P.11</v>
          </cell>
        </row>
        <row r="5863">
          <cell r="K5863" t="str">
            <v>00021249P.11</v>
          </cell>
        </row>
        <row r="5864">
          <cell r="K5864" t="str">
            <v>00021257P.11</v>
          </cell>
        </row>
        <row r="5865">
          <cell r="K5865" t="str">
            <v>00021258P.11</v>
          </cell>
        </row>
        <row r="5866">
          <cell r="K5866" t="str">
            <v>00021258P.11</v>
          </cell>
        </row>
        <row r="5867">
          <cell r="K5867" t="str">
            <v>00021258P.11</v>
          </cell>
        </row>
        <row r="5868">
          <cell r="K5868" t="str">
            <v>00021259P.11</v>
          </cell>
        </row>
        <row r="5869">
          <cell r="K5869" t="str">
            <v>00021211P.11</v>
          </cell>
        </row>
        <row r="5870">
          <cell r="K5870" t="str">
            <v>00021221P.11</v>
          </cell>
        </row>
        <row r="5871">
          <cell r="K5871" t="str">
            <v>00021231P.11</v>
          </cell>
        </row>
        <row r="5872">
          <cell r="K5872" t="str">
            <v>00021231P.11</v>
          </cell>
        </row>
        <row r="5873">
          <cell r="K5873" t="str">
            <v>00021254P.13</v>
          </cell>
        </row>
        <row r="5874">
          <cell r="K5874" t="str">
            <v>00021247P.11</v>
          </cell>
        </row>
        <row r="5875">
          <cell r="K5875" t="str">
            <v>00021247P.11</v>
          </cell>
        </row>
        <row r="5876">
          <cell r="K5876" t="str">
            <v>00021247P.11</v>
          </cell>
        </row>
        <row r="5877">
          <cell r="K5877" t="str">
            <v>00021205P.12</v>
          </cell>
        </row>
        <row r="5878">
          <cell r="K5878" t="str">
            <v>00021210P.11</v>
          </cell>
        </row>
        <row r="5879">
          <cell r="K5879" t="str">
            <v>00021210P.11</v>
          </cell>
        </row>
        <row r="5880">
          <cell r="K5880" t="str">
            <v>00021212P.11</v>
          </cell>
        </row>
        <row r="5881">
          <cell r="K5881" t="str">
            <v>00021202P.11</v>
          </cell>
        </row>
        <row r="5882">
          <cell r="K5882" t="str">
            <v>00021202P.11</v>
          </cell>
        </row>
        <row r="5883">
          <cell r="K5883" t="str">
            <v>00021202P.11</v>
          </cell>
        </row>
        <row r="5884">
          <cell r="K5884" t="str">
            <v>00021213P.11</v>
          </cell>
        </row>
        <row r="5885">
          <cell r="K5885" t="str">
            <v>00021211P.11</v>
          </cell>
        </row>
        <row r="5886">
          <cell r="K5886" t="str">
            <v>00021251P.11</v>
          </cell>
        </row>
        <row r="5887">
          <cell r="K5887" t="str">
            <v>00021251P.11</v>
          </cell>
        </row>
        <row r="5888">
          <cell r="K5888" t="str">
            <v>00021254P.11</v>
          </cell>
        </row>
        <row r="5889">
          <cell r="K5889" t="str">
            <v>00021254P.11</v>
          </cell>
        </row>
        <row r="5890">
          <cell r="K5890" t="str">
            <v>00021254P.11</v>
          </cell>
        </row>
        <row r="5891">
          <cell r="K5891" t="str">
            <v>00021254P.11</v>
          </cell>
        </row>
        <row r="5892">
          <cell r="K5892" t="str">
            <v>00021254P.11</v>
          </cell>
        </row>
        <row r="5893">
          <cell r="K5893" t="str">
            <v>00021256P.11</v>
          </cell>
        </row>
        <row r="5894">
          <cell r="K5894" t="str">
            <v>00021256P.11</v>
          </cell>
        </row>
        <row r="5895">
          <cell r="K5895" t="str">
            <v>00021256P.11</v>
          </cell>
        </row>
        <row r="5896">
          <cell r="K5896" t="str">
            <v>00021256P.11</v>
          </cell>
        </row>
        <row r="5897">
          <cell r="K5897" t="str">
            <v>00021256P.11</v>
          </cell>
        </row>
        <row r="5898">
          <cell r="K5898" t="str">
            <v>00021260P.11</v>
          </cell>
        </row>
        <row r="5899">
          <cell r="K5899" t="str">
            <v>00021249P.11</v>
          </cell>
        </row>
        <row r="5900">
          <cell r="K5900" t="str">
            <v>00021253P.11</v>
          </cell>
        </row>
        <row r="5901">
          <cell r="K5901" t="str">
            <v>00021254P.11</v>
          </cell>
        </row>
        <row r="5902">
          <cell r="K5902" t="str">
            <v>00021254P.11</v>
          </cell>
        </row>
        <row r="5903">
          <cell r="K5903" t="str">
            <v>00021254P.11</v>
          </cell>
        </row>
        <row r="5904">
          <cell r="K5904" t="str">
            <v>00021254P.11</v>
          </cell>
        </row>
        <row r="5905">
          <cell r="K5905" t="str">
            <v>00021254P.11</v>
          </cell>
        </row>
        <row r="5906">
          <cell r="K5906" t="str">
            <v>00021254P.11</v>
          </cell>
        </row>
        <row r="5907">
          <cell r="K5907" t="str">
            <v>00021254P.13</v>
          </cell>
        </row>
        <row r="5908">
          <cell r="K5908" t="str">
            <v>00021256P.11</v>
          </cell>
        </row>
        <row r="5909">
          <cell r="K5909" t="str">
            <v>00021256P.11</v>
          </cell>
        </row>
        <row r="5910">
          <cell r="K5910" t="str">
            <v>00021256P.11</v>
          </cell>
        </row>
        <row r="5911">
          <cell r="K5911" t="str">
            <v>00021260P.11</v>
          </cell>
        </row>
        <row r="5912">
          <cell r="K5912" t="str">
            <v>00021257P.11</v>
          </cell>
        </row>
        <row r="5913">
          <cell r="K5913" t="str">
            <v>00021240P.11</v>
          </cell>
        </row>
        <row r="5914">
          <cell r="K5914" t="str">
            <v>00021258P.11</v>
          </cell>
        </row>
        <row r="5915">
          <cell r="K5915" t="str">
            <v>00021210P.11</v>
          </cell>
        </row>
        <row r="5916">
          <cell r="K5916" t="str">
            <v>00021210P.11</v>
          </cell>
        </row>
        <row r="5917">
          <cell r="K5917" t="str">
            <v>00021213P.11</v>
          </cell>
        </row>
        <row r="5918">
          <cell r="K5918" t="str">
            <v>00021214P.11</v>
          </cell>
        </row>
        <row r="5919">
          <cell r="K5919" t="str">
            <v>00021214P.11</v>
          </cell>
        </row>
        <row r="5920">
          <cell r="K5920" t="str">
            <v>00021220P.11</v>
          </cell>
        </row>
        <row r="5921">
          <cell r="K5921" t="str">
            <v>00021222P.11</v>
          </cell>
        </row>
        <row r="5922">
          <cell r="K5922" t="str">
            <v>00021222P.11</v>
          </cell>
        </row>
        <row r="5923">
          <cell r="K5923" t="str">
            <v>00021223P.11</v>
          </cell>
        </row>
        <row r="5924">
          <cell r="K5924" t="str">
            <v>00021226P.11</v>
          </cell>
        </row>
        <row r="5925">
          <cell r="K5925" t="str">
            <v>00021228P.11</v>
          </cell>
        </row>
        <row r="5926">
          <cell r="K5926" t="str">
            <v>00021228P.11</v>
          </cell>
        </row>
        <row r="5927">
          <cell r="K5927" t="str">
            <v>00021232P.11</v>
          </cell>
        </row>
        <row r="5928">
          <cell r="K5928" t="str">
            <v>00021232P.11</v>
          </cell>
        </row>
        <row r="5929">
          <cell r="K5929" t="str">
            <v>00021233P.11</v>
          </cell>
        </row>
        <row r="5930">
          <cell r="K5930" t="str">
            <v>00021234P.11</v>
          </cell>
        </row>
        <row r="5931">
          <cell r="K5931" t="str">
            <v>00021235P.11</v>
          </cell>
        </row>
        <row r="5932">
          <cell r="K5932" t="str">
            <v>00021235P.11</v>
          </cell>
        </row>
        <row r="5933">
          <cell r="K5933" t="str">
            <v>00021258P.11</v>
          </cell>
        </row>
        <row r="5934">
          <cell r="K5934" t="str">
            <v>00021258P.11</v>
          </cell>
        </row>
        <row r="5935">
          <cell r="K5935" t="str">
            <v>00021253P.11</v>
          </cell>
        </row>
        <row r="5936">
          <cell r="K5936" t="str">
            <v>00021257P.11</v>
          </cell>
        </row>
        <row r="5937">
          <cell r="K5937" t="str">
            <v>00021257P.11</v>
          </cell>
        </row>
        <row r="5938">
          <cell r="K5938" t="str">
            <v>00021257P.11</v>
          </cell>
        </row>
        <row r="5939">
          <cell r="K5939" t="str">
            <v>00021257P.11</v>
          </cell>
        </row>
        <row r="5940">
          <cell r="K5940" t="str">
            <v>00021259P.11</v>
          </cell>
        </row>
        <row r="5941">
          <cell r="K5941" t="str">
            <v>00021257P.11</v>
          </cell>
        </row>
        <row r="5942">
          <cell r="K5942" t="str">
            <v>00021228P.11</v>
          </cell>
        </row>
        <row r="5943">
          <cell r="K5943" t="str">
            <v>00021259P.11</v>
          </cell>
        </row>
        <row r="5944">
          <cell r="K5944" t="str">
            <v>00021201P.11</v>
          </cell>
        </row>
        <row r="5945">
          <cell r="K5945" t="str">
            <v>00021250P.11</v>
          </cell>
        </row>
        <row r="5946">
          <cell r="K5946" t="str">
            <v>00021250P.11</v>
          </cell>
        </row>
        <row r="5947">
          <cell r="K5947" t="str">
            <v>00021213P.11</v>
          </cell>
        </row>
        <row r="5948">
          <cell r="K5948" t="str">
            <v>00021218P.11</v>
          </cell>
        </row>
        <row r="5949">
          <cell r="K5949" t="str">
            <v>00021246P.11</v>
          </cell>
        </row>
        <row r="5950">
          <cell r="K5950" t="str">
            <v>00021246P.11</v>
          </cell>
        </row>
        <row r="5951">
          <cell r="K5951" t="str">
            <v>00021227P.11</v>
          </cell>
        </row>
        <row r="5952">
          <cell r="K5952" t="str">
            <v>00021245P.11</v>
          </cell>
        </row>
        <row r="5953">
          <cell r="K5953" t="str">
            <v>00021223P.11</v>
          </cell>
        </row>
        <row r="5954">
          <cell r="K5954" t="str">
            <v>00021223P.11</v>
          </cell>
        </row>
        <row r="5955">
          <cell r="K5955" t="str">
            <v>00021253P.11</v>
          </cell>
        </row>
        <row r="5956">
          <cell r="K5956" t="str">
            <v>00021245P.11</v>
          </cell>
        </row>
        <row r="5957">
          <cell r="K5957" t="str">
            <v>00021245P.11</v>
          </cell>
        </row>
        <row r="5958">
          <cell r="K5958" t="str">
            <v>00021245P.11</v>
          </cell>
        </row>
        <row r="5959">
          <cell r="K5959" t="str">
            <v>00021250P.11</v>
          </cell>
        </row>
        <row r="5960">
          <cell r="K5960" t="str">
            <v>00021250P.11</v>
          </cell>
        </row>
        <row r="5961">
          <cell r="K5961" t="str">
            <v>00021253P.11</v>
          </cell>
        </row>
        <row r="5962">
          <cell r="K5962" t="str">
            <v>00021245P.11</v>
          </cell>
        </row>
        <row r="5963">
          <cell r="K5963" t="str">
            <v>00021245P.11</v>
          </cell>
        </row>
        <row r="5964">
          <cell r="K5964" t="str">
            <v>00021245P.11</v>
          </cell>
        </row>
        <row r="5965">
          <cell r="K5965" t="str">
            <v>00021245P.11</v>
          </cell>
        </row>
        <row r="5966">
          <cell r="K5966" t="str">
            <v>00021249P.11</v>
          </cell>
        </row>
        <row r="5967">
          <cell r="K5967" t="str">
            <v>00021249P.11</v>
          </cell>
        </row>
        <row r="5968">
          <cell r="K5968" t="str">
            <v>00021250P.11</v>
          </cell>
        </row>
        <row r="5969">
          <cell r="K5969" t="str">
            <v>00021250P.11</v>
          </cell>
        </row>
        <row r="5970">
          <cell r="K5970" t="str">
            <v>00111148P.2</v>
          </cell>
        </row>
        <row r="5971">
          <cell r="K5971" t="str">
            <v>00111148P.2</v>
          </cell>
        </row>
        <row r="5972">
          <cell r="K5972" t="str">
            <v>00111148P.2</v>
          </cell>
        </row>
        <row r="5973">
          <cell r="K5973" t="str">
            <v>00111148P.2</v>
          </cell>
        </row>
        <row r="5974">
          <cell r="K5974" t="str">
            <v>00111148P.2</v>
          </cell>
        </row>
        <row r="5975">
          <cell r="K5975" t="str">
            <v>00111148P.2</v>
          </cell>
        </row>
        <row r="5976">
          <cell r="K5976" t="str">
            <v>00111148P.2</v>
          </cell>
        </row>
        <row r="5977">
          <cell r="K5977" t="str">
            <v>00111148P.2</v>
          </cell>
        </row>
        <row r="5978">
          <cell r="K5978" t="str">
            <v>00111143P.2</v>
          </cell>
        </row>
        <row r="5979">
          <cell r="K5979" t="str">
            <v>00111143P.2</v>
          </cell>
        </row>
        <row r="5980">
          <cell r="K5980" t="str">
            <v>00111143P.2</v>
          </cell>
        </row>
        <row r="5981">
          <cell r="K5981" t="str">
            <v>00111143P.2</v>
          </cell>
        </row>
        <row r="5982">
          <cell r="K5982" t="str">
            <v>00111143P.2</v>
          </cell>
        </row>
        <row r="5983">
          <cell r="K5983" t="str">
            <v>00111143P.2</v>
          </cell>
        </row>
        <row r="5984">
          <cell r="K5984" t="str">
            <v>00111143P.2</v>
          </cell>
        </row>
        <row r="5985">
          <cell r="K5985" t="str">
            <v>00111143P.2</v>
          </cell>
        </row>
        <row r="5986">
          <cell r="K5986" t="str">
            <v>00111143P.2</v>
          </cell>
        </row>
        <row r="5987">
          <cell r="K5987" t="str">
            <v>00111143P.2</v>
          </cell>
        </row>
        <row r="5988">
          <cell r="K5988" t="str">
            <v>00111143P.2</v>
          </cell>
        </row>
        <row r="5989">
          <cell r="K5989" t="str">
            <v>00111143P.2</v>
          </cell>
        </row>
        <row r="5990">
          <cell r="K5990" t="str">
            <v>00111143P.2</v>
          </cell>
        </row>
        <row r="5991">
          <cell r="K5991" t="str">
            <v>00111103P.2</v>
          </cell>
        </row>
        <row r="5992">
          <cell r="K5992" t="str">
            <v>00111103P.2</v>
          </cell>
        </row>
        <row r="5993">
          <cell r="K5993" t="str">
            <v>00111103P.2</v>
          </cell>
        </row>
        <row r="5994">
          <cell r="K5994" t="str">
            <v>00111103P.2</v>
          </cell>
        </row>
        <row r="5995">
          <cell r="K5995" t="str">
            <v>00111103P.2</v>
          </cell>
        </row>
        <row r="5996">
          <cell r="K5996" t="str">
            <v>00111104P.2</v>
          </cell>
        </row>
        <row r="5997">
          <cell r="K5997" t="str">
            <v>00111104P.2</v>
          </cell>
        </row>
        <row r="5998">
          <cell r="K5998" t="str">
            <v>00111104P.2</v>
          </cell>
        </row>
        <row r="5999">
          <cell r="K5999" t="str">
            <v>00111104P.2</v>
          </cell>
        </row>
        <row r="6000">
          <cell r="K6000" t="str">
            <v>00111105P.2</v>
          </cell>
        </row>
        <row r="6001">
          <cell r="K6001" t="str">
            <v>00111105P.2</v>
          </cell>
        </row>
        <row r="6002">
          <cell r="K6002" t="str">
            <v>00111105P.2</v>
          </cell>
        </row>
        <row r="6003">
          <cell r="K6003" t="str">
            <v>00111105P.2</v>
          </cell>
        </row>
        <row r="6004">
          <cell r="K6004" t="str">
            <v>00111138P.2</v>
          </cell>
        </row>
        <row r="6005">
          <cell r="K6005" t="str">
            <v>00111138P.2</v>
          </cell>
        </row>
        <row r="6006">
          <cell r="K6006" t="str">
            <v>00111138P.2</v>
          </cell>
        </row>
        <row r="6007">
          <cell r="K6007" t="str">
            <v>00111138P.2</v>
          </cell>
        </row>
        <row r="6008">
          <cell r="K6008" t="str">
            <v>00111138P.2</v>
          </cell>
        </row>
        <row r="6009">
          <cell r="K6009" t="str">
            <v>00111138P.2</v>
          </cell>
        </row>
        <row r="6010">
          <cell r="K6010" t="str">
            <v>00111138P.2</v>
          </cell>
        </row>
        <row r="6011">
          <cell r="K6011" t="str">
            <v>00111138P.2</v>
          </cell>
        </row>
        <row r="6012">
          <cell r="K6012" t="str">
            <v>00111138P.2</v>
          </cell>
        </row>
        <row r="6013">
          <cell r="K6013" t="str">
            <v>00111138P.2</v>
          </cell>
        </row>
        <row r="6014">
          <cell r="K6014" t="str">
            <v>00111138P.2</v>
          </cell>
        </row>
        <row r="6015">
          <cell r="K6015" t="str">
            <v>00111138P.2</v>
          </cell>
        </row>
        <row r="6016">
          <cell r="K6016" t="str">
            <v>00111138P.2</v>
          </cell>
        </row>
        <row r="6017">
          <cell r="K6017" t="str">
            <v>00111138P.2</v>
          </cell>
        </row>
        <row r="6018">
          <cell r="K6018" t="str">
            <v>00111138P.2</v>
          </cell>
        </row>
        <row r="6019">
          <cell r="K6019" t="str">
            <v>00111139P.2</v>
          </cell>
        </row>
        <row r="6020">
          <cell r="K6020" t="str">
            <v>00111139P.2</v>
          </cell>
        </row>
        <row r="6021">
          <cell r="K6021" t="str">
            <v>00111139P.2</v>
          </cell>
        </row>
        <row r="6022">
          <cell r="K6022" t="str">
            <v>00111139P.2</v>
          </cell>
        </row>
        <row r="6023">
          <cell r="K6023" t="str">
            <v>00111139P.2</v>
          </cell>
        </row>
        <row r="6024">
          <cell r="K6024" t="str">
            <v>00111139P.2</v>
          </cell>
        </row>
        <row r="6025">
          <cell r="K6025" t="str">
            <v>00111139P.2</v>
          </cell>
        </row>
        <row r="6026">
          <cell r="K6026" t="str">
            <v>00111140P.2</v>
          </cell>
        </row>
        <row r="6027">
          <cell r="K6027" t="str">
            <v>00111158P.2</v>
          </cell>
        </row>
        <row r="6028">
          <cell r="K6028" t="str">
            <v>00111140P.2</v>
          </cell>
        </row>
        <row r="6029">
          <cell r="K6029" t="str">
            <v>00111140P.2</v>
          </cell>
        </row>
        <row r="6030">
          <cell r="K6030" t="str">
            <v>00111140P.2</v>
          </cell>
        </row>
        <row r="6031">
          <cell r="K6031" t="str">
            <v>00111140P.2</v>
          </cell>
        </row>
        <row r="6032">
          <cell r="K6032" t="str">
            <v>00111140P.2</v>
          </cell>
        </row>
        <row r="6033">
          <cell r="K6033" t="str">
            <v>00111140P.2</v>
          </cell>
        </row>
        <row r="6034">
          <cell r="K6034" t="str">
            <v>00111140P.2</v>
          </cell>
        </row>
        <row r="6035">
          <cell r="K6035" t="str">
            <v>00111140P.2</v>
          </cell>
        </row>
        <row r="6036">
          <cell r="K6036" t="str">
            <v>00111140P.2</v>
          </cell>
        </row>
        <row r="6037">
          <cell r="K6037" t="str">
            <v>00111140P.2</v>
          </cell>
        </row>
        <row r="6038">
          <cell r="K6038" t="str">
            <v>00111140P.2</v>
          </cell>
        </row>
        <row r="6039">
          <cell r="K6039" t="str">
            <v>00111140P.2</v>
          </cell>
        </row>
        <row r="6040">
          <cell r="K6040" t="str">
            <v>00111140P.2</v>
          </cell>
        </row>
        <row r="6041">
          <cell r="K6041" t="str">
            <v>00111140P.2</v>
          </cell>
        </row>
        <row r="6042">
          <cell r="K6042" t="str">
            <v>00111158P.2</v>
          </cell>
        </row>
        <row r="6043">
          <cell r="K6043" t="str">
            <v>00111158P.2</v>
          </cell>
        </row>
        <row r="6044">
          <cell r="K6044" t="str">
            <v>00111158P.2</v>
          </cell>
        </row>
        <row r="6045">
          <cell r="K6045" t="str">
            <v>00111158P.2</v>
          </cell>
        </row>
        <row r="6046">
          <cell r="K6046" t="str">
            <v>00111158P.2</v>
          </cell>
        </row>
        <row r="6047">
          <cell r="K6047" t="str">
            <v>00111158P.2</v>
          </cell>
        </row>
        <row r="6048">
          <cell r="K6048" t="str">
            <v>00111158P.2</v>
          </cell>
        </row>
        <row r="6049">
          <cell r="K6049" t="str">
            <v>00111158P.2</v>
          </cell>
        </row>
        <row r="6050">
          <cell r="K6050" t="str">
            <v>00111158P.2</v>
          </cell>
        </row>
        <row r="6051">
          <cell r="K6051" t="str">
            <v>00111158P.2</v>
          </cell>
        </row>
        <row r="6052">
          <cell r="K6052" t="str">
            <v>00111158P.2</v>
          </cell>
        </row>
        <row r="6053">
          <cell r="K6053" t="str">
            <v>00111158P.2</v>
          </cell>
        </row>
        <row r="6054">
          <cell r="K6054" t="str">
            <v>00111158P.2</v>
          </cell>
        </row>
        <row r="6055">
          <cell r="K6055" t="str">
            <v>00111150P.2</v>
          </cell>
        </row>
        <row r="6056">
          <cell r="K6056" t="str">
            <v>00111150P.2</v>
          </cell>
        </row>
        <row r="6057">
          <cell r="K6057" t="str">
            <v>00111150P.2</v>
          </cell>
        </row>
        <row r="6058">
          <cell r="K6058" t="str">
            <v>00111150P.2</v>
          </cell>
        </row>
        <row r="6059">
          <cell r="K6059" t="str">
            <v>00111150P.2</v>
          </cell>
        </row>
        <row r="6060">
          <cell r="K6060" t="str">
            <v>00111150P.2</v>
          </cell>
        </row>
        <row r="6061">
          <cell r="K6061" t="str">
            <v>00111102P.2</v>
          </cell>
        </row>
        <row r="6062">
          <cell r="K6062" t="str">
            <v>00111102P.2</v>
          </cell>
        </row>
        <row r="6063">
          <cell r="K6063" t="str">
            <v>00111102P.2</v>
          </cell>
        </row>
        <row r="6064">
          <cell r="K6064" t="str">
            <v>00111102P.2</v>
          </cell>
        </row>
        <row r="6065">
          <cell r="K6065" t="str">
            <v>00111102P.2</v>
          </cell>
        </row>
        <row r="6066">
          <cell r="K6066" t="str">
            <v>00111102P.2</v>
          </cell>
        </row>
        <row r="6067">
          <cell r="K6067" t="str">
            <v>00111102P.2</v>
          </cell>
        </row>
        <row r="6068">
          <cell r="K6068" t="str">
            <v>00111102P.2</v>
          </cell>
        </row>
        <row r="6069">
          <cell r="K6069" t="str">
            <v>00111102P.2</v>
          </cell>
        </row>
        <row r="6070">
          <cell r="K6070" t="str">
            <v>00111102P.2</v>
          </cell>
        </row>
        <row r="6071">
          <cell r="K6071" t="str">
            <v>00111102P.2</v>
          </cell>
        </row>
        <row r="6072">
          <cell r="K6072" t="str">
            <v>00111102P.2</v>
          </cell>
        </row>
        <row r="6073">
          <cell r="K6073" t="str">
            <v>00111102P.2</v>
          </cell>
        </row>
        <row r="6074">
          <cell r="K6074" t="str">
            <v>00111102P.2</v>
          </cell>
        </row>
        <row r="6075">
          <cell r="K6075" t="str">
            <v>00111102P.2</v>
          </cell>
        </row>
        <row r="6076">
          <cell r="K6076" t="str">
            <v>00111102P.2</v>
          </cell>
        </row>
        <row r="6077">
          <cell r="K6077" t="str">
            <v>00111102P.2</v>
          </cell>
        </row>
        <row r="6078">
          <cell r="K6078" t="str">
            <v>00111102P.2</v>
          </cell>
        </row>
        <row r="6079">
          <cell r="K6079" t="str">
            <v>00111102P.2</v>
          </cell>
        </row>
        <row r="6080">
          <cell r="K6080" t="str">
            <v>00111102P.2</v>
          </cell>
        </row>
        <row r="6081">
          <cell r="K6081" t="str">
            <v>00111102P.2</v>
          </cell>
        </row>
        <row r="6082">
          <cell r="K6082" t="str">
            <v>00111102P.2</v>
          </cell>
        </row>
        <row r="6083">
          <cell r="K6083" t="str">
            <v>00111102P.2</v>
          </cell>
        </row>
        <row r="6084">
          <cell r="K6084" t="str">
            <v>00111102P.2</v>
          </cell>
        </row>
        <row r="6085">
          <cell r="K6085" t="str">
            <v>00111102P.2</v>
          </cell>
        </row>
        <row r="6086">
          <cell r="K6086" t="str">
            <v>00111102P.2</v>
          </cell>
        </row>
        <row r="6087">
          <cell r="K6087" t="str">
            <v>00111102P.2</v>
          </cell>
        </row>
        <row r="6088">
          <cell r="K6088" t="str">
            <v>00111102P.2</v>
          </cell>
        </row>
        <row r="6089">
          <cell r="K6089" t="str">
            <v>00111102P.2</v>
          </cell>
        </row>
        <row r="6090">
          <cell r="K6090" t="str">
            <v>00111102P.2</v>
          </cell>
        </row>
        <row r="6091">
          <cell r="K6091" t="str">
            <v>00111102P.2</v>
          </cell>
        </row>
        <row r="6092">
          <cell r="K6092" t="str">
            <v>00111102P.2</v>
          </cell>
        </row>
        <row r="6093">
          <cell r="K6093" t="str">
            <v>00111102P.2</v>
          </cell>
        </row>
        <row r="6094">
          <cell r="K6094" t="str">
            <v>00111102P.2</v>
          </cell>
        </row>
        <row r="6095">
          <cell r="K6095" t="str">
            <v>00111102P.2</v>
          </cell>
        </row>
        <row r="6096">
          <cell r="K6096" t="str">
            <v>00111102P.2</v>
          </cell>
        </row>
        <row r="6097">
          <cell r="K6097" t="str">
            <v>00111102P.2</v>
          </cell>
        </row>
        <row r="6098">
          <cell r="K6098" t="str">
            <v>00111102P.2</v>
          </cell>
        </row>
        <row r="6099">
          <cell r="K6099" t="str">
            <v>00111102P.2</v>
          </cell>
        </row>
        <row r="6100">
          <cell r="K6100" t="str">
            <v>00111152P.2</v>
          </cell>
        </row>
        <row r="6101">
          <cell r="K6101" t="str">
            <v>00111152P.2</v>
          </cell>
        </row>
        <row r="6102">
          <cell r="K6102" t="str">
            <v>00111152P.2</v>
          </cell>
        </row>
        <row r="6103">
          <cell r="K6103" t="str">
            <v>00111152P.2</v>
          </cell>
        </row>
        <row r="6104">
          <cell r="K6104" t="str">
            <v>00111152P.2</v>
          </cell>
        </row>
        <row r="6105">
          <cell r="K6105" t="str">
            <v>00111143P.2</v>
          </cell>
        </row>
        <row r="6106">
          <cell r="K6106" t="str">
            <v>00111143P.2</v>
          </cell>
        </row>
        <row r="6107">
          <cell r="K6107" t="str">
            <v>00111143P.2</v>
          </cell>
        </row>
        <row r="6108">
          <cell r="K6108" t="str">
            <v>00111143P.2</v>
          </cell>
        </row>
        <row r="6109">
          <cell r="K6109" t="str">
            <v>00111123P.2</v>
          </cell>
        </row>
        <row r="6110">
          <cell r="K6110" t="str">
            <v>00111135P.2</v>
          </cell>
        </row>
        <row r="6111">
          <cell r="K6111" t="str">
            <v>00111135P.2</v>
          </cell>
        </row>
        <row r="6112">
          <cell r="K6112" t="str">
            <v>00111136P.2</v>
          </cell>
        </row>
        <row r="6113">
          <cell r="K6113" t="str">
            <v>00111136P.2</v>
          </cell>
        </row>
        <row r="6114">
          <cell r="K6114" t="str">
            <v>00111136P.2</v>
          </cell>
        </row>
        <row r="6115">
          <cell r="K6115" t="str">
            <v>00111136P.2</v>
          </cell>
        </row>
        <row r="6116">
          <cell r="K6116" t="str">
            <v>00111136P.2</v>
          </cell>
        </row>
        <row r="6117">
          <cell r="K6117" t="str">
            <v>00111136P.2</v>
          </cell>
        </row>
        <row r="6118">
          <cell r="K6118" t="str">
            <v>00111136P.2</v>
          </cell>
        </row>
        <row r="6119">
          <cell r="K6119" t="str">
            <v>00111122P.2</v>
          </cell>
        </row>
        <row r="6120">
          <cell r="K6120" t="str">
            <v>00111122P.2</v>
          </cell>
        </row>
        <row r="6121">
          <cell r="K6121" t="str">
            <v>00111128P.2</v>
          </cell>
        </row>
        <row r="6122">
          <cell r="K6122" t="str">
            <v>00111128P.2</v>
          </cell>
        </row>
        <row r="6123">
          <cell r="K6123" t="str">
            <v>00111153P.2</v>
          </cell>
        </row>
        <row r="6124">
          <cell r="K6124" t="str">
            <v>00111153P.2</v>
          </cell>
        </row>
        <row r="6125">
          <cell r="K6125" t="str">
            <v>00111153P.2</v>
          </cell>
        </row>
        <row r="6126">
          <cell r="K6126" t="str">
            <v>00111153P.2</v>
          </cell>
        </row>
        <row r="6127">
          <cell r="K6127" t="str">
            <v>00111153P.2</v>
          </cell>
        </row>
        <row r="6128">
          <cell r="K6128" t="str">
            <v>00111122P.2</v>
          </cell>
        </row>
        <row r="6129">
          <cell r="K6129" t="str">
            <v>00111123P.2</v>
          </cell>
        </row>
        <row r="6130">
          <cell r="K6130" t="str">
            <v>00111110P.2</v>
          </cell>
        </row>
        <row r="6131">
          <cell r="K6131" t="str">
            <v>00111110P.2</v>
          </cell>
        </row>
        <row r="6132">
          <cell r="K6132" t="str">
            <v>00111110P.2</v>
          </cell>
        </row>
        <row r="6133">
          <cell r="K6133" t="str">
            <v>00111110P.2</v>
          </cell>
        </row>
        <row r="6134">
          <cell r="K6134" t="str">
            <v>00111110P.2</v>
          </cell>
        </row>
        <row r="6135">
          <cell r="K6135" t="str">
            <v>00111118P.2</v>
          </cell>
        </row>
        <row r="6136">
          <cell r="K6136" t="str">
            <v>00111118P.2</v>
          </cell>
        </row>
        <row r="6137">
          <cell r="K6137" t="str">
            <v>00111118P.2</v>
          </cell>
        </row>
        <row r="6138">
          <cell r="K6138" t="str">
            <v>00111118P.2</v>
          </cell>
        </row>
        <row r="6139">
          <cell r="K6139" t="str">
            <v>00111118P.2</v>
          </cell>
        </row>
        <row r="6140">
          <cell r="K6140" t="str">
            <v>00111126P.2</v>
          </cell>
        </row>
        <row r="6141">
          <cell r="K6141" t="str">
            <v>00111126P.2</v>
          </cell>
        </row>
        <row r="6142">
          <cell r="K6142" t="str">
            <v>00111126P.2</v>
          </cell>
        </row>
        <row r="6143">
          <cell r="K6143" t="str">
            <v>00111126P.2</v>
          </cell>
        </row>
        <row r="6144">
          <cell r="K6144" t="str">
            <v>00111126P.2</v>
          </cell>
        </row>
        <row r="6145">
          <cell r="K6145" t="str">
            <v>00111134P.2</v>
          </cell>
        </row>
        <row r="6146">
          <cell r="K6146" t="str">
            <v>00111134P.2</v>
          </cell>
        </row>
        <row r="6147">
          <cell r="K6147" t="str">
            <v>00111134P.2</v>
          </cell>
        </row>
        <row r="6148">
          <cell r="K6148" t="str">
            <v>00111134P.2</v>
          </cell>
        </row>
        <row r="6149">
          <cell r="K6149" t="str">
            <v>00111134P.2</v>
          </cell>
        </row>
        <row r="6150">
          <cell r="K6150" t="str">
            <v>00111134P.2</v>
          </cell>
        </row>
        <row r="6151">
          <cell r="K6151" t="str">
            <v>00111134P.2</v>
          </cell>
        </row>
        <row r="6152">
          <cell r="K6152" t="str">
            <v>00111143P.2</v>
          </cell>
        </row>
        <row r="6153">
          <cell r="K6153" t="str">
            <v>00111145P.2</v>
          </cell>
        </row>
        <row r="6154">
          <cell r="K6154" t="str">
            <v>00111145P.2</v>
          </cell>
        </row>
        <row r="6155">
          <cell r="K6155" t="str">
            <v>00111145P.2</v>
          </cell>
        </row>
        <row r="6156">
          <cell r="K6156" t="str">
            <v>00111145P.2</v>
          </cell>
        </row>
        <row r="6157">
          <cell r="K6157" t="str">
            <v>00111145P.2</v>
          </cell>
        </row>
        <row r="6158">
          <cell r="K6158" t="str">
            <v>00111145P.2</v>
          </cell>
        </row>
        <row r="6159">
          <cell r="K6159" t="str">
            <v>00111145P.2</v>
          </cell>
        </row>
        <row r="6160">
          <cell r="K6160" t="str">
            <v>00111145P.2</v>
          </cell>
        </row>
        <row r="6161">
          <cell r="K6161" t="str">
            <v>00111145P.2</v>
          </cell>
        </row>
        <row r="6162">
          <cell r="K6162" t="str">
            <v>00111145P.2</v>
          </cell>
        </row>
        <row r="6163">
          <cell r="K6163" t="str">
            <v>00111145P.2</v>
          </cell>
        </row>
        <row r="6164">
          <cell r="K6164" t="str">
            <v>00111145P.2</v>
          </cell>
        </row>
        <row r="6165">
          <cell r="K6165" t="str">
            <v>00111145P.2</v>
          </cell>
        </row>
        <row r="6166">
          <cell r="K6166" t="str">
            <v>00111145P.2</v>
          </cell>
        </row>
        <row r="6167">
          <cell r="K6167" t="str">
            <v>00111145P.2</v>
          </cell>
        </row>
        <row r="6168">
          <cell r="K6168" t="str">
            <v>00111145P.2</v>
          </cell>
        </row>
        <row r="6169">
          <cell r="K6169" t="str">
            <v>00111145P.2</v>
          </cell>
        </row>
        <row r="6170">
          <cell r="K6170" t="str">
            <v>00111145P.2</v>
          </cell>
        </row>
        <row r="6171">
          <cell r="K6171" t="str">
            <v>00111145P.2</v>
          </cell>
        </row>
        <row r="6172">
          <cell r="K6172" t="str">
            <v>00111145P.2</v>
          </cell>
        </row>
        <row r="6173">
          <cell r="K6173" t="str">
            <v>00111145P.2</v>
          </cell>
        </row>
        <row r="6174">
          <cell r="K6174" t="str">
            <v>00111145P.2</v>
          </cell>
        </row>
        <row r="6175">
          <cell r="K6175" t="str">
            <v>00111145P.2</v>
          </cell>
        </row>
        <row r="6176">
          <cell r="K6176" t="str">
            <v>00111145P.2</v>
          </cell>
        </row>
        <row r="6177">
          <cell r="K6177" t="str">
            <v>00111145P.2</v>
          </cell>
        </row>
        <row r="6178">
          <cell r="K6178" t="str">
            <v>00111145P.2</v>
          </cell>
        </row>
        <row r="6179">
          <cell r="K6179" t="str">
            <v>00111145P.2</v>
          </cell>
        </row>
        <row r="6180">
          <cell r="K6180" t="str">
            <v>00111145P.2</v>
          </cell>
        </row>
        <row r="6181">
          <cell r="K6181" t="str">
            <v>00111145P.2</v>
          </cell>
        </row>
        <row r="6182">
          <cell r="K6182" t="str">
            <v>00111145P.2</v>
          </cell>
        </row>
        <row r="6183">
          <cell r="K6183" t="str">
            <v>00111145P.2</v>
          </cell>
        </row>
        <row r="6184">
          <cell r="K6184" t="str">
            <v>00111145P.2</v>
          </cell>
        </row>
        <row r="6185">
          <cell r="K6185" t="str">
            <v>00111145P.2</v>
          </cell>
        </row>
        <row r="6186">
          <cell r="K6186" t="str">
            <v>00111148P.2</v>
          </cell>
        </row>
        <row r="6187">
          <cell r="K6187" t="str">
            <v>00111148P.2</v>
          </cell>
        </row>
        <row r="6188">
          <cell r="K6188" t="str">
            <v>00111148P.2</v>
          </cell>
        </row>
        <row r="6189">
          <cell r="K6189" t="str">
            <v>00111148P.2</v>
          </cell>
        </row>
        <row r="6190">
          <cell r="K6190" t="str">
            <v>00111148P.2</v>
          </cell>
        </row>
        <row r="6191">
          <cell r="K6191" t="str">
            <v>00111148P.2</v>
          </cell>
        </row>
        <row r="6192">
          <cell r="K6192" t="str">
            <v>00111148P.2</v>
          </cell>
        </row>
        <row r="6193">
          <cell r="K6193" t="str">
            <v>00111148P.2</v>
          </cell>
        </row>
        <row r="6194">
          <cell r="K6194" t="str">
            <v>00111149P.2</v>
          </cell>
        </row>
        <row r="6195">
          <cell r="K6195" t="str">
            <v>00111149P.2</v>
          </cell>
        </row>
        <row r="6196">
          <cell r="K6196" t="str">
            <v>00111149P.2</v>
          </cell>
        </row>
        <row r="6197">
          <cell r="K6197" t="str">
            <v>00111150P.2</v>
          </cell>
        </row>
        <row r="6198">
          <cell r="K6198" t="str">
            <v>00111150P.2</v>
          </cell>
        </row>
        <row r="6199">
          <cell r="K6199" t="str">
            <v>00111150P.2</v>
          </cell>
        </row>
        <row r="6200">
          <cell r="K6200" t="str">
            <v>00111150P.2</v>
          </cell>
        </row>
        <row r="6201">
          <cell r="K6201" t="str">
            <v>00111150P.2</v>
          </cell>
        </row>
        <row r="6202">
          <cell r="K6202" t="str">
            <v>00111150P.2</v>
          </cell>
        </row>
        <row r="6203">
          <cell r="K6203" t="str">
            <v>00111150P.2</v>
          </cell>
        </row>
        <row r="6204">
          <cell r="K6204" t="str">
            <v>00111150P.2</v>
          </cell>
        </row>
        <row r="6205">
          <cell r="K6205" t="str">
            <v>00111150P.2</v>
          </cell>
        </row>
        <row r="6206">
          <cell r="K6206" t="str">
            <v>00111157P.2</v>
          </cell>
        </row>
        <row r="6207">
          <cell r="K6207" t="str">
            <v>00111159P.2</v>
          </cell>
        </row>
        <row r="6208">
          <cell r="K6208" t="str">
            <v>00111159P.2</v>
          </cell>
        </row>
        <row r="6209">
          <cell r="K6209" t="str">
            <v>00111159P.2</v>
          </cell>
        </row>
        <row r="6210">
          <cell r="K6210" t="str">
            <v>00111159P.2</v>
          </cell>
        </row>
        <row r="6211">
          <cell r="K6211" t="str">
            <v>00111159P.2</v>
          </cell>
        </row>
        <row r="6212">
          <cell r="K6212" t="str">
            <v>00111159P.2</v>
          </cell>
        </row>
        <row r="6213">
          <cell r="K6213" t="str">
            <v>00111107P.2</v>
          </cell>
        </row>
        <row r="6214">
          <cell r="K6214" t="str">
            <v>00111107P.2</v>
          </cell>
        </row>
        <row r="6215">
          <cell r="K6215" t="str">
            <v>00111144P.2</v>
          </cell>
        </row>
        <row r="6216">
          <cell r="K6216" t="str">
            <v>00111144P.2</v>
          </cell>
        </row>
        <row r="6217">
          <cell r="K6217" t="str">
            <v>00111144P.2</v>
          </cell>
        </row>
        <row r="6218">
          <cell r="K6218" t="str">
            <v>00111144P.2</v>
          </cell>
        </row>
        <row r="6219">
          <cell r="K6219" t="str">
            <v>00111144P.2</v>
          </cell>
        </row>
        <row r="6220">
          <cell r="K6220" t="str">
            <v>00111160P.2</v>
          </cell>
        </row>
        <row r="6221">
          <cell r="K6221" t="str">
            <v>00111160P.2</v>
          </cell>
        </row>
        <row r="6222">
          <cell r="K6222" t="str">
            <v>00111160P.2</v>
          </cell>
        </row>
        <row r="6223">
          <cell r="K6223" t="str">
            <v>00111160P.2</v>
          </cell>
        </row>
        <row r="6224">
          <cell r="K6224" t="str">
            <v>00111160P.2</v>
          </cell>
        </row>
        <row r="6225">
          <cell r="K6225" t="str">
            <v>00111160P.2</v>
          </cell>
        </row>
        <row r="6226">
          <cell r="K6226" t="str">
            <v>00111160P.2</v>
          </cell>
        </row>
        <row r="6227">
          <cell r="K6227" t="str">
            <v>00111160P.2</v>
          </cell>
        </row>
        <row r="6228">
          <cell r="K6228" t="str">
            <v>00111160P.2</v>
          </cell>
        </row>
        <row r="6229">
          <cell r="K6229" t="str">
            <v>00111160P.2</v>
          </cell>
        </row>
        <row r="6230">
          <cell r="K6230" t="str">
            <v>00111160P.2</v>
          </cell>
        </row>
        <row r="6231">
          <cell r="K6231" t="str">
            <v>00111160P.2</v>
          </cell>
        </row>
        <row r="6232">
          <cell r="K6232" t="str">
            <v>00111160P.2</v>
          </cell>
        </row>
        <row r="6233">
          <cell r="K6233" t="str">
            <v>00111160P.2</v>
          </cell>
        </row>
        <row r="6234">
          <cell r="K6234" t="str">
            <v>00111160P.2</v>
          </cell>
        </row>
        <row r="6235">
          <cell r="K6235" t="str">
            <v>00111160P.2</v>
          </cell>
        </row>
        <row r="6236">
          <cell r="K6236" t="str">
            <v>00111160P.2</v>
          </cell>
        </row>
        <row r="6237">
          <cell r="K6237" t="str">
            <v>00111160P.2</v>
          </cell>
        </row>
        <row r="6238">
          <cell r="K6238" t="str">
            <v>00111160P.2</v>
          </cell>
        </row>
        <row r="6239">
          <cell r="K6239" t="str">
            <v>00111160P.2</v>
          </cell>
        </row>
        <row r="6240">
          <cell r="K6240" t="str">
            <v>00111160P.2</v>
          </cell>
        </row>
        <row r="6241">
          <cell r="K6241" t="str">
            <v>00111160P.2</v>
          </cell>
        </row>
        <row r="6242">
          <cell r="K6242" t="str">
            <v>00111160P.2</v>
          </cell>
        </row>
        <row r="6243">
          <cell r="K6243" t="str">
            <v>00111159P.2</v>
          </cell>
        </row>
        <row r="6244">
          <cell r="K6244" t="str">
            <v>00111159P.2</v>
          </cell>
        </row>
        <row r="6245">
          <cell r="K6245" t="str">
            <v>00111159P.2</v>
          </cell>
        </row>
        <row r="6246">
          <cell r="K6246" t="str">
            <v>00111159P.2</v>
          </cell>
        </row>
        <row r="6247">
          <cell r="K6247" t="str">
            <v>00111159P.2</v>
          </cell>
        </row>
        <row r="6248">
          <cell r="K6248" t="str">
            <v>00111159P.2</v>
          </cell>
        </row>
        <row r="6249">
          <cell r="K6249" t="str">
            <v>00111159P.2</v>
          </cell>
        </row>
        <row r="6250">
          <cell r="K6250" t="str">
            <v>00111112P.2</v>
          </cell>
        </row>
        <row r="6251">
          <cell r="K6251" t="str">
            <v>00111121P.2</v>
          </cell>
        </row>
        <row r="6252">
          <cell r="K6252" t="str">
            <v>00111121P.2</v>
          </cell>
        </row>
        <row r="6253">
          <cell r="K6253" t="str">
            <v>00111122P.2</v>
          </cell>
        </row>
        <row r="6254">
          <cell r="K6254" t="str">
            <v>00111128P.2</v>
          </cell>
        </row>
        <row r="6255">
          <cell r="K6255" t="str">
            <v>00111130P.2</v>
          </cell>
        </row>
        <row r="6256">
          <cell r="K6256" t="str">
            <v>00111131P.2</v>
          </cell>
        </row>
        <row r="6257">
          <cell r="K6257" t="str">
            <v>00111133P.2</v>
          </cell>
        </row>
        <row r="6258">
          <cell r="K6258" t="str">
            <v>00111135P.2</v>
          </cell>
        </row>
        <row r="6259">
          <cell r="K6259" t="str">
            <v>00111112P.2</v>
          </cell>
        </row>
        <row r="6260">
          <cell r="K6260" t="str">
            <v>00111115P.2</v>
          </cell>
        </row>
        <row r="6261">
          <cell r="K6261" t="str">
            <v>00111116P.2</v>
          </cell>
        </row>
        <row r="6262">
          <cell r="K6262" t="str">
            <v>00111119P.2</v>
          </cell>
        </row>
        <row r="6263">
          <cell r="K6263" t="str">
            <v>00111120P.2</v>
          </cell>
        </row>
        <row r="6264">
          <cell r="K6264" t="str">
            <v>00111120P.2</v>
          </cell>
        </row>
        <row r="6265">
          <cell r="K6265" t="str">
            <v>00111126P.2</v>
          </cell>
        </row>
        <row r="6266">
          <cell r="K6266" t="str">
            <v>00111127P.2</v>
          </cell>
        </row>
        <row r="6267">
          <cell r="K6267" t="str">
            <v>00111128P.2</v>
          </cell>
        </row>
        <row r="6268">
          <cell r="K6268" t="str">
            <v>00111128P.2</v>
          </cell>
        </row>
        <row r="6269">
          <cell r="K6269" t="str">
            <v>00111132P.2</v>
          </cell>
        </row>
        <row r="6270">
          <cell r="K6270" t="str">
            <v>00111118P.2</v>
          </cell>
        </row>
        <row r="6271">
          <cell r="K6271" t="str">
            <v>00111110P.2</v>
          </cell>
        </row>
        <row r="6272">
          <cell r="K6272" t="str">
            <v>00111112P.2</v>
          </cell>
        </row>
        <row r="6273">
          <cell r="K6273" t="str">
            <v>00111113P.2</v>
          </cell>
        </row>
        <row r="6274">
          <cell r="K6274" t="str">
            <v>00111114P.2</v>
          </cell>
        </row>
        <row r="6275">
          <cell r="K6275" t="str">
            <v>00111117P.2</v>
          </cell>
        </row>
        <row r="6276">
          <cell r="K6276" t="str">
            <v>00111117P.2</v>
          </cell>
        </row>
        <row r="6277">
          <cell r="K6277" t="str">
            <v>00111117P.2</v>
          </cell>
        </row>
        <row r="6278">
          <cell r="K6278" t="str">
            <v>00111117P.2</v>
          </cell>
        </row>
        <row r="6279">
          <cell r="K6279" t="str">
            <v>00111118P.2</v>
          </cell>
        </row>
        <row r="6280">
          <cell r="K6280" t="str">
            <v>00111118P.2</v>
          </cell>
        </row>
        <row r="6281">
          <cell r="K6281" t="str">
            <v>00111118P.2</v>
          </cell>
        </row>
        <row r="6282">
          <cell r="K6282" t="str">
            <v>00111119P.2</v>
          </cell>
        </row>
        <row r="6283">
          <cell r="K6283" t="str">
            <v>00111119P.2</v>
          </cell>
        </row>
        <row r="6284">
          <cell r="K6284" t="str">
            <v>00111119P.2</v>
          </cell>
        </row>
        <row r="6285">
          <cell r="K6285" t="str">
            <v>00111122P.2</v>
          </cell>
        </row>
        <row r="6286">
          <cell r="K6286" t="str">
            <v>00111131P.2</v>
          </cell>
        </row>
        <row r="6287">
          <cell r="K6287" t="str">
            <v>00111131P.2</v>
          </cell>
        </row>
        <row r="6288">
          <cell r="K6288" t="str">
            <v>00111132P.2</v>
          </cell>
        </row>
        <row r="6289">
          <cell r="K6289" t="str">
            <v>00111135P.2</v>
          </cell>
        </row>
        <row r="6290">
          <cell r="K6290" t="str">
            <v>00111112P.2</v>
          </cell>
        </row>
        <row r="6291">
          <cell r="K6291" t="str">
            <v>00111121P.2</v>
          </cell>
        </row>
        <row r="6292">
          <cell r="K6292" t="str">
            <v>00111130P.2</v>
          </cell>
        </row>
        <row r="6293">
          <cell r="K6293" t="str">
            <v>00111132P.2</v>
          </cell>
        </row>
        <row r="6294">
          <cell r="K6294" t="str">
            <v>00111132P.2</v>
          </cell>
        </row>
        <row r="6295">
          <cell r="K6295" t="str">
            <v>00111114P.2</v>
          </cell>
        </row>
        <row r="6296">
          <cell r="K6296" t="str">
            <v>00111115P.2</v>
          </cell>
        </row>
        <row r="6297">
          <cell r="K6297" t="str">
            <v>00111116P.2</v>
          </cell>
        </row>
        <row r="6298">
          <cell r="K6298" t="str">
            <v>00111119P.2</v>
          </cell>
        </row>
        <row r="6299">
          <cell r="K6299" t="str">
            <v>00111128P.2</v>
          </cell>
        </row>
        <row r="6300">
          <cell r="K6300" t="str">
            <v>00111129P.2</v>
          </cell>
        </row>
        <row r="6301">
          <cell r="K6301" t="str">
            <v>00111129P.2</v>
          </cell>
        </row>
        <row r="6302">
          <cell r="K6302" t="str">
            <v>00111130P.2</v>
          </cell>
        </row>
        <row r="6303">
          <cell r="K6303" t="str">
            <v>00111131P.2</v>
          </cell>
        </row>
        <row r="6304">
          <cell r="K6304" t="str">
            <v>00111131P.2</v>
          </cell>
        </row>
        <row r="6305">
          <cell r="K6305" t="str">
            <v>00111132P.2</v>
          </cell>
        </row>
        <row r="6306">
          <cell r="K6306" t="str">
            <v>00111135P.2</v>
          </cell>
        </row>
        <row r="6307">
          <cell r="K6307" t="str">
            <v>00111110P.2</v>
          </cell>
        </row>
        <row r="6308">
          <cell r="K6308" t="str">
            <v>00111112P.2</v>
          </cell>
        </row>
        <row r="6309">
          <cell r="K6309" t="str">
            <v>00111113P.2</v>
          </cell>
        </row>
        <row r="6310">
          <cell r="K6310" t="str">
            <v>00111113P.2</v>
          </cell>
        </row>
        <row r="6311">
          <cell r="K6311" t="str">
            <v>00111113P.2</v>
          </cell>
        </row>
        <row r="6312">
          <cell r="K6312" t="str">
            <v>00111114P.2</v>
          </cell>
        </row>
        <row r="6313">
          <cell r="K6313" t="str">
            <v>00111118P.2</v>
          </cell>
        </row>
        <row r="6314">
          <cell r="K6314" t="str">
            <v>00111123P.2</v>
          </cell>
        </row>
        <row r="6315">
          <cell r="K6315" t="str">
            <v>00111124P.2</v>
          </cell>
        </row>
        <row r="6316">
          <cell r="K6316" t="str">
            <v>00111129P.2</v>
          </cell>
        </row>
        <row r="6317">
          <cell r="K6317" t="str">
            <v>00111135P.2</v>
          </cell>
        </row>
        <row r="6318">
          <cell r="K6318" t="str">
            <v>00111121P.2</v>
          </cell>
        </row>
        <row r="6319">
          <cell r="K6319" t="str">
            <v>00111135P.2</v>
          </cell>
        </row>
        <row r="6320">
          <cell r="K6320" t="str">
            <v>00111110P.2</v>
          </cell>
        </row>
        <row r="6321">
          <cell r="K6321" t="str">
            <v>00111112P.2</v>
          </cell>
        </row>
        <row r="6322">
          <cell r="K6322" t="str">
            <v>00111112P.2</v>
          </cell>
        </row>
        <row r="6323">
          <cell r="K6323" t="str">
            <v>00111114P.2</v>
          </cell>
        </row>
        <row r="6324">
          <cell r="K6324" t="str">
            <v>00111115P.2</v>
          </cell>
        </row>
        <row r="6325">
          <cell r="K6325" t="str">
            <v>00111116P.2</v>
          </cell>
        </row>
        <row r="6326">
          <cell r="K6326" t="str">
            <v>00111116P.2</v>
          </cell>
        </row>
        <row r="6327">
          <cell r="K6327" t="str">
            <v>00111117P.2</v>
          </cell>
        </row>
        <row r="6328">
          <cell r="K6328" t="str">
            <v>00111119P.2</v>
          </cell>
        </row>
        <row r="6329">
          <cell r="K6329" t="str">
            <v>00111121P.2</v>
          </cell>
        </row>
        <row r="6330">
          <cell r="K6330" t="str">
            <v>00111128P.2</v>
          </cell>
        </row>
        <row r="6331">
          <cell r="K6331" t="str">
            <v>00111129P.2</v>
          </cell>
        </row>
        <row r="6332">
          <cell r="K6332" t="str">
            <v>00111131P.2</v>
          </cell>
        </row>
        <row r="6333">
          <cell r="K6333" t="str">
            <v>00111119P.2</v>
          </cell>
        </row>
        <row r="6334">
          <cell r="K6334" t="str">
            <v>00111133P.2</v>
          </cell>
        </row>
        <row r="6335">
          <cell r="K6335" t="str">
            <v>00111113P.2</v>
          </cell>
        </row>
        <row r="6336">
          <cell r="K6336" t="str">
            <v>00111128P.2</v>
          </cell>
        </row>
        <row r="6337">
          <cell r="K6337" t="str">
            <v>00111134P.2</v>
          </cell>
        </row>
        <row r="6338">
          <cell r="K6338" t="str">
            <v>00111135P.2</v>
          </cell>
        </row>
        <row r="6339">
          <cell r="K6339" t="str">
            <v>00111123P.2</v>
          </cell>
        </row>
        <row r="6340">
          <cell r="K6340" t="str">
            <v>00111110P.2</v>
          </cell>
        </row>
        <row r="6341">
          <cell r="K6341" t="str">
            <v>00111110P.2</v>
          </cell>
        </row>
        <row r="6342">
          <cell r="K6342" t="str">
            <v>00111110P.2</v>
          </cell>
        </row>
        <row r="6343">
          <cell r="K6343" t="str">
            <v>00111112P.2</v>
          </cell>
        </row>
        <row r="6344">
          <cell r="K6344" t="str">
            <v>00111116P.2</v>
          </cell>
        </row>
        <row r="6345">
          <cell r="K6345" t="str">
            <v>00111135P.2</v>
          </cell>
        </row>
        <row r="6346">
          <cell r="K6346" t="str">
            <v>00111136P.2</v>
          </cell>
        </row>
        <row r="6347">
          <cell r="K6347" t="str">
            <v>00111123P.2</v>
          </cell>
        </row>
        <row r="6348">
          <cell r="K6348" t="str">
            <v>00111113P.2</v>
          </cell>
        </row>
        <row r="6349">
          <cell r="K6349" t="str">
            <v>00111132P.2</v>
          </cell>
        </row>
        <row r="6350">
          <cell r="K6350" t="str">
            <v>00111110P.2</v>
          </cell>
        </row>
        <row r="6351">
          <cell r="K6351" t="str">
            <v>00111115P.2</v>
          </cell>
        </row>
        <row r="6352">
          <cell r="K6352" t="str">
            <v>00111116P.2</v>
          </cell>
        </row>
        <row r="6353">
          <cell r="K6353" t="str">
            <v>00111117P.2</v>
          </cell>
        </row>
        <row r="6354">
          <cell r="K6354" t="str">
            <v>00111110P.2</v>
          </cell>
        </row>
        <row r="6355">
          <cell r="K6355" t="str">
            <v>00111115P.2</v>
          </cell>
        </row>
        <row r="6356">
          <cell r="K6356" t="str">
            <v>00111115P.2</v>
          </cell>
        </row>
        <row r="6357">
          <cell r="K6357" t="str">
            <v>00111115P.2</v>
          </cell>
        </row>
        <row r="6358">
          <cell r="K6358" t="str">
            <v>00111116P.2</v>
          </cell>
        </row>
        <row r="6359">
          <cell r="K6359" t="str">
            <v>00111120P.2</v>
          </cell>
        </row>
        <row r="6360">
          <cell r="K6360" t="str">
            <v>00111127P.2</v>
          </cell>
        </row>
        <row r="6361">
          <cell r="K6361" t="str">
            <v>00111130P.2</v>
          </cell>
        </row>
        <row r="6362">
          <cell r="K6362" t="str">
            <v>00111134P.2</v>
          </cell>
        </row>
        <row r="6363">
          <cell r="K6363" t="str">
            <v>00111136P.2</v>
          </cell>
        </row>
        <row r="6364">
          <cell r="K6364" t="str">
            <v>00111110P.2</v>
          </cell>
        </row>
        <row r="6365">
          <cell r="K6365" t="str">
            <v>00111127P.2</v>
          </cell>
        </row>
        <row r="6366">
          <cell r="K6366" t="str">
            <v>00111136P.2</v>
          </cell>
        </row>
        <row r="6367">
          <cell r="K6367" t="str">
            <v>00111121P.2</v>
          </cell>
        </row>
        <row r="6368">
          <cell r="K6368" t="str">
            <v>00111124P.2</v>
          </cell>
        </row>
        <row r="6369">
          <cell r="K6369" t="str">
            <v>00111133P.2</v>
          </cell>
        </row>
        <row r="6370">
          <cell r="K6370" t="str">
            <v>00111126P.2</v>
          </cell>
        </row>
        <row r="6371">
          <cell r="K6371" t="str">
            <v>00111127P.2</v>
          </cell>
        </row>
        <row r="6372">
          <cell r="K6372" t="str">
            <v>00111116P.2</v>
          </cell>
        </row>
        <row r="6373">
          <cell r="K6373" t="str">
            <v>00111112P.2</v>
          </cell>
        </row>
        <row r="6374">
          <cell r="K6374" t="str">
            <v>00111118P.2</v>
          </cell>
        </row>
        <row r="6375">
          <cell r="K6375" t="str">
            <v>00111123P.2</v>
          </cell>
        </row>
        <row r="6376">
          <cell r="K6376" t="str">
            <v>00111124P.2</v>
          </cell>
        </row>
        <row r="6377">
          <cell r="K6377" t="str">
            <v>00111126P.2</v>
          </cell>
        </row>
        <row r="6378">
          <cell r="K6378" t="str">
            <v>00111132P.2</v>
          </cell>
        </row>
        <row r="6379">
          <cell r="K6379" t="str">
            <v>00111124P.2</v>
          </cell>
        </row>
        <row r="6380">
          <cell r="K6380" t="str">
            <v>00111128P.2</v>
          </cell>
        </row>
        <row r="6381">
          <cell r="K6381" t="str">
            <v>00111135P.2</v>
          </cell>
        </row>
        <row r="6382">
          <cell r="K6382" t="str">
            <v>00111124P.2</v>
          </cell>
        </row>
        <row r="6383">
          <cell r="K6383" t="str">
            <v>00111124P.2</v>
          </cell>
        </row>
        <row r="6384">
          <cell r="K6384" t="str">
            <v>00111129P.2</v>
          </cell>
        </row>
        <row r="6385">
          <cell r="K6385" t="str">
            <v>00111115P.2</v>
          </cell>
        </row>
        <row r="6386">
          <cell r="K6386" t="str">
            <v>00111117P.2</v>
          </cell>
        </row>
        <row r="6387">
          <cell r="K6387" t="str">
            <v>00111124P.2</v>
          </cell>
        </row>
        <row r="6388">
          <cell r="K6388" t="str">
            <v>00111132P.2</v>
          </cell>
        </row>
        <row r="6389">
          <cell r="K6389" t="str">
            <v>00111136P.2</v>
          </cell>
        </row>
        <row r="6390">
          <cell r="K6390" t="str">
            <v>00111123P.2</v>
          </cell>
        </row>
        <row r="6391">
          <cell r="K6391" t="str">
            <v>00111112P.2</v>
          </cell>
        </row>
        <row r="6392">
          <cell r="K6392" t="str">
            <v>00111113P.2</v>
          </cell>
        </row>
        <row r="6393">
          <cell r="K6393" t="str">
            <v>00111116P.2</v>
          </cell>
        </row>
        <row r="6394">
          <cell r="K6394" t="str">
            <v>00111118P.2</v>
          </cell>
        </row>
        <row r="6395">
          <cell r="K6395" t="str">
            <v>00111126P.2</v>
          </cell>
        </row>
        <row r="6396">
          <cell r="K6396" t="str">
            <v>00111127P.2</v>
          </cell>
        </row>
        <row r="6397">
          <cell r="K6397" t="str">
            <v>00111121P.2</v>
          </cell>
        </row>
        <row r="6398">
          <cell r="K6398" t="str">
            <v>00111129P.2</v>
          </cell>
        </row>
        <row r="6399">
          <cell r="K6399" t="str">
            <v>00111110P.2</v>
          </cell>
        </row>
        <row r="6400">
          <cell r="K6400" t="str">
            <v>00111126P.2</v>
          </cell>
        </row>
        <row r="6401">
          <cell r="K6401" t="str">
            <v>00111128P.2</v>
          </cell>
        </row>
        <row r="6402">
          <cell r="K6402" t="str">
            <v>00111131P.2</v>
          </cell>
        </row>
        <row r="6403">
          <cell r="K6403" t="str">
            <v>00111134P.2</v>
          </cell>
        </row>
        <row r="6404">
          <cell r="K6404" t="str">
            <v>00111110P.2</v>
          </cell>
        </row>
        <row r="6405">
          <cell r="K6405" t="str">
            <v>00111110P.2</v>
          </cell>
        </row>
        <row r="6406">
          <cell r="K6406" t="str">
            <v>00111111P.2</v>
          </cell>
        </row>
        <row r="6407">
          <cell r="K6407" t="str">
            <v>00111116P.2</v>
          </cell>
        </row>
        <row r="6408">
          <cell r="K6408" t="str">
            <v>00111117P.2</v>
          </cell>
        </row>
        <row r="6409">
          <cell r="K6409" t="str">
            <v>00111130P.2</v>
          </cell>
        </row>
        <row r="6410">
          <cell r="K6410" t="str">
            <v>00111136P.2</v>
          </cell>
        </row>
        <row r="6411">
          <cell r="K6411" t="str">
            <v>00111136P.2</v>
          </cell>
        </row>
        <row r="6412">
          <cell r="K6412" t="str">
            <v>00111130P.2</v>
          </cell>
        </row>
        <row r="6413">
          <cell r="K6413" t="str">
            <v>00111121P.2</v>
          </cell>
        </row>
        <row r="6414">
          <cell r="K6414" t="str">
            <v>00111133P.2</v>
          </cell>
        </row>
        <row r="6415">
          <cell r="K6415" t="str">
            <v>00111121P.2</v>
          </cell>
        </row>
        <row r="6416">
          <cell r="K6416" t="str">
            <v>00111124P.2</v>
          </cell>
        </row>
        <row r="6417">
          <cell r="K6417" t="str">
            <v>00111125P.2</v>
          </cell>
        </row>
        <row r="6418">
          <cell r="K6418" t="str">
            <v>00111117P.2</v>
          </cell>
        </row>
        <row r="6419">
          <cell r="K6419" t="str">
            <v>00111117P.2</v>
          </cell>
        </row>
        <row r="6420">
          <cell r="K6420" t="str">
            <v>00111124P.2</v>
          </cell>
        </row>
        <row r="6421">
          <cell r="K6421" t="str">
            <v>00111127P.2</v>
          </cell>
        </row>
        <row r="6422">
          <cell r="K6422" t="str">
            <v>00111130P.2</v>
          </cell>
        </row>
        <row r="6423">
          <cell r="K6423" t="str">
            <v>00111133P.2</v>
          </cell>
        </row>
        <row r="6424">
          <cell r="K6424" t="str">
            <v>00111135P.2</v>
          </cell>
        </row>
        <row r="6425">
          <cell r="K6425" t="str">
            <v>00111136P.2</v>
          </cell>
        </row>
        <row r="6426">
          <cell r="K6426" t="str">
            <v>00111123P.2</v>
          </cell>
        </row>
        <row r="6427">
          <cell r="K6427" t="str">
            <v>00111113P.2</v>
          </cell>
        </row>
        <row r="6428">
          <cell r="K6428" t="str">
            <v>00111117P.2</v>
          </cell>
        </row>
        <row r="6429">
          <cell r="K6429" t="str">
            <v>00111136P.2</v>
          </cell>
        </row>
        <row r="6430">
          <cell r="K6430" t="str">
            <v>00111115P.2</v>
          </cell>
        </row>
        <row r="6431">
          <cell r="K6431" t="str">
            <v>00111124P.2</v>
          </cell>
        </row>
        <row r="6432">
          <cell r="K6432" t="str">
            <v>00111125P.2</v>
          </cell>
        </row>
        <row r="6433">
          <cell r="K6433" t="str">
            <v>00111134P.2</v>
          </cell>
        </row>
        <row r="6434">
          <cell r="K6434" t="str">
            <v>00111110P.2</v>
          </cell>
        </row>
        <row r="6435">
          <cell r="K6435" t="str">
            <v>00111116P.2</v>
          </cell>
        </row>
        <row r="6436">
          <cell r="K6436" t="str">
            <v>00111130P.2</v>
          </cell>
        </row>
        <row r="6437">
          <cell r="K6437" t="str">
            <v>00111128P.2</v>
          </cell>
        </row>
        <row r="6438">
          <cell r="K6438" t="str">
            <v>00111120P.2</v>
          </cell>
        </row>
        <row r="6439">
          <cell r="K6439" t="str">
            <v>00111124P.2</v>
          </cell>
        </row>
        <row r="6440">
          <cell r="K6440" t="str">
            <v>00111132P.2</v>
          </cell>
        </row>
        <row r="6441">
          <cell r="K6441" t="str">
            <v>00111110P.2</v>
          </cell>
        </row>
        <row r="6442">
          <cell r="K6442" t="str">
            <v>00111131P.2</v>
          </cell>
        </row>
        <row r="6443">
          <cell r="K6443" t="str">
            <v>00111135P.2</v>
          </cell>
        </row>
        <row r="6444">
          <cell r="K6444" t="str">
            <v>00111118P.2</v>
          </cell>
        </row>
        <row r="6445">
          <cell r="K6445" t="str">
            <v>00111126P.2</v>
          </cell>
        </row>
        <row r="6446">
          <cell r="K6446" t="str">
            <v>00111111P.2</v>
          </cell>
        </row>
        <row r="6447">
          <cell r="K6447" t="str">
            <v>00111113P.2</v>
          </cell>
        </row>
        <row r="6448">
          <cell r="K6448" t="str">
            <v>00111116P.2</v>
          </cell>
        </row>
        <row r="6449">
          <cell r="K6449" t="str">
            <v>00111116P.2</v>
          </cell>
        </row>
        <row r="6450">
          <cell r="K6450" t="str">
            <v>00111118P.2</v>
          </cell>
        </row>
        <row r="6451">
          <cell r="K6451" t="str">
            <v>00111127P.2</v>
          </cell>
        </row>
        <row r="6452">
          <cell r="K6452" t="str">
            <v>00111131P.2</v>
          </cell>
        </row>
        <row r="6453">
          <cell r="K6453" t="str">
            <v>00111114P.2</v>
          </cell>
        </row>
        <row r="6454">
          <cell r="K6454" t="str">
            <v>00111132P.2</v>
          </cell>
        </row>
        <row r="6455">
          <cell r="K6455" t="str">
            <v>00111134P.2</v>
          </cell>
        </row>
        <row r="6456">
          <cell r="K6456" t="str">
            <v>00111135P.2</v>
          </cell>
        </row>
        <row r="6457">
          <cell r="K6457" t="str">
            <v>00111136P.2</v>
          </cell>
        </row>
        <row r="6458">
          <cell r="K6458" t="str">
            <v>00111116P.2</v>
          </cell>
        </row>
        <row r="6459">
          <cell r="K6459" t="str">
            <v>00111117P.2</v>
          </cell>
        </row>
        <row r="6460">
          <cell r="K6460" t="str">
            <v>00111129P.2</v>
          </cell>
        </row>
        <row r="6461">
          <cell r="K6461" t="str">
            <v>00111129P.2</v>
          </cell>
        </row>
        <row r="6462">
          <cell r="K6462" t="str">
            <v>00111132P.2</v>
          </cell>
        </row>
        <row r="6463">
          <cell r="K6463" t="str">
            <v>00111135P.2</v>
          </cell>
        </row>
        <row r="6464">
          <cell r="K6464" t="str">
            <v>00111131P.2</v>
          </cell>
        </row>
        <row r="6465">
          <cell r="K6465" t="str">
            <v>00111132P.2</v>
          </cell>
        </row>
        <row r="6466">
          <cell r="K6466" t="str">
            <v>00111133P.2</v>
          </cell>
        </row>
        <row r="6467">
          <cell r="K6467" t="str">
            <v>00111114P.2</v>
          </cell>
        </row>
        <row r="6468">
          <cell r="K6468" t="str">
            <v>00111121P.2</v>
          </cell>
        </row>
        <row r="6469">
          <cell r="K6469" t="str">
            <v>00111118P.2</v>
          </cell>
        </row>
        <row r="6470">
          <cell r="K6470" t="str">
            <v>00111133P.2</v>
          </cell>
        </row>
        <row r="6471">
          <cell r="K6471" t="str">
            <v>00111115P.2</v>
          </cell>
        </row>
        <row r="6472">
          <cell r="K6472" t="str">
            <v>00111128P.2</v>
          </cell>
        </row>
        <row r="6473">
          <cell r="K6473" t="str">
            <v>00111113P.2</v>
          </cell>
        </row>
        <row r="6474">
          <cell r="K6474" t="str">
            <v>00111110P.2</v>
          </cell>
        </row>
        <row r="6475">
          <cell r="K6475" t="str">
            <v>00111110P.2</v>
          </cell>
        </row>
        <row r="6476">
          <cell r="K6476" t="str">
            <v>00111114P.2</v>
          </cell>
        </row>
        <row r="6477">
          <cell r="K6477" t="str">
            <v>00111116P.2</v>
          </cell>
        </row>
        <row r="6478">
          <cell r="K6478" t="str">
            <v>00111123P.2</v>
          </cell>
        </row>
        <row r="6479">
          <cell r="K6479" t="str">
            <v>00111129P.2</v>
          </cell>
        </row>
        <row r="6480">
          <cell r="K6480" t="str">
            <v>00111130P.2</v>
          </cell>
        </row>
        <row r="6481">
          <cell r="K6481" t="str">
            <v>00111114P.2</v>
          </cell>
        </row>
        <row r="6482">
          <cell r="K6482" t="str">
            <v>00111124P.2</v>
          </cell>
        </row>
        <row r="6483">
          <cell r="K6483" t="str">
            <v>00111118P.2</v>
          </cell>
        </row>
        <row r="6484">
          <cell r="K6484" t="str">
            <v>00111133P.2</v>
          </cell>
        </row>
        <row r="6485">
          <cell r="K6485" t="str">
            <v>00111132P.2</v>
          </cell>
        </row>
        <row r="6486">
          <cell r="K6486" t="str">
            <v>00111135P.2</v>
          </cell>
        </row>
        <row r="6487">
          <cell r="K6487" t="str">
            <v>00111134P.2</v>
          </cell>
        </row>
        <row r="6488">
          <cell r="K6488" t="str">
            <v>00111122P.2</v>
          </cell>
        </row>
        <row r="6489">
          <cell r="K6489" t="str">
            <v>00111126P.2</v>
          </cell>
        </row>
        <row r="6490">
          <cell r="K6490" t="str">
            <v>00111132P.2</v>
          </cell>
        </row>
        <row r="6491">
          <cell r="K6491" t="str">
            <v>00111128P.2</v>
          </cell>
        </row>
        <row r="6492">
          <cell r="K6492" t="str">
            <v>00111114P.2</v>
          </cell>
        </row>
        <row r="6493">
          <cell r="K6493" t="str">
            <v>00111116P.2</v>
          </cell>
        </row>
        <row r="6494">
          <cell r="K6494" t="str">
            <v>00111130P.2</v>
          </cell>
        </row>
        <row r="6495">
          <cell r="K6495" t="str">
            <v>00111117P.2</v>
          </cell>
        </row>
        <row r="6496">
          <cell r="K6496" t="str">
            <v>00111113P.2</v>
          </cell>
        </row>
        <row r="6497">
          <cell r="K6497" t="str">
            <v>00111120P.2</v>
          </cell>
        </row>
        <row r="6498">
          <cell r="K6498" t="str">
            <v>00111117P.2</v>
          </cell>
        </row>
        <row r="6499">
          <cell r="K6499" t="str">
            <v>00111121P.2</v>
          </cell>
        </row>
        <row r="6500">
          <cell r="K6500" t="str">
            <v>00111121P.2</v>
          </cell>
        </row>
        <row r="6501">
          <cell r="K6501" t="str">
            <v>00111128P.2</v>
          </cell>
        </row>
        <row r="6502">
          <cell r="K6502" t="str">
            <v>00111136P.2</v>
          </cell>
        </row>
        <row r="6503">
          <cell r="K6503" t="str">
            <v>00111131P.2</v>
          </cell>
        </row>
        <row r="6504">
          <cell r="K6504" t="str">
            <v>00111117P.2</v>
          </cell>
        </row>
        <row r="6505">
          <cell r="K6505" t="str">
            <v>00111132P.2</v>
          </cell>
        </row>
        <row r="6506">
          <cell r="K6506" t="str">
            <v>00111124P.2</v>
          </cell>
        </row>
        <row r="6507">
          <cell r="K6507" t="str">
            <v>00111126P.2</v>
          </cell>
        </row>
        <row r="6508">
          <cell r="K6508" t="str">
            <v>00111116P.2</v>
          </cell>
        </row>
        <row r="6509">
          <cell r="K6509" t="str">
            <v>00111121P.2</v>
          </cell>
        </row>
        <row r="6510">
          <cell r="K6510" t="str">
            <v>00111122P.2</v>
          </cell>
        </row>
        <row r="6511">
          <cell r="K6511" t="str">
            <v>00111126P.2</v>
          </cell>
        </row>
        <row r="6512">
          <cell r="K6512" t="str">
            <v>00111127P.2</v>
          </cell>
        </row>
        <row r="6513">
          <cell r="K6513" t="str">
            <v>00111112P.2</v>
          </cell>
        </row>
        <row r="6514">
          <cell r="K6514" t="str">
            <v>00111112P.2</v>
          </cell>
        </row>
        <row r="6515">
          <cell r="K6515" t="str">
            <v>00111125P.2</v>
          </cell>
        </row>
        <row r="6516">
          <cell r="K6516" t="str">
            <v>00111118P.2</v>
          </cell>
        </row>
        <row r="6517">
          <cell r="K6517" t="str">
            <v>00111118P.2</v>
          </cell>
        </row>
        <row r="6518">
          <cell r="K6518" t="str">
            <v>00111126P.2</v>
          </cell>
        </row>
        <row r="6519">
          <cell r="K6519" t="str">
            <v>00111128P.2</v>
          </cell>
        </row>
        <row r="6520">
          <cell r="K6520" t="str">
            <v>00111132P.2</v>
          </cell>
        </row>
        <row r="6521">
          <cell r="K6521" t="str">
            <v>00111124P.2</v>
          </cell>
        </row>
        <row r="6522">
          <cell r="K6522" t="str">
            <v>00111125P.2</v>
          </cell>
        </row>
        <row r="6523">
          <cell r="K6523" t="str">
            <v>00111128P.2</v>
          </cell>
        </row>
        <row r="6524">
          <cell r="K6524" t="str">
            <v>00111133P.2</v>
          </cell>
        </row>
        <row r="6525">
          <cell r="K6525" t="str">
            <v>00111127P.2</v>
          </cell>
        </row>
        <row r="6526">
          <cell r="K6526" t="str">
            <v>00111111P.2</v>
          </cell>
        </row>
        <row r="6527">
          <cell r="K6527" t="str">
            <v>00111128P.2</v>
          </cell>
        </row>
        <row r="6528">
          <cell r="K6528" t="str">
            <v>00111110P.2</v>
          </cell>
        </row>
        <row r="6529">
          <cell r="K6529" t="str">
            <v>00111113P.2</v>
          </cell>
        </row>
        <row r="6530">
          <cell r="K6530" t="str">
            <v>00111133P.2</v>
          </cell>
        </row>
        <row r="6531">
          <cell r="K6531" t="str">
            <v>00111125P.2</v>
          </cell>
        </row>
        <row r="6532">
          <cell r="K6532" t="str">
            <v>00111131P.2</v>
          </cell>
        </row>
        <row r="6533">
          <cell r="K6533" t="str">
            <v>00111120P.2</v>
          </cell>
        </row>
        <row r="6534">
          <cell r="K6534" t="str">
            <v>00111128P.2</v>
          </cell>
        </row>
        <row r="6535">
          <cell r="K6535" t="str">
            <v>00111131P.2</v>
          </cell>
        </row>
        <row r="6536">
          <cell r="K6536" t="str">
            <v>00111136P.2</v>
          </cell>
        </row>
        <row r="6537">
          <cell r="K6537" t="str">
            <v>00111120P.2</v>
          </cell>
        </row>
        <row r="6538">
          <cell r="K6538" t="str">
            <v>00111124P.2</v>
          </cell>
        </row>
        <row r="6539">
          <cell r="K6539" t="str">
            <v>00111135P.2</v>
          </cell>
        </row>
        <row r="6540">
          <cell r="K6540" t="str">
            <v>00111136P.2</v>
          </cell>
        </row>
        <row r="6541">
          <cell r="K6541" t="str">
            <v>00111135P.2</v>
          </cell>
        </row>
        <row r="6542">
          <cell r="K6542" t="str">
            <v>00111113P.2</v>
          </cell>
        </row>
        <row r="6543">
          <cell r="K6543" t="str">
            <v>00111132P.2</v>
          </cell>
        </row>
        <row r="6544">
          <cell r="K6544" t="str">
            <v>00111133P.2</v>
          </cell>
        </row>
        <row r="6545">
          <cell r="K6545" t="str">
            <v>00111121P.2</v>
          </cell>
        </row>
        <row r="6546">
          <cell r="K6546" t="str">
            <v>00111122P.2</v>
          </cell>
        </row>
        <row r="6547">
          <cell r="K6547" t="str">
            <v>00111115P.2</v>
          </cell>
        </row>
        <row r="6548">
          <cell r="K6548" t="str">
            <v>00111131P.2</v>
          </cell>
        </row>
        <row r="6549">
          <cell r="K6549" t="str">
            <v>00111132P.2</v>
          </cell>
        </row>
        <row r="6550">
          <cell r="K6550" t="str">
            <v>00111135P.2</v>
          </cell>
        </row>
        <row r="6551">
          <cell r="K6551" t="str">
            <v>00111123P.2</v>
          </cell>
        </row>
        <row r="6552">
          <cell r="K6552" t="str">
            <v>00111126P.2</v>
          </cell>
        </row>
        <row r="6553">
          <cell r="K6553" t="str">
            <v>00111131P.2</v>
          </cell>
        </row>
        <row r="6554">
          <cell r="K6554" t="str">
            <v>00111131P.2</v>
          </cell>
        </row>
        <row r="6555">
          <cell r="K6555" t="str">
            <v>00111112P.2</v>
          </cell>
        </row>
        <row r="6556">
          <cell r="K6556" t="str">
            <v>00111136P.2</v>
          </cell>
        </row>
        <row r="6557">
          <cell r="K6557" t="str">
            <v>00111116P.2</v>
          </cell>
        </row>
        <row r="6558">
          <cell r="K6558" t="str">
            <v>00111110P.2</v>
          </cell>
        </row>
        <row r="6559">
          <cell r="K6559" t="str">
            <v>00111125P.2</v>
          </cell>
        </row>
        <row r="6560">
          <cell r="K6560" t="str">
            <v>00111122P.2</v>
          </cell>
        </row>
        <row r="6561">
          <cell r="K6561" t="str">
            <v>00111113P.2</v>
          </cell>
        </row>
        <row r="6562">
          <cell r="K6562" t="str">
            <v>00111133P.2</v>
          </cell>
        </row>
        <row r="6563">
          <cell r="K6563" t="str">
            <v>00111120P.2</v>
          </cell>
        </row>
        <row r="6564">
          <cell r="K6564" t="str">
            <v>00111110P.2</v>
          </cell>
        </row>
        <row r="6565">
          <cell r="K6565" t="str">
            <v>00111112P.2</v>
          </cell>
        </row>
        <row r="6566">
          <cell r="K6566" t="str">
            <v>00111127P.2</v>
          </cell>
        </row>
        <row r="6567">
          <cell r="K6567" t="str">
            <v>00111133P.2</v>
          </cell>
        </row>
        <row r="6568">
          <cell r="K6568" t="str">
            <v>00111112P.2</v>
          </cell>
        </row>
        <row r="6569">
          <cell r="K6569" t="str">
            <v>00111126P.2</v>
          </cell>
        </row>
        <row r="6570">
          <cell r="K6570" t="str">
            <v>00111121P.2</v>
          </cell>
        </row>
        <row r="6571">
          <cell r="K6571" t="str">
            <v>00111110P.2</v>
          </cell>
        </row>
        <row r="6572">
          <cell r="K6572" t="str">
            <v>00111123P.2</v>
          </cell>
        </row>
        <row r="6573">
          <cell r="K6573" t="str">
            <v>00111126P.2</v>
          </cell>
        </row>
        <row r="6574">
          <cell r="K6574" t="str">
            <v>00111122P.2</v>
          </cell>
        </row>
        <row r="6575">
          <cell r="K6575" t="str">
            <v>00111127P.2</v>
          </cell>
        </row>
        <row r="6576">
          <cell r="K6576" t="str">
            <v>00111136P.2</v>
          </cell>
        </row>
        <row r="6577">
          <cell r="K6577" t="str">
            <v>00111110P.2</v>
          </cell>
        </row>
        <row r="6578">
          <cell r="K6578" t="str">
            <v>00111123P.2</v>
          </cell>
        </row>
        <row r="6579">
          <cell r="K6579" t="str">
            <v>00111113P.2</v>
          </cell>
        </row>
        <row r="6580">
          <cell r="K6580" t="str">
            <v>00111113P.2</v>
          </cell>
        </row>
        <row r="6581">
          <cell r="K6581" t="str">
            <v>00111118P.2</v>
          </cell>
        </row>
        <row r="6582">
          <cell r="K6582" t="str">
            <v>00111135P.2</v>
          </cell>
        </row>
        <row r="6583">
          <cell r="K6583" t="str">
            <v>00111132P.2</v>
          </cell>
        </row>
        <row r="6584">
          <cell r="K6584" t="str">
            <v>00111130P.2</v>
          </cell>
        </row>
        <row r="6585">
          <cell r="K6585" t="str">
            <v>00111131P.2</v>
          </cell>
        </row>
        <row r="6586">
          <cell r="K6586" t="str">
            <v>00111118P.2</v>
          </cell>
        </row>
        <row r="6587">
          <cell r="K6587" t="str">
            <v>00111131P.2</v>
          </cell>
        </row>
        <row r="6588">
          <cell r="K6588" t="str">
            <v>00111117P.2</v>
          </cell>
        </row>
        <row r="6589">
          <cell r="K6589" t="str">
            <v>00111125P.2</v>
          </cell>
        </row>
        <row r="6590">
          <cell r="K6590" t="str">
            <v>00111136P.2</v>
          </cell>
        </row>
        <row r="6591">
          <cell r="K6591" t="str">
            <v>00111135P.2</v>
          </cell>
        </row>
        <row r="6592">
          <cell r="K6592" t="str">
            <v>00111121P.2</v>
          </cell>
        </row>
        <row r="6593">
          <cell r="K6593" t="str">
            <v>00111113P.2</v>
          </cell>
        </row>
        <row r="6594">
          <cell r="K6594" t="str">
            <v>00111134P.2</v>
          </cell>
        </row>
        <row r="6595">
          <cell r="K6595" t="str">
            <v>00111118P.2</v>
          </cell>
        </row>
        <row r="6596">
          <cell r="K6596" t="str">
            <v>00111112P.2</v>
          </cell>
        </row>
        <row r="6597">
          <cell r="K6597" t="str">
            <v>00111116P.2</v>
          </cell>
        </row>
        <row r="6598">
          <cell r="K6598" t="str">
            <v>00111129P.2</v>
          </cell>
        </row>
        <row r="6599">
          <cell r="K6599" t="str">
            <v>00111136P.2</v>
          </cell>
        </row>
        <row r="6600">
          <cell r="K6600" t="str">
            <v>00111117P.2</v>
          </cell>
        </row>
        <row r="6601">
          <cell r="K6601" t="str">
            <v>00111121P.2</v>
          </cell>
        </row>
        <row r="6602">
          <cell r="K6602" t="str">
            <v>00111128P.2</v>
          </cell>
        </row>
        <row r="6603">
          <cell r="K6603" t="str">
            <v>00111132P.2</v>
          </cell>
        </row>
        <row r="6604">
          <cell r="K6604" t="str">
            <v>00111132P.2</v>
          </cell>
        </row>
        <row r="6605">
          <cell r="K6605" t="str">
            <v>00111131P.2</v>
          </cell>
        </row>
        <row r="6606">
          <cell r="K6606" t="str">
            <v>00111121P.2</v>
          </cell>
        </row>
        <row r="6607">
          <cell r="K6607" t="str">
            <v>00111118P.2</v>
          </cell>
        </row>
        <row r="6608">
          <cell r="K6608" t="str">
            <v>00111117P.2</v>
          </cell>
        </row>
        <row r="6609">
          <cell r="K6609" t="str">
            <v>00111133P.2</v>
          </cell>
        </row>
        <row r="6610">
          <cell r="K6610" t="str">
            <v>00111113P.2</v>
          </cell>
        </row>
        <row r="6611">
          <cell r="K6611" t="str">
            <v>00111114P.2</v>
          </cell>
        </row>
        <row r="6612">
          <cell r="K6612" t="str">
            <v>00111116P.2</v>
          </cell>
        </row>
        <row r="6613">
          <cell r="K6613" t="str">
            <v>00111118P.2</v>
          </cell>
        </row>
        <row r="6614">
          <cell r="K6614" t="str">
            <v>00111128P.2</v>
          </cell>
        </row>
        <row r="6615">
          <cell r="K6615" t="str">
            <v>00111135P.2</v>
          </cell>
        </row>
        <row r="6616">
          <cell r="K6616" t="str">
            <v>00111126P.2</v>
          </cell>
        </row>
        <row r="6617">
          <cell r="K6617" t="str">
            <v>00111112P.2</v>
          </cell>
        </row>
        <row r="6618">
          <cell r="K6618" t="str">
            <v>00111122P.2</v>
          </cell>
        </row>
        <row r="6619">
          <cell r="K6619" t="str">
            <v>00111133P.2</v>
          </cell>
        </row>
        <row r="6620">
          <cell r="K6620" t="str">
            <v>00111128P.2</v>
          </cell>
        </row>
        <row r="6621">
          <cell r="K6621" t="str">
            <v>00111133P.2</v>
          </cell>
        </row>
        <row r="6622">
          <cell r="K6622" t="str">
            <v>00111136P.2</v>
          </cell>
        </row>
        <row r="6623">
          <cell r="K6623" t="str">
            <v>00111131P.2</v>
          </cell>
        </row>
        <row r="6624">
          <cell r="K6624" t="str">
            <v>00111128P.2</v>
          </cell>
        </row>
        <row r="6625">
          <cell r="K6625" t="str">
            <v>00111110P.2</v>
          </cell>
        </row>
        <row r="6626">
          <cell r="K6626" t="str">
            <v>00111120P.2</v>
          </cell>
        </row>
        <row r="6627">
          <cell r="K6627" t="str">
            <v>00111135P.2</v>
          </cell>
        </row>
        <row r="6628">
          <cell r="K6628" t="str">
            <v>00111130P.2</v>
          </cell>
        </row>
        <row r="6629">
          <cell r="K6629" t="str">
            <v>00111136P.2</v>
          </cell>
        </row>
        <row r="6630">
          <cell r="K6630" t="str">
            <v>00111112P.2</v>
          </cell>
        </row>
        <row r="6631">
          <cell r="K6631" t="str">
            <v>00111136P.2</v>
          </cell>
        </row>
        <row r="6632">
          <cell r="K6632" t="str">
            <v>00111135P.2</v>
          </cell>
        </row>
        <row r="6633">
          <cell r="K6633" t="str">
            <v>00111110P.2</v>
          </cell>
        </row>
        <row r="6634">
          <cell r="K6634" t="str">
            <v>00111117P.2</v>
          </cell>
        </row>
        <row r="6635">
          <cell r="K6635" t="str">
            <v>00111134P.2</v>
          </cell>
        </row>
        <row r="6636">
          <cell r="K6636" t="str">
            <v>00111110P.2</v>
          </cell>
        </row>
        <row r="6637">
          <cell r="K6637" t="str">
            <v>00111134P.2</v>
          </cell>
        </row>
        <row r="6638">
          <cell r="K6638" t="str">
            <v>00111121P.2</v>
          </cell>
        </row>
        <row r="6639">
          <cell r="K6639" t="str">
            <v>00111125P.2</v>
          </cell>
        </row>
        <row r="6640">
          <cell r="K6640" t="str">
            <v>00111124P.2</v>
          </cell>
        </row>
        <row r="6641">
          <cell r="K6641" t="str">
            <v>00111135P.2</v>
          </cell>
        </row>
        <row r="6642">
          <cell r="K6642" t="str">
            <v>00111134P.2</v>
          </cell>
        </row>
        <row r="6643">
          <cell r="K6643" t="str">
            <v>00111112P.2</v>
          </cell>
        </row>
        <row r="6644">
          <cell r="K6644" t="str">
            <v>00111121P.2</v>
          </cell>
        </row>
        <row r="6645">
          <cell r="K6645" t="str">
            <v>00111123P.2</v>
          </cell>
        </row>
        <row r="6646">
          <cell r="K6646" t="str">
            <v>00111122P.2</v>
          </cell>
        </row>
        <row r="6647">
          <cell r="K6647" t="str">
            <v>00111123P.2</v>
          </cell>
        </row>
        <row r="6648">
          <cell r="K6648" t="str">
            <v>00111126P.2</v>
          </cell>
        </row>
        <row r="6649">
          <cell r="K6649" t="str">
            <v>00111123P.2</v>
          </cell>
        </row>
        <row r="6650">
          <cell r="K6650" t="str">
            <v>00111131P.2</v>
          </cell>
        </row>
        <row r="6651">
          <cell r="K6651" t="str">
            <v>00111136P.2</v>
          </cell>
        </row>
        <row r="6652">
          <cell r="K6652" t="str">
            <v>00111131P.2</v>
          </cell>
        </row>
        <row r="6653">
          <cell r="K6653" t="str">
            <v>00111122P.2</v>
          </cell>
        </row>
        <row r="6654">
          <cell r="K6654" t="str">
            <v>00111130P.2</v>
          </cell>
        </row>
        <row r="6655">
          <cell r="K6655" t="str">
            <v>00111135P.2</v>
          </cell>
        </row>
        <row r="6656">
          <cell r="K6656" t="str">
            <v>00111128P.2</v>
          </cell>
        </row>
        <row r="6657">
          <cell r="K6657" t="str">
            <v>00111135P.2</v>
          </cell>
        </row>
        <row r="6658">
          <cell r="K6658" t="str">
            <v>00111123P.2</v>
          </cell>
        </row>
        <row r="6659">
          <cell r="K6659" t="str">
            <v>00111123P.2</v>
          </cell>
        </row>
        <row r="6660">
          <cell r="K6660" t="str">
            <v>00111129P.2</v>
          </cell>
        </row>
        <row r="6661">
          <cell r="K6661" t="str">
            <v>00111132P.2</v>
          </cell>
        </row>
        <row r="6662">
          <cell r="K6662" t="str">
            <v>00111114P.2</v>
          </cell>
        </row>
        <row r="6663">
          <cell r="K6663" t="str">
            <v>00111134P.2</v>
          </cell>
        </row>
        <row r="6664">
          <cell r="K6664" t="str">
            <v>00111126P.2</v>
          </cell>
        </row>
        <row r="6665">
          <cell r="K6665" t="str">
            <v>00111134P.2</v>
          </cell>
        </row>
        <row r="6666">
          <cell r="K6666" t="str">
            <v>00111110P.2</v>
          </cell>
        </row>
        <row r="6667">
          <cell r="K6667" t="str">
            <v>00111134P.2</v>
          </cell>
        </row>
        <row r="6668">
          <cell r="K6668" t="str">
            <v>00111124P.2</v>
          </cell>
        </row>
        <row r="6669">
          <cell r="K6669" t="str">
            <v>00111116P.2</v>
          </cell>
        </row>
        <row r="6670">
          <cell r="K6670" t="str">
            <v>00111119P.2</v>
          </cell>
        </row>
        <row r="6671">
          <cell r="K6671" t="str">
            <v>00111131P.2</v>
          </cell>
        </row>
        <row r="6672">
          <cell r="K6672" t="str">
            <v>00111115P.2</v>
          </cell>
        </row>
        <row r="6673">
          <cell r="K6673" t="str">
            <v>00111110P.2</v>
          </cell>
        </row>
        <row r="6674">
          <cell r="K6674" t="str">
            <v>00111128P.2</v>
          </cell>
        </row>
        <row r="6675">
          <cell r="K6675" t="str">
            <v>00111132P.2</v>
          </cell>
        </row>
        <row r="6676">
          <cell r="K6676" t="str">
            <v>00111117P.2</v>
          </cell>
        </row>
        <row r="6677">
          <cell r="K6677" t="str">
            <v>00111133P.2</v>
          </cell>
        </row>
        <row r="6678">
          <cell r="K6678" t="str">
            <v>00111131P.2</v>
          </cell>
        </row>
        <row r="6679">
          <cell r="K6679" t="str">
            <v>00111112P.2</v>
          </cell>
        </row>
        <row r="6680">
          <cell r="K6680" t="str">
            <v>00111129P.2</v>
          </cell>
        </row>
        <row r="6681">
          <cell r="K6681" t="str">
            <v>00111132P.2</v>
          </cell>
        </row>
        <row r="6682">
          <cell r="K6682" t="str">
            <v>00111118P.2</v>
          </cell>
        </row>
        <row r="6683">
          <cell r="K6683" t="str">
            <v>00111121P.2</v>
          </cell>
        </row>
        <row r="6684">
          <cell r="K6684" t="str">
            <v>00111124P.2</v>
          </cell>
        </row>
        <row r="6685">
          <cell r="K6685" t="str">
            <v>00111133P.2</v>
          </cell>
        </row>
        <row r="6686">
          <cell r="K6686" t="str">
            <v>00111136P.2</v>
          </cell>
        </row>
        <row r="6687">
          <cell r="K6687" t="str">
            <v>00111121P.2</v>
          </cell>
        </row>
        <row r="6688">
          <cell r="K6688" t="str">
            <v>00111113P.2</v>
          </cell>
        </row>
        <row r="6689">
          <cell r="K6689" t="str">
            <v>00111135P.2</v>
          </cell>
        </row>
        <row r="6690">
          <cell r="K6690" t="str">
            <v>00111129P.2</v>
          </cell>
        </row>
        <row r="6691">
          <cell r="K6691" t="str">
            <v>00111130P.2</v>
          </cell>
        </row>
        <row r="6692">
          <cell r="K6692" t="str">
            <v>00111116P.2</v>
          </cell>
        </row>
        <row r="6693">
          <cell r="K6693" t="str">
            <v>00111127P.2</v>
          </cell>
        </row>
        <row r="6694">
          <cell r="K6694" t="str">
            <v>00111117P.2</v>
          </cell>
        </row>
        <row r="6695">
          <cell r="K6695" t="str">
            <v>00111116P.2</v>
          </cell>
        </row>
        <row r="6696">
          <cell r="K6696" t="str">
            <v>00111112P.2</v>
          </cell>
        </row>
        <row r="6697">
          <cell r="K6697" t="str">
            <v>00111133P.2</v>
          </cell>
        </row>
        <row r="6698">
          <cell r="K6698" t="str">
            <v>00111136P.2</v>
          </cell>
        </row>
        <row r="6699">
          <cell r="K6699" t="str">
            <v>00111117P.2</v>
          </cell>
        </row>
        <row r="6700">
          <cell r="K6700" t="str">
            <v>00111122P.2</v>
          </cell>
        </row>
        <row r="6701">
          <cell r="K6701" t="str">
            <v>00111118P.2</v>
          </cell>
        </row>
        <row r="6702">
          <cell r="K6702" t="str">
            <v>00111114P.2</v>
          </cell>
        </row>
        <row r="6703">
          <cell r="K6703" t="str">
            <v>00111129P.2</v>
          </cell>
        </row>
        <row r="6704">
          <cell r="K6704" t="str">
            <v>00111116P.2</v>
          </cell>
        </row>
        <row r="6705">
          <cell r="K6705" t="str">
            <v>00111136P.2</v>
          </cell>
        </row>
        <row r="6706">
          <cell r="K6706" t="str">
            <v>00111120P.2</v>
          </cell>
        </row>
        <row r="6707">
          <cell r="K6707" t="str">
            <v>00111129P.2</v>
          </cell>
        </row>
        <row r="6708">
          <cell r="K6708" t="str">
            <v>00111132P.2</v>
          </cell>
        </row>
        <row r="6709">
          <cell r="K6709" t="str">
            <v>00111120P.2</v>
          </cell>
        </row>
        <row r="6710">
          <cell r="K6710" t="str">
            <v>00111132P.2</v>
          </cell>
        </row>
        <row r="6711">
          <cell r="K6711" t="str">
            <v>00111113P.2</v>
          </cell>
        </row>
        <row r="6712">
          <cell r="K6712" t="str">
            <v>00111126P.2</v>
          </cell>
        </row>
        <row r="6713">
          <cell r="K6713" t="str">
            <v>00111110P.2</v>
          </cell>
        </row>
        <row r="6714">
          <cell r="K6714" t="str">
            <v>00111135P.2</v>
          </cell>
        </row>
        <row r="6715">
          <cell r="K6715" t="str">
            <v>00111131P.2</v>
          </cell>
        </row>
        <row r="6716">
          <cell r="K6716" t="str">
            <v>00111129P.2</v>
          </cell>
        </row>
        <row r="6717">
          <cell r="K6717" t="str">
            <v>00111118P.2</v>
          </cell>
        </row>
        <row r="6718">
          <cell r="K6718" t="str">
            <v>00111117P.2</v>
          </cell>
        </row>
        <row r="6719">
          <cell r="K6719" t="str">
            <v>00111129P.2</v>
          </cell>
        </row>
        <row r="6720">
          <cell r="K6720" t="str">
            <v>00111118P.2</v>
          </cell>
        </row>
        <row r="6721">
          <cell r="K6721" t="str">
            <v>00111112P.2</v>
          </cell>
        </row>
        <row r="6722">
          <cell r="K6722" t="str">
            <v>00111130P.2</v>
          </cell>
        </row>
        <row r="6723">
          <cell r="K6723" t="str">
            <v>00111115P.2</v>
          </cell>
        </row>
        <row r="6724">
          <cell r="K6724" t="str">
            <v>00111127P.2</v>
          </cell>
        </row>
        <row r="6725">
          <cell r="K6725" t="str">
            <v>00111131P.2</v>
          </cell>
        </row>
        <row r="6726">
          <cell r="K6726" t="str">
            <v>00111110P.2</v>
          </cell>
        </row>
        <row r="6727">
          <cell r="K6727" t="str">
            <v>00111127P.2</v>
          </cell>
        </row>
        <row r="6728">
          <cell r="K6728" t="str">
            <v>00111127P.2</v>
          </cell>
        </row>
        <row r="6729">
          <cell r="K6729" t="str">
            <v>00111114P.2</v>
          </cell>
        </row>
        <row r="6730">
          <cell r="K6730" t="str">
            <v>00111117P.2</v>
          </cell>
        </row>
        <row r="6731">
          <cell r="K6731" t="str">
            <v>00111113P.2</v>
          </cell>
        </row>
        <row r="6732">
          <cell r="K6732" t="str">
            <v>00111126P.2</v>
          </cell>
        </row>
        <row r="6733">
          <cell r="K6733" t="str">
            <v>00111134P.2</v>
          </cell>
        </row>
        <row r="6734">
          <cell r="K6734" t="str">
            <v>00111122P.2</v>
          </cell>
        </row>
        <row r="6735">
          <cell r="K6735" t="str">
            <v>00111124P.2</v>
          </cell>
        </row>
        <row r="6736">
          <cell r="K6736" t="str">
            <v>00111136P.2</v>
          </cell>
        </row>
        <row r="6737">
          <cell r="K6737" t="str">
            <v>00111133P.2</v>
          </cell>
        </row>
        <row r="6738">
          <cell r="K6738" t="str">
            <v>00111131P.2</v>
          </cell>
        </row>
        <row r="6739">
          <cell r="K6739" t="str">
            <v>00111136P.2</v>
          </cell>
        </row>
        <row r="6740">
          <cell r="K6740" t="str">
            <v>00111113P.2</v>
          </cell>
        </row>
        <row r="6741">
          <cell r="K6741" t="str">
            <v>00111122P.2</v>
          </cell>
        </row>
        <row r="6742">
          <cell r="K6742" t="str">
            <v>00111128P.2</v>
          </cell>
        </row>
        <row r="6743">
          <cell r="K6743" t="str">
            <v>00111132P.2</v>
          </cell>
        </row>
        <row r="6744">
          <cell r="K6744" t="str">
            <v>00111124P.2</v>
          </cell>
        </row>
        <row r="6745">
          <cell r="K6745" t="str">
            <v>00111110P.2</v>
          </cell>
        </row>
        <row r="6746">
          <cell r="K6746" t="str">
            <v>00111123P.2</v>
          </cell>
        </row>
        <row r="6747">
          <cell r="K6747" t="str">
            <v>00111134P.2</v>
          </cell>
        </row>
        <row r="6748">
          <cell r="K6748" t="str">
            <v>00111134P.2</v>
          </cell>
        </row>
        <row r="6749">
          <cell r="K6749" t="str">
            <v>00111116P.2</v>
          </cell>
        </row>
        <row r="6750">
          <cell r="K6750" t="str">
            <v>00111122P.2</v>
          </cell>
        </row>
        <row r="6751">
          <cell r="K6751" t="str">
            <v>00111126P.2</v>
          </cell>
        </row>
        <row r="6752">
          <cell r="K6752" t="str">
            <v>00111124P.2</v>
          </cell>
        </row>
        <row r="6753">
          <cell r="K6753" t="str">
            <v>00111129P.2</v>
          </cell>
        </row>
        <row r="6754">
          <cell r="K6754" t="str">
            <v>00111127P.2</v>
          </cell>
        </row>
        <row r="6755">
          <cell r="K6755" t="str">
            <v>00111133P.2</v>
          </cell>
        </row>
        <row r="6756">
          <cell r="K6756" t="str">
            <v>00111136P.2</v>
          </cell>
        </row>
        <row r="6757">
          <cell r="K6757" t="str">
            <v>00111111P.2</v>
          </cell>
        </row>
        <row r="6758">
          <cell r="K6758" t="str">
            <v>00111123P.2</v>
          </cell>
        </row>
        <row r="6759">
          <cell r="K6759" t="str">
            <v>00111112P.2</v>
          </cell>
        </row>
        <row r="6760">
          <cell r="K6760" t="str">
            <v>00111129P.2</v>
          </cell>
        </row>
        <row r="6761">
          <cell r="K6761" t="str">
            <v>00111121P.2</v>
          </cell>
        </row>
        <row r="6762">
          <cell r="K6762" t="str">
            <v>00111136P.2</v>
          </cell>
        </row>
        <row r="6763">
          <cell r="K6763" t="str">
            <v>00111117P.2</v>
          </cell>
        </row>
        <row r="6764">
          <cell r="K6764" t="str">
            <v>00111110P.2</v>
          </cell>
        </row>
        <row r="6765">
          <cell r="K6765" t="str">
            <v>00111129P.2</v>
          </cell>
        </row>
        <row r="6766">
          <cell r="K6766" t="str">
            <v>00111112P.2</v>
          </cell>
        </row>
        <row r="6767">
          <cell r="K6767" t="str">
            <v>00111132P.2</v>
          </cell>
        </row>
        <row r="6768">
          <cell r="K6768" t="str">
            <v>00111130P.2</v>
          </cell>
        </row>
        <row r="6769">
          <cell r="K6769" t="str">
            <v>00111119P.2</v>
          </cell>
        </row>
        <row r="6770">
          <cell r="K6770" t="str">
            <v>00111120P.2</v>
          </cell>
        </row>
        <row r="6771">
          <cell r="K6771" t="str">
            <v>00111110P.2</v>
          </cell>
        </row>
        <row r="6772">
          <cell r="K6772" t="str">
            <v>00111114P.2</v>
          </cell>
        </row>
        <row r="6773">
          <cell r="K6773" t="str">
            <v>00111135P.2</v>
          </cell>
        </row>
        <row r="6774">
          <cell r="K6774" t="str">
            <v>00111132P.2</v>
          </cell>
        </row>
        <row r="6775">
          <cell r="K6775" t="str">
            <v>00111128P.2</v>
          </cell>
        </row>
        <row r="6776">
          <cell r="K6776" t="str">
            <v>00111126P.2</v>
          </cell>
        </row>
        <row r="6777">
          <cell r="K6777" t="str">
            <v>00111110P.2</v>
          </cell>
        </row>
        <row r="6778">
          <cell r="K6778" t="str">
            <v>00111134P.2</v>
          </cell>
        </row>
        <row r="6779">
          <cell r="K6779" t="str">
            <v>00111112P.2</v>
          </cell>
        </row>
        <row r="6780">
          <cell r="K6780" t="str">
            <v>00111133P.2</v>
          </cell>
        </row>
        <row r="6781">
          <cell r="K6781" t="str">
            <v>00111136P.2</v>
          </cell>
        </row>
        <row r="6782">
          <cell r="K6782" t="str">
            <v>00111110P.2</v>
          </cell>
        </row>
        <row r="6783">
          <cell r="K6783" t="str">
            <v>00111127P.2</v>
          </cell>
        </row>
        <row r="6784">
          <cell r="K6784" t="str">
            <v>00111132P.2</v>
          </cell>
        </row>
        <row r="6785">
          <cell r="K6785" t="str">
            <v>00111124P.2</v>
          </cell>
        </row>
        <row r="6786">
          <cell r="K6786" t="str">
            <v>00111131P.2</v>
          </cell>
        </row>
        <row r="6787">
          <cell r="K6787" t="str">
            <v>00111111P.2</v>
          </cell>
        </row>
        <row r="6788">
          <cell r="K6788" t="str">
            <v>00111131P.2</v>
          </cell>
        </row>
        <row r="6789">
          <cell r="K6789" t="str">
            <v>00111133P.2</v>
          </cell>
        </row>
        <row r="6790">
          <cell r="K6790" t="str">
            <v>00111117P.2</v>
          </cell>
        </row>
        <row r="6791">
          <cell r="K6791" t="str">
            <v>00111133P.2</v>
          </cell>
        </row>
        <row r="6792">
          <cell r="K6792" t="str">
            <v>00111114P.2</v>
          </cell>
        </row>
        <row r="6793">
          <cell r="K6793" t="str">
            <v>00111135P.2</v>
          </cell>
        </row>
        <row r="6794">
          <cell r="K6794" t="str">
            <v>00111126P.2</v>
          </cell>
        </row>
        <row r="6795">
          <cell r="K6795" t="str">
            <v>00111134P.2</v>
          </cell>
        </row>
        <row r="6796">
          <cell r="K6796" t="str">
            <v>00111134P.2</v>
          </cell>
        </row>
        <row r="6797">
          <cell r="K6797" t="str">
            <v>00111130P.2</v>
          </cell>
        </row>
        <row r="6798">
          <cell r="K6798" t="str">
            <v>00111122P.2</v>
          </cell>
        </row>
        <row r="6799">
          <cell r="K6799" t="str">
            <v>00111132P.2</v>
          </cell>
        </row>
        <row r="6800">
          <cell r="K6800" t="str">
            <v>00111135P.2</v>
          </cell>
        </row>
        <row r="6801">
          <cell r="K6801" t="str">
            <v>00111121P.2</v>
          </cell>
        </row>
        <row r="6802">
          <cell r="K6802" t="str">
            <v>00111128P.2</v>
          </cell>
        </row>
        <row r="6803">
          <cell r="K6803" t="str">
            <v>00111110P.2</v>
          </cell>
        </row>
        <row r="6804">
          <cell r="K6804" t="str">
            <v>00111134P.2</v>
          </cell>
        </row>
        <row r="6805">
          <cell r="K6805" t="str">
            <v>00111128P.2</v>
          </cell>
        </row>
        <row r="6806">
          <cell r="K6806" t="str">
            <v>00111113P.2</v>
          </cell>
        </row>
        <row r="6807">
          <cell r="K6807" t="str">
            <v>00111134P.2</v>
          </cell>
        </row>
        <row r="6808">
          <cell r="K6808" t="str">
            <v>00111124P.2</v>
          </cell>
        </row>
        <row r="6809">
          <cell r="K6809" t="str">
            <v>00111128P.2</v>
          </cell>
        </row>
        <row r="6810">
          <cell r="K6810" t="str">
            <v>00111136P.2</v>
          </cell>
        </row>
        <row r="6811">
          <cell r="K6811" t="str">
            <v>00111129P.2</v>
          </cell>
        </row>
        <row r="6812">
          <cell r="K6812" t="str">
            <v>00111131P.2</v>
          </cell>
        </row>
        <row r="6813">
          <cell r="K6813" t="str">
            <v>00111133P.2</v>
          </cell>
        </row>
        <row r="6814">
          <cell r="K6814" t="str">
            <v>00111120P.2</v>
          </cell>
        </row>
        <row r="6815">
          <cell r="K6815" t="str">
            <v>00111136P.2</v>
          </cell>
        </row>
        <row r="6816">
          <cell r="K6816" t="str">
            <v>00111136P.2</v>
          </cell>
        </row>
        <row r="6817">
          <cell r="K6817" t="str">
            <v>00111113P.2</v>
          </cell>
        </row>
        <row r="6818">
          <cell r="K6818" t="str">
            <v>00111136P.2</v>
          </cell>
        </row>
        <row r="6819">
          <cell r="K6819" t="str">
            <v>00111110P.2</v>
          </cell>
        </row>
        <row r="6820">
          <cell r="K6820" t="str">
            <v>00111123P.2</v>
          </cell>
        </row>
        <row r="6821">
          <cell r="K6821" t="str">
            <v>00111121P.2</v>
          </cell>
        </row>
        <row r="6822">
          <cell r="K6822" t="str">
            <v>00111116P.2</v>
          </cell>
        </row>
        <row r="6823">
          <cell r="K6823" t="str">
            <v>00111113P.2</v>
          </cell>
        </row>
        <row r="6824">
          <cell r="K6824" t="str">
            <v>00111129P.2</v>
          </cell>
        </row>
        <row r="6825">
          <cell r="K6825" t="str">
            <v>00111130P.2</v>
          </cell>
        </row>
        <row r="6826">
          <cell r="K6826" t="str">
            <v>00111131P.2</v>
          </cell>
        </row>
        <row r="6827">
          <cell r="K6827" t="str">
            <v>00111125P.2</v>
          </cell>
        </row>
        <row r="6828">
          <cell r="K6828" t="str">
            <v>00111128P.2</v>
          </cell>
        </row>
        <row r="6829">
          <cell r="K6829" t="str">
            <v>00111115P.2</v>
          </cell>
        </row>
        <row r="6830">
          <cell r="K6830" t="str">
            <v>00111120P.2</v>
          </cell>
        </row>
        <row r="6831">
          <cell r="K6831" t="str">
            <v>00111129P.2</v>
          </cell>
        </row>
        <row r="6832">
          <cell r="K6832" t="str">
            <v>00111123P.2</v>
          </cell>
        </row>
        <row r="6833">
          <cell r="K6833" t="str">
            <v>00111116P.2</v>
          </cell>
        </row>
        <row r="6834">
          <cell r="K6834" t="str">
            <v>00111131P.2</v>
          </cell>
        </row>
        <row r="6835">
          <cell r="K6835" t="str">
            <v>00111113P.2</v>
          </cell>
        </row>
        <row r="6836">
          <cell r="K6836" t="str">
            <v>00111133P.2</v>
          </cell>
        </row>
        <row r="6837">
          <cell r="K6837" t="str">
            <v>00111119P.2</v>
          </cell>
        </row>
        <row r="6838">
          <cell r="K6838" t="str">
            <v>00111130P.2</v>
          </cell>
        </row>
        <row r="6839">
          <cell r="K6839" t="str">
            <v>00111131P.2</v>
          </cell>
        </row>
        <row r="6840">
          <cell r="K6840" t="str">
            <v>00111136P.2</v>
          </cell>
        </row>
        <row r="6841">
          <cell r="K6841" t="str">
            <v>00111134P.2</v>
          </cell>
        </row>
        <row r="6842">
          <cell r="K6842" t="str">
            <v>00111110P.2</v>
          </cell>
        </row>
        <row r="6843">
          <cell r="K6843" t="str">
            <v>00111119P.2</v>
          </cell>
        </row>
        <row r="6844">
          <cell r="K6844" t="str">
            <v>00111134P.2</v>
          </cell>
        </row>
        <row r="6845">
          <cell r="K6845" t="str">
            <v>00111113P.2</v>
          </cell>
        </row>
        <row r="6846">
          <cell r="K6846" t="str">
            <v>00111128P.2</v>
          </cell>
        </row>
        <row r="6847">
          <cell r="K6847" t="str">
            <v>00111123P.2</v>
          </cell>
        </row>
        <row r="6848">
          <cell r="K6848" t="str">
            <v>00111117P.2</v>
          </cell>
        </row>
        <row r="6849">
          <cell r="K6849" t="str">
            <v>00111113P.2</v>
          </cell>
        </row>
        <row r="6850">
          <cell r="K6850" t="str">
            <v>00111114P.2</v>
          </cell>
        </row>
        <row r="6851">
          <cell r="K6851" t="str">
            <v>00111128P.2</v>
          </cell>
        </row>
        <row r="6852">
          <cell r="K6852" t="str">
            <v>00111125P.2</v>
          </cell>
        </row>
        <row r="6853">
          <cell r="K6853" t="str">
            <v>00111120P.2</v>
          </cell>
        </row>
        <row r="6854">
          <cell r="K6854" t="str">
            <v>00111112P.2</v>
          </cell>
        </row>
        <row r="6855">
          <cell r="K6855" t="str">
            <v>00111123P.2</v>
          </cell>
        </row>
        <row r="6856">
          <cell r="K6856" t="str">
            <v>00111134P.2</v>
          </cell>
        </row>
        <row r="6857">
          <cell r="K6857" t="str">
            <v>00111123P.2</v>
          </cell>
        </row>
        <row r="6858">
          <cell r="K6858" t="str">
            <v>00111134P.2</v>
          </cell>
        </row>
        <row r="6859">
          <cell r="K6859" t="str">
            <v>00111122P.2</v>
          </cell>
        </row>
        <row r="6860">
          <cell r="K6860" t="str">
            <v>00111128P.2</v>
          </cell>
        </row>
        <row r="6861">
          <cell r="K6861" t="str">
            <v>00111124P.2</v>
          </cell>
        </row>
        <row r="6862">
          <cell r="K6862" t="str">
            <v>00111110P.2</v>
          </cell>
        </row>
        <row r="6863">
          <cell r="K6863" t="str">
            <v>00111129P.2</v>
          </cell>
        </row>
        <row r="6864">
          <cell r="K6864" t="str">
            <v>00111121P.2</v>
          </cell>
        </row>
        <row r="6865">
          <cell r="K6865" t="str">
            <v>00111112P.2</v>
          </cell>
        </row>
        <row r="6866">
          <cell r="K6866" t="str">
            <v>00111113P.2</v>
          </cell>
        </row>
        <row r="6867">
          <cell r="K6867" t="str">
            <v>00111135P.2</v>
          </cell>
        </row>
        <row r="6868">
          <cell r="K6868" t="str">
            <v>00111118P.2</v>
          </cell>
        </row>
        <row r="6869">
          <cell r="K6869" t="str">
            <v>00111128P.2</v>
          </cell>
        </row>
        <row r="6870">
          <cell r="K6870" t="str">
            <v>00111123P.2</v>
          </cell>
        </row>
        <row r="6871">
          <cell r="K6871" t="str">
            <v>00111123P.2</v>
          </cell>
        </row>
        <row r="6872">
          <cell r="K6872" t="str">
            <v>00111131P.2</v>
          </cell>
        </row>
        <row r="6873">
          <cell r="K6873" t="str">
            <v>00111113P.2</v>
          </cell>
        </row>
        <row r="6874">
          <cell r="K6874" t="str">
            <v>00111122P.2</v>
          </cell>
        </row>
        <row r="6875">
          <cell r="K6875" t="str">
            <v>00111113P.2</v>
          </cell>
        </row>
        <row r="6876">
          <cell r="K6876" t="str">
            <v>00111117P.2</v>
          </cell>
        </row>
        <row r="6877">
          <cell r="K6877" t="str">
            <v>00111133P.2</v>
          </cell>
        </row>
        <row r="6878">
          <cell r="K6878" t="str">
            <v>00111136P.2</v>
          </cell>
        </row>
        <row r="6879">
          <cell r="K6879" t="str">
            <v>00111129P.2</v>
          </cell>
        </row>
        <row r="6880">
          <cell r="K6880" t="str">
            <v>00111126P.2</v>
          </cell>
        </row>
        <row r="6881">
          <cell r="K6881" t="str">
            <v>00111131P.2</v>
          </cell>
        </row>
        <row r="6882">
          <cell r="K6882" t="str">
            <v>00111130P.2</v>
          </cell>
        </row>
        <row r="6883">
          <cell r="K6883" t="str">
            <v>00111114P.2</v>
          </cell>
        </row>
        <row r="6884">
          <cell r="K6884" t="str">
            <v>00111134P.2</v>
          </cell>
        </row>
        <row r="6885">
          <cell r="K6885" t="str">
            <v>00111123P.2</v>
          </cell>
        </row>
        <row r="6886">
          <cell r="K6886" t="str">
            <v>00111112P.2</v>
          </cell>
        </row>
        <row r="6887">
          <cell r="K6887" t="str">
            <v>00111132P.2</v>
          </cell>
        </row>
        <row r="6888">
          <cell r="K6888" t="str">
            <v>00111110P.2</v>
          </cell>
        </row>
        <row r="6889">
          <cell r="K6889" t="str">
            <v>00111116P.2</v>
          </cell>
        </row>
        <row r="6890">
          <cell r="K6890" t="str">
            <v>00111110P.2</v>
          </cell>
        </row>
        <row r="6891">
          <cell r="K6891" t="str">
            <v>00111111P.2</v>
          </cell>
        </row>
        <row r="6892">
          <cell r="K6892" t="str">
            <v>00111124P.2</v>
          </cell>
        </row>
        <row r="6893">
          <cell r="K6893" t="str">
            <v>00111127P.2</v>
          </cell>
        </row>
        <row r="6894">
          <cell r="K6894" t="str">
            <v>00111111P.2</v>
          </cell>
        </row>
        <row r="6895">
          <cell r="K6895" t="str">
            <v>00111117P.2</v>
          </cell>
        </row>
        <row r="6896">
          <cell r="K6896" t="str">
            <v>00111132P.2</v>
          </cell>
        </row>
        <row r="6897">
          <cell r="K6897" t="str">
            <v>00111111P.2</v>
          </cell>
        </row>
        <row r="6898">
          <cell r="K6898" t="str">
            <v>00111128P.2</v>
          </cell>
        </row>
        <row r="6899">
          <cell r="K6899" t="str">
            <v>00111130P.2</v>
          </cell>
        </row>
        <row r="6900">
          <cell r="K6900" t="str">
            <v>00111135P.2</v>
          </cell>
        </row>
        <row r="6901">
          <cell r="K6901" t="str">
            <v>00111128P.2</v>
          </cell>
        </row>
        <row r="6902">
          <cell r="K6902" t="str">
            <v>00111122P.2</v>
          </cell>
        </row>
        <row r="6903">
          <cell r="K6903" t="str">
            <v>00111112P.2</v>
          </cell>
        </row>
        <row r="6904">
          <cell r="K6904" t="str">
            <v>00111131P.2</v>
          </cell>
        </row>
        <row r="6905">
          <cell r="K6905" t="str">
            <v>00111133P.2</v>
          </cell>
        </row>
        <row r="6906">
          <cell r="K6906" t="str">
            <v>00111122P.2</v>
          </cell>
        </row>
        <row r="6907">
          <cell r="K6907" t="str">
            <v>00111116P.2</v>
          </cell>
        </row>
        <row r="6908">
          <cell r="K6908" t="str">
            <v>00111136P.2</v>
          </cell>
        </row>
        <row r="6909">
          <cell r="K6909" t="str">
            <v>00111124P.2</v>
          </cell>
        </row>
        <row r="6910">
          <cell r="K6910" t="str">
            <v>00111124P.2</v>
          </cell>
        </row>
        <row r="6911">
          <cell r="K6911" t="str">
            <v>00111130P.2</v>
          </cell>
        </row>
        <row r="6912">
          <cell r="K6912" t="str">
            <v>00111128P.2</v>
          </cell>
        </row>
        <row r="6913">
          <cell r="K6913" t="str">
            <v>00111125P.2</v>
          </cell>
        </row>
        <row r="6914">
          <cell r="K6914" t="str">
            <v>00111130P.2</v>
          </cell>
        </row>
        <row r="6915">
          <cell r="K6915" t="str">
            <v>00111122P.2</v>
          </cell>
        </row>
        <row r="6916">
          <cell r="K6916" t="str">
            <v>00111133P.2</v>
          </cell>
        </row>
        <row r="6917">
          <cell r="K6917" t="str">
            <v>00111121P.2</v>
          </cell>
        </row>
        <row r="6918">
          <cell r="K6918" t="str">
            <v>00111113P.2</v>
          </cell>
        </row>
        <row r="6919">
          <cell r="K6919" t="str">
            <v>00111132P.2</v>
          </cell>
        </row>
        <row r="6920">
          <cell r="K6920" t="str">
            <v>00111123P.2</v>
          </cell>
        </row>
        <row r="6921">
          <cell r="K6921" t="str">
            <v>00111121P.2</v>
          </cell>
        </row>
        <row r="6922">
          <cell r="K6922" t="str">
            <v>00111135P.2</v>
          </cell>
        </row>
        <row r="6923">
          <cell r="K6923" t="str">
            <v>00111128P.2</v>
          </cell>
        </row>
        <row r="6924">
          <cell r="K6924" t="str">
            <v>00111116P.2</v>
          </cell>
        </row>
        <row r="6925">
          <cell r="K6925" t="str">
            <v>00111118P.2</v>
          </cell>
        </row>
        <row r="6926">
          <cell r="K6926" t="str">
            <v>00111128P.2</v>
          </cell>
        </row>
        <row r="6927">
          <cell r="K6927" t="str">
            <v>00111135P.2</v>
          </cell>
        </row>
        <row r="6928">
          <cell r="K6928" t="str">
            <v>00111123P.2</v>
          </cell>
        </row>
        <row r="6929">
          <cell r="K6929" t="str">
            <v>00111111P.2</v>
          </cell>
        </row>
        <row r="6930">
          <cell r="K6930" t="str">
            <v>00111110P.2</v>
          </cell>
        </row>
        <row r="6931">
          <cell r="K6931" t="str">
            <v>00111136P.2</v>
          </cell>
        </row>
        <row r="6932">
          <cell r="K6932" t="str">
            <v>00111112P.2</v>
          </cell>
        </row>
        <row r="6933">
          <cell r="K6933" t="str">
            <v>00111132P.2</v>
          </cell>
        </row>
        <row r="6934">
          <cell r="K6934" t="str">
            <v>00111117P.2</v>
          </cell>
        </row>
        <row r="6935">
          <cell r="K6935" t="str">
            <v>00111117P.2</v>
          </cell>
        </row>
        <row r="6936">
          <cell r="K6936" t="str">
            <v>00111120P.2</v>
          </cell>
        </row>
        <row r="6937">
          <cell r="K6937" t="str">
            <v>00111114P.2</v>
          </cell>
        </row>
        <row r="6938">
          <cell r="K6938" t="str">
            <v>00111127P.2</v>
          </cell>
        </row>
        <row r="6939">
          <cell r="K6939" t="str">
            <v>00111113P.2</v>
          </cell>
        </row>
        <row r="6940">
          <cell r="K6940" t="str">
            <v>00111131P.2</v>
          </cell>
        </row>
        <row r="6941">
          <cell r="K6941" t="str">
            <v>00111122P.2</v>
          </cell>
        </row>
        <row r="6942">
          <cell r="K6942" t="str">
            <v>00111128P.2</v>
          </cell>
        </row>
        <row r="6943">
          <cell r="K6943" t="str">
            <v>00111112P.2</v>
          </cell>
        </row>
        <row r="6944">
          <cell r="K6944" t="str">
            <v>00111115P.2</v>
          </cell>
        </row>
        <row r="6945">
          <cell r="K6945" t="str">
            <v>00111129P.2</v>
          </cell>
        </row>
        <row r="6946">
          <cell r="K6946" t="str">
            <v>00111123P.2</v>
          </cell>
        </row>
        <row r="6947">
          <cell r="K6947" t="str">
            <v>00111122P.2</v>
          </cell>
        </row>
        <row r="6948">
          <cell r="K6948" t="str">
            <v>00111134P.2</v>
          </cell>
        </row>
        <row r="6949">
          <cell r="K6949" t="str">
            <v>00111112P.2</v>
          </cell>
        </row>
        <row r="6950">
          <cell r="K6950" t="str">
            <v>00111121P.2</v>
          </cell>
        </row>
        <row r="6951">
          <cell r="K6951" t="str">
            <v>00111132P.2</v>
          </cell>
        </row>
        <row r="6952">
          <cell r="K6952" t="str">
            <v>00111131P.2</v>
          </cell>
        </row>
        <row r="6953">
          <cell r="K6953" t="str">
            <v>00111129P.2</v>
          </cell>
        </row>
        <row r="6954">
          <cell r="K6954" t="str">
            <v>00111110P.2</v>
          </cell>
        </row>
        <row r="6955">
          <cell r="K6955" t="str">
            <v>00111132P.2</v>
          </cell>
        </row>
        <row r="6956">
          <cell r="K6956" t="str">
            <v>00111112P.2</v>
          </cell>
        </row>
        <row r="6957">
          <cell r="K6957" t="str">
            <v>00111116P.2</v>
          </cell>
        </row>
        <row r="6958">
          <cell r="K6958" t="str">
            <v>00111112P.2</v>
          </cell>
        </row>
        <row r="6959">
          <cell r="K6959" t="str">
            <v>00111136P.2</v>
          </cell>
        </row>
        <row r="6960">
          <cell r="K6960" t="str">
            <v>00111122P.2</v>
          </cell>
        </row>
        <row r="6961">
          <cell r="K6961" t="str">
            <v>00111128P.2</v>
          </cell>
        </row>
        <row r="6962">
          <cell r="K6962" t="str">
            <v>00111130P.2</v>
          </cell>
        </row>
        <row r="6963">
          <cell r="K6963" t="str">
            <v>00111115P.2</v>
          </cell>
        </row>
        <row r="6964">
          <cell r="K6964" t="str">
            <v>00111129P.2</v>
          </cell>
        </row>
        <row r="6965">
          <cell r="K6965" t="str">
            <v>00111125P.2</v>
          </cell>
        </row>
        <row r="6966">
          <cell r="K6966" t="str">
            <v>00111132P.2</v>
          </cell>
        </row>
        <row r="6967">
          <cell r="K6967" t="str">
            <v>00111136P.2</v>
          </cell>
        </row>
        <row r="6968">
          <cell r="K6968" t="str">
            <v>00111112P.2</v>
          </cell>
        </row>
        <row r="6969">
          <cell r="K6969" t="str">
            <v>00111132P.2</v>
          </cell>
        </row>
        <row r="6970">
          <cell r="K6970" t="str">
            <v>00111134P.2</v>
          </cell>
        </row>
        <row r="6971">
          <cell r="K6971" t="str">
            <v>00111117P.2</v>
          </cell>
        </row>
        <row r="6972">
          <cell r="K6972" t="str">
            <v>00111112P.2</v>
          </cell>
        </row>
        <row r="6973">
          <cell r="K6973" t="str">
            <v>00111134P.2</v>
          </cell>
        </row>
        <row r="6974">
          <cell r="K6974" t="str">
            <v>00111120P.2</v>
          </cell>
        </row>
        <row r="6975">
          <cell r="K6975" t="str">
            <v>00111128P.2</v>
          </cell>
        </row>
        <row r="6976">
          <cell r="K6976" t="str">
            <v>00111120P.2</v>
          </cell>
        </row>
        <row r="6977">
          <cell r="K6977" t="str">
            <v>00111125P.2</v>
          </cell>
        </row>
        <row r="6978">
          <cell r="K6978" t="str">
            <v>00111134P.2</v>
          </cell>
        </row>
        <row r="6979">
          <cell r="K6979" t="str">
            <v>00111122P.2</v>
          </cell>
        </row>
        <row r="6980">
          <cell r="K6980" t="str">
            <v>00111128P.2</v>
          </cell>
        </row>
        <row r="6981">
          <cell r="K6981" t="str">
            <v>00111113P.2</v>
          </cell>
        </row>
        <row r="6982">
          <cell r="K6982" t="str">
            <v>00111113P.2</v>
          </cell>
        </row>
        <row r="6983">
          <cell r="K6983" t="str">
            <v>00111134P.2</v>
          </cell>
        </row>
        <row r="6984">
          <cell r="K6984" t="str">
            <v>00111130P.2</v>
          </cell>
        </row>
        <row r="6985">
          <cell r="K6985" t="str">
            <v>00111117P.2</v>
          </cell>
        </row>
        <row r="6986">
          <cell r="K6986" t="str">
            <v>00111134P.2</v>
          </cell>
        </row>
        <row r="6987">
          <cell r="K6987" t="str">
            <v>00111130P.2</v>
          </cell>
        </row>
        <row r="6988">
          <cell r="K6988" t="str">
            <v>00111114P.2</v>
          </cell>
        </row>
        <row r="6989">
          <cell r="K6989" t="str">
            <v>00111134P.2</v>
          </cell>
        </row>
        <row r="6990">
          <cell r="K6990" t="str">
            <v>00111129P.2</v>
          </cell>
        </row>
        <row r="6991">
          <cell r="K6991" t="str">
            <v>00111120P.2</v>
          </cell>
        </row>
        <row r="6992">
          <cell r="K6992" t="str">
            <v>00111131P.2</v>
          </cell>
        </row>
        <row r="6993">
          <cell r="K6993" t="str">
            <v>00111117P.2</v>
          </cell>
        </row>
        <row r="6994">
          <cell r="K6994" t="str">
            <v>00111132P.2</v>
          </cell>
        </row>
        <row r="6995">
          <cell r="K6995" t="str">
            <v>00111121P.2</v>
          </cell>
        </row>
        <row r="6996">
          <cell r="K6996" t="str">
            <v>00111113P.2</v>
          </cell>
        </row>
        <row r="6997">
          <cell r="K6997" t="str">
            <v>00111127P.2</v>
          </cell>
        </row>
        <row r="6998">
          <cell r="K6998" t="str">
            <v>00111113P.2</v>
          </cell>
        </row>
        <row r="6999">
          <cell r="K6999" t="str">
            <v>00111111P.2</v>
          </cell>
        </row>
        <row r="7000">
          <cell r="K7000" t="str">
            <v>00111132P.2</v>
          </cell>
        </row>
        <row r="7001">
          <cell r="K7001" t="str">
            <v>00111111P.2</v>
          </cell>
        </row>
        <row r="7002">
          <cell r="K7002" t="str">
            <v>00111129P.2</v>
          </cell>
        </row>
        <row r="7003">
          <cell r="K7003" t="str">
            <v>00111128P.2</v>
          </cell>
        </row>
        <row r="7004">
          <cell r="K7004" t="str">
            <v>00111111P.2</v>
          </cell>
        </row>
        <row r="7005">
          <cell r="K7005" t="str">
            <v>00111132P.2</v>
          </cell>
        </row>
        <row r="7006">
          <cell r="K7006" t="str">
            <v>00111136P.2</v>
          </cell>
        </row>
        <row r="7007">
          <cell r="K7007" t="str">
            <v>00111119P.2</v>
          </cell>
        </row>
        <row r="7008">
          <cell r="K7008" t="str">
            <v>00111132P.2</v>
          </cell>
        </row>
        <row r="7009">
          <cell r="K7009" t="str">
            <v>00111129P.2</v>
          </cell>
        </row>
        <row r="7010">
          <cell r="K7010" t="str">
            <v>00111123P.2</v>
          </cell>
        </row>
        <row r="7011">
          <cell r="K7011" t="str">
            <v>00111111P.2</v>
          </cell>
        </row>
        <row r="7012">
          <cell r="K7012" t="str">
            <v>00111128P.2</v>
          </cell>
        </row>
        <row r="7013">
          <cell r="K7013" t="str">
            <v>00111136P.2</v>
          </cell>
        </row>
        <row r="7014">
          <cell r="K7014" t="str">
            <v>00111127P.2</v>
          </cell>
        </row>
        <row r="7015">
          <cell r="K7015" t="str">
            <v>00111124P.2</v>
          </cell>
        </row>
        <row r="7016">
          <cell r="K7016" t="str">
            <v>00111123P.2</v>
          </cell>
        </row>
        <row r="7017">
          <cell r="K7017" t="str">
            <v>00111132P.2</v>
          </cell>
        </row>
        <row r="7018">
          <cell r="K7018" t="str">
            <v>00111130P.2</v>
          </cell>
        </row>
        <row r="7019">
          <cell r="K7019" t="str">
            <v>00111111P.2</v>
          </cell>
        </row>
        <row r="7020">
          <cell r="K7020" t="str">
            <v>00111128P.2</v>
          </cell>
        </row>
        <row r="7021">
          <cell r="K7021" t="str">
            <v>00111132P.2</v>
          </cell>
        </row>
        <row r="7022">
          <cell r="K7022" t="str">
            <v>00111112P.2</v>
          </cell>
        </row>
        <row r="7023">
          <cell r="K7023" t="str">
            <v>00111128P.2</v>
          </cell>
        </row>
        <row r="7024">
          <cell r="K7024" t="str">
            <v>00111132P.2</v>
          </cell>
        </row>
        <row r="7025">
          <cell r="K7025" t="str">
            <v>00111117P.2</v>
          </cell>
        </row>
        <row r="7026">
          <cell r="K7026" t="str">
            <v>00111132P.2</v>
          </cell>
        </row>
        <row r="7027">
          <cell r="K7027" t="str">
            <v>00111128P.2</v>
          </cell>
        </row>
        <row r="7028">
          <cell r="K7028" t="str">
            <v>00111133P.2</v>
          </cell>
        </row>
        <row r="7029">
          <cell r="K7029" t="str">
            <v>00111125P.2</v>
          </cell>
        </row>
        <row r="7030">
          <cell r="K7030" t="str">
            <v>00111127P.2</v>
          </cell>
        </row>
        <row r="7031">
          <cell r="K7031" t="str">
            <v>00111128P.2</v>
          </cell>
        </row>
        <row r="7032">
          <cell r="K7032" t="str">
            <v>00111120P.2</v>
          </cell>
        </row>
        <row r="7033">
          <cell r="K7033" t="str">
            <v>00111112P.2</v>
          </cell>
        </row>
        <row r="7034">
          <cell r="K7034" t="str">
            <v>00111133P.2</v>
          </cell>
        </row>
        <row r="7035">
          <cell r="K7035" t="str">
            <v>00111123P.2</v>
          </cell>
        </row>
        <row r="7036">
          <cell r="K7036" t="str">
            <v>00111128P.2</v>
          </cell>
        </row>
        <row r="7037">
          <cell r="K7037" t="str">
            <v>00111133P.2</v>
          </cell>
        </row>
        <row r="7038">
          <cell r="K7038" t="str">
            <v>00111136P.2</v>
          </cell>
        </row>
        <row r="7039">
          <cell r="K7039" t="str">
            <v>00111117P.2</v>
          </cell>
        </row>
        <row r="7040">
          <cell r="K7040" t="str">
            <v>00111118P.2</v>
          </cell>
        </row>
        <row r="7041">
          <cell r="K7041" t="str">
            <v>00111120P.2</v>
          </cell>
        </row>
        <row r="7042">
          <cell r="K7042" t="str">
            <v>00111112P.2</v>
          </cell>
        </row>
        <row r="7043">
          <cell r="K7043" t="str">
            <v>00111132P.2</v>
          </cell>
        </row>
        <row r="7044">
          <cell r="K7044" t="str">
            <v>00111114P.2</v>
          </cell>
        </row>
        <row r="7045">
          <cell r="K7045" t="str">
            <v>00111127P.2</v>
          </cell>
        </row>
        <row r="7046">
          <cell r="K7046" t="str">
            <v>00111130P.2</v>
          </cell>
        </row>
        <row r="7047">
          <cell r="K7047" t="str">
            <v>00111111P.2</v>
          </cell>
        </row>
        <row r="7048">
          <cell r="K7048" t="str">
            <v>00111113P.2</v>
          </cell>
        </row>
        <row r="7049">
          <cell r="K7049" t="str">
            <v>00111128P.2</v>
          </cell>
        </row>
        <row r="7050">
          <cell r="K7050" t="str">
            <v>00111126P.2</v>
          </cell>
        </row>
        <row r="7051">
          <cell r="K7051" t="str">
            <v>00111112P.2</v>
          </cell>
        </row>
        <row r="7052">
          <cell r="K7052" t="str">
            <v>00111121P.2</v>
          </cell>
        </row>
        <row r="7053">
          <cell r="K7053" t="str">
            <v>00111121P.2</v>
          </cell>
        </row>
        <row r="7054">
          <cell r="K7054" t="str">
            <v>00111113P.2</v>
          </cell>
        </row>
        <row r="7055">
          <cell r="K7055" t="str">
            <v>00111113P.2</v>
          </cell>
        </row>
        <row r="7056">
          <cell r="K7056" t="str">
            <v>00111129P.2</v>
          </cell>
        </row>
        <row r="7057">
          <cell r="K7057" t="str">
            <v>00111113P.2</v>
          </cell>
        </row>
        <row r="7058">
          <cell r="K7058" t="str">
            <v>00111121P.2</v>
          </cell>
        </row>
        <row r="7059">
          <cell r="K7059" t="str">
            <v>00111132P.2</v>
          </cell>
        </row>
        <row r="7060">
          <cell r="K7060" t="str">
            <v>00111123P.2</v>
          </cell>
        </row>
        <row r="7061">
          <cell r="K7061" t="str">
            <v>00111122P.2</v>
          </cell>
        </row>
        <row r="7062">
          <cell r="K7062" t="str">
            <v>00111128P.2</v>
          </cell>
        </row>
        <row r="7063">
          <cell r="K7063" t="str">
            <v>00111131P.2</v>
          </cell>
        </row>
        <row r="7064">
          <cell r="K7064" t="str">
            <v>00111128P.2</v>
          </cell>
        </row>
        <row r="7065">
          <cell r="K7065" t="str">
            <v>00111113P.2</v>
          </cell>
        </row>
        <row r="7066">
          <cell r="K7066" t="str">
            <v>00111135P.2</v>
          </cell>
        </row>
        <row r="7067">
          <cell r="K7067" t="str">
            <v>00111128P.2</v>
          </cell>
        </row>
        <row r="7068">
          <cell r="K7068" t="str">
            <v>00111128P.2</v>
          </cell>
        </row>
        <row r="7069">
          <cell r="K7069" t="str">
            <v>00111132P.2</v>
          </cell>
        </row>
        <row r="7070">
          <cell r="K7070" t="str">
            <v>00111126P.2</v>
          </cell>
        </row>
        <row r="7071">
          <cell r="K7071" t="str">
            <v>00111119P.2</v>
          </cell>
        </row>
        <row r="7072">
          <cell r="K7072" t="str">
            <v>00111114P.2</v>
          </cell>
        </row>
        <row r="7073">
          <cell r="K7073" t="str">
            <v>00111128P.2</v>
          </cell>
        </row>
        <row r="7074">
          <cell r="K7074" t="str">
            <v>00111133P.2</v>
          </cell>
        </row>
        <row r="7075">
          <cell r="K7075" t="str">
            <v>00111133P.2</v>
          </cell>
        </row>
        <row r="7076">
          <cell r="K7076" t="str">
            <v>00111122P.2</v>
          </cell>
        </row>
        <row r="7077">
          <cell r="K7077" t="str">
            <v>00111130P.2</v>
          </cell>
        </row>
        <row r="7078">
          <cell r="K7078" t="str">
            <v>00111113P.2</v>
          </cell>
        </row>
        <row r="7079">
          <cell r="K7079" t="str">
            <v>00111113P.2</v>
          </cell>
        </row>
        <row r="7080">
          <cell r="K7080" t="str">
            <v>00111129P.2</v>
          </cell>
        </row>
        <row r="7081">
          <cell r="K7081" t="str">
            <v>00111136P.2</v>
          </cell>
        </row>
        <row r="7082">
          <cell r="K7082" t="str">
            <v>00111120P.2</v>
          </cell>
        </row>
        <row r="7083">
          <cell r="K7083" t="str">
            <v>00111131P.2</v>
          </cell>
        </row>
        <row r="7084">
          <cell r="K7084" t="str">
            <v>00111122P.2</v>
          </cell>
        </row>
        <row r="7085">
          <cell r="K7085" t="str">
            <v>00111114P.2</v>
          </cell>
        </row>
        <row r="7086">
          <cell r="K7086" t="str">
            <v>00111132P.2</v>
          </cell>
        </row>
        <row r="7087">
          <cell r="K7087" t="str">
            <v>00111122P.2</v>
          </cell>
        </row>
        <row r="7088">
          <cell r="K7088" t="str">
            <v>00111127P.2</v>
          </cell>
        </row>
        <row r="7089">
          <cell r="K7089" t="str">
            <v>00111122P.2</v>
          </cell>
        </row>
        <row r="7090">
          <cell r="K7090" t="str">
            <v>00111134P.2</v>
          </cell>
        </row>
        <row r="7091">
          <cell r="K7091" t="str">
            <v>00111134P.2</v>
          </cell>
        </row>
        <row r="7092">
          <cell r="K7092" t="str">
            <v>00111135P.2</v>
          </cell>
        </row>
        <row r="7093">
          <cell r="K7093" t="str">
            <v>00111122P.2</v>
          </cell>
        </row>
        <row r="7094">
          <cell r="K7094" t="str">
            <v>00111131P.2</v>
          </cell>
        </row>
        <row r="7095">
          <cell r="K7095" t="str">
            <v>00111125P.2</v>
          </cell>
        </row>
        <row r="7096">
          <cell r="K7096" t="str">
            <v>00111110P.2</v>
          </cell>
        </row>
        <row r="7097">
          <cell r="K7097" t="str">
            <v>00111123P.2</v>
          </cell>
        </row>
        <row r="7098">
          <cell r="K7098" t="str">
            <v>00111128P.2</v>
          </cell>
        </row>
        <row r="7099">
          <cell r="K7099" t="str">
            <v>00111128P.2</v>
          </cell>
        </row>
        <row r="7100">
          <cell r="K7100" t="str">
            <v>00111129P.2</v>
          </cell>
        </row>
        <row r="7101">
          <cell r="K7101" t="str">
            <v>00111134P.2</v>
          </cell>
        </row>
        <row r="7102">
          <cell r="K7102" t="str">
            <v>00111127P.2</v>
          </cell>
        </row>
        <row r="7103">
          <cell r="K7103" t="str">
            <v>00111130P.2</v>
          </cell>
        </row>
        <row r="7104">
          <cell r="K7104" t="str">
            <v>00111113P.2</v>
          </cell>
        </row>
        <row r="7105">
          <cell r="K7105" t="str">
            <v>00111128P.2</v>
          </cell>
        </row>
        <row r="7106">
          <cell r="K7106" t="str">
            <v>00111122P.2</v>
          </cell>
        </row>
        <row r="7107">
          <cell r="K7107" t="str">
            <v>00111118P.2</v>
          </cell>
        </row>
        <row r="7108">
          <cell r="K7108" t="str">
            <v>00111130P.2</v>
          </cell>
        </row>
        <row r="7109">
          <cell r="K7109" t="str">
            <v>00111122P.2</v>
          </cell>
        </row>
        <row r="7110">
          <cell r="K7110" t="str">
            <v>00111131P.2</v>
          </cell>
        </row>
        <row r="7111">
          <cell r="K7111" t="str">
            <v>00111129P.2</v>
          </cell>
        </row>
        <row r="7112">
          <cell r="K7112" t="str">
            <v>00111132P.2</v>
          </cell>
        </row>
        <row r="7113">
          <cell r="K7113" t="str">
            <v>00111130P.2</v>
          </cell>
        </row>
        <row r="7114">
          <cell r="K7114" t="str">
            <v>00111135P.2</v>
          </cell>
        </row>
        <row r="7115">
          <cell r="K7115" t="str">
            <v>00111128P.2</v>
          </cell>
        </row>
        <row r="7116">
          <cell r="K7116" t="str">
            <v>00111121P.2</v>
          </cell>
        </row>
        <row r="7117">
          <cell r="K7117" t="str">
            <v>00111122P.2</v>
          </cell>
        </row>
        <row r="7118">
          <cell r="K7118" t="str">
            <v>00111128P.2</v>
          </cell>
        </row>
        <row r="7119">
          <cell r="K7119" t="str">
            <v>00111133P.2</v>
          </cell>
        </row>
        <row r="7120">
          <cell r="K7120" t="str">
            <v>00111116P.2</v>
          </cell>
        </row>
        <row r="7121">
          <cell r="K7121" t="str">
            <v>00111113P.2</v>
          </cell>
        </row>
        <row r="7122">
          <cell r="K7122" t="str">
            <v>00111128P.2</v>
          </cell>
        </row>
        <row r="7123">
          <cell r="K7123" t="str">
            <v>00111113P.2</v>
          </cell>
        </row>
        <row r="7124">
          <cell r="K7124" t="str">
            <v>00111120P.2</v>
          </cell>
        </row>
        <row r="7125">
          <cell r="K7125" t="str">
            <v>00111110P.2</v>
          </cell>
        </row>
        <row r="7126">
          <cell r="K7126" t="str">
            <v>00111129P.2</v>
          </cell>
        </row>
        <row r="7127">
          <cell r="K7127" t="str">
            <v>00111130P.2</v>
          </cell>
        </row>
        <row r="7128">
          <cell r="K7128" t="str">
            <v>00111113P.2</v>
          </cell>
        </row>
        <row r="7129">
          <cell r="K7129" t="str">
            <v>00111120P.2</v>
          </cell>
        </row>
        <row r="7130">
          <cell r="K7130" t="str">
            <v>00111117P.2</v>
          </cell>
        </row>
        <row r="7131">
          <cell r="K7131" t="str">
            <v>00111126P.2</v>
          </cell>
        </row>
        <row r="7132">
          <cell r="K7132" t="str">
            <v>00111117P.2</v>
          </cell>
        </row>
        <row r="7133">
          <cell r="K7133" t="str">
            <v>00111128P.2</v>
          </cell>
        </row>
        <row r="7134">
          <cell r="K7134" t="str">
            <v>00111130P.2</v>
          </cell>
        </row>
        <row r="7135">
          <cell r="K7135" t="str">
            <v>00111128P.2</v>
          </cell>
        </row>
        <row r="7136">
          <cell r="K7136" t="str">
            <v>00111121P.2</v>
          </cell>
        </row>
        <row r="7137">
          <cell r="K7137" t="str">
            <v>00111122P.2</v>
          </cell>
        </row>
        <row r="7138">
          <cell r="K7138" t="str">
            <v>00111134P.2</v>
          </cell>
        </row>
        <row r="7139">
          <cell r="K7139" t="str">
            <v>00111118P.2</v>
          </cell>
        </row>
        <row r="7140">
          <cell r="K7140" t="str">
            <v>00111116P.2</v>
          </cell>
        </row>
        <row r="7141">
          <cell r="K7141" t="str">
            <v>00111114P.2</v>
          </cell>
        </row>
        <row r="7142">
          <cell r="K7142" t="str">
            <v>00111130P.2</v>
          </cell>
        </row>
        <row r="7143">
          <cell r="K7143" t="str">
            <v>00111131P.2</v>
          </cell>
        </row>
        <row r="7144">
          <cell r="K7144" t="str">
            <v>00111129P.2</v>
          </cell>
        </row>
        <row r="7145">
          <cell r="K7145" t="str">
            <v>00111116P.2</v>
          </cell>
        </row>
        <row r="7146">
          <cell r="K7146" t="str">
            <v>00111112P.2</v>
          </cell>
        </row>
        <row r="7147">
          <cell r="K7147" t="str">
            <v>00111123P.2</v>
          </cell>
        </row>
        <row r="7148">
          <cell r="K7148" t="str">
            <v>00111128P.2</v>
          </cell>
        </row>
        <row r="7149">
          <cell r="K7149" t="str">
            <v>00111113P.2</v>
          </cell>
        </row>
        <row r="7150">
          <cell r="K7150" t="str">
            <v>00111125P.2</v>
          </cell>
        </row>
        <row r="7151">
          <cell r="K7151" t="str">
            <v>00111125P.2</v>
          </cell>
        </row>
        <row r="7152">
          <cell r="K7152" t="str">
            <v>00111111P.2</v>
          </cell>
        </row>
        <row r="7153">
          <cell r="K7153" t="str">
            <v>00111110P.2</v>
          </cell>
        </row>
        <row r="7154">
          <cell r="K7154" t="str">
            <v>00111110P.2</v>
          </cell>
        </row>
        <row r="7155">
          <cell r="K7155" t="str">
            <v>00111125P.2</v>
          </cell>
        </row>
        <row r="7156">
          <cell r="K7156" t="str">
            <v>00111128P.2</v>
          </cell>
        </row>
        <row r="7157">
          <cell r="K7157" t="str">
            <v>00111133P.2</v>
          </cell>
        </row>
        <row r="7158">
          <cell r="K7158" t="str">
            <v>00111117P.2</v>
          </cell>
        </row>
        <row r="7159">
          <cell r="K7159" t="str">
            <v>00111110P.2</v>
          </cell>
        </row>
        <row r="7160">
          <cell r="K7160" t="str">
            <v>00111129P.2</v>
          </cell>
        </row>
        <row r="7161">
          <cell r="K7161" t="str">
            <v>00111113P.2</v>
          </cell>
        </row>
        <row r="7162">
          <cell r="K7162" t="str">
            <v>00111124P.2</v>
          </cell>
        </row>
        <row r="7163">
          <cell r="K7163" t="str">
            <v>00111123P.2</v>
          </cell>
        </row>
        <row r="7164">
          <cell r="K7164" t="str">
            <v>00111130P.2</v>
          </cell>
        </row>
        <row r="7165">
          <cell r="K7165" t="str">
            <v>00111113P.2</v>
          </cell>
        </row>
        <row r="7166">
          <cell r="K7166" t="str">
            <v>00111134P.2</v>
          </cell>
        </row>
        <row r="7167">
          <cell r="K7167" t="str">
            <v>00111133P.2</v>
          </cell>
        </row>
        <row r="7168">
          <cell r="K7168" t="str">
            <v>00111122P.2</v>
          </cell>
        </row>
        <row r="7169">
          <cell r="K7169" t="str">
            <v>00111131P.2</v>
          </cell>
        </row>
        <row r="7170">
          <cell r="K7170" t="str">
            <v>00111125P.2</v>
          </cell>
        </row>
        <row r="7171">
          <cell r="K7171" t="str">
            <v>00111112P.2</v>
          </cell>
        </row>
        <row r="7172">
          <cell r="K7172" t="str">
            <v>00111128P.2</v>
          </cell>
        </row>
        <row r="7173">
          <cell r="K7173" t="str">
            <v>00111113P.2</v>
          </cell>
        </row>
        <row r="7174">
          <cell r="K7174" t="str">
            <v>00111129P.2</v>
          </cell>
        </row>
        <row r="7175">
          <cell r="K7175" t="str">
            <v>00111125P.2</v>
          </cell>
        </row>
        <row r="7176">
          <cell r="K7176" t="str">
            <v>00111131P.2</v>
          </cell>
        </row>
        <row r="7177">
          <cell r="K7177" t="str">
            <v>00111129P.2</v>
          </cell>
        </row>
        <row r="7178">
          <cell r="K7178" t="str">
            <v>00111122P.2</v>
          </cell>
        </row>
        <row r="7179">
          <cell r="K7179" t="str">
            <v>00111125P.2</v>
          </cell>
        </row>
        <row r="7180">
          <cell r="K7180" t="str">
            <v>00111122P.2</v>
          </cell>
        </row>
        <row r="7181">
          <cell r="K7181" t="str">
            <v>00111118P.2</v>
          </cell>
        </row>
        <row r="7182">
          <cell r="K7182" t="str">
            <v>00111118P.2</v>
          </cell>
        </row>
        <row r="7183">
          <cell r="K7183" t="str">
            <v>00111122P.2</v>
          </cell>
        </row>
        <row r="7184">
          <cell r="K7184" t="str">
            <v>00111125P.2</v>
          </cell>
        </row>
        <row r="7185">
          <cell r="K7185" t="str">
            <v>00111133P.2</v>
          </cell>
        </row>
        <row r="7186">
          <cell r="K7186" t="str">
            <v>00111133P.2</v>
          </cell>
        </row>
        <row r="7187">
          <cell r="K7187" t="str">
            <v>00111152P.2</v>
          </cell>
        </row>
        <row r="7188">
          <cell r="K7188" t="str">
            <v>00111151P.2</v>
          </cell>
        </row>
        <row r="7189">
          <cell r="K7189" t="str">
            <v>00111151P.2</v>
          </cell>
        </row>
        <row r="7190">
          <cell r="K7190" t="str">
            <v>00111151P.2</v>
          </cell>
        </row>
        <row r="7191">
          <cell r="K7191" t="str">
            <v>00111151P.2</v>
          </cell>
        </row>
        <row r="7192">
          <cell r="K7192" t="str">
            <v>00111151P.2</v>
          </cell>
        </row>
        <row r="7193">
          <cell r="K7193" t="str">
            <v>00111151P.2</v>
          </cell>
        </row>
        <row r="7194">
          <cell r="K7194" t="str">
            <v>00111151P.2</v>
          </cell>
        </row>
        <row r="7195">
          <cell r="K7195" t="str">
            <v>00111151P.2</v>
          </cell>
        </row>
        <row r="7196">
          <cell r="K7196" t="str">
            <v>00111151P.2</v>
          </cell>
        </row>
        <row r="7197">
          <cell r="K7197" t="str">
            <v>00111151P.2</v>
          </cell>
        </row>
        <row r="7198">
          <cell r="K7198" t="str">
            <v>00111151P.2</v>
          </cell>
        </row>
        <row r="7199">
          <cell r="K7199" t="str">
            <v>00111151P.2</v>
          </cell>
        </row>
        <row r="7200">
          <cell r="K7200" t="str">
            <v>00111151P.2</v>
          </cell>
        </row>
        <row r="7201">
          <cell r="K7201" t="str">
            <v>00111151P.2</v>
          </cell>
        </row>
        <row r="7202">
          <cell r="K7202" t="str">
            <v>00111151P.2</v>
          </cell>
        </row>
        <row r="7203">
          <cell r="K7203" t="str">
            <v>00111151P.2</v>
          </cell>
        </row>
        <row r="7204">
          <cell r="K7204" t="str">
            <v>00111151P.2</v>
          </cell>
        </row>
        <row r="7205">
          <cell r="K7205" t="str">
            <v>00111151P.2</v>
          </cell>
        </row>
        <row r="7206">
          <cell r="K7206" t="str">
            <v>00111151P.2</v>
          </cell>
        </row>
        <row r="7207">
          <cell r="K7207" t="str">
            <v>00111151P.2</v>
          </cell>
        </row>
        <row r="7208">
          <cell r="K7208" t="str">
            <v>00111151P.2</v>
          </cell>
        </row>
        <row r="7209">
          <cell r="K7209" t="str">
            <v>00111151P.2</v>
          </cell>
        </row>
        <row r="7210">
          <cell r="K7210" t="str">
            <v>00111151P.2</v>
          </cell>
        </row>
        <row r="7211">
          <cell r="K7211" t="str">
            <v>00111151P.2</v>
          </cell>
        </row>
        <row r="7212">
          <cell r="K7212" t="str">
            <v>00111151P.2</v>
          </cell>
        </row>
        <row r="7213">
          <cell r="K7213" t="str">
            <v>00111151P.2</v>
          </cell>
        </row>
        <row r="7214">
          <cell r="K7214" t="str">
            <v>00111151P.2</v>
          </cell>
        </row>
        <row r="7215">
          <cell r="K7215" t="str">
            <v>00111151P.2</v>
          </cell>
        </row>
        <row r="7216">
          <cell r="K7216" t="str">
            <v>00111151P.2</v>
          </cell>
        </row>
        <row r="7217">
          <cell r="K7217" t="str">
            <v>00111151P.2</v>
          </cell>
        </row>
        <row r="7218">
          <cell r="K7218" t="str">
            <v>00111151P.2</v>
          </cell>
        </row>
        <row r="7219">
          <cell r="K7219" t="str">
            <v>00111151P.2</v>
          </cell>
        </row>
        <row r="7220">
          <cell r="K7220" t="str">
            <v>00111151P.2</v>
          </cell>
        </row>
        <row r="7221">
          <cell r="K7221" t="str">
            <v>00111151P.2</v>
          </cell>
        </row>
        <row r="7222">
          <cell r="K7222" t="str">
            <v>00111151P.2</v>
          </cell>
        </row>
        <row r="7223">
          <cell r="K7223" t="str">
            <v>00111151P.2</v>
          </cell>
        </row>
        <row r="7224">
          <cell r="K7224" t="str">
            <v>00111151P.2</v>
          </cell>
        </row>
        <row r="7225">
          <cell r="K7225" t="str">
            <v>00111151P.2</v>
          </cell>
        </row>
        <row r="7226">
          <cell r="K7226" t="str">
            <v>00111151P.2</v>
          </cell>
        </row>
        <row r="7227">
          <cell r="K7227" t="str">
            <v>00111151P.2</v>
          </cell>
        </row>
        <row r="7228">
          <cell r="K7228" t="str">
            <v>00111151P.2</v>
          </cell>
        </row>
        <row r="7229">
          <cell r="K7229" t="str">
            <v>00111151P.2</v>
          </cell>
        </row>
        <row r="7230">
          <cell r="K7230" t="str">
            <v>00111151P.2</v>
          </cell>
        </row>
        <row r="7231">
          <cell r="K7231" t="str">
            <v>00111151P.2</v>
          </cell>
        </row>
        <row r="7232">
          <cell r="K7232" t="str">
            <v>00111151P.2</v>
          </cell>
        </row>
        <row r="7233">
          <cell r="K7233" t="str">
            <v>00111151P.2</v>
          </cell>
        </row>
        <row r="7234">
          <cell r="K7234" t="str">
            <v>00111151P.2</v>
          </cell>
        </row>
        <row r="7235">
          <cell r="K7235" t="str">
            <v>00111151P.2</v>
          </cell>
        </row>
        <row r="7236">
          <cell r="K7236" t="str">
            <v>00111151P.2</v>
          </cell>
        </row>
        <row r="7237">
          <cell r="K7237" t="str">
            <v>00111151P.2</v>
          </cell>
        </row>
        <row r="7238">
          <cell r="K7238" t="str">
            <v>00111151P.2</v>
          </cell>
        </row>
        <row r="7239">
          <cell r="K7239" t="str">
            <v>00111151P.2</v>
          </cell>
        </row>
        <row r="7240">
          <cell r="K7240" t="str">
            <v>00111151P.2</v>
          </cell>
        </row>
        <row r="7241">
          <cell r="K7241" t="str">
            <v>00111151P.2</v>
          </cell>
        </row>
        <row r="7242">
          <cell r="K7242" t="str">
            <v>00111108P.2</v>
          </cell>
        </row>
        <row r="7243">
          <cell r="K7243" t="str">
            <v>00111108P.2</v>
          </cell>
        </row>
        <row r="7244">
          <cell r="K7244" t="str">
            <v>00111108P.2</v>
          </cell>
        </row>
        <row r="7245">
          <cell r="K7245" t="str">
            <v>00111108P.2</v>
          </cell>
        </row>
        <row r="7246">
          <cell r="K7246" t="str">
            <v>00111108P.2</v>
          </cell>
        </row>
        <row r="7247">
          <cell r="K7247" t="str">
            <v>00111108P.2</v>
          </cell>
        </row>
        <row r="7248">
          <cell r="K7248" t="str">
            <v>00111108P.2</v>
          </cell>
        </row>
        <row r="7249">
          <cell r="K7249" t="str">
            <v>00111108P.2</v>
          </cell>
        </row>
        <row r="7250">
          <cell r="K7250" t="str">
            <v>00111108P.2</v>
          </cell>
        </row>
        <row r="7251">
          <cell r="K7251" t="str">
            <v>00111108P.2</v>
          </cell>
        </row>
        <row r="7252">
          <cell r="K7252" t="str">
            <v>00111108P.2</v>
          </cell>
        </row>
        <row r="7253">
          <cell r="K7253" t="str">
            <v>00111108P.2</v>
          </cell>
        </row>
        <row r="7254">
          <cell r="K7254" t="str">
            <v>00111108P.2</v>
          </cell>
        </row>
        <row r="7255">
          <cell r="K7255" t="str">
            <v>00111108P.2</v>
          </cell>
        </row>
        <row r="7256">
          <cell r="K7256" t="str">
            <v>00111108P.2</v>
          </cell>
        </row>
        <row r="7257">
          <cell r="K7257" t="str">
            <v>00021108P.2</v>
          </cell>
        </row>
        <row r="7258">
          <cell r="K7258" t="str">
            <v>00021108P.2</v>
          </cell>
        </row>
        <row r="7259">
          <cell r="K7259" t="str">
            <v>00111108P.2</v>
          </cell>
        </row>
        <row r="7260">
          <cell r="K7260" t="str">
            <v>00111108P.2</v>
          </cell>
        </row>
        <row r="7261">
          <cell r="K7261" t="str">
            <v>00111108P.2</v>
          </cell>
        </row>
        <row r="7262">
          <cell r="K7262" t="str">
            <v>00111130P.2</v>
          </cell>
        </row>
        <row r="7263">
          <cell r="K7263" t="str">
            <v>00111130P.2</v>
          </cell>
        </row>
        <row r="7264">
          <cell r="K7264" t="str">
            <v>00111130P.2</v>
          </cell>
        </row>
        <row r="7265">
          <cell r="K7265" t="str">
            <v>00111130P.2</v>
          </cell>
        </row>
        <row r="7266">
          <cell r="K7266" t="str">
            <v>00111130P.2</v>
          </cell>
        </row>
        <row r="7267">
          <cell r="K7267" t="str">
            <v>00111130P.2</v>
          </cell>
        </row>
        <row r="7268">
          <cell r="K7268" t="str">
            <v>00111110P.2</v>
          </cell>
        </row>
        <row r="7269">
          <cell r="K7269" t="str">
            <v>00111110P.2</v>
          </cell>
        </row>
        <row r="7270">
          <cell r="K7270" t="str">
            <v>00111110P.2</v>
          </cell>
        </row>
        <row r="7271">
          <cell r="K7271" t="str">
            <v>00111110P.2</v>
          </cell>
        </row>
        <row r="7272">
          <cell r="K7272" t="str">
            <v>00111112P.2</v>
          </cell>
        </row>
        <row r="7273">
          <cell r="K7273" t="str">
            <v>00111112P.2</v>
          </cell>
        </row>
        <row r="7274">
          <cell r="K7274" t="str">
            <v>00111112P.2</v>
          </cell>
        </row>
        <row r="7275">
          <cell r="K7275" t="str">
            <v>00111112P.2</v>
          </cell>
        </row>
        <row r="7276">
          <cell r="K7276" t="str">
            <v>00111112P.2</v>
          </cell>
        </row>
        <row r="7277">
          <cell r="K7277" t="str">
            <v>00111112P.2</v>
          </cell>
        </row>
        <row r="7278">
          <cell r="K7278" t="str">
            <v>00111112P.2</v>
          </cell>
        </row>
        <row r="7279">
          <cell r="K7279" t="str">
            <v>00111112P.2</v>
          </cell>
        </row>
        <row r="7280">
          <cell r="K7280" t="str">
            <v>00111112P.2</v>
          </cell>
        </row>
        <row r="7281">
          <cell r="K7281" t="str">
            <v>00111112P.2</v>
          </cell>
        </row>
        <row r="7282">
          <cell r="K7282" t="str">
            <v>00111113P.2</v>
          </cell>
        </row>
        <row r="7283">
          <cell r="K7283" t="str">
            <v>00111113P.2</v>
          </cell>
        </row>
        <row r="7284">
          <cell r="K7284" t="str">
            <v>00111113P.2</v>
          </cell>
        </row>
        <row r="7285">
          <cell r="K7285" t="str">
            <v>00111113P.2</v>
          </cell>
        </row>
        <row r="7286">
          <cell r="K7286" t="str">
            <v>00111113P.2</v>
          </cell>
        </row>
        <row r="7287">
          <cell r="K7287" t="str">
            <v>00111113P.2</v>
          </cell>
        </row>
        <row r="7288">
          <cell r="K7288" t="str">
            <v>00111113P.2</v>
          </cell>
        </row>
        <row r="7289">
          <cell r="K7289" t="str">
            <v>00111113P.2</v>
          </cell>
        </row>
        <row r="7290">
          <cell r="K7290" t="str">
            <v>00111113P.2</v>
          </cell>
        </row>
        <row r="7291">
          <cell r="K7291" t="str">
            <v>00111113P.2</v>
          </cell>
        </row>
        <row r="7292">
          <cell r="K7292" t="str">
            <v>00111113P.2</v>
          </cell>
        </row>
        <row r="7293">
          <cell r="K7293" t="str">
            <v>00111113P.2</v>
          </cell>
        </row>
        <row r="7294">
          <cell r="K7294" t="str">
            <v>00111113P.2</v>
          </cell>
        </row>
        <row r="7295">
          <cell r="K7295" t="str">
            <v>00111113P.2</v>
          </cell>
        </row>
        <row r="7296">
          <cell r="K7296" t="str">
            <v>00111113P.2</v>
          </cell>
        </row>
        <row r="7297">
          <cell r="K7297" t="str">
            <v>00111114P.2</v>
          </cell>
        </row>
        <row r="7298">
          <cell r="K7298" t="str">
            <v>00111114P.2</v>
          </cell>
        </row>
        <row r="7299">
          <cell r="K7299" t="str">
            <v>00111114P.2</v>
          </cell>
        </row>
        <row r="7300">
          <cell r="K7300" t="str">
            <v>00111114P.2</v>
          </cell>
        </row>
        <row r="7301">
          <cell r="K7301" t="str">
            <v>00111114P.2</v>
          </cell>
        </row>
        <row r="7302">
          <cell r="K7302" t="str">
            <v>00111114P.2</v>
          </cell>
        </row>
        <row r="7303">
          <cell r="K7303" t="str">
            <v>00111114P.2</v>
          </cell>
        </row>
        <row r="7304">
          <cell r="K7304" t="str">
            <v>00111114P.2</v>
          </cell>
        </row>
        <row r="7305">
          <cell r="K7305" t="str">
            <v>00111122P.2</v>
          </cell>
        </row>
        <row r="7306">
          <cell r="K7306" t="str">
            <v>00111122P.2</v>
          </cell>
        </row>
        <row r="7307">
          <cell r="K7307" t="str">
            <v>00111122P.2</v>
          </cell>
        </row>
        <row r="7308">
          <cell r="K7308" t="str">
            <v>00111122P.2</v>
          </cell>
        </row>
        <row r="7309">
          <cell r="K7309" t="str">
            <v>00111122P.2</v>
          </cell>
        </row>
        <row r="7310">
          <cell r="K7310" t="str">
            <v>00111126P.2</v>
          </cell>
        </row>
        <row r="7311">
          <cell r="K7311" t="str">
            <v>00111126P.2</v>
          </cell>
        </row>
        <row r="7312">
          <cell r="K7312" t="str">
            <v>00111126P.2</v>
          </cell>
        </row>
        <row r="7313">
          <cell r="K7313" t="str">
            <v>00111121P.2</v>
          </cell>
        </row>
        <row r="7314">
          <cell r="K7314" t="str">
            <v>00111121P.2</v>
          </cell>
        </row>
        <row r="7315">
          <cell r="K7315" t="str">
            <v>00111121P.2</v>
          </cell>
        </row>
        <row r="7316">
          <cell r="K7316" t="str">
            <v>00111111P.2</v>
          </cell>
        </row>
        <row r="7317">
          <cell r="K7317" t="str">
            <v>00111111P.2</v>
          </cell>
        </row>
        <row r="7318">
          <cell r="K7318" t="str">
            <v>00111111P.2</v>
          </cell>
        </row>
        <row r="7319">
          <cell r="K7319" t="str">
            <v>00111111P.2</v>
          </cell>
        </row>
        <row r="7320">
          <cell r="K7320" t="str">
            <v>00111111P.2</v>
          </cell>
        </row>
        <row r="7321">
          <cell r="K7321" t="str">
            <v>00111111P.2</v>
          </cell>
        </row>
        <row r="7322">
          <cell r="K7322" t="str">
            <v>00111111P.2</v>
          </cell>
        </row>
        <row r="7323">
          <cell r="K7323" t="str">
            <v>00111111P.2</v>
          </cell>
        </row>
        <row r="7324">
          <cell r="K7324" t="str">
            <v>00111111P.2</v>
          </cell>
        </row>
        <row r="7325">
          <cell r="K7325" t="str">
            <v>00111111P.2</v>
          </cell>
        </row>
        <row r="7326">
          <cell r="K7326" t="str">
            <v>00111111P.2</v>
          </cell>
        </row>
        <row r="7327">
          <cell r="K7327" t="str">
            <v>00111111P.2</v>
          </cell>
        </row>
        <row r="7328">
          <cell r="K7328" t="str">
            <v>00111115P.2</v>
          </cell>
        </row>
        <row r="7329">
          <cell r="K7329" t="str">
            <v>00111115P.2</v>
          </cell>
        </row>
        <row r="7330">
          <cell r="K7330" t="str">
            <v>00111115P.2</v>
          </cell>
        </row>
        <row r="7331">
          <cell r="K7331" t="str">
            <v>00111115P.2</v>
          </cell>
        </row>
        <row r="7332">
          <cell r="K7332" t="str">
            <v>00111115P.2</v>
          </cell>
        </row>
        <row r="7333">
          <cell r="K7333" t="str">
            <v>00111115P.2</v>
          </cell>
        </row>
        <row r="7334">
          <cell r="K7334" t="str">
            <v>00111115P.2</v>
          </cell>
        </row>
        <row r="7335">
          <cell r="K7335" t="str">
            <v>00111115P.2</v>
          </cell>
        </row>
        <row r="7336">
          <cell r="K7336" t="str">
            <v>00111115P.2</v>
          </cell>
        </row>
        <row r="7337">
          <cell r="K7337" t="str">
            <v>00111115P.2</v>
          </cell>
        </row>
        <row r="7338">
          <cell r="K7338" t="str">
            <v>00111115P.2</v>
          </cell>
        </row>
        <row r="7339">
          <cell r="K7339" t="str">
            <v>00111116P.2</v>
          </cell>
        </row>
        <row r="7340">
          <cell r="K7340" t="str">
            <v>00111116P.2</v>
          </cell>
        </row>
        <row r="7341">
          <cell r="K7341" t="str">
            <v>00111116P.2</v>
          </cell>
        </row>
        <row r="7342">
          <cell r="K7342" t="str">
            <v>00111116P.2</v>
          </cell>
        </row>
        <row r="7343">
          <cell r="K7343" t="str">
            <v>00111116P.2</v>
          </cell>
        </row>
        <row r="7344">
          <cell r="K7344" t="str">
            <v>00111116P.2</v>
          </cell>
        </row>
        <row r="7345">
          <cell r="K7345" t="str">
            <v>00111117P.2</v>
          </cell>
        </row>
        <row r="7346">
          <cell r="K7346" t="str">
            <v>00111117P.2</v>
          </cell>
        </row>
        <row r="7347">
          <cell r="K7347" t="str">
            <v>00111117P.2</v>
          </cell>
        </row>
        <row r="7348">
          <cell r="K7348" t="str">
            <v>00111117P.2</v>
          </cell>
        </row>
        <row r="7349">
          <cell r="K7349" t="str">
            <v>00111117P.2</v>
          </cell>
        </row>
        <row r="7350">
          <cell r="K7350" t="str">
            <v>00111117P.2</v>
          </cell>
        </row>
        <row r="7351">
          <cell r="K7351" t="str">
            <v>00111117P.2</v>
          </cell>
        </row>
        <row r="7352">
          <cell r="K7352" t="str">
            <v>00111117P.2</v>
          </cell>
        </row>
        <row r="7353">
          <cell r="K7353" t="str">
            <v>00111117P.2</v>
          </cell>
        </row>
        <row r="7354">
          <cell r="K7354" t="str">
            <v>00111117P.2</v>
          </cell>
        </row>
        <row r="7355">
          <cell r="K7355" t="str">
            <v>00111117P.2</v>
          </cell>
        </row>
        <row r="7356">
          <cell r="K7356" t="str">
            <v>00111117P.2</v>
          </cell>
        </row>
        <row r="7357">
          <cell r="K7357" t="str">
            <v>00111117P.2</v>
          </cell>
        </row>
        <row r="7358">
          <cell r="K7358" t="str">
            <v>00111117P.2</v>
          </cell>
        </row>
        <row r="7359">
          <cell r="K7359" t="str">
            <v>00111117P.2</v>
          </cell>
        </row>
        <row r="7360">
          <cell r="K7360" t="str">
            <v>00111117P.2</v>
          </cell>
        </row>
        <row r="7361">
          <cell r="K7361" t="str">
            <v>00111118P.2</v>
          </cell>
        </row>
        <row r="7362">
          <cell r="K7362" t="str">
            <v>00111118P.2</v>
          </cell>
        </row>
        <row r="7363">
          <cell r="K7363" t="str">
            <v>00111118P.2</v>
          </cell>
        </row>
        <row r="7364">
          <cell r="K7364" t="str">
            <v>00111118P.2</v>
          </cell>
        </row>
        <row r="7365">
          <cell r="K7365" t="str">
            <v>00111118P.2</v>
          </cell>
        </row>
        <row r="7366">
          <cell r="K7366" t="str">
            <v>00111118P.2</v>
          </cell>
        </row>
        <row r="7367">
          <cell r="K7367" t="str">
            <v>00111118P.2</v>
          </cell>
        </row>
        <row r="7368">
          <cell r="K7368" t="str">
            <v>00111118P.2</v>
          </cell>
        </row>
        <row r="7369">
          <cell r="K7369" t="str">
            <v>00111119P.2</v>
          </cell>
        </row>
        <row r="7370">
          <cell r="K7370" t="str">
            <v>00111119P.2</v>
          </cell>
        </row>
        <row r="7371">
          <cell r="K7371" t="str">
            <v>00111119P.2</v>
          </cell>
        </row>
        <row r="7372">
          <cell r="K7372" t="str">
            <v>00111119P.2</v>
          </cell>
        </row>
        <row r="7373">
          <cell r="K7373" t="str">
            <v>00111119P.2</v>
          </cell>
        </row>
        <row r="7374">
          <cell r="K7374" t="str">
            <v>00111120P.2</v>
          </cell>
        </row>
        <row r="7375">
          <cell r="K7375" t="str">
            <v>00111120P.2</v>
          </cell>
        </row>
        <row r="7376">
          <cell r="K7376" t="str">
            <v>00111120P.2</v>
          </cell>
        </row>
        <row r="7377">
          <cell r="K7377" t="str">
            <v>00111120P.2</v>
          </cell>
        </row>
        <row r="7378">
          <cell r="K7378" t="str">
            <v>00111122P.2</v>
          </cell>
        </row>
        <row r="7379">
          <cell r="K7379" t="str">
            <v>00111122P.2</v>
          </cell>
        </row>
        <row r="7380">
          <cell r="K7380" t="str">
            <v>00111122P.2</v>
          </cell>
        </row>
        <row r="7381">
          <cell r="K7381" t="str">
            <v>00111122P.2</v>
          </cell>
        </row>
        <row r="7382">
          <cell r="K7382" t="str">
            <v>00111122P.2</v>
          </cell>
        </row>
        <row r="7383">
          <cell r="K7383" t="str">
            <v>00111122P.2</v>
          </cell>
        </row>
        <row r="7384">
          <cell r="K7384" t="str">
            <v>00111122P.2</v>
          </cell>
        </row>
        <row r="7385">
          <cell r="K7385" t="str">
            <v>00111122P.2</v>
          </cell>
        </row>
        <row r="7386">
          <cell r="K7386" t="str">
            <v>00111122P.2</v>
          </cell>
        </row>
        <row r="7387">
          <cell r="K7387" t="str">
            <v>00111122P.2</v>
          </cell>
        </row>
        <row r="7388">
          <cell r="K7388" t="str">
            <v>00111122P.2</v>
          </cell>
        </row>
        <row r="7389">
          <cell r="K7389" t="str">
            <v>00111122P.2</v>
          </cell>
        </row>
        <row r="7390">
          <cell r="K7390" t="str">
            <v>00111125P.2</v>
          </cell>
        </row>
        <row r="7391">
          <cell r="K7391" t="str">
            <v>00111125P.2</v>
          </cell>
        </row>
        <row r="7392">
          <cell r="K7392" t="str">
            <v>00111125P.2</v>
          </cell>
        </row>
        <row r="7393">
          <cell r="K7393" t="str">
            <v>00111125P.2</v>
          </cell>
        </row>
        <row r="7394">
          <cell r="K7394" t="str">
            <v>00111125P.2</v>
          </cell>
        </row>
        <row r="7395">
          <cell r="K7395" t="str">
            <v>00111125P.2</v>
          </cell>
        </row>
        <row r="7396">
          <cell r="K7396" t="str">
            <v>00111125P.2</v>
          </cell>
        </row>
        <row r="7397">
          <cell r="K7397" t="str">
            <v>00111125P.2</v>
          </cell>
        </row>
        <row r="7398">
          <cell r="K7398" t="str">
            <v>00111125P.2</v>
          </cell>
        </row>
        <row r="7399">
          <cell r="K7399" t="str">
            <v>00111125P.2</v>
          </cell>
        </row>
        <row r="7400">
          <cell r="K7400" t="str">
            <v>00111125P.2</v>
          </cell>
        </row>
        <row r="7401">
          <cell r="K7401" t="str">
            <v>00111125P.2</v>
          </cell>
        </row>
        <row r="7402">
          <cell r="K7402" t="str">
            <v>00111125P.2</v>
          </cell>
        </row>
        <row r="7403">
          <cell r="K7403" t="str">
            <v>00111125P.2</v>
          </cell>
        </row>
        <row r="7404">
          <cell r="K7404" t="str">
            <v>00111125P.2</v>
          </cell>
        </row>
        <row r="7405">
          <cell r="K7405" t="str">
            <v>00111126P.2</v>
          </cell>
        </row>
        <row r="7406">
          <cell r="K7406" t="str">
            <v>00111126P.2</v>
          </cell>
        </row>
        <row r="7407">
          <cell r="K7407" t="str">
            <v>00111126P.2</v>
          </cell>
        </row>
        <row r="7408">
          <cell r="K7408" t="str">
            <v>00111126P.2</v>
          </cell>
        </row>
        <row r="7409">
          <cell r="K7409" t="str">
            <v>00111126P.2</v>
          </cell>
        </row>
        <row r="7410">
          <cell r="K7410" t="str">
            <v>00111126P.2</v>
          </cell>
        </row>
        <row r="7411">
          <cell r="K7411" t="str">
            <v>00111126P.2</v>
          </cell>
        </row>
        <row r="7412">
          <cell r="K7412" t="str">
            <v>00111126P.2</v>
          </cell>
        </row>
        <row r="7413">
          <cell r="K7413" t="str">
            <v>00111126P.2</v>
          </cell>
        </row>
        <row r="7414">
          <cell r="K7414" t="str">
            <v>00111126P.2</v>
          </cell>
        </row>
        <row r="7415">
          <cell r="K7415" t="str">
            <v>00111128P.2</v>
          </cell>
        </row>
        <row r="7416">
          <cell r="K7416" t="str">
            <v>00111128P.2</v>
          </cell>
        </row>
        <row r="7417">
          <cell r="K7417" t="str">
            <v>00111128P.2</v>
          </cell>
        </row>
        <row r="7418">
          <cell r="K7418" t="str">
            <v>00111128P.2</v>
          </cell>
        </row>
        <row r="7419">
          <cell r="K7419" t="str">
            <v>00111128P.2</v>
          </cell>
        </row>
        <row r="7420">
          <cell r="K7420" t="str">
            <v>00111128P.2</v>
          </cell>
        </row>
        <row r="7421">
          <cell r="K7421" t="str">
            <v>00111128P.2</v>
          </cell>
        </row>
        <row r="7422">
          <cell r="K7422" t="str">
            <v>00111128P.2</v>
          </cell>
        </row>
        <row r="7423">
          <cell r="K7423" t="str">
            <v>00111128P.2</v>
          </cell>
        </row>
        <row r="7424">
          <cell r="K7424" t="str">
            <v>00111128P.2</v>
          </cell>
        </row>
        <row r="7425">
          <cell r="K7425" t="str">
            <v>00111128P.2</v>
          </cell>
        </row>
        <row r="7426">
          <cell r="K7426" t="str">
            <v>00111128P.2</v>
          </cell>
        </row>
        <row r="7427">
          <cell r="K7427" t="str">
            <v>00111128P.2</v>
          </cell>
        </row>
        <row r="7428">
          <cell r="K7428" t="str">
            <v>00111128P.2</v>
          </cell>
        </row>
        <row r="7429">
          <cell r="K7429" t="str">
            <v>00111128P.2</v>
          </cell>
        </row>
        <row r="7430">
          <cell r="K7430" t="str">
            <v>00111128P.2</v>
          </cell>
        </row>
        <row r="7431">
          <cell r="K7431" t="str">
            <v>00111129P.2</v>
          </cell>
        </row>
        <row r="7432">
          <cell r="K7432" t="str">
            <v>00111129P.2</v>
          </cell>
        </row>
        <row r="7433">
          <cell r="K7433" t="str">
            <v>00111129P.2</v>
          </cell>
        </row>
        <row r="7434">
          <cell r="K7434" t="str">
            <v>00111129P.2</v>
          </cell>
        </row>
        <row r="7435">
          <cell r="K7435" t="str">
            <v>00111129P.2</v>
          </cell>
        </row>
        <row r="7436">
          <cell r="K7436" t="str">
            <v>00111129P.2</v>
          </cell>
        </row>
        <row r="7437">
          <cell r="K7437" t="str">
            <v>00111129P.2</v>
          </cell>
        </row>
        <row r="7438">
          <cell r="K7438" t="str">
            <v>00111129P.2</v>
          </cell>
        </row>
        <row r="7439">
          <cell r="K7439" t="str">
            <v>00111129P.2</v>
          </cell>
        </row>
        <row r="7440">
          <cell r="K7440" t="str">
            <v>00111130P.2</v>
          </cell>
        </row>
        <row r="7441">
          <cell r="K7441" t="str">
            <v>00111130P.2</v>
          </cell>
        </row>
        <row r="7442">
          <cell r="K7442" t="str">
            <v>00111130P.2</v>
          </cell>
        </row>
        <row r="7443">
          <cell r="K7443" t="str">
            <v>00111130P.2</v>
          </cell>
        </row>
        <row r="7444">
          <cell r="K7444" t="str">
            <v>00111130P.2</v>
          </cell>
        </row>
        <row r="7445">
          <cell r="K7445" t="str">
            <v>00111130P.2</v>
          </cell>
        </row>
        <row r="7446">
          <cell r="K7446" t="str">
            <v>00111130P.2</v>
          </cell>
        </row>
        <row r="7447">
          <cell r="K7447" t="str">
            <v>00111130P.2</v>
          </cell>
        </row>
        <row r="7448">
          <cell r="K7448" t="str">
            <v>00111130P.2</v>
          </cell>
        </row>
        <row r="7449">
          <cell r="K7449" t="str">
            <v>00111131P.2</v>
          </cell>
        </row>
        <row r="7450">
          <cell r="K7450" t="str">
            <v>00111131P.2</v>
          </cell>
        </row>
        <row r="7451">
          <cell r="K7451" t="str">
            <v>00111131P.2</v>
          </cell>
        </row>
        <row r="7452">
          <cell r="K7452" t="str">
            <v>00111131P.2</v>
          </cell>
        </row>
        <row r="7453">
          <cell r="K7453" t="str">
            <v>00111131P.2</v>
          </cell>
        </row>
        <row r="7454">
          <cell r="K7454" t="str">
            <v>00111131P.2</v>
          </cell>
        </row>
        <row r="7455">
          <cell r="K7455" t="str">
            <v>00111131P.2</v>
          </cell>
        </row>
        <row r="7456">
          <cell r="K7456" t="str">
            <v>00111131P.2</v>
          </cell>
        </row>
        <row r="7457">
          <cell r="K7457" t="str">
            <v>00111135P.2</v>
          </cell>
        </row>
        <row r="7458">
          <cell r="K7458" t="str">
            <v>00111135P.2</v>
          </cell>
        </row>
        <row r="7459">
          <cell r="K7459" t="str">
            <v>00111135P.2</v>
          </cell>
        </row>
        <row r="7460">
          <cell r="K7460" t="str">
            <v>00111135P.2</v>
          </cell>
        </row>
        <row r="7461">
          <cell r="K7461" t="str">
            <v>00111135P.2</v>
          </cell>
        </row>
        <row r="7462">
          <cell r="K7462" t="str">
            <v>00111135P.2</v>
          </cell>
        </row>
        <row r="7463">
          <cell r="K7463" t="str">
            <v>00111153P.2</v>
          </cell>
        </row>
        <row r="7464">
          <cell r="K7464" t="str">
            <v>00111153P.2</v>
          </cell>
        </row>
        <row r="7465">
          <cell r="K7465" t="str">
            <v>00111153P.2</v>
          </cell>
        </row>
        <row r="7466">
          <cell r="K7466" t="str">
            <v>00111153P.2</v>
          </cell>
        </row>
        <row r="7467">
          <cell r="K7467" t="str">
            <v>00111153P.2</v>
          </cell>
        </row>
        <row r="7468">
          <cell r="K7468" t="str">
            <v>00111143P.2</v>
          </cell>
        </row>
        <row r="7469">
          <cell r="K7469" t="str">
            <v>00111143P.2</v>
          </cell>
        </row>
        <row r="7470">
          <cell r="K7470" t="str">
            <v>00111143P.2</v>
          </cell>
        </row>
        <row r="7471">
          <cell r="K7471" t="str">
            <v>00111143P.2</v>
          </cell>
        </row>
        <row r="7472">
          <cell r="K7472" t="str">
            <v>00111143P.2</v>
          </cell>
        </row>
        <row r="7473">
          <cell r="K7473" t="str">
            <v>00111143P.2</v>
          </cell>
        </row>
        <row r="7474">
          <cell r="K7474" t="str">
            <v>00111150P.2</v>
          </cell>
        </row>
        <row r="7475">
          <cell r="K7475" t="str">
            <v>00111150P.2</v>
          </cell>
        </row>
        <row r="7476">
          <cell r="K7476" t="str">
            <v>00111150P.2</v>
          </cell>
        </row>
        <row r="7477">
          <cell r="K7477" t="str">
            <v>00111150P.2</v>
          </cell>
        </row>
        <row r="7478">
          <cell r="K7478" t="str">
            <v>00111150P.2</v>
          </cell>
        </row>
        <row r="7479">
          <cell r="K7479" t="str">
            <v>00111110P.2</v>
          </cell>
        </row>
        <row r="7480">
          <cell r="K7480" t="str">
            <v>00111110P.2</v>
          </cell>
        </row>
        <row r="7481">
          <cell r="K7481" t="str">
            <v>00111110P.2</v>
          </cell>
        </row>
        <row r="7482">
          <cell r="K7482" t="str">
            <v>00111110P.2</v>
          </cell>
        </row>
        <row r="7483">
          <cell r="K7483" t="str">
            <v>00111110P.2</v>
          </cell>
        </row>
        <row r="7484">
          <cell r="K7484" t="str">
            <v>00111110P.2</v>
          </cell>
        </row>
        <row r="7485">
          <cell r="K7485" t="str">
            <v>00111110P.2</v>
          </cell>
        </row>
        <row r="7486">
          <cell r="K7486" t="str">
            <v>00111110P.2</v>
          </cell>
        </row>
        <row r="7487">
          <cell r="K7487" t="str">
            <v>00111110P.2</v>
          </cell>
        </row>
        <row r="7488">
          <cell r="K7488" t="str">
            <v>00111110P.2</v>
          </cell>
        </row>
        <row r="7489">
          <cell r="K7489" t="str">
            <v>00111110P.2</v>
          </cell>
        </row>
        <row r="7490">
          <cell r="K7490" t="str">
            <v>00111110P.2</v>
          </cell>
        </row>
        <row r="7491">
          <cell r="K7491" t="str">
            <v>00111110P.2</v>
          </cell>
        </row>
        <row r="7492">
          <cell r="K7492" t="str">
            <v>00111110P.2</v>
          </cell>
        </row>
        <row r="7493">
          <cell r="K7493" t="str">
            <v>00111111P.2</v>
          </cell>
        </row>
        <row r="7494">
          <cell r="K7494" t="str">
            <v>00111111P.2</v>
          </cell>
        </row>
        <row r="7495">
          <cell r="K7495" t="str">
            <v>00111111P.2</v>
          </cell>
        </row>
        <row r="7496">
          <cell r="K7496" t="str">
            <v>00111111P.2</v>
          </cell>
        </row>
        <row r="7497">
          <cell r="K7497" t="str">
            <v>00111111P.2</v>
          </cell>
        </row>
        <row r="7498">
          <cell r="K7498" t="str">
            <v>00111111P.2</v>
          </cell>
        </row>
        <row r="7499">
          <cell r="K7499" t="str">
            <v>00111111P.2</v>
          </cell>
        </row>
        <row r="7500">
          <cell r="K7500" t="str">
            <v>00111111P.2</v>
          </cell>
        </row>
        <row r="7501">
          <cell r="K7501" t="str">
            <v>00111111P.2</v>
          </cell>
        </row>
        <row r="7502">
          <cell r="K7502" t="str">
            <v>00111111P.2</v>
          </cell>
        </row>
        <row r="7503">
          <cell r="K7503" t="str">
            <v>00111111P.2</v>
          </cell>
        </row>
        <row r="7504">
          <cell r="K7504" t="str">
            <v>00111112P.2</v>
          </cell>
        </row>
        <row r="7505">
          <cell r="K7505" t="str">
            <v>00111112P.2</v>
          </cell>
        </row>
        <row r="7506">
          <cell r="K7506" t="str">
            <v>00111112P.2</v>
          </cell>
        </row>
        <row r="7507">
          <cell r="K7507" t="str">
            <v>00111112P.2</v>
          </cell>
        </row>
        <row r="7508">
          <cell r="K7508" t="str">
            <v>00111112P.2</v>
          </cell>
        </row>
        <row r="7509">
          <cell r="K7509" t="str">
            <v>00111112P.2</v>
          </cell>
        </row>
        <row r="7510">
          <cell r="K7510" t="str">
            <v>00111112P.2</v>
          </cell>
        </row>
        <row r="7511">
          <cell r="K7511" t="str">
            <v>00111112P.2</v>
          </cell>
        </row>
        <row r="7512">
          <cell r="K7512" t="str">
            <v>00111112P.2</v>
          </cell>
        </row>
        <row r="7513">
          <cell r="K7513" t="str">
            <v>00111112P.2</v>
          </cell>
        </row>
        <row r="7514">
          <cell r="K7514" t="str">
            <v>00111113P.2</v>
          </cell>
        </row>
        <row r="7515">
          <cell r="K7515" t="str">
            <v>00111113P.2</v>
          </cell>
        </row>
        <row r="7516">
          <cell r="K7516" t="str">
            <v>00111113P.2</v>
          </cell>
        </row>
        <row r="7517">
          <cell r="K7517" t="str">
            <v>00111113P.2</v>
          </cell>
        </row>
        <row r="7518">
          <cell r="K7518" t="str">
            <v>00111113P.2</v>
          </cell>
        </row>
        <row r="7519">
          <cell r="K7519" t="str">
            <v>00111113P.2</v>
          </cell>
        </row>
        <row r="7520">
          <cell r="K7520" t="str">
            <v>00111113P.2</v>
          </cell>
        </row>
        <row r="7521">
          <cell r="K7521" t="str">
            <v>00111113P.2</v>
          </cell>
        </row>
        <row r="7522">
          <cell r="K7522" t="str">
            <v>00111113P.2</v>
          </cell>
        </row>
        <row r="7523">
          <cell r="K7523" t="str">
            <v>00111113P.2</v>
          </cell>
        </row>
        <row r="7524">
          <cell r="K7524" t="str">
            <v>00111113P.2</v>
          </cell>
        </row>
        <row r="7525">
          <cell r="K7525" t="str">
            <v>00111113P.2</v>
          </cell>
        </row>
        <row r="7526">
          <cell r="K7526" t="str">
            <v>00111113P.2</v>
          </cell>
        </row>
        <row r="7527">
          <cell r="K7527" t="str">
            <v>00111113P.2</v>
          </cell>
        </row>
        <row r="7528">
          <cell r="K7528" t="str">
            <v>00111113P.2</v>
          </cell>
        </row>
        <row r="7529">
          <cell r="K7529" t="str">
            <v>00111114P.2</v>
          </cell>
        </row>
        <row r="7530">
          <cell r="K7530" t="str">
            <v>00111114P.2</v>
          </cell>
        </row>
        <row r="7531">
          <cell r="K7531" t="str">
            <v>00111114P.2</v>
          </cell>
        </row>
        <row r="7532">
          <cell r="K7532" t="str">
            <v>00111114P.2</v>
          </cell>
        </row>
        <row r="7533">
          <cell r="K7533" t="str">
            <v>00111114P.2</v>
          </cell>
        </row>
        <row r="7534">
          <cell r="K7534" t="str">
            <v>00111114P.2</v>
          </cell>
        </row>
        <row r="7535">
          <cell r="K7535" t="str">
            <v>00111115P.2</v>
          </cell>
        </row>
        <row r="7536">
          <cell r="K7536" t="str">
            <v>00111115P.2</v>
          </cell>
        </row>
        <row r="7537">
          <cell r="K7537" t="str">
            <v>00111115P.2</v>
          </cell>
        </row>
        <row r="7538">
          <cell r="K7538" t="str">
            <v>00111115P.2</v>
          </cell>
        </row>
        <row r="7539">
          <cell r="K7539" t="str">
            <v>00111115P.2</v>
          </cell>
        </row>
        <row r="7540">
          <cell r="K7540" t="str">
            <v>00111115P.2</v>
          </cell>
        </row>
        <row r="7541">
          <cell r="K7541" t="str">
            <v>00111115P.2</v>
          </cell>
        </row>
        <row r="7542">
          <cell r="K7542" t="str">
            <v>00111115P.2</v>
          </cell>
        </row>
        <row r="7543">
          <cell r="K7543" t="str">
            <v>00111115P.2</v>
          </cell>
        </row>
        <row r="7544">
          <cell r="K7544" t="str">
            <v>00111116P.2</v>
          </cell>
        </row>
        <row r="7545">
          <cell r="K7545" t="str">
            <v>00111116P.2</v>
          </cell>
        </row>
        <row r="7546">
          <cell r="K7546" t="str">
            <v>00111116P.2</v>
          </cell>
        </row>
        <row r="7547">
          <cell r="K7547" t="str">
            <v>00111116P.2</v>
          </cell>
        </row>
        <row r="7548">
          <cell r="K7548" t="str">
            <v>00111116P.2</v>
          </cell>
        </row>
        <row r="7549">
          <cell r="K7549" t="str">
            <v>00111116P.2</v>
          </cell>
        </row>
        <row r="7550">
          <cell r="K7550" t="str">
            <v>00111116P.2</v>
          </cell>
        </row>
        <row r="7551">
          <cell r="K7551" t="str">
            <v>00111116P.2</v>
          </cell>
        </row>
        <row r="7552">
          <cell r="K7552" t="str">
            <v>00111116P.2</v>
          </cell>
        </row>
        <row r="7553">
          <cell r="K7553" t="str">
            <v>00111116P.2</v>
          </cell>
        </row>
        <row r="7554">
          <cell r="K7554" t="str">
            <v>00111116P.2</v>
          </cell>
        </row>
        <row r="7555">
          <cell r="K7555" t="str">
            <v>00111116P.2</v>
          </cell>
        </row>
        <row r="7556">
          <cell r="K7556" t="str">
            <v>00111116P.2</v>
          </cell>
        </row>
        <row r="7557">
          <cell r="K7557" t="str">
            <v>00111116P.2</v>
          </cell>
        </row>
        <row r="7558">
          <cell r="K7558" t="str">
            <v>00111117P.2</v>
          </cell>
        </row>
        <row r="7559">
          <cell r="K7559" t="str">
            <v>00111117P.2</v>
          </cell>
        </row>
        <row r="7560">
          <cell r="K7560" t="str">
            <v>00111117P.2</v>
          </cell>
        </row>
        <row r="7561">
          <cell r="K7561" t="str">
            <v>00111117P.2</v>
          </cell>
        </row>
        <row r="7562">
          <cell r="K7562" t="str">
            <v>00111117P.2</v>
          </cell>
        </row>
        <row r="7563">
          <cell r="K7563" t="str">
            <v>00111117P.2</v>
          </cell>
        </row>
        <row r="7564">
          <cell r="K7564" t="str">
            <v>00111117P.2</v>
          </cell>
        </row>
        <row r="7565">
          <cell r="K7565" t="str">
            <v>00111117P.2</v>
          </cell>
        </row>
        <row r="7566">
          <cell r="K7566" t="str">
            <v>00111117P.2</v>
          </cell>
        </row>
        <row r="7567">
          <cell r="K7567" t="str">
            <v>00111117P.2</v>
          </cell>
        </row>
        <row r="7568">
          <cell r="K7568" t="str">
            <v>00111117P.2</v>
          </cell>
        </row>
        <row r="7569">
          <cell r="K7569" t="str">
            <v>00111117P.2</v>
          </cell>
        </row>
        <row r="7570">
          <cell r="K7570" t="str">
            <v>00111117P.2</v>
          </cell>
        </row>
        <row r="7571">
          <cell r="K7571" t="str">
            <v>00111117P.2</v>
          </cell>
        </row>
        <row r="7572">
          <cell r="K7572" t="str">
            <v>00111117P.2</v>
          </cell>
        </row>
        <row r="7573">
          <cell r="K7573" t="str">
            <v>00111117P.2</v>
          </cell>
        </row>
        <row r="7574">
          <cell r="K7574" t="str">
            <v>00111117P.2</v>
          </cell>
        </row>
        <row r="7575">
          <cell r="K7575" t="str">
            <v>00111117P.2</v>
          </cell>
        </row>
        <row r="7576">
          <cell r="K7576" t="str">
            <v>00111117P.2</v>
          </cell>
        </row>
        <row r="7577">
          <cell r="K7577" t="str">
            <v>00111117P.2</v>
          </cell>
        </row>
        <row r="7578">
          <cell r="K7578" t="str">
            <v>00111118P.2</v>
          </cell>
        </row>
        <row r="7579">
          <cell r="K7579" t="str">
            <v>00111118P.2</v>
          </cell>
        </row>
        <row r="7580">
          <cell r="K7580" t="str">
            <v>00111118P.2</v>
          </cell>
        </row>
        <row r="7581">
          <cell r="K7581" t="str">
            <v>00111118P.2</v>
          </cell>
        </row>
        <row r="7582">
          <cell r="K7582" t="str">
            <v>00111118P.2</v>
          </cell>
        </row>
        <row r="7583">
          <cell r="K7583" t="str">
            <v>00111118P.2</v>
          </cell>
        </row>
        <row r="7584">
          <cell r="K7584" t="str">
            <v>00111118P.2</v>
          </cell>
        </row>
        <row r="7585">
          <cell r="K7585" t="str">
            <v>00111119P.2</v>
          </cell>
        </row>
        <row r="7586">
          <cell r="K7586" t="str">
            <v>00111119P.2</v>
          </cell>
        </row>
        <row r="7587">
          <cell r="K7587" t="str">
            <v>00111119P.2</v>
          </cell>
        </row>
        <row r="7588">
          <cell r="K7588" t="str">
            <v>00111119P.2</v>
          </cell>
        </row>
        <row r="7589">
          <cell r="K7589" t="str">
            <v>00111119P.2</v>
          </cell>
        </row>
        <row r="7590">
          <cell r="K7590" t="str">
            <v>00111119P.2</v>
          </cell>
        </row>
        <row r="7591">
          <cell r="K7591" t="str">
            <v>00111120P.2</v>
          </cell>
        </row>
        <row r="7592">
          <cell r="K7592" t="str">
            <v>00111120P.2</v>
          </cell>
        </row>
        <row r="7593">
          <cell r="K7593" t="str">
            <v>00111120P.2</v>
          </cell>
        </row>
        <row r="7594">
          <cell r="K7594" t="str">
            <v>00111120P.2</v>
          </cell>
        </row>
        <row r="7595">
          <cell r="K7595" t="str">
            <v>00111120P.2</v>
          </cell>
        </row>
        <row r="7596">
          <cell r="K7596" t="str">
            <v>00111120P.2</v>
          </cell>
        </row>
        <row r="7597">
          <cell r="K7597" t="str">
            <v>00111120P.2</v>
          </cell>
        </row>
        <row r="7598">
          <cell r="K7598" t="str">
            <v>00111121P.2</v>
          </cell>
        </row>
        <row r="7599">
          <cell r="K7599" t="str">
            <v>00111121P.2</v>
          </cell>
        </row>
        <row r="7600">
          <cell r="K7600" t="str">
            <v>00111121P.2</v>
          </cell>
        </row>
        <row r="7601">
          <cell r="K7601" t="str">
            <v>00111121P.2</v>
          </cell>
        </row>
        <row r="7602">
          <cell r="K7602" t="str">
            <v>00111121P.2</v>
          </cell>
        </row>
        <row r="7603">
          <cell r="K7603" t="str">
            <v>00111121P.2</v>
          </cell>
        </row>
        <row r="7604">
          <cell r="K7604" t="str">
            <v>00111121P.2</v>
          </cell>
        </row>
        <row r="7605">
          <cell r="K7605" t="str">
            <v>00111121P.2</v>
          </cell>
        </row>
        <row r="7606">
          <cell r="K7606" t="str">
            <v>00111121P.2</v>
          </cell>
        </row>
        <row r="7607">
          <cell r="K7607" t="str">
            <v>00111121P.2</v>
          </cell>
        </row>
        <row r="7608">
          <cell r="K7608" t="str">
            <v>00111121P.2</v>
          </cell>
        </row>
        <row r="7609">
          <cell r="K7609" t="str">
            <v>00111122P.2</v>
          </cell>
        </row>
        <row r="7610">
          <cell r="K7610" t="str">
            <v>00111122P.2</v>
          </cell>
        </row>
        <row r="7611">
          <cell r="K7611" t="str">
            <v>00111122P.2</v>
          </cell>
        </row>
        <row r="7612">
          <cell r="K7612" t="str">
            <v>00111122P.2</v>
          </cell>
        </row>
        <row r="7613">
          <cell r="K7613" t="str">
            <v>00111122P.2</v>
          </cell>
        </row>
        <row r="7614">
          <cell r="K7614" t="str">
            <v>00111122P.2</v>
          </cell>
        </row>
        <row r="7615">
          <cell r="K7615" t="str">
            <v>00111122P.2</v>
          </cell>
        </row>
        <row r="7616">
          <cell r="K7616" t="str">
            <v>00111122P.2</v>
          </cell>
        </row>
        <row r="7617">
          <cell r="K7617" t="str">
            <v>00111122P.2</v>
          </cell>
        </row>
        <row r="7618">
          <cell r="K7618" t="str">
            <v>00111122P.2</v>
          </cell>
        </row>
        <row r="7619">
          <cell r="K7619" t="str">
            <v>00111122P.2</v>
          </cell>
        </row>
        <row r="7620">
          <cell r="K7620" t="str">
            <v>00111122P.2</v>
          </cell>
        </row>
        <row r="7621">
          <cell r="K7621" t="str">
            <v>00111123P.2</v>
          </cell>
        </row>
        <row r="7622">
          <cell r="K7622" t="str">
            <v>00111123P.2</v>
          </cell>
        </row>
        <row r="7623">
          <cell r="K7623" t="str">
            <v>00111123P.2</v>
          </cell>
        </row>
        <row r="7624">
          <cell r="K7624" t="str">
            <v>00111123P.2</v>
          </cell>
        </row>
        <row r="7625">
          <cell r="K7625" t="str">
            <v>00111123P.2</v>
          </cell>
        </row>
        <row r="7626">
          <cell r="K7626" t="str">
            <v>00111123P.2</v>
          </cell>
        </row>
        <row r="7627">
          <cell r="K7627" t="str">
            <v>00111123P.2</v>
          </cell>
        </row>
        <row r="7628">
          <cell r="K7628" t="str">
            <v>00111123P.2</v>
          </cell>
        </row>
        <row r="7629">
          <cell r="K7629" t="str">
            <v>00111124P.2</v>
          </cell>
        </row>
        <row r="7630">
          <cell r="K7630" t="str">
            <v>00111124P.2</v>
          </cell>
        </row>
        <row r="7631">
          <cell r="K7631" t="str">
            <v>00111124P.2</v>
          </cell>
        </row>
        <row r="7632">
          <cell r="K7632" t="str">
            <v>00111124P.2</v>
          </cell>
        </row>
        <row r="7633">
          <cell r="K7633" t="str">
            <v>00111124P.2</v>
          </cell>
        </row>
        <row r="7634">
          <cell r="K7634" t="str">
            <v>00111124P.2</v>
          </cell>
        </row>
        <row r="7635">
          <cell r="K7635" t="str">
            <v>00111124P.2</v>
          </cell>
        </row>
        <row r="7636">
          <cell r="K7636" t="str">
            <v>00111124P.2</v>
          </cell>
        </row>
        <row r="7637">
          <cell r="K7637" t="str">
            <v>00111124P.2</v>
          </cell>
        </row>
        <row r="7638">
          <cell r="K7638" t="str">
            <v>00111124P.2</v>
          </cell>
        </row>
        <row r="7639">
          <cell r="K7639" t="str">
            <v>00111124P.2</v>
          </cell>
        </row>
        <row r="7640">
          <cell r="K7640" t="str">
            <v>00111125P.2</v>
          </cell>
        </row>
        <row r="7641">
          <cell r="K7641" t="str">
            <v>00111125P.2</v>
          </cell>
        </row>
        <row r="7642">
          <cell r="K7642" t="str">
            <v>00111125P.2</v>
          </cell>
        </row>
        <row r="7643">
          <cell r="K7643" t="str">
            <v>00111125P.2</v>
          </cell>
        </row>
        <row r="7644">
          <cell r="K7644" t="str">
            <v>00111125P.2</v>
          </cell>
        </row>
        <row r="7645">
          <cell r="K7645" t="str">
            <v>00111125P.2</v>
          </cell>
        </row>
        <row r="7646">
          <cell r="K7646" t="str">
            <v>00111125P.2</v>
          </cell>
        </row>
        <row r="7647">
          <cell r="K7647" t="str">
            <v>00111125P.2</v>
          </cell>
        </row>
        <row r="7648">
          <cell r="K7648" t="str">
            <v>00111125P.2</v>
          </cell>
        </row>
        <row r="7649">
          <cell r="K7649" t="str">
            <v>00111125P.2</v>
          </cell>
        </row>
        <row r="7650">
          <cell r="K7650" t="str">
            <v>00111125P.2</v>
          </cell>
        </row>
        <row r="7651">
          <cell r="K7651" t="str">
            <v>00111125P.2</v>
          </cell>
        </row>
        <row r="7652">
          <cell r="K7652" t="str">
            <v>00111125P.2</v>
          </cell>
        </row>
        <row r="7653">
          <cell r="K7653" t="str">
            <v>00111126P.2</v>
          </cell>
        </row>
        <row r="7654">
          <cell r="K7654" t="str">
            <v>00111126P.2</v>
          </cell>
        </row>
        <row r="7655">
          <cell r="K7655" t="str">
            <v>00111126P.2</v>
          </cell>
        </row>
        <row r="7656">
          <cell r="K7656" t="str">
            <v>00111126P.2</v>
          </cell>
        </row>
        <row r="7657">
          <cell r="K7657" t="str">
            <v>00111126P.2</v>
          </cell>
        </row>
        <row r="7658">
          <cell r="K7658" t="str">
            <v>00111126P.2</v>
          </cell>
        </row>
        <row r="7659">
          <cell r="K7659" t="str">
            <v>00111126P.2</v>
          </cell>
        </row>
        <row r="7660">
          <cell r="K7660" t="str">
            <v>00111127P.2</v>
          </cell>
        </row>
        <row r="7661">
          <cell r="K7661" t="str">
            <v>00111127P.2</v>
          </cell>
        </row>
        <row r="7662">
          <cell r="K7662" t="str">
            <v>00111127P.2</v>
          </cell>
        </row>
        <row r="7663">
          <cell r="K7663" t="str">
            <v>00111127P.2</v>
          </cell>
        </row>
        <row r="7664">
          <cell r="K7664" t="str">
            <v>00111127P.2</v>
          </cell>
        </row>
        <row r="7665">
          <cell r="K7665" t="str">
            <v>00111127P.2</v>
          </cell>
        </row>
        <row r="7666">
          <cell r="K7666" t="str">
            <v>00111127P.2</v>
          </cell>
        </row>
        <row r="7667">
          <cell r="K7667" t="str">
            <v>00111127P.2</v>
          </cell>
        </row>
        <row r="7668">
          <cell r="K7668" t="str">
            <v>00111128P.2</v>
          </cell>
        </row>
        <row r="7669">
          <cell r="K7669" t="str">
            <v>00111128P.2</v>
          </cell>
        </row>
        <row r="7670">
          <cell r="K7670" t="str">
            <v>00111128P.2</v>
          </cell>
        </row>
        <row r="7671">
          <cell r="K7671" t="str">
            <v>00111128P.2</v>
          </cell>
        </row>
        <row r="7672">
          <cell r="K7672" t="str">
            <v>00111128P.2</v>
          </cell>
        </row>
        <row r="7673">
          <cell r="K7673" t="str">
            <v>00111128P.2</v>
          </cell>
        </row>
        <row r="7674">
          <cell r="K7674" t="str">
            <v>00111128P.2</v>
          </cell>
        </row>
        <row r="7675">
          <cell r="K7675" t="str">
            <v>00111128P.2</v>
          </cell>
        </row>
        <row r="7676">
          <cell r="K7676" t="str">
            <v>00111128P.2</v>
          </cell>
        </row>
        <row r="7677">
          <cell r="K7677" t="str">
            <v>00111128P.2</v>
          </cell>
        </row>
        <row r="7678">
          <cell r="K7678" t="str">
            <v>00111128P.2</v>
          </cell>
        </row>
        <row r="7679">
          <cell r="K7679" t="str">
            <v>00111128P.2</v>
          </cell>
        </row>
        <row r="7680">
          <cell r="K7680" t="str">
            <v>00111128P.2</v>
          </cell>
        </row>
        <row r="7681">
          <cell r="K7681" t="str">
            <v>00111128P.2</v>
          </cell>
        </row>
        <row r="7682">
          <cell r="K7682" t="str">
            <v>00111128P.2</v>
          </cell>
        </row>
        <row r="7683">
          <cell r="K7683" t="str">
            <v>00111128P.2</v>
          </cell>
        </row>
        <row r="7684">
          <cell r="K7684" t="str">
            <v>00111128P.2</v>
          </cell>
        </row>
        <row r="7685">
          <cell r="K7685" t="str">
            <v>00111129P.2</v>
          </cell>
        </row>
        <row r="7686">
          <cell r="K7686" t="str">
            <v>00111129P.2</v>
          </cell>
        </row>
        <row r="7687">
          <cell r="K7687" t="str">
            <v>00111129P.2</v>
          </cell>
        </row>
        <row r="7688">
          <cell r="K7688" t="str">
            <v>00111129P.2</v>
          </cell>
        </row>
        <row r="7689">
          <cell r="K7689" t="str">
            <v>00111129P.2</v>
          </cell>
        </row>
        <row r="7690">
          <cell r="K7690" t="str">
            <v>00111129P.2</v>
          </cell>
        </row>
        <row r="7691">
          <cell r="K7691" t="str">
            <v>00111129P.2</v>
          </cell>
        </row>
        <row r="7692">
          <cell r="K7692" t="str">
            <v>00111129P.2</v>
          </cell>
        </row>
        <row r="7693">
          <cell r="K7693" t="str">
            <v>00111129P.2</v>
          </cell>
        </row>
        <row r="7694">
          <cell r="K7694" t="str">
            <v>00111129P.2</v>
          </cell>
        </row>
        <row r="7695">
          <cell r="K7695" t="str">
            <v>00111129P.2</v>
          </cell>
        </row>
        <row r="7696">
          <cell r="K7696" t="str">
            <v>00111129P.2</v>
          </cell>
        </row>
        <row r="7697">
          <cell r="K7697" t="str">
            <v>00111129P.2</v>
          </cell>
        </row>
        <row r="7698">
          <cell r="K7698" t="str">
            <v>00111129P.2</v>
          </cell>
        </row>
        <row r="7699">
          <cell r="K7699" t="str">
            <v>00111129P.2</v>
          </cell>
        </row>
        <row r="7700">
          <cell r="K7700" t="str">
            <v>00111129P.2</v>
          </cell>
        </row>
        <row r="7701">
          <cell r="K7701" t="str">
            <v>00111129P.2</v>
          </cell>
        </row>
        <row r="7702">
          <cell r="K7702" t="str">
            <v>00111130P.2</v>
          </cell>
        </row>
        <row r="7703">
          <cell r="K7703" t="str">
            <v>00111130P.2</v>
          </cell>
        </row>
        <row r="7704">
          <cell r="K7704" t="str">
            <v>00111130P.2</v>
          </cell>
        </row>
        <row r="7705">
          <cell r="K7705" t="str">
            <v>00111130P.2</v>
          </cell>
        </row>
        <row r="7706">
          <cell r="K7706" t="str">
            <v>00111130P.2</v>
          </cell>
        </row>
        <row r="7707">
          <cell r="K7707" t="str">
            <v>00111130P.2</v>
          </cell>
        </row>
        <row r="7708">
          <cell r="K7708" t="str">
            <v>00111130P.2</v>
          </cell>
        </row>
        <row r="7709">
          <cell r="K7709" t="str">
            <v>00111131P.2</v>
          </cell>
        </row>
        <row r="7710">
          <cell r="K7710" t="str">
            <v>00111131P.2</v>
          </cell>
        </row>
        <row r="7711">
          <cell r="K7711" t="str">
            <v>00111131P.2</v>
          </cell>
        </row>
        <row r="7712">
          <cell r="K7712" t="str">
            <v>00111131P.2</v>
          </cell>
        </row>
        <row r="7713">
          <cell r="K7713" t="str">
            <v>00111131P.2</v>
          </cell>
        </row>
        <row r="7714">
          <cell r="K7714" t="str">
            <v>00111131P.2</v>
          </cell>
        </row>
        <row r="7715">
          <cell r="K7715" t="str">
            <v>00111131P.2</v>
          </cell>
        </row>
        <row r="7716">
          <cell r="K7716" t="str">
            <v>00111132P.2</v>
          </cell>
        </row>
        <row r="7717">
          <cell r="K7717" t="str">
            <v>00111132P.2</v>
          </cell>
        </row>
        <row r="7718">
          <cell r="K7718" t="str">
            <v>00111132P.2</v>
          </cell>
        </row>
        <row r="7719">
          <cell r="K7719" t="str">
            <v>00111132P.2</v>
          </cell>
        </row>
        <row r="7720">
          <cell r="K7720" t="str">
            <v>00111132P.2</v>
          </cell>
        </row>
        <row r="7721">
          <cell r="K7721" t="str">
            <v>00111132P.2</v>
          </cell>
        </row>
        <row r="7722">
          <cell r="K7722" t="str">
            <v>00111132P.2</v>
          </cell>
        </row>
        <row r="7723">
          <cell r="K7723" t="str">
            <v>00111132P.2</v>
          </cell>
        </row>
        <row r="7724">
          <cell r="K7724" t="str">
            <v>00111132P.2</v>
          </cell>
        </row>
        <row r="7725">
          <cell r="K7725" t="str">
            <v>00111132P.2</v>
          </cell>
        </row>
        <row r="7726">
          <cell r="K7726" t="str">
            <v>00111132P.2</v>
          </cell>
        </row>
        <row r="7727">
          <cell r="K7727" t="str">
            <v>00111132P.2</v>
          </cell>
        </row>
        <row r="7728">
          <cell r="K7728" t="str">
            <v>00111133P.2</v>
          </cell>
        </row>
        <row r="7729">
          <cell r="K7729" t="str">
            <v>00111133P.2</v>
          </cell>
        </row>
        <row r="7730">
          <cell r="K7730" t="str">
            <v>00111133P.2</v>
          </cell>
        </row>
        <row r="7731">
          <cell r="K7731" t="str">
            <v>00111133P.2</v>
          </cell>
        </row>
        <row r="7732">
          <cell r="K7732" t="str">
            <v>00111133P.2</v>
          </cell>
        </row>
        <row r="7733">
          <cell r="K7733" t="str">
            <v>00111133P.2</v>
          </cell>
        </row>
        <row r="7734">
          <cell r="K7734" t="str">
            <v>00111133P.2</v>
          </cell>
        </row>
        <row r="7735">
          <cell r="K7735" t="str">
            <v>00111133P.2</v>
          </cell>
        </row>
        <row r="7736">
          <cell r="K7736" t="str">
            <v>00111133P.2</v>
          </cell>
        </row>
        <row r="7737">
          <cell r="K7737" t="str">
            <v>00111133P.2</v>
          </cell>
        </row>
        <row r="7738">
          <cell r="K7738" t="str">
            <v>00111133P.2</v>
          </cell>
        </row>
        <row r="7739">
          <cell r="K7739" t="str">
            <v>00111133P.2</v>
          </cell>
        </row>
        <row r="7740">
          <cell r="K7740" t="str">
            <v>00111133P.2</v>
          </cell>
        </row>
        <row r="7741">
          <cell r="K7741" t="str">
            <v>00111133P.2</v>
          </cell>
        </row>
        <row r="7742">
          <cell r="K7742" t="str">
            <v>00111133P.2</v>
          </cell>
        </row>
        <row r="7743">
          <cell r="K7743" t="str">
            <v>00111133P.2</v>
          </cell>
        </row>
        <row r="7744">
          <cell r="K7744" t="str">
            <v>00111133P.2</v>
          </cell>
        </row>
        <row r="7745">
          <cell r="K7745" t="str">
            <v>00111133P.2</v>
          </cell>
        </row>
        <row r="7746">
          <cell r="K7746" t="str">
            <v>00111133P.2</v>
          </cell>
        </row>
        <row r="7747">
          <cell r="K7747" t="str">
            <v>00111134P.2</v>
          </cell>
        </row>
        <row r="7748">
          <cell r="K7748" t="str">
            <v>00111134P.2</v>
          </cell>
        </row>
        <row r="7749">
          <cell r="K7749" t="str">
            <v>00111134P.2</v>
          </cell>
        </row>
        <row r="7750">
          <cell r="K7750" t="str">
            <v>00111134P.2</v>
          </cell>
        </row>
        <row r="7751">
          <cell r="K7751" t="str">
            <v>00111134P.2</v>
          </cell>
        </row>
        <row r="7752">
          <cell r="K7752" t="str">
            <v>00111134P.2</v>
          </cell>
        </row>
        <row r="7753">
          <cell r="K7753" t="str">
            <v>00111134P.2</v>
          </cell>
        </row>
        <row r="7754">
          <cell r="K7754" t="str">
            <v>00111134P.2</v>
          </cell>
        </row>
        <row r="7755">
          <cell r="K7755" t="str">
            <v>00111134P.2</v>
          </cell>
        </row>
        <row r="7756">
          <cell r="K7756" t="str">
            <v>00111134P.2</v>
          </cell>
        </row>
        <row r="7757">
          <cell r="K7757" t="str">
            <v>00111134P.2</v>
          </cell>
        </row>
        <row r="7758">
          <cell r="K7758" t="str">
            <v>00111135P.2</v>
          </cell>
        </row>
        <row r="7759">
          <cell r="K7759" t="str">
            <v>00111135P.2</v>
          </cell>
        </row>
        <row r="7760">
          <cell r="K7760" t="str">
            <v>00111135P.2</v>
          </cell>
        </row>
        <row r="7761">
          <cell r="K7761" t="str">
            <v>00111135P.2</v>
          </cell>
        </row>
        <row r="7762">
          <cell r="K7762" t="str">
            <v>00111135P.2</v>
          </cell>
        </row>
        <row r="7763">
          <cell r="K7763" t="str">
            <v>00111135P.2</v>
          </cell>
        </row>
        <row r="7764">
          <cell r="K7764" t="str">
            <v>00111135P.2</v>
          </cell>
        </row>
        <row r="7765">
          <cell r="K7765" t="str">
            <v>00111135P.2</v>
          </cell>
        </row>
        <row r="7766">
          <cell r="K7766" t="str">
            <v>00111135P.2</v>
          </cell>
        </row>
        <row r="7767">
          <cell r="K7767" t="str">
            <v>00111135P.2</v>
          </cell>
        </row>
        <row r="7768">
          <cell r="K7768" t="str">
            <v>00111136P.2</v>
          </cell>
        </row>
        <row r="7769">
          <cell r="K7769" t="str">
            <v>00111136P.2</v>
          </cell>
        </row>
        <row r="7770">
          <cell r="K7770" t="str">
            <v>00111136P.2</v>
          </cell>
        </row>
        <row r="7771">
          <cell r="K7771" t="str">
            <v>00111136P.2</v>
          </cell>
        </row>
        <row r="7772">
          <cell r="K7772" t="str">
            <v>00111136P.2</v>
          </cell>
        </row>
        <row r="7773">
          <cell r="K7773" t="str">
            <v>00111136P.2</v>
          </cell>
        </row>
        <row r="7774">
          <cell r="K7774" t="str">
            <v>00111136P.2</v>
          </cell>
        </row>
        <row r="7775">
          <cell r="K7775" t="str">
            <v>00111136P.2</v>
          </cell>
        </row>
        <row r="7776">
          <cell r="K7776" t="str">
            <v>00111136P.2</v>
          </cell>
        </row>
        <row r="7777">
          <cell r="K7777" t="str">
            <v>00111136P.2</v>
          </cell>
        </row>
        <row r="7778">
          <cell r="K7778" t="str">
            <v>00111136P.2</v>
          </cell>
        </row>
        <row r="7779">
          <cell r="K7779" t="str">
            <v>00111136P.2</v>
          </cell>
        </row>
        <row r="7780">
          <cell r="K7780" t="str">
            <v>00111136P.2</v>
          </cell>
        </row>
        <row r="7781">
          <cell r="K7781" t="str">
            <v>00111136P.2</v>
          </cell>
        </row>
        <row r="7782">
          <cell r="K7782" t="str">
            <v>00111136P.2</v>
          </cell>
        </row>
        <row r="7783">
          <cell r="K7783" t="str">
            <v>00111153P.2</v>
          </cell>
        </row>
        <row r="7784">
          <cell r="K7784" t="str">
            <v>00111153P.2</v>
          </cell>
        </row>
        <row r="7785">
          <cell r="K7785" t="str">
            <v>00111153P.2</v>
          </cell>
        </row>
        <row r="7786">
          <cell r="K7786" t="str">
            <v>00111152P.2</v>
          </cell>
        </row>
        <row r="7787">
          <cell r="K7787" t="str">
            <v>00111138P.2</v>
          </cell>
        </row>
        <row r="7788">
          <cell r="K7788" t="str">
            <v>00111142P.2</v>
          </cell>
        </row>
        <row r="7789">
          <cell r="K7789" t="str">
            <v>00111142P.2</v>
          </cell>
        </row>
        <row r="7790">
          <cell r="K7790" t="str">
            <v>00111142P.2</v>
          </cell>
        </row>
        <row r="7791">
          <cell r="K7791" t="str">
            <v>00111142P.2</v>
          </cell>
        </row>
        <row r="7792">
          <cell r="K7792" t="str">
            <v>00111142P.2</v>
          </cell>
        </row>
        <row r="7793">
          <cell r="K7793" t="str">
            <v>00111142P.2</v>
          </cell>
        </row>
        <row r="7794">
          <cell r="K7794" t="str">
            <v>00111142P.2</v>
          </cell>
        </row>
        <row r="7795">
          <cell r="K7795" t="str">
            <v>00111141P.2</v>
          </cell>
        </row>
        <row r="7796">
          <cell r="K7796" t="str">
            <v>00111141P.2</v>
          </cell>
        </row>
        <row r="7797">
          <cell r="K7797" t="str">
            <v>00111141P.2</v>
          </cell>
        </row>
        <row r="7798">
          <cell r="K7798" t="str">
            <v>00111141P.2</v>
          </cell>
        </row>
        <row r="7799">
          <cell r="K7799" t="str">
            <v>00111141P.2</v>
          </cell>
        </row>
        <row r="7800">
          <cell r="K7800" t="str">
            <v>00111141P.2</v>
          </cell>
        </row>
        <row r="7801">
          <cell r="K7801" t="str">
            <v>00111141P.2</v>
          </cell>
        </row>
        <row r="7802">
          <cell r="K7802" t="str">
            <v>00111141P.2</v>
          </cell>
        </row>
        <row r="7803">
          <cell r="K7803" t="str">
            <v>00111141P.2</v>
          </cell>
        </row>
        <row r="7804">
          <cell r="K7804" t="str">
            <v>00111106P.2</v>
          </cell>
        </row>
        <row r="7805">
          <cell r="K7805" t="str">
            <v>00111106P.2</v>
          </cell>
        </row>
        <row r="7806">
          <cell r="K7806" t="str">
            <v>00111106P.2</v>
          </cell>
        </row>
        <row r="7807">
          <cell r="K7807" t="str">
            <v>00111107P.2</v>
          </cell>
        </row>
        <row r="7808">
          <cell r="K7808" t="str">
            <v>00111107P.2</v>
          </cell>
        </row>
        <row r="7809">
          <cell r="K7809" t="str">
            <v>00111114P.2</v>
          </cell>
        </row>
        <row r="7810">
          <cell r="K7810" t="str">
            <v>00111114P.2</v>
          </cell>
        </row>
        <row r="7811">
          <cell r="K7811" t="str">
            <v>00111114P.2</v>
          </cell>
        </row>
        <row r="7812">
          <cell r="K7812" t="str">
            <v>00111114P.2</v>
          </cell>
        </row>
        <row r="7813">
          <cell r="K7813" t="str">
            <v>00111114P.2</v>
          </cell>
        </row>
        <row r="7814">
          <cell r="K7814" t="str">
            <v>00111128P.2</v>
          </cell>
        </row>
        <row r="7815">
          <cell r="K7815" t="str">
            <v>00111128P.2</v>
          </cell>
        </row>
        <row r="7816">
          <cell r="K7816" t="str">
            <v>00111128P.2</v>
          </cell>
        </row>
        <row r="7817">
          <cell r="K7817" t="str">
            <v>00111128P.2</v>
          </cell>
        </row>
        <row r="7818">
          <cell r="K7818" t="str">
            <v>00111128P.2</v>
          </cell>
        </row>
        <row r="7819">
          <cell r="K7819" t="str">
            <v>00111128P.2</v>
          </cell>
        </row>
        <row r="7820">
          <cell r="K7820" t="str">
            <v>00111128P.2</v>
          </cell>
        </row>
        <row r="7821">
          <cell r="K7821" t="str">
            <v>00111128P.2</v>
          </cell>
        </row>
        <row r="7822">
          <cell r="K7822" t="str">
            <v>00111128P.2</v>
          </cell>
        </row>
        <row r="7823">
          <cell r="K7823" t="str">
            <v>00111128P.2</v>
          </cell>
        </row>
        <row r="7824">
          <cell r="K7824" t="str">
            <v>00111128P.2</v>
          </cell>
        </row>
        <row r="7825">
          <cell r="K7825" t="str">
            <v>00111128P.2</v>
          </cell>
        </row>
        <row r="7826">
          <cell r="K7826" t="str">
            <v>00111128P.2</v>
          </cell>
        </row>
        <row r="7827">
          <cell r="K7827" t="str">
            <v>00111128P.2</v>
          </cell>
        </row>
        <row r="7828">
          <cell r="K7828" t="str">
            <v>00111128P.2</v>
          </cell>
        </row>
        <row r="7829">
          <cell r="K7829" t="str">
            <v>00111128P.2</v>
          </cell>
        </row>
        <row r="7830">
          <cell r="K7830" t="str">
            <v>00111128P.2</v>
          </cell>
        </row>
        <row r="7831">
          <cell r="K7831" t="str">
            <v>00111128P.2</v>
          </cell>
        </row>
        <row r="7832">
          <cell r="K7832" t="str">
            <v>00111128P.2</v>
          </cell>
        </row>
        <row r="7833">
          <cell r="K7833" t="str">
            <v>00111128P.2</v>
          </cell>
        </row>
        <row r="7834">
          <cell r="K7834" t="str">
            <v>00111128P.2</v>
          </cell>
        </row>
        <row r="7835">
          <cell r="K7835" t="str">
            <v>00111130P.2</v>
          </cell>
        </row>
        <row r="7836">
          <cell r="K7836" t="str">
            <v>00111130P.2</v>
          </cell>
        </row>
        <row r="7837">
          <cell r="K7837" t="str">
            <v>00111130P.2</v>
          </cell>
        </row>
        <row r="7838">
          <cell r="K7838" t="str">
            <v>00111130P.2</v>
          </cell>
        </row>
        <row r="7839">
          <cell r="K7839" t="str">
            <v>00111130P.2</v>
          </cell>
        </row>
        <row r="7840">
          <cell r="K7840" t="str">
            <v>00111130P.2</v>
          </cell>
        </row>
        <row r="7841">
          <cell r="K7841" t="str">
            <v>00111130P.2</v>
          </cell>
        </row>
        <row r="7842">
          <cell r="K7842" t="str">
            <v>00111130P.2</v>
          </cell>
        </row>
        <row r="7843">
          <cell r="K7843" t="str">
            <v>00111130P.2</v>
          </cell>
        </row>
        <row r="7844">
          <cell r="K7844" t="str">
            <v>00111149P.2</v>
          </cell>
        </row>
        <row r="7845">
          <cell r="K7845" t="str">
            <v>00111153P.2</v>
          </cell>
        </row>
        <row r="7846">
          <cell r="K7846" t="str">
            <v>00111153P.2</v>
          </cell>
        </row>
        <row r="7847">
          <cell r="K7847" t="str">
            <v>00111153P.2</v>
          </cell>
        </row>
        <row r="7848">
          <cell r="K7848" t="str">
            <v>00111153P.2</v>
          </cell>
        </row>
        <row r="7849">
          <cell r="K7849" t="str">
            <v>00111157P.2</v>
          </cell>
        </row>
        <row r="7850">
          <cell r="K7850" t="str">
            <v>00111157P.2</v>
          </cell>
        </row>
        <row r="7851">
          <cell r="K7851" t="str">
            <v>00111157P.2</v>
          </cell>
        </row>
        <row r="7852">
          <cell r="K7852" t="str">
            <v>00111157P.2</v>
          </cell>
        </row>
        <row r="7853">
          <cell r="K7853" t="str">
            <v>00111157P.2</v>
          </cell>
        </row>
        <row r="7854">
          <cell r="K7854" t="str">
            <v>00111157P.2</v>
          </cell>
        </row>
        <row r="7855">
          <cell r="K7855" t="str">
            <v>00111157P.2</v>
          </cell>
        </row>
        <row r="7856">
          <cell r="K7856" t="str">
            <v>00111157P.2</v>
          </cell>
        </row>
        <row r="7857">
          <cell r="K7857" t="str">
            <v>00111157P.2</v>
          </cell>
        </row>
        <row r="7858">
          <cell r="K7858" t="str">
            <v>00111157P.2</v>
          </cell>
        </row>
        <row r="7859">
          <cell r="K7859" t="str">
            <v>00111157P.2</v>
          </cell>
        </row>
        <row r="7860">
          <cell r="K7860" t="str">
            <v>00111159P.2</v>
          </cell>
        </row>
        <row r="7861">
          <cell r="K7861" t="str">
            <v>00111159P.2</v>
          </cell>
        </row>
        <row r="7862">
          <cell r="K7862" t="str">
            <v>00111159P.2</v>
          </cell>
        </row>
        <row r="7863">
          <cell r="K7863" t="str">
            <v>00111159P.2</v>
          </cell>
        </row>
        <row r="7864">
          <cell r="K7864" t="str">
            <v>00111159P.2</v>
          </cell>
        </row>
        <row r="7865">
          <cell r="K7865" t="str">
            <v>00111149P.2</v>
          </cell>
        </row>
        <row r="7866">
          <cell r="K7866" t="str">
            <v>00111149P.2</v>
          </cell>
        </row>
        <row r="7867">
          <cell r="K7867" t="str">
            <v>00111149P.2</v>
          </cell>
        </row>
        <row r="7868">
          <cell r="K7868" t="str">
            <v>00111149P.2</v>
          </cell>
        </row>
        <row r="7869">
          <cell r="K7869" t="str">
            <v>00111149P.2</v>
          </cell>
        </row>
        <row r="7870">
          <cell r="K7870" t="str">
            <v>00111149P.2</v>
          </cell>
        </row>
        <row r="7871">
          <cell r="K7871" t="str">
            <v>00111149P.2</v>
          </cell>
        </row>
        <row r="7872">
          <cell r="K7872" t="str">
            <v>00111149P.2</v>
          </cell>
        </row>
        <row r="7873">
          <cell r="K7873" t="str">
            <v>00111149P.2</v>
          </cell>
        </row>
        <row r="7874">
          <cell r="K7874" t="str">
            <v>00111149P.2</v>
          </cell>
        </row>
        <row r="7875">
          <cell r="K7875" t="str">
            <v>00111149P.2</v>
          </cell>
        </row>
        <row r="7876">
          <cell r="K7876" t="str">
            <v>00111149P.2</v>
          </cell>
        </row>
        <row r="7877">
          <cell r="K7877" t="str">
            <v>00111149P.2</v>
          </cell>
        </row>
        <row r="7878">
          <cell r="K7878" t="str">
            <v>00111149P.2</v>
          </cell>
        </row>
        <row r="7879">
          <cell r="K7879" t="str">
            <v>00111149P.2</v>
          </cell>
        </row>
        <row r="7880">
          <cell r="K7880" t="str">
            <v>00111149P.2</v>
          </cell>
        </row>
        <row r="7881">
          <cell r="K7881" t="str">
            <v>00111149P.2</v>
          </cell>
        </row>
        <row r="7882">
          <cell r="K7882" t="str">
            <v>00111149P.2</v>
          </cell>
        </row>
        <row r="7883">
          <cell r="K7883" t="str">
            <v>00111113P.2</v>
          </cell>
        </row>
        <row r="7884">
          <cell r="K7884" t="str">
            <v>00111113P.2</v>
          </cell>
        </row>
        <row r="7885">
          <cell r="K7885" t="str">
            <v>00111113P.2</v>
          </cell>
        </row>
        <row r="7886">
          <cell r="K7886" t="str">
            <v>00111113P.2</v>
          </cell>
        </row>
        <row r="7887">
          <cell r="K7887" t="str">
            <v>00111113P.2</v>
          </cell>
        </row>
        <row r="7888">
          <cell r="K7888" t="str">
            <v>00111122P.2</v>
          </cell>
        </row>
        <row r="7889">
          <cell r="K7889" t="str">
            <v>00111125P.2</v>
          </cell>
        </row>
        <row r="7890">
          <cell r="K7890" t="str">
            <v>00111126P.2</v>
          </cell>
        </row>
        <row r="7891">
          <cell r="K7891" t="str">
            <v>00111126P.2</v>
          </cell>
        </row>
        <row r="7892">
          <cell r="K7892" t="str">
            <v>00111128P.2</v>
          </cell>
        </row>
        <row r="7893">
          <cell r="K7893" t="str">
            <v>00111128P.2</v>
          </cell>
        </row>
        <row r="7894">
          <cell r="K7894" t="str">
            <v>00111128P.2</v>
          </cell>
        </row>
        <row r="7895">
          <cell r="K7895" t="str">
            <v>00111129P.2</v>
          </cell>
        </row>
        <row r="7896">
          <cell r="K7896" t="str">
            <v>00111131P.2</v>
          </cell>
        </row>
        <row r="7897">
          <cell r="K7897" t="str">
            <v>00111131P.2</v>
          </cell>
        </row>
        <row r="7898">
          <cell r="K7898" t="str">
            <v>00111132P.2</v>
          </cell>
        </row>
        <row r="7899">
          <cell r="K7899" t="str">
            <v>00111132P.2</v>
          </cell>
        </row>
        <row r="7900">
          <cell r="K7900" t="str">
            <v>00111132P.2</v>
          </cell>
        </row>
        <row r="7901">
          <cell r="K7901" t="str">
            <v>00111132P.2</v>
          </cell>
        </row>
        <row r="7902">
          <cell r="K7902" t="str">
            <v>00111132P.2</v>
          </cell>
        </row>
        <row r="7903">
          <cell r="K7903" t="str">
            <v>00111135P.2</v>
          </cell>
        </row>
        <row r="7904">
          <cell r="K7904" t="str">
            <v>00111135P.2</v>
          </cell>
        </row>
        <row r="7905">
          <cell r="K7905" t="str">
            <v>00111136P.2</v>
          </cell>
        </row>
        <row r="7906">
          <cell r="K7906" t="str">
            <v>00111136P.2</v>
          </cell>
        </row>
        <row r="7907">
          <cell r="K7907" t="str">
            <v>00111136P.2</v>
          </cell>
        </row>
        <row r="7908">
          <cell r="K7908" t="str">
            <v>00111136P.2</v>
          </cell>
        </row>
        <row r="7909">
          <cell r="K7909" t="str">
            <v>00111136P.2</v>
          </cell>
        </row>
        <row r="7910">
          <cell r="K7910" t="str">
            <v>00111145P.2</v>
          </cell>
        </row>
        <row r="7911">
          <cell r="K7911" t="str">
            <v>00111145P.2</v>
          </cell>
        </row>
        <row r="7912">
          <cell r="K7912" t="str">
            <v>00111145P.2</v>
          </cell>
        </row>
        <row r="7913">
          <cell r="K7913" t="str">
            <v>00111145P.2</v>
          </cell>
        </row>
        <row r="7914">
          <cell r="K7914" t="str">
            <v>00111145P.2</v>
          </cell>
        </row>
        <row r="7915">
          <cell r="K7915" t="str">
            <v>00111145P.2</v>
          </cell>
        </row>
        <row r="7916">
          <cell r="K7916" t="str">
            <v>00111145P.2</v>
          </cell>
        </row>
        <row r="7917">
          <cell r="K7917" t="str">
            <v>00111145P.2</v>
          </cell>
        </row>
        <row r="7918">
          <cell r="K7918" t="str">
            <v>00111145P.2</v>
          </cell>
        </row>
        <row r="7919">
          <cell r="K7919" t="str">
            <v>00111145P.2</v>
          </cell>
        </row>
        <row r="7920">
          <cell r="K7920" t="str">
            <v>00111145P.2</v>
          </cell>
        </row>
        <row r="7921">
          <cell r="K7921" t="str">
            <v>00111145P.2</v>
          </cell>
        </row>
        <row r="7922">
          <cell r="K7922" t="str">
            <v>00111145P.2</v>
          </cell>
        </row>
        <row r="7923">
          <cell r="K7923" t="str">
            <v>00111145P.2</v>
          </cell>
        </row>
        <row r="7924">
          <cell r="K7924" t="str">
            <v>00111145P.2</v>
          </cell>
        </row>
        <row r="7925">
          <cell r="K7925" t="str">
            <v>00111145P.2</v>
          </cell>
        </row>
        <row r="7926">
          <cell r="K7926" t="str">
            <v>00111149P.2</v>
          </cell>
        </row>
        <row r="7927">
          <cell r="K7927" t="str">
            <v>00111150P.2</v>
          </cell>
        </row>
        <row r="7928">
          <cell r="K7928" t="str">
            <v>00111150P.2</v>
          </cell>
        </row>
        <row r="7929">
          <cell r="K7929" t="str">
            <v>00111151P.2</v>
          </cell>
        </row>
        <row r="7930">
          <cell r="K7930" t="str">
            <v>00111153P.2</v>
          </cell>
        </row>
        <row r="7931">
          <cell r="K7931" t="str">
            <v>00111153P.2</v>
          </cell>
        </row>
        <row r="7932">
          <cell r="K7932" t="str">
            <v>00111153P.2</v>
          </cell>
        </row>
        <row r="7933">
          <cell r="K7933" t="str">
            <v>00111153P.2</v>
          </cell>
        </row>
        <row r="7934">
          <cell r="K7934" t="str">
            <v>00111153P.2</v>
          </cell>
        </row>
        <row r="7935">
          <cell r="K7935" t="str">
            <v>00111153P.2</v>
          </cell>
        </row>
        <row r="7936">
          <cell r="K7936" t="str">
            <v>00111153P.2</v>
          </cell>
        </row>
        <row r="7937">
          <cell r="K7937" t="str">
            <v>00111153P.2</v>
          </cell>
        </row>
        <row r="7938">
          <cell r="K7938" t="str">
            <v>00111158P.2</v>
          </cell>
        </row>
        <row r="7939">
          <cell r="K7939" t="str">
            <v>00111158P.2</v>
          </cell>
        </row>
        <row r="7940">
          <cell r="K7940" t="str">
            <v>00111159P.2</v>
          </cell>
        </row>
        <row r="7941">
          <cell r="K7941" t="str">
            <v>00111159P.2</v>
          </cell>
        </row>
        <row r="7942">
          <cell r="K7942" t="str">
            <v>00111110P.2</v>
          </cell>
        </row>
        <row r="7943">
          <cell r="K7943" t="str">
            <v>00111110P.2</v>
          </cell>
        </row>
        <row r="7944">
          <cell r="K7944" t="str">
            <v>00111110P.2</v>
          </cell>
        </row>
        <row r="7945">
          <cell r="K7945" t="str">
            <v>00111111P.2</v>
          </cell>
        </row>
        <row r="7946">
          <cell r="K7946" t="str">
            <v>00111113P.2</v>
          </cell>
        </row>
        <row r="7947">
          <cell r="K7947" t="str">
            <v>00111113P.2</v>
          </cell>
        </row>
        <row r="7948">
          <cell r="K7948" t="str">
            <v>00111113P.2</v>
          </cell>
        </row>
        <row r="7949">
          <cell r="K7949" t="str">
            <v>00111113P.2</v>
          </cell>
        </row>
        <row r="7950">
          <cell r="K7950" t="str">
            <v>00111113P.2</v>
          </cell>
        </row>
        <row r="7951">
          <cell r="K7951" t="str">
            <v>00111113P.2</v>
          </cell>
        </row>
        <row r="7952">
          <cell r="K7952" t="str">
            <v>00111113P.2</v>
          </cell>
        </row>
        <row r="7953">
          <cell r="K7953" t="str">
            <v>00111113P.2</v>
          </cell>
        </row>
        <row r="7954">
          <cell r="K7954" t="str">
            <v>00111122P.2</v>
          </cell>
        </row>
        <row r="7955">
          <cell r="K7955" t="str">
            <v>00111122P.2</v>
          </cell>
        </row>
        <row r="7956">
          <cell r="K7956" t="str">
            <v>00111122P.2</v>
          </cell>
        </row>
        <row r="7957">
          <cell r="K7957" t="str">
            <v>00111122P.2</v>
          </cell>
        </row>
        <row r="7958">
          <cell r="K7958" t="str">
            <v>00111122P.2</v>
          </cell>
        </row>
        <row r="7959">
          <cell r="K7959" t="str">
            <v>00111123P.2</v>
          </cell>
        </row>
        <row r="7960">
          <cell r="K7960" t="str">
            <v>00111124P.2</v>
          </cell>
        </row>
        <row r="7961">
          <cell r="K7961" t="str">
            <v>00111124P.2</v>
          </cell>
        </row>
        <row r="7962">
          <cell r="K7962" t="str">
            <v>00111124P.2</v>
          </cell>
        </row>
        <row r="7963">
          <cell r="K7963" t="str">
            <v>00111124P.2</v>
          </cell>
        </row>
        <row r="7964">
          <cell r="K7964" t="str">
            <v>00111124P.2</v>
          </cell>
        </row>
        <row r="7965">
          <cell r="K7965" t="str">
            <v>00111124P.2</v>
          </cell>
        </row>
        <row r="7966">
          <cell r="K7966" t="str">
            <v>00111126P.2</v>
          </cell>
        </row>
        <row r="7967">
          <cell r="K7967" t="str">
            <v>00111128P.2</v>
          </cell>
        </row>
        <row r="7968">
          <cell r="K7968" t="str">
            <v>00111129P.2</v>
          </cell>
        </row>
        <row r="7969">
          <cell r="K7969" t="str">
            <v>00111129P.2</v>
          </cell>
        </row>
        <row r="7970">
          <cell r="K7970" t="str">
            <v>00111129P.2</v>
          </cell>
        </row>
        <row r="7971">
          <cell r="K7971" t="str">
            <v>00111129P.2</v>
          </cell>
        </row>
        <row r="7972">
          <cell r="K7972" t="str">
            <v>00111129P.2</v>
          </cell>
        </row>
        <row r="7973">
          <cell r="K7973" t="str">
            <v>00111131P.2</v>
          </cell>
        </row>
        <row r="7974">
          <cell r="K7974" t="str">
            <v>00111132P.2</v>
          </cell>
        </row>
        <row r="7975">
          <cell r="K7975" t="str">
            <v>00111132P.2</v>
          </cell>
        </row>
        <row r="7976">
          <cell r="K7976" t="str">
            <v>00111132P.2</v>
          </cell>
        </row>
        <row r="7977">
          <cell r="K7977" t="str">
            <v>00111132P.2</v>
          </cell>
        </row>
        <row r="7978">
          <cell r="K7978" t="str">
            <v>00111132P.2</v>
          </cell>
        </row>
        <row r="7979">
          <cell r="K7979" t="str">
            <v>00111132P.2</v>
          </cell>
        </row>
        <row r="7980">
          <cell r="K7980" t="str">
            <v>00111132P.2</v>
          </cell>
        </row>
        <row r="7981">
          <cell r="K7981" t="str">
            <v>00111135P.2</v>
          </cell>
        </row>
        <row r="7982">
          <cell r="K7982" t="str">
            <v>00111135P.2</v>
          </cell>
        </row>
        <row r="7983">
          <cell r="K7983" t="str">
            <v>00111135P.2</v>
          </cell>
        </row>
        <row r="7984">
          <cell r="K7984" t="str">
            <v>00111135P.2</v>
          </cell>
        </row>
        <row r="7985">
          <cell r="K7985" t="str">
            <v>00111135P.2</v>
          </cell>
        </row>
        <row r="7986">
          <cell r="K7986" t="str">
            <v>00111158P.2</v>
          </cell>
        </row>
        <row r="7987">
          <cell r="K7987" t="str">
            <v>00111145P.2</v>
          </cell>
        </row>
        <row r="7988">
          <cell r="K7988" t="str">
            <v>00111145P.2</v>
          </cell>
        </row>
        <row r="7989">
          <cell r="K7989" t="str">
            <v>00111145P.2</v>
          </cell>
        </row>
        <row r="7990">
          <cell r="K7990" t="str">
            <v>00111145P.2</v>
          </cell>
        </row>
        <row r="7991">
          <cell r="K7991" t="str">
            <v>00111145P.2</v>
          </cell>
        </row>
        <row r="7992">
          <cell r="K7992" t="str">
            <v>00111145P.2</v>
          </cell>
        </row>
        <row r="7993">
          <cell r="K7993" t="str">
            <v>00111145P.2</v>
          </cell>
        </row>
        <row r="7994">
          <cell r="K7994" t="str">
            <v>00111145P.2</v>
          </cell>
        </row>
        <row r="7995">
          <cell r="K7995" t="str">
            <v>00111145P.2</v>
          </cell>
        </row>
        <row r="7996">
          <cell r="K7996" t="str">
            <v>00111145P.2</v>
          </cell>
        </row>
        <row r="7997">
          <cell r="K7997" t="str">
            <v>00111145P.2</v>
          </cell>
        </row>
        <row r="7998">
          <cell r="K7998" t="str">
            <v>00111145P.2</v>
          </cell>
        </row>
        <row r="7999">
          <cell r="K7999" t="str">
            <v>00111145P.2</v>
          </cell>
        </row>
        <row r="8000">
          <cell r="K8000" t="str">
            <v>00111149P.2</v>
          </cell>
        </row>
        <row r="8001">
          <cell r="K8001" t="str">
            <v>00111150P.2</v>
          </cell>
        </row>
        <row r="8002">
          <cell r="K8002" t="str">
            <v>00111151P.2</v>
          </cell>
        </row>
        <row r="8003">
          <cell r="K8003" t="str">
            <v>00111153P.2</v>
          </cell>
        </row>
        <row r="8004">
          <cell r="K8004" t="str">
            <v>00111153P.2</v>
          </cell>
        </row>
        <row r="8005">
          <cell r="K8005" t="str">
            <v>00111153P.2</v>
          </cell>
        </row>
        <row r="8006">
          <cell r="K8006" t="str">
            <v>00111159P.2</v>
          </cell>
        </row>
        <row r="8007">
          <cell r="K8007" t="str">
            <v>00111159P.2</v>
          </cell>
        </row>
        <row r="8008">
          <cell r="K8008" t="str">
            <v>00111159P.2</v>
          </cell>
        </row>
        <row r="8009">
          <cell r="K8009" t="str">
            <v>00111159P.2</v>
          </cell>
        </row>
        <row r="8010">
          <cell r="K8010" t="str">
            <v>00111159P.2</v>
          </cell>
        </row>
        <row r="8011">
          <cell r="K8011" t="str">
            <v>00111159P.2</v>
          </cell>
        </row>
        <row r="8012">
          <cell r="K8012" t="str">
            <v>00111159P.2</v>
          </cell>
        </row>
        <row r="8013">
          <cell r="K8013" t="str">
            <v>00111159P.2</v>
          </cell>
        </row>
        <row r="8014">
          <cell r="K8014" t="str">
            <v>00111159P.2</v>
          </cell>
        </row>
        <row r="8015">
          <cell r="K8015" t="str">
            <v>00111143P.2</v>
          </cell>
        </row>
        <row r="8016">
          <cell r="K8016" t="str">
            <v>00111143P.2</v>
          </cell>
        </row>
        <row r="8017">
          <cell r="K8017" t="str">
            <v>00111143P.2</v>
          </cell>
        </row>
        <row r="8018">
          <cell r="K8018" t="str">
            <v>00111143P.2</v>
          </cell>
        </row>
        <row r="8019">
          <cell r="K8019" t="str">
            <v>00111143P.2</v>
          </cell>
        </row>
        <row r="8020">
          <cell r="K8020" t="str">
            <v>00111143P.2</v>
          </cell>
        </row>
        <row r="8021">
          <cell r="K8021" t="str">
            <v>00111143P.2</v>
          </cell>
        </row>
        <row r="8022">
          <cell r="K8022" t="str">
            <v>00111143P.2</v>
          </cell>
        </row>
        <row r="8023">
          <cell r="K8023" t="str">
            <v>00111143P.2</v>
          </cell>
        </row>
        <row r="8024">
          <cell r="K8024" t="str">
            <v>00111143P.2</v>
          </cell>
        </row>
        <row r="8025">
          <cell r="K8025" t="str">
            <v>00111143P.2</v>
          </cell>
        </row>
        <row r="8026">
          <cell r="K8026" t="str">
            <v>00111143P.2</v>
          </cell>
        </row>
        <row r="8027">
          <cell r="K8027" t="str">
            <v>00111110P.2</v>
          </cell>
        </row>
        <row r="8028">
          <cell r="K8028" t="str">
            <v>00111110P.2</v>
          </cell>
        </row>
        <row r="8029">
          <cell r="K8029" t="str">
            <v>00111113P.2</v>
          </cell>
        </row>
        <row r="8030">
          <cell r="K8030" t="str">
            <v>00111113P.2</v>
          </cell>
        </row>
        <row r="8031">
          <cell r="K8031" t="str">
            <v>00111113P.2</v>
          </cell>
        </row>
        <row r="8032">
          <cell r="K8032" t="str">
            <v>00111115P.2</v>
          </cell>
        </row>
        <row r="8033">
          <cell r="K8033" t="str">
            <v>00111115P.2</v>
          </cell>
        </row>
        <row r="8034">
          <cell r="K8034" t="str">
            <v>00111115P.2</v>
          </cell>
        </row>
        <row r="8035">
          <cell r="K8035" t="str">
            <v>00111121P.2</v>
          </cell>
        </row>
        <row r="8036">
          <cell r="K8036" t="str">
            <v>00111122P.2</v>
          </cell>
        </row>
        <row r="8037">
          <cell r="K8037" t="str">
            <v>00111123P.2</v>
          </cell>
        </row>
        <row r="8038">
          <cell r="K8038" t="str">
            <v>00111123P.2</v>
          </cell>
        </row>
        <row r="8039">
          <cell r="K8039" t="str">
            <v>00111124P.2</v>
          </cell>
        </row>
        <row r="8040">
          <cell r="K8040" t="str">
            <v>00111126P.2</v>
          </cell>
        </row>
        <row r="8041">
          <cell r="K8041" t="str">
            <v>00111126P.2</v>
          </cell>
        </row>
        <row r="8042">
          <cell r="K8042" t="str">
            <v>00111128P.2</v>
          </cell>
        </row>
        <row r="8043">
          <cell r="K8043" t="str">
            <v>00111128P.2</v>
          </cell>
        </row>
        <row r="8044">
          <cell r="K8044" t="str">
            <v>00111128P.2</v>
          </cell>
        </row>
        <row r="8045">
          <cell r="K8045" t="str">
            <v>00111129P.2</v>
          </cell>
        </row>
        <row r="8046">
          <cell r="K8046" t="str">
            <v>00111131P.2</v>
          </cell>
        </row>
        <row r="8047">
          <cell r="K8047" t="str">
            <v>00111132P.2</v>
          </cell>
        </row>
        <row r="8048">
          <cell r="K8048" t="str">
            <v>00111132P.2</v>
          </cell>
        </row>
        <row r="8049">
          <cell r="K8049" t="str">
            <v>00111132P.2</v>
          </cell>
        </row>
        <row r="8050">
          <cell r="K8050" t="str">
            <v>00111133P.2</v>
          </cell>
        </row>
        <row r="8051">
          <cell r="K8051" t="str">
            <v>00111133P.2</v>
          </cell>
        </row>
        <row r="8052">
          <cell r="K8052" t="str">
            <v>00111133P.2</v>
          </cell>
        </row>
        <row r="8053">
          <cell r="K8053" t="str">
            <v>00111134P.2</v>
          </cell>
        </row>
        <row r="8054">
          <cell r="K8054" t="str">
            <v>00111134P.2</v>
          </cell>
        </row>
        <row r="8055">
          <cell r="K8055" t="str">
            <v>00111134P.2</v>
          </cell>
        </row>
        <row r="8056">
          <cell r="K8056" t="str">
            <v>00111135P.2</v>
          </cell>
        </row>
        <row r="8057">
          <cell r="K8057" t="str">
            <v>00111135P.2</v>
          </cell>
        </row>
        <row r="8058">
          <cell r="K8058" t="str">
            <v>00111135P.2</v>
          </cell>
        </row>
        <row r="8059">
          <cell r="K8059" t="str">
            <v>00111135P.2</v>
          </cell>
        </row>
        <row r="8060">
          <cell r="K8060" t="str">
            <v>00111135P.2</v>
          </cell>
        </row>
        <row r="8061">
          <cell r="K8061" t="str">
            <v>00111136P.2</v>
          </cell>
        </row>
        <row r="8062">
          <cell r="K8062" t="str">
            <v>00111145P.2</v>
          </cell>
        </row>
        <row r="8063">
          <cell r="K8063" t="str">
            <v>00111145P.2</v>
          </cell>
        </row>
        <row r="8064">
          <cell r="K8064" t="str">
            <v>00111149P.2</v>
          </cell>
        </row>
        <row r="8065">
          <cell r="K8065" t="str">
            <v>00111151P.2</v>
          </cell>
        </row>
        <row r="8066">
          <cell r="K8066" t="str">
            <v>00111151P.2</v>
          </cell>
        </row>
        <row r="8067">
          <cell r="K8067" t="str">
            <v>00111153P.2</v>
          </cell>
        </row>
        <row r="8068">
          <cell r="K8068" t="str">
            <v>00111153P.2</v>
          </cell>
        </row>
        <row r="8069">
          <cell r="K8069" t="str">
            <v>00111158P.2</v>
          </cell>
        </row>
        <row r="8070">
          <cell r="K8070" t="str">
            <v>00111159P.2</v>
          </cell>
        </row>
        <row r="8071">
          <cell r="K8071" t="str">
            <v>00111159P.2</v>
          </cell>
        </row>
        <row r="8072">
          <cell r="K8072" t="str">
            <v>00111159P.2</v>
          </cell>
        </row>
        <row r="8073">
          <cell r="K8073" t="str">
            <v>00111159P.2</v>
          </cell>
        </row>
        <row r="8074">
          <cell r="K8074" t="str">
            <v>00111110P.2</v>
          </cell>
        </row>
        <row r="8075">
          <cell r="K8075" t="str">
            <v>00111110P.2</v>
          </cell>
        </row>
        <row r="8076">
          <cell r="K8076" t="str">
            <v>00111111P.2</v>
          </cell>
        </row>
        <row r="8077">
          <cell r="K8077" t="str">
            <v>00111111P.2</v>
          </cell>
        </row>
        <row r="8078">
          <cell r="K8078" t="str">
            <v>00111112P.2</v>
          </cell>
        </row>
        <row r="8079">
          <cell r="K8079" t="str">
            <v>00111112P.2</v>
          </cell>
        </row>
        <row r="8080">
          <cell r="K8080" t="str">
            <v>00111113P.2</v>
          </cell>
        </row>
        <row r="8081">
          <cell r="K8081" t="str">
            <v>00111113P.2</v>
          </cell>
        </row>
        <row r="8082">
          <cell r="K8082" t="str">
            <v>00111113P.2</v>
          </cell>
        </row>
        <row r="8083">
          <cell r="K8083" t="str">
            <v>00111114P.2</v>
          </cell>
        </row>
        <row r="8084">
          <cell r="K8084" t="str">
            <v>00111114P.2</v>
          </cell>
        </row>
        <row r="8085">
          <cell r="K8085" t="str">
            <v>00111114P.2</v>
          </cell>
        </row>
        <row r="8086">
          <cell r="K8086" t="str">
            <v>00111117P.2</v>
          </cell>
        </row>
        <row r="8087">
          <cell r="K8087" t="str">
            <v>00111117P.2</v>
          </cell>
        </row>
        <row r="8088">
          <cell r="K8088" t="str">
            <v>00111117P.2</v>
          </cell>
        </row>
        <row r="8089">
          <cell r="K8089" t="str">
            <v>00111118P.2</v>
          </cell>
        </row>
        <row r="8090">
          <cell r="K8090" t="str">
            <v>00111120P.2</v>
          </cell>
        </row>
        <row r="8091">
          <cell r="K8091" t="str">
            <v>00111120P.2</v>
          </cell>
        </row>
        <row r="8092">
          <cell r="K8092" t="str">
            <v>00111120P.2</v>
          </cell>
        </row>
        <row r="8093">
          <cell r="K8093" t="str">
            <v>00111121P.2</v>
          </cell>
        </row>
        <row r="8094">
          <cell r="K8094" t="str">
            <v>00111121P.2</v>
          </cell>
        </row>
        <row r="8095">
          <cell r="K8095" t="str">
            <v>00111121P.2</v>
          </cell>
        </row>
        <row r="8096">
          <cell r="K8096" t="str">
            <v>00111122P.2</v>
          </cell>
        </row>
        <row r="8097">
          <cell r="K8097" t="str">
            <v>00111122P.2</v>
          </cell>
        </row>
        <row r="8098">
          <cell r="K8098" t="str">
            <v>00111122P.2</v>
          </cell>
        </row>
        <row r="8099">
          <cell r="K8099" t="str">
            <v>00111122P.2</v>
          </cell>
        </row>
        <row r="8100">
          <cell r="K8100" t="str">
            <v>00111123P.2</v>
          </cell>
        </row>
        <row r="8101">
          <cell r="K8101" t="str">
            <v>00111124P.2</v>
          </cell>
        </row>
        <row r="8102">
          <cell r="K8102" t="str">
            <v>00111124P.2</v>
          </cell>
        </row>
        <row r="8103">
          <cell r="K8103" t="str">
            <v>00111124P.2</v>
          </cell>
        </row>
        <row r="8104">
          <cell r="K8104" t="str">
            <v>00111124P.2</v>
          </cell>
        </row>
        <row r="8105">
          <cell r="K8105" t="str">
            <v>00111126P.2</v>
          </cell>
        </row>
        <row r="8106">
          <cell r="K8106" t="str">
            <v>00111126P.2</v>
          </cell>
        </row>
        <row r="8107">
          <cell r="K8107" t="str">
            <v>00111126P.2</v>
          </cell>
        </row>
        <row r="8108">
          <cell r="K8108" t="str">
            <v>00111127P.2</v>
          </cell>
        </row>
        <row r="8109">
          <cell r="K8109" t="str">
            <v>00111128P.2</v>
          </cell>
        </row>
        <row r="8110">
          <cell r="K8110" t="str">
            <v>00111128P.2</v>
          </cell>
        </row>
        <row r="8111">
          <cell r="K8111" t="str">
            <v>00111128P.2</v>
          </cell>
        </row>
        <row r="8112">
          <cell r="K8112" t="str">
            <v>00111129P.2</v>
          </cell>
        </row>
        <row r="8113">
          <cell r="K8113" t="str">
            <v>00111129P.2</v>
          </cell>
        </row>
        <row r="8114">
          <cell r="K8114" t="str">
            <v>00111129P.2</v>
          </cell>
        </row>
        <row r="8115">
          <cell r="K8115" t="str">
            <v>00111129P.2</v>
          </cell>
        </row>
        <row r="8116">
          <cell r="K8116" t="str">
            <v>00111131P.2</v>
          </cell>
        </row>
        <row r="8117">
          <cell r="K8117" t="str">
            <v>00111131P.2</v>
          </cell>
        </row>
        <row r="8118">
          <cell r="K8118" t="str">
            <v>00111132P.2</v>
          </cell>
        </row>
        <row r="8119">
          <cell r="K8119" t="str">
            <v>00111132P.2</v>
          </cell>
        </row>
        <row r="8120">
          <cell r="K8120" t="str">
            <v>00111132P.2</v>
          </cell>
        </row>
        <row r="8121">
          <cell r="K8121" t="str">
            <v>00111132P.2</v>
          </cell>
        </row>
        <row r="8122">
          <cell r="K8122" t="str">
            <v>00111133P.2</v>
          </cell>
        </row>
        <row r="8123">
          <cell r="K8123" t="str">
            <v>00111133P.2</v>
          </cell>
        </row>
        <row r="8124">
          <cell r="K8124" t="str">
            <v>00111133P.2</v>
          </cell>
        </row>
        <row r="8125">
          <cell r="K8125" t="str">
            <v>00111135P.2</v>
          </cell>
        </row>
        <row r="8126">
          <cell r="K8126" t="str">
            <v>00111136P.2</v>
          </cell>
        </row>
        <row r="8127">
          <cell r="K8127" t="str">
            <v>00111158P.2</v>
          </cell>
        </row>
        <row r="8128">
          <cell r="K8128" t="str">
            <v>00111158P.2</v>
          </cell>
        </row>
        <row r="8129">
          <cell r="K8129" t="str">
            <v>00111145P.2</v>
          </cell>
        </row>
        <row r="8130">
          <cell r="K8130" t="str">
            <v>00111145P.2</v>
          </cell>
        </row>
        <row r="8131">
          <cell r="K8131" t="str">
            <v>00111145P.2</v>
          </cell>
        </row>
        <row r="8132">
          <cell r="K8132" t="str">
            <v>00111145P.2</v>
          </cell>
        </row>
        <row r="8133">
          <cell r="K8133" t="str">
            <v>00111149P.2</v>
          </cell>
        </row>
        <row r="8134">
          <cell r="K8134" t="str">
            <v>00111150P.2</v>
          </cell>
        </row>
        <row r="8135">
          <cell r="K8135" t="str">
            <v>00111153P.2</v>
          </cell>
        </row>
        <row r="8136">
          <cell r="K8136" t="str">
            <v>00111153P.2</v>
          </cell>
        </row>
        <row r="8137">
          <cell r="K8137" t="str">
            <v>00111153P.2</v>
          </cell>
        </row>
        <row r="8138">
          <cell r="K8138" t="str">
            <v>00111158P.2</v>
          </cell>
        </row>
        <row r="8139">
          <cell r="K8139" t="str">
            <v>00111158P.2</v>
          </cell>
        </row>
        <row r="8140">
          <cell r="K8140" t="str">
            <v>00111158P.2</v>
          </cell>
        </row>
        <row r="8141">
          <cell r="K8141" t="str">
            <v>00111159P.2</v>
          </cell>
        </row>
        <row r="8142">
          <cell r="K8142" t="str">
            <v>00111159P.2</v>
          </cell>
        </row>
        <row r="8143">
          <cell r="K8143" t="str">
            <v>00111159P.2</v>
          </cell>
        </row>
        <row r="8144">
          <cell r="K8144" t="str">
            <v>00111110P.2</v>
          </cell>
        </row>
        <row r="8145">
          <cell r="K8145" t="str">
            <v>00111110P.2</v>
          </cell>
        </row>
        <row r="8146">
          <cell r="K8146" t="str">
            <v>00111110P.2</v>
          </cell>
        </row>
        <row r="8147">
          <cell r="K8147" t="str">
            <v>00111110P.2</v>
          </cell>
        </row>
        <row r="8148">
          <cell r="K8148" t="str">
            <v>00111110P.2</v>
          </cell>
        </row>
        <row r="8149">
          <cell r="K8149" t="str">
            <v>00111110P.2</v>
          </cell>
        </row>
        <row r="8150">
          <cell r="K8150" t="str">
            <v>00111110P.2</v>
          </cell>
        </row>
        <row r="8151">
          <cell r="K8151" t="str">
            <v>00111110P.2</v>
          </cell>
        </row>
        <row r="8152">
          <cell r="K8152" t="str">
            <v>00111112P.2</v>
          </cell>
        </row>
        <row r="8153">
          <cell r="K8153" t="str">
            <v>00111112P.2</v>
          </cell>
        </row>
        <row r="8154">
          <cell r="K8154" t="str">
            <v>00111112P.2</v>
          </cell>
        </row>
        <row r="8155">
          <cell r="K8155" t="str">
            <v>00111112P.2</v>
          </cell>
        </row>
        <row r="8156">
          <cell r="K8156" t="str">
            <v>00111112P.2</v>
          </cell>
        </row>
        <row r="8157">
          <cell r="K8157" t="str">
            <v>00111112P.2</v>
          </cell>
        </row>
        <row r="8158">
          <cell r="K8158" t="str">
            <v>00111112P.2</v>
          </cell>
        </row>
        <row r="8159">
          <cell r="K8159" t="str">
            <v>00111112P.2</v>
          </cell>
        </row>
        <row r="8160">
          <cell r="K8160" t="str">
            <v>00111112P.2</v>
          </cell>
        </row>
        <row r="8161">
          <cell r="K8161" t="str">
            <v>00111112P.2</v>
          </cell>
        </row>
        <row r="8162">
          <cell r="K8162" t="str">
            <v>00111112P.2</v>
          </cell>
        </row>
        <row r="8163">
          <cell r="K8163" t="str">
            <v>00111112P.2</v>
          </cell>
        </row>
        <row r="8164">
          <cell r="K8164" t="str">
            <v>00111112P.2</v>
          </cell>
        </row>
        <row r="8165">
          <cell r="K8165" t="str">
            <v>00111112P.2</v>
          </cell>
        </row>
        <row r="8166">
          <cell r="K8166" t="str">
            <v>00111112P.2</v>
          </cell>
        </row>
        <row r="8167">
          <cell r="K8167" t="str">
            <v>00111112P.2</v>
          </cell>
        </row>
        <row r="8168">
          <cell r="K8168" t="str">
            <v>00111113P.2</v>
          </cell>
        </row>
        <row r="8169">
          <cell r="K8169" t="str">
            <v>00111113P.2</v>
          </cell>
        </row>
        <row r="8170">
          <cell r="K8170" t="str">
            <v>00111113P.2</v>
          </cell>
        </row>
        <row r="8171">
          <cell r="K8171" t="str">
            <v>00111113P.2</v>
          </cell>
        </row>
        <row r="8172">
          <cell r="K8172" t="str">
            <v>00111113P.2</v>
          </cell>
        </row>
        <row r="8173">
          <cell r="K8173" t="str">
            <v>00111113P.2</v>
          </cell>
        </row>
        <row r="8174">
          <cell r="K8174" t="str">
            <v>00111113P.2</v>
          </cell>
        </row>
        <row r="8175">
          <cell r="K8175" t="str">
            <v>00111113P.2</v>
          </cell>
        </row>
        <row r="8176">
          <cell r="K8176" t="str">
            <v>00111113P.2</v>
          </cell>
        </row>
        <row r="8177">
          <cell r="K8177" t="str">
            <v>00111113P.2</v>
          </cell>
        </row>
        <row r="8178">
          <cell r="K8178" t="str">
            <v>00111113P.2</v>
          </cell>
        </row>
        <row r="8179">
          <cell r="K8179" t="str">
            <v>00111113P.2</v>
          </cell>
        </row>
        <row r="8180">
          <cell r="K8180" t="str">
            <v>00111113P.2</v>
          </cell>
        </row>
        <row r="8181">
          <cell r="K8181" t="str">
            <v>00111113P.2</v>
          </cell>
        </row>
        <row r="8182">
          <cell r="K8182" t="str">
            <v>00111113P.2</v>
          </cell>
        </row>
        <row r="8183">
          <cell r="K8183" t="str">
            <v>00111113P.2</v>
          </cell>
        </row>
        <row r="8184">
          <cell r="K8184" t="str">
            <v>00111113P.2</v>
          </cell>
        </row>
        <row r="8185">
          <cell r="K8185" t="str">
            <v>00111117P.2</v>
          </cell>
        </row>
        <row r="8186">
          <cell r="K8186" t="str">
            <v>00111117P.2</v>
          </cell>
        </row>
        <row r="8187">
          <cell r="K8187" t="str">
            <v>00111117P.2</v>
          </cell>
        </row>
        <row r="8188">
          <cell r="K8188" t="str">
            <v>00111117P.2</v>
          </cell>
        </row>
        <row r="8189">
          <cell r="K8189" t="str">
            <v>00111117P.2</v>
          </cell>
        </row>
        <row r="8190">
          <cell r="K8190" t="str">
            <v>00111117P.2</v>
          </cell>
        </row>
        <row r="8191">
          <cell r="K8191" t="str">
            <v>00111117P.2</v>
          </cell>
        </row>
        <row r="8192">
          <cell r="K8192" t="str">
            <v>00111117P.2</v>
          </cell>
        </row>
        <row r="8193">
          <cell r="K8193" t="str">
            <v>00111117P.2</v>
          </cell>
        </row>
        <row r="8194">
          <cell r="K8194" t="str">
            <v>00111117P.2</v>
          </cell>
        </row>
        <row r="8195">
          <cell r="K8195" t="str">
            <v>00111118P.2</v>
          </cell>
        </row>
        <row r="8196">
          <cell r="K8196" t="str">
            <v>00111118P.2</v>
          </cell>
        </row>
        <row r="8197">
          <cell r="K8197" t="str">
            <v>00111120P.2</v>
          </cell>
        </row>
        <row r="8198">
          <cell r="K8198" t="str">
            <v>00111120P.2</v>
          </cell>
        </row>
        <row r="8199">
          <cell r="K8199" t="str">
            <v>00111120P.2</v>
          </cell>
        </row>
        <row r="8200">
          <cell r="K8200" t="str">
            <v>00111120P.2</v>
          </cell>
        </row>
        <row r="8201">
          <cell r="K8201" t="str">
            <v>00111120P.2</v>
          </cell>
        </row>
        <row r="8202">
          <cell r="K8202" t="str">
            <v>00111120P.2</v>
          </cell>
        </row>
        <row r="8203">
          <cell r="K8203" t="str">
            <v>00111120P.2</v>
          </cell>
        </row>
        <row r="8204">
          <cell r="K8204" t="str">
            <v>00111120P.2</v>
          </cell>
        </row>
        <row r="8205">
          <cell r="K8205" t="str">
            <v>00111122P.2</v>
          </cell>
        </row>
        <row r="8206">
          <cell r="K8206" t="str">
            <v>00111122P.2</v>
          </cell>
        </row>
        <row r="8207">
          <cell r="K8207" t="str">
            <v>00111122P.2</v>
          </cell>
        </row>
        <row r="8208">
          <cell r="K8208" t="str">
            <v>00111122P.2</v>
          </cell>
        </row>
        <row r="8209">
          <cell r="K8209" t="str">
            <v>00111122P.2</v>
          </cell>
        </row>
        <row r="8210">
          <cell r="K8210" t="str">
            <v>00111122P.2</v>
          </cell>
        </row>
        <row r="8211">
          <cell r="K8211" t="str">
            <v>00111122P.2</v>
          </cell>
        </row>
        <row r="8212">
          <cell r="K8212" t="str">
            <v>00111122P.2</v>
          </cell>
        </row>
        <row r="8213">
          <cell r="K8213" t="str">
            <v>00111122P.2</v>
          </cell>
        </row>
        <row r="8214">
          <cell r="K8214" t="str">
            <v>00111122P.2</v>
          </cell>
        </row>
        <row r="8215">
          <cell r="K8215" t="str">
            <v>00111124P.2</v>
          </cell>
        </row>
        <row r="8216">
          <cell r="K8216" t="str">
            <v>00111124P.2</v>
          </cell>
        </row>
        <row r="8217">
          <cell r="K8217" t="str">
            <v>00111126P.2</v>
          </cell>
        </row>
        <row r="8218">
          <cell r="K8218" t="str">
            <v>00111126P.2</v>
          </cell>
        </row>
        <row r="8219">
          <cell r="K8219" t="str">
            <v>00111126P.2</v>
          </cell>
        </row>
        <row r="8220">
          <cell r="K8220" t="str">
            <v>00111126P.2</v>
          </cell>
        </row>
        <row r="8221">
          <cell r="K8221" t="str">
            <v>00111126P.2</v>
          </cell>
        </row>
        <row r="8222">
          <cell r="K8222" t="str">
            <v>00111126P.2</v>
          </cell>
        </row>
        <row r="8223">
          <cell r="K8223" t="str">
            <v>00111126P.2</v>
          </cell>
        </row>
        <row r="8224">
          <cell r="K8224" t="str">
            <v>00111126P.2</v>
          </cell>
        </row>
        <row r="8225">
          <cell r="K8225" t="str">
            <v>00111126P.2</v>
          </cell>
        </row>
        <row r="8226">
          <cell r="K8226" t="str">
            <v>00111126P.2</v>
          </cell>
        </row>
        <row r="8227">
          <cell r="K8227" t="str">
            <v>00111126P.2</v>
          </cell>
        </row>
        <row r="8228">
          <cell r="K8228" t="str">
            <v>00111128P.2</v>
          </cell>
        </row>
        <row r="8229">
          <cell r="K8229" t="str">
            <v>00111128P.2</v>
          </cell>
        </row>
        <row r="8230">
          <cell r="K8230" t="str">
            <v>00111128P.2</v>
          </cell>
        </row>
        <row r="8231">
          <cell r="K8231" t="str">
            <v>00111128P.2</v>
          </cell>
        </row>
        <row r="8232">
          <cell r="K8232" t="str">
            <v>00111128P.2</v>
          </cell>
        </row>
        <row r="8233">
          <cell r="K8233" t="str">
            <v>00111128P.2</v>
          </cell>
        </row>
        <row r="8234">
          <cell r="K8234" t="str">
            <v>00111128P.2</v>
          </cell>
        </row>
        <row r="8235">
          <cell r="K8235" t="str">
            <v>00111128P.2</v>
          </cell>
        </row>
        <row r="8236">
          <cell r="K8236" t="str">
            <v>00111128P.2</v>
          </cell>
        </row>
        <row r="8237">
          <cell r="K8237" t="str">
            <v>00111128P.2</v>
          </cell>
        </row>
        <row r="8238">
          <cell r="K8238" t="str">
            <v>00111130P.2</v>
          </cell>
        </row>
        <row r="8239">
          <cell r="K8239" t="str">
            <v>00111130P.2</v>
          </cell>
        </row>
        <row r="8240">
          <cell r="K8240" t="str">
            <v>00111130P.2</v>
          </cell>
        </row>
        <row r="8241">
          <cell r="K8241" t="str">
            <v>00111130P.2</v>
          </cell>
        </row>
        <row r="8242">
          <cell r="K8242" t="str">
            <v>00111130P.2</v>
          </cell>
        </row>
        <row r="8243">
          <cell r="K8243" t="str">
            <v>00111130P.2</v>
          </cell>
        </row>
        <row r="8244">
          <cell r="K8244" t="str">
            <v>00111131P.2</v>
          </cell>
        </row>
        <row r="8245">
          <cell r="K8245" t="str">
            <v>00111131P.2</v>
          </cell>
        </row>
        <row r="8246">
          <cell r="K8246" t="str">
            <v>00111131P.2</v>
          </cell>
        </row>
        <row r="8247">
          <cell r="K8247" t="str">
            <v>00111131P.2</v>
          </cell>
        </row>
        <row r="8248">
          <cell r="K8248" t="str">
            <v>00111131P.2</v>
          </cell>
        </row>
        <row r="8249">
          <cell r="K8249" t="str">
            <v>00111131P.2</v>
          </cell>
        </row>
        <row r="8250">
          <cell r="K8250" t="str">
            <v>00111131P.2</v>
          </cell>
        </row>
        <row r="8251">
          <cell r="K8251" t="str">
            <v>00111131P.2</v>
          </cell>
        </row>
        <row r="8252">
          <cell r="K8252" t="str">
            <v>00111131P.2</v>
          </cell>
        </row>
        <row r="8253">
          <cell r="K8253" t="str">
            <v>00111134P.2</v>
          </cell>
        </row>
        <row r="8254">
          <cell r="K8254" t="str">
            <v>00111134P.2</v>
          </cell>
        </row>
        <row r="8255">
          <cell r="K8255" t="str">
            <v>00111134P.2</v>
          </cell>
        </row>
        <row r="8256">
          <cell r="K8256" t="str">
            <v>00111155P.2</v>
          </cell>
        </row>
        <row r="8257">
          <cell r="K8257" t="str">
            <v>00111155P.2</v>
          </cell>
        </row>
        <row r="8258">
          <cell r="K8258" t="str">
            <v>00111155P.2</v>
          </cell>
        </row>
        <row r="8259">
          <cell r="K8259" t="str">
            <v>00111134P.2</v>
          </cell>
        </row>
        <row r="8260">
          <cell r="K8260" t="str">
            <v>00111134P.2</v>
          </cell>
        </row>
        <row r="8261">
          <cell r="K8261" t="str">
            <v>00111134P.2</v>
          </cell>
        </row>
        <row r="8262">
          <cell r="K8262" t="str">
            <v>00111134P.2</v>
          </cell>
        </row>
        <row r="8263">
          <cell r="K8263" t="str">
            <v>00111134P.2</v>
          </cell>
        </row>
        <row r="8264">
          <cell r="K8264" t="str">
            <v>00111136P.2</v>
          </cell>
        </row>
        <row r="8265">
          <cell r="K8265" t="str">
            <v>00111136P.2</v>
          </cell>
        </row>
        <row r="8266">
          <cell r="K8266" t="str">
            <v>00111136P.2</v>
          </cell>
        </row>
        <row r="8267">
          <cell r="K8267" t="str">
            <v>00111136P.2</v>
          </cell>
        </row>
        <row r="8268">
          <cell r="K8268" t="str">
            <v>00111136P.2</v>
          </cell>
        </row>
        <row r="8269">
          <cell r="K8269" t="str">
            <v>00111136P.2</v>
          </cell>
        </row>
        <row r="8270">
          <cell r="K8270" t="str">
            <v>00111136P.2</v>
          </cell>
        </row>
        <row r="8271">
          <cell r="K8271" t="str">
            <v>00111136P.2</v>
          </cell>
        </row>
        <row r="8272">
          <cell r="K8272" t="str">
            <v>00111136P.2</v>
          </cell>
        </row>
        <row r="8273">
          <cell r="K8273" t="str">
            <v>00111136P.2</v>
          </cell>
        </row>
        <row r="8274">
          <cell r="K8274" t="str">
            <v>00111136P.2</v>
          </cell>
        </row>
        <row r="8275">
          <cell r="K8275" t="str">
            <v>00111136P.2</v>
          </cell>
        </row>
        <row r="8276">
          <cell r="K8276" t="str">
            <v>00111136P.2</v>
          </cell>
        </row>
        <row r="8277">
          <cell r="K8277" t="str">
            <v>00111158P.2</v>
          </cell>
        </row>
        <row r="8278">
          <cell r="K8278" t="str">
            <v>00111158P.2</v>
          </cell>
        </row>
        <row r="8279">
          <cell r="K8279" t="str">
            <v>00111158P.2</v>
          </cell>
        </row>
        <row r="8280">
          <cell r="K8280" t="str">
            <v>00111158P.2</v>
          </cell>
        </row>
        <row r="8281">
          <cell r="K8281" t="str">
            <v>00111158P.2</v>
          </cell>
        </row>
        <row r="8282">
          <cell r="K8282" t="str">
            <v>00111153P.2</v>
          </cell>
        </row>
        <row r="8283">
          <cell r="K8283" t="str">
            <v>00111153P.2</v>
          </cell>
        </row>
        <row r="8284">
          <cell r="K8284" t="str">
            <v>00111153P.2</v>
          </cell>
        </row>
        <row r="8285">
          <cell r="K8285" t="str">
            <v>00111153P.2</v>
          </cell>
        </row>
        <row r="8286">
          <cell r="K8286" t="str">
            <v>00111159P.2</v>
          </cell>
        </row>
        <row r="8287">
          <cell r="K8287" t="str">
            <v>00111159P.2</v>
          </cell>
        </row>
        <row r="8288">
          <cell r="K8288" t="str">
            <v>00111159P.2</v>
          </cell>
        </row>
        <row r="8289">
          <cell r="K8289" t="str">
            <v>00111159P.2</v>
          </cell>
        </row>
        <row r="8290">
          <cell r="K8290" t="str">
            <v>00111159P.2</v>
          </cell>
        </row>
        <row r="8291">
          <cell r="K8291" t="str">
            <v>00111159P.2</v>
          </cell>
        </row>
        <row r="8292">
          <cell r="K8292" t="str">
            <v>00111159P.2</v>
          </cell>
        </row>
        <row r="8293">
          <cell r="K8293" t="str">
            <v>00111159P.2</v>
          </cell>
        </row>
        <row r="8294">
          <cell r="K8294" t="str">
            <v>00111159P.2</v>
          </cell>
        </row>
        <row r="8295">
          <cell r="K8295" t="str">
            <v>00111159P.2</v>
          </cell>
        </row>
        <row r="8296">
          <cell r="K8296" t="str">
            <v>00111159P.2</v>
          </cell>
        </row>
        <row r="8297">
          <cell r="K8297" t="str">
            <v>00111158P.2</v>
          </cell>
        </row>
        <row r="8298">
          <cell r="K8298" t="str">
            <v>00111158P.2</v>
          </cell>
        </row>
        <row r="8299">
          <cell r="K8299" t="str">
            <v>00111158P.2</v>
          </cell>
        </row>
        <row r="8300">
          <cell r="K8300" t="str">
            <v>00111140P.2</v>
          </cell>
        </row>
        <row r="8301">
          <cell r="K8301" t="str">
            <v>00111140P.2</v>
          </cell>
        </row>
        <row r="8302">
          <cell r="K8302" t="str">
            <v>00111140P.2</v>
          </cell>
        </row>
        <row r="8303">
          <cell r="K8303" t="str">
            <v>00111140P.2</v>
          </cell>
        </row>
        <row r="8304">
          <cell r="K8304" t="str">
            <v>00111140P.2</v>
          </cell>
        </row>
        <row r="8305">
          <cell r="K8305" t="str">
            <v>00111140P.2</v>
          </cell>
        </row>
        <row r="8306">
          <cell r="K8306" t="str">
            <v>00111145P.2</v>
          </cell>
        </row>
        <row r="8307">
          <cell r="K8307" t="str">
            <v>00111145P.2</v>
          </cell>
        </row>
        <row r="8308">
          <cell r="K8308" t="str">
            <v>00111145P.2</v>
          </cell>
        </row>
        <row r="8309">
          <cell r="K8309" t="str">
            <v>00111145P.2</v>
          </cell>
        </row>
        <row r="8310">
          <cell r="K8310" t="str">
            <v>00111145P.2</v>
          </cell>
        </row>
        <row r="8311">
          <cell r="K8311" t="str">
            <v>00111145P.2</v>
          </cell>
        </row>
        <row r="8312">
          <cell r="K8312" t="str">
            <v>00111145P.2</v>
          </cell>
        </row>
        <row r="8313">
          <cell r="K8313" t="str">
            <v>00111145P.2</v>
          </cell>
        </row>
        <row r="8314">
          <cell r="K8314" t="str">
            <v>00111145P.2</v>
          </cell>
        </row>
        <row r="8315">
          <cell r="K8315" t="str">
            <v>00111145P.2</v>
          </cell>
        </row>
        <row r="8316">
          <cell r="K8316" t="str">
            <v>00111145P.2</v>
          </cell>
        </row>
        <row r="8317">
          <cell r="K8317" t="str">
            <v>00111145P.2</v>
          </cell>
        </row>
        <row r="8318">
          <cell r="K8318" t="str">
            <v>00111145P.2</v>
          </cell>
        </row>
        <row r="8319">
          <cell r="K8319" t="str">
            <v>00111145P.2</v>
          </cell>
        </row>
        <row r="8320">
          <cell r="K8320" t="str">
            <v>00111145P.2</v>
          </cell>
        </row>
        <row r="8321">
          <cell r="K8321" t="str">
            <v>00111145P.2</v>
          </cell>
        </row>
        <row r="8322">
          <cell r="K8322" t="str">
            <v>00111149P.2</v>
          </cell>
        </row>
        <row r="8323">
          <cell r="K8323" t="str">
            <v>00111149P.2</v>
          </cell>
        </row>
        <row r="8324">
          <cell r="K8324" t="str">
            <v>00111149P.2</v>
          </cell>
        </row>
        <row r="8325">
          <cell r="K8325" t="str">
            <v>00111149P.2</v>
          </cell>
        </row>
        <row r="8326">
          <cell r="K8326" t="str">
            <v>00111149P.2</v>
          </cell>
        </row>
        <row r="8327">
          <cell r="K8327" t="str">
            <v>00111149P.2</v>
          </cell>
        </row>
        <row r="8328">
          <cell r="K8328" t="str">
            <v>00111149P.2</v>
          </cell>
        </row>
        <row r="8329">
          <cell r="K8329" t="str">
            <v>00111149P.2</v>
          </cell>
        </row>
        <row r="8330">
          <cell r="K8330" t="str">
            <v>00111149P.2</v>
          </cell>
        </row>
        <row r="8331">
          <cell r="K8331" t="str">
            <v>00111149P.2</v>
          </cell>
        </row>
        <row r="8332">
          <cell r="K8332" t="str">
            <v>00111143P.2</v>
          </cell>
        </row>
        <row r="8333">
          <cell r="K8333" t="str">
            <v>00111143P.2</v>
          </cell>
        </row>
        <row r="8334">
          <cell r="K8334" t="str">
            <v>00111143P.2</v>
          </cell>
        </row>
        <row r="8335">
          <cell r="K8335" t="str">
            <v>00111143P.2</v>
          </cell>
        </row>
        <row r="8336">
          <cell r="K8336" t="str">
            <v>00111143P.2</v>
          </cell>
        </row>
        <row r="8337">
          <cell r="K8337" t="str">
            <v>00111150P.2</v>
          </cell>
        </row>
        <row r="8338">
          <cell r="K8338" t="str">
            <v>00111150P.2</v>
          </cell>
        </row>
        <row r="8339">
          <cell r="K8339" t="str">
            <v>00111150P.2</v>
          </cell>
        </row>
        <row r="8340">
          <cell r="K8340" t="str">
            <v>00111150P.2</v>
          </cell>
        </row>
        <row r="8341">
          <cell r="K8341" t="str">
            <v>00111150P.2</v>
          </cell>
        </row>
        <row r="8342">
          <cell r="K8342" t="str">
            <v>00111150P.2</v>
          </cell>
        </row>
        <row r="8343">
          <cell r="K8343" t="str">
            <v>00111148P.2</v>
          </cell>
        </row>
        <row r="8344">
          <cell r="K8344" t="str">
            <v>00111148P.2</v>
          </cell>
        </row>
        <row r="8345">
          <cell r="K8345" t="str">
            <v>00111148P.2</v>
          </cell>
        </row>
        <row r="8346">
          <cell r="K8346" t="str">
            <v>00111148P.2</v>
          </cell>
        </row>
        <row r="8347">
          <cell r="K8347" t="str">
            <v>00111148P.2</v>
          </cell>
        </row>
        <row r="8348">
          <cell r="K8348" t="str">
            <v>00111148P.2</v>
          </cell>
        </row>
        <row r="8349">
          <cell r="K8349" t="str">
            <v>00111148P.2</v>
          </cell>
        </row>
        <row r="8350">
          <cell r="K8350" t="str">
            <v>00111157P.2</v>
          </cell>
        </row>
        <row r="8351">
          <cell r="K8351" t="str">
            <v>00111157P.2</v>
          </cell>
        </row>
        <row r="8352">
          <cell r="K8352" t="str">
            <v>00111157P.2</v>
          </cell>
        </row>
        <row r="8353">
          <cell r="K8353" t="str">
            <v>00111157P.2</v>
          </cell>
        </row>
        <row r="8354">
          <cell r="K8354" t="str">
            <v>00111157P.2</v>
          </cell>
        </row>
        <row r="8355">
          <cell r="K8355" t="str">
            <v>00111157P.2</v>
          </cell>
        </row>
        <row r="8356">
          <cell r="K8356" t="str">
            <v>00111157P.2</v>
          </cell>
        </row>
        <row r="8357">
          <cell r="K8357" t="str">
            <v>00111109P.2</v>
          </cell>
        </row>
        <row r="8358">
          <cell r="K8358" t="str">
            <v>00111109P.2</v>
          </cell>
        </row>
        <row r="8359">
          <cell r="K8359" t="str">
            <v>00111109P.2</v>
          </cell>
        </row>
        <row r="8360">
          <cell r="K8360" t="str">
            <v>00111109P.2</v>
          </cell>
        </row>
        <row r="8361">
          <cell r="K8361" t="str">
            <v>00111109P.2</v>
          </cell>
        </row>
        <row r="8362">
          <cell r="K8362" t="str">
            <v>00111109P.2</v>
          </cell>
        </row>
        <row r="8363">
          <cell r="K8363" t="str">
            <v>00111109P.2</v>
          </cell>
        </row>
        <row r="8364">
          <cell r="K8364" t="str">
            <v>00111109P.2</v>
          </cell>
        </row>
        <row r="8365">
          <cell r="K8365" t="str">
            <v>00111109P.2</v>
          </cell>
        </row>
        <row r="8366">
          <cell r="K8366" t="str">
            <v>00111109P.2</v>
          </cell>
        </row>
        <row r="8367">
          <cell r="K8367" t="str">
            <v>00111109P.2</v>
          </cell>
        </row>
        <row r="8368">
          <cell r="K8368" t="str">
            <v>00111109P.2</v>
          </cell>
        </row>
        <row r="8369">
          <cell r="K8369" t="str">
            <v>00111109P.2</v>
          </cell>
        </row>
        <row r="8370">
          <cell r="K8370" t="str">
            <v>00111109P.2</v>
          </cell>
        </row>
        <row r="8371">
          <cell r="K8371" t="str">
            <v>00111109P.2</v>
          </cell>
        </row>
        <row r="8372">
          <cell r="K8372" t="str">
            <v>00111109P.2</v>
          </cell>
        </row>
        <row r="8373">
          <cell r="K8373" t="str">
            <v>00111106P.2</v>
          </cell>
        </row>
        <row r="8374">
          <cell r="K8374" t="str">
            <v>00111106P.2</v>
          </cell>
        </row>
        <row r="8375">
          <cell r="K8375" t="str">
            <v>00111106P.2</v>
          </cell>
        </row>
        <row r="8376">
          <cell r="K8376" t="str">
            <v>00111106P.2</v>
          </cell>
        </row>
        <row r="8377">
          <cell r="K8377" t="str">
            <v>00111106P.2</v>
          </cell>
        </row>
        <row r="8378">
          <cell r="K8378" t="str">
            <v>00111106P.2</v>
          </cell>
        </row>
        <row r="8379">
          <cell r="K8379" t="str">
            <v>00111106P.2</v>
          </cell>
        </row>
        <row r="8380">
          <cell r="K8380" t="str">
            <v>00111106P.2</v>
          </cell>
        </row>
        <row r="8381">
          <cell r="K8381" t="str">
            <v>00111106P.2</v>
          </cell>
        </row>
        <row r="8382">
          <cell r="K8382" t="str">
            <v>00111106P.2</v>
          </cell>
        </row>
        <row r="8383">
          <cell r="K8383" t="str">
            <v>00111107P.2</v>
          </cell>
        </row>
        <row r="8384">
          <cell r="K8384" t="str">
            <v>00111107P.2</v>
          </cell>
        </row>
        <row r="8385">
          <cell r="K8385" t="str">
            <v>00111107P.2</v>
          </cell>
        </row>
        <row r="8386">
          <cell r="K8386" t="str">
            <v>00111110P.2</v>
          </cell>
        </row>
        <row r="8387">
          <cell r="K8387" t="str">
            <v>00111110P.2</v>
          </cell>
        </row>
        <row r="8388">
          <cell r="K8388" t="str">
            <v>00111110P.2</v>
          </cell>
        </row>
        <row r="8389">
          <cell r="K8389" t="str">
            <v>00111110P.2</v>
          </cell>
        </row>
        <row r="8390">
          <cell r="K8390" t="str">
            <v>00111110P.2</v>
          </cell>
        </row>
        <row r="8391">
          <cell r="K8391" t="str">
            <v>00111110P.2</v>
          </cell>
        </row>
        <row r="8392">
          <cell r="K8392" t="str">
            <v>00111110P.2</v>
          </cell>
        </row>
        <row r="8393">
          <cell r="K8393" t="str">
            <v>00111110P.2</v>
          </cell>
        </row>
        <row r="8394">
          <cell r="K8394" t="str">
            <v>00111111P.2</v>
          </cell>
        </row>
        <row r="8395">
          <cell r="K8395" t="str">
            <v>00111111P.2</v>
          </cell>
        </row>
        <row r="8396">
          <cell r="K8396" t="str">
            <v>00111111P.2</v>
          </cell>
        </row>
        <row r="8397">
          <cell r="K8397" t="str">
            <v>00111111P.2</v>
          </cell>
        </row>
        <row r="8398">
          <cell r="K8398" t="str">
            <v>00111111P.2</v>
          </cell>
        </row>
        <row r="8399">
          <cell r="K8399" t="str">
            <v>00111111P.2</v>
          </cell>
        </row>
        <row r="8400">
          <cell r="K8400" t="str">
            <v>00111111P.2</v>
          </cell>
        </row>
        <row r="8401">
          <cell r="K8401" t="str">
            <v>00111111P.2</v>
          </cell>
        </row>
        <row r="8402">
          <cell r="K8402" t="str">
            <v>00111111P.2</v>
          </cell>
        </row>
        <row r="8403">
          <cell r="K8403" t="str">
            <v>00111111P.2</v>
          </cell>
        </row>
        <row r="8404">
          <cell r="K8404" t="str">
            <v>00111111P.2</v>
          </cell>
        </row>
        <row r="8405">
          <cell r="K8405" t="str">
            <v>00111113P.2</v>
          </cell>
        </row>
        <row r="8406">
          <cell r="K8406" t="str">
            <v>00111113P.2</v>
          </cell>
        </row>
        <row r="8407">
          <cell r="K8407" t="str">
            <v>00111113P.2</v>
          </cell>
        </row>
        <row r="8408">
          <cell r="K8408" t="str">
            <v>00111113P.2</v>
          </cell>
        </row>
        <row r="8409">
          <cell r="K8409" t="str">
            <v>00111113P.2</v>
          </cell>
        </row>
        <row r="8410">
          <cell r="K8410" t="str">
            <v>00111113P.2</v>
          </cell>
        </row>
        <row r="8411">
          <cell r="K8411" t="str">
            <v>00111113P.2</v>
          </cell>
        </row>
        <row r="8412">
          <cell r="K8412" t="str">
            <v>00111113P.2</v>
          </cell>
        </row>
        <row r="8413">
          <cell r="K8413" t="str">
            <v>00111113P.2</v>
          </cell>
        </row>
        <row r="8414">
          <cell r="K8414" t="str">
            <v>00111113P.2</v>
          </cell>
        </row>
        <row r="8415">
          <cell r="K8415" t="str">
            <v>00111114P.2</v>
          </cell>
        </row>
        <row r="8416">
          <cell r="K8416" t="str">
            <v>00111114P.2</v>
          </cell>
        </row>
        <row r="8417">
          <cell r="K8417" t="str">
            <v>00111114P.2</v>
          </cell>
        </row>
        <row r="8418">
          <cell r="K8418" t="str">
            <v>00111114P.2</v>
          </cell>
        </row>
        <row r="8419">
          <cell r="K8419" t="str">
            <v>00111115P.2</v>
          </cell>
        </row>
        <row r="8420">
          <cell r="K8420" t="str">
            <v>00111115P.2</v>
          </cell>
        </row>
        <row r="8421">
          <cell r="K8421" t="str">
            <v>00111116P.2</v>
          </cell>
        </row>
        <row r="8422">
          <cell r="K8422" t="str">
            <v>00111116P.2</v>
          </cell>
        </row>
        <row r="8423">
          <cell r="K8423" t="str">
            <v>00111116P.2</v>
          </cell>
        </row>
        <row r="8424">
          <cell r="K8424" t="str">
            <v>00111116P.2</v>
          </cell>
        </row>
        <row r="8425">
          <cell r="K8425" t="str">
            <v>00111116P.2</v>
          </cell>
        </row>
        <row r="8426">
          <cell r="K8426" t="str">
            <v>00111117P.2</v>
          </cell>
        </row>
        <row r="8427">
          <cell r="K8427" t="str">
            <v>00111117P.2</v>
          </cell>
        </row>
        <row r="8428">
          <cell r="K8428" t="str">
            <v>00111117P.2</v>
          </cell>
        </row>
        <row r="8429">
          <cell r="K8429" t="str">
            <v>00111117P.2</v>
          </cell>
        </row>
        <row r="8430">
          <cell r="K8430" t="str">
            <v>00111117P.2</v>
          </cell>
        </row>
        <row r="8431">
          <cell r="K8431" t="str">
            <v>00111117P.2</v>
          </cell>
        </row>
        <row r="8432">
          <cell r="K8432" t="str">
            <v>00111117P.2</v>
          </cell>
        </row>
        <row r="8433">
          <cell r="K8433" t="str">
            <v>00111117P.2</v>
          </cell>
        </row>
        <row r="8434">
          <cell r="K8434" t="str">
            <v>00111117P.2</v>
          </cell>
        </row>
        <row r="8435">
          <cell r="K8435" t="str">
            <v>00111117P.2</v>
          </cell>
        </row>
        <row r="8436">
          <cell r="K8436" t="str">
            <v>00111117P.2</v>
          </cell>
        </row>
        <row r="8437">
          <cell r="K8437" t="str">
            <v>00111117P.2</v>
          </cell>
        </row>
        <row r="8438">
          <cell r="K8438" t="str">
            <v>00111117P.2</v>
          </cell>
        </row>
        <row r="8439">
          <cell r="K8439" t="str">
            <v>00111118P.2</v>
          </cell>
        </row>
        <row r="8440">
          <cell r="K8440" t="str">
            <v>00111118P.2</v>
          </cell>
        </row>
        <row r="8441">
          <cell r="K8441" t="str">
            <v>00111118P.2</v>
          </cell>
        </row>
        <row r="8442">
          <cell r="K8442" t="str">
            <v>00111118P.2</v>
          </cell>
        </row>
        <row r="8443">
          <cell r="K8443" t="str">
            <v>00111118P.2</v>
          </cell>
        </row>
        <row r="8444">
          <cell r="K8444" t="str">
            <v>00111118P.2</v>
          </cell>
        </row>
        <row r="8445">
          <cell r="K8445" t="str">
            <v>00111118P.2</v>
          </cell>
        </row>
        <row r="8446">
          <cell r="K8446" t="str">
            <v>00111118P.2</v>
          </cell>
        </row>
        <row r="8447">
          <cell r="K8447" t="str">
            <v>00111118P.2</v>
          </cell>
        </row>
        <row r="8448">
          <cell r="K8448" t="str">
            <v>00111118P.2</v>
          </cell>
        </row>
        <row r="8449">
          <cell r="K8449" t="str">
            <v>00111118P.2</v>
          </cell>
        </row>
        <row r="8450">
          <cell r="K8450" t="str">
            <v>00111118P.2</v>
          </cell>
        </row>
        <row r="8451">
          <cell r="K8451" t="str">
            <v>00111118P.2</v>
          </cell>
        </row>
        <row r="8452">
          <cell r="K8452" t="str">
            <v>00111120P.2</v>
          </cell>
        </row>
        <row r="8453">
          <cell r="K8453" t="str">
            <v>00111120P.2</v>
          </cell>
        </row>
        <row r="8454">
          <cell r="K8454" t="str">
            <v>00111120P.2</v>
          </cell>
        </row>
        <row r="8455">
          <cell r="K8455" t="str">
            <v>00111120P.2</v>
          </cell>
        </row>
        <row r="8456">
          <cell r="K8456" t="str">
            <v>00111120P.2</v>
          </cell>
        </row>
        <row r="8457">
          <cell r="K8457" t="str">
            <v>00111120P.2</v>
          </cell>
        </row>
        <row r="8458">
          <cell r="K8458" t="str">
            <v>00111120P.2</v>
          </cell>
        </row>
        <row r="8459">
          <cell r="K8459" t="str">
            <v>00111120P.2</v>
          </cell>
        </row>
        <row r="8460">
          <cell r="K8460" t="str">
            <v>00111120P.2</v>
          </cell>
        </row>
        <row r="8461">
          <cell r="K8461" t="str">
            <v>00111120P.2</v>
          </cell>
        </row>
        <row r="8462">
          <cell r="K8462" t="str">
            <v>00111120P.2</v>
          </cell>
        </row>
        <row r="8463">
          <cell r="K8463" t="str">
            <v>00111121P.2</v>
          </cell>
        </row>
        <row r="8464">
          <cell r="K8464" t="str">
            <v>00111121P.2</v>
          </cell>
        </row>
        <row r="8465">
          <cell r="K8465" t="str">
            <v>00111121P.2</v>
          </cell>
        </row>
        <row r="8466">
          <cell r="K8466" t="str">
            <v>00111121P.2</v>
          </cell>
        </row>
        <row r="8467">
          <cell r="K8467" t="str">
            <v>00111121P.2</v>
          </cell>
        </row>
        <row r="8468">
          <cell r="K8468" t="str">
            <v>00111122P.2</v>
          </cell>
        </row>
        <row r="8469">
          <cell r="K8469" t="str">
            <v>00111122P.2</v>
          </cell>
        </row>
        <row r="8470">
          <cell r="K8470" t="str">
            <v>00111122P.2</v>
          </cell>
        </row>
        <row r="8471">
          <cell r="K8471" t="str">
            <v>00111122P.2</v>
          </cell>
        </row>
        <row r="8472">
          <cell r="K8472" t="str">
            <v>00111122P.2</v>
          </cell>
        </row>
        <row r="8473">
          <cell r="K8473" t="str">
            <v>00111122P.2</v>
          </cell>
        </row>
        <row r="8474">
          <cell r="K8474" t="str">
            <v>00111123P.2</v>
          </cell>
        </row>
        <row r="8475">
          <cell r="K8475" t="str">
            <v>00111123P.2</v>
          </cell>
        </row>
        <row r="8476">
          <cell r="K8476" t="str">
            <v>00111123P.2</v>
          </cell>
        </row>
        <row r="8477">
          <cell r="K8477" t="str">
            <v>00111123P.2</v>
          </cell>
        </row>
        <row r="8478">
          <cell r="K8478" t="str">
            <v>00111123P.2</v>
          </cell>
        </row>
        <row r="8479">
          <cell r="K8479" t="str">
            <v>00111123P.2</v>
          </cell>
        </row>
        <row r="8480">
          <cell r="K8480" t="str">
            <v>00111124P.2</v>
          </cell>
        </row>
        <row r="8481">
          <cell r="K8481" t="str">
            <v>00111124P.2</v>
          </cell>
        </row>
        <row r="8482">
          <cell r="K8482" t="str">
            <v>00111124P.2</v>
          </cell>
        </row>
        <row r="8483">
          <cell r="K8483" t="str">
            <v>00111124P.2</v>
          </cell>
        </row>
        <row r="8484">
          <cell r="K8484" t="str">
            <v>00111125P.2</v>
          </cell>
        </row>
        <row r="8485">
          <cell r="K8485" t="str">
            <v>00111125P.2</v>
          </cell>
        </row>
        <row r="8486">
          <cell r="K8486" t="str">
            <v>00111125P.2</v>
          </cell>
        </row>
        <row r="8487">
          <cell r="K8487" t="str">
            <v>00111125P.2</v>
          </cell>
        </row>
        <row r="8488">
          <cell r="K8488" t="str">
            <v>00111125P.2</v>
          </cell>
        </row>
        <row r="8489">
          <cell r="K8489" t="str">
            <v>00111125P.2</v>
          </cell>
        </row>
        <row r="8490">
          <cell r="K8490" t="str">
            <v>00111125P.2</v>
          </cell>
        </row>
        <row r="8491">
          <cell r="K8491" t="str">
            <v>00111125P.2</v>
          </cell>
        </row>
        <row r="8492">
          <cell r="K8492" t="str">
            <v>00111125P.2</v>
          </cell>
        </row>
        <row r="8493">
          <cell r="K8493" t="str">
            <v>00111125P.2</v>
          </cell>
        </row>
        <row r="8494">
          <cell r="K8494" t="str">
            <v>00111125P.2</v>
          </cell>
        </row>
        <row r="8495">
          <cell r="K8495" t="str">
            <v>00111125P.2</v>
          </cell>
        </row>
        <row r="8496">
          <cell r="K8496" t="str">
            <v>00111125P.2</v>
          </cell>
        </row>
        <row r="8497">
          <cell r="K8497" t="str">
            <v>00111126P.2</v>
          </cell>
        </row>
        <row r="8498">
          <cell r="K8498" t="str">
            <v>00111126P.2</v>
          </cell>
        </row>
        <row r="8499">
          <cell r="K8499" t="str">
            <v>00111126P.2</v>
          </cell>
        </row>
        <row r="8500">
          <cell r="K8500" t="str">
            <v>00111126P.2</v>
          </cell>
        </row>
        <row r="8501">
          <cell r="K8501" t="str">
            <v>00111126P.2</v>
          </cell>
        </row>
        <row r="8502">
          <cell r="K8502" t="str">
            <v>00111126P.2</v>
          </cell>
        </row>
        <row r="8503">
          <cell r="K8503" t="str">
            <v>00111126P.2</v>
          </cell>
        </row>
        <row r="8504">
          <cell r="K8504" t="str">
            <v>00111126P.2</v>
          </cell>
        </row>
        <row r="8505">
          <cell r="K8505" t="str">
            <v>00111126P.2</v>
          </cell>
        </row>
        <row r="8506">
          <cell r="K8506" t="str">
            <v>00111126P.2</v>
          </cell>
        </row>
        <row r="8507">
          <cell r="K8507" t="str">
            <v>00111127P.2</v>
          </cell>
        </row>
        <row r="8508">
          <cell r="K8508" t="str">
            <v>00111127P.2</v>
          </cell>
        </row>
        <row r="8509">
          <cell r="K8509" t="str">
            <v>00111127P.2</v>
          </cell>
        </row>
        <row r="8510">
          <cell r="K8510" t="str">
            <v>00111127P.2</v>
          </cell>
        </row>
        <row r="8511">
          <cell r="K8511" t="str">
            <v>00111127P.2</v>
          </cell>
        </row>
        <row r="8512">
          <cell r="K8512" t="str">
            <v>00111127P.2</v>
          </cell>
        </row>
        <row r="8513">
          <cell r="K8513" t="str">
            <v>00111127P.2</v>
          </cell>
        </row>
        <row r="8514">
          <cell r="K8514" t="str">
            <v>00111127P.2</v>
          </cell>
        </row>
        <row r="8515">
          <cell r="K8515" t="str">
            <v>00111127P.2</v>
          </cell>
        </row>
        <row r="8516">
          <cell r="K8516" t="str">
            <v>00111127P.2</v>
          </cell>
        </row>
        <row r="8517">
          <cell r="K8517" t="str">
            <v>00111128P.2</v>
          </cell>
        </row>
        <row r="8518">
          <cell r="K8518" t="str">
            <v>00111128P.2</v>
          </cell>
        </row>
        <row r="8519">
          <cell r="K8519" t="str">
            <v>00111128P.2</v>
          </cell>
        </row>
        <row r="8520">
          <cell r="K8520" t="str">
            <v>00111128P.2</v>
          </cell>
        </row>
        <row r="8521">
          <cell r="K8521" t="str">
            <v>00111128P.2</v>
          </cell>
        </row>
        <row r="8522">
          <cell r="K8522" t="str">
            <v>00111128P.2</v>
          </cell>
        </row>
        <row r="8523">
          <cell r="K8523" t="str">
            <v>00111128P.2</v>
          </cell>
        </row>
        <row r="8524">
          <cell r="K8524" t="str">
            <v>00111128P.2</v>
          </cell>
        </row>
        <row r="8525">
          <cell r="K8525" t="str">
            <v>00111128P.2</v>
          </cell>
        </row>
        <row r="8526">
          <cell r="K8526" t="str">
            <v>00111128P.2</v>
          </cell>
        </row>
        <row r="8527">
          <cell r="K8527" t="str">
            <v>00111128P.2</v>
          </cell>
        </row>
        <row r="8528">
          <cell r="K8528" t="str">
            <v>00111128P.2</v>
          </cell>
        </row>
        <row r="8529">
          <cell r="K8529" t="str">
            <v>00111129P.2</v>
          </cell>
        </row>
        <row r="8530">
          <cell r="K8530" t="str">
            <v>00111129P.2</v>
          </cell>
        </row>
        <row r="8531">
          <cell r="K8531" t="str">
            <v>00111129P.2</v>
          </cell>
        </row>
        <row r="8532">
          <cell r="K8532" t="str">
            <v>00111129P.2</v>
          </cell>
        </row>
        <row r="8533">
          <cell r="K8533" t="str">
            <v>00111129P.2</v>
          </cell>
        </row>
        <row r="8534">
          <cell r="K8534" t="str">
            <v>00111129P.2</v>
          </cell>
        </row>
        <row r="8535">
          <cell r="K8535" t="str">
            <v>00111129P.2</v>
          </cell>
        </row>
        <row r="8536">
          <cell r="K8536" t="str">
            <v>00111129P.2</v>
          </cell>
        </row>
        <row r="8537">
          <cell r="K8537" t="str">
            <v>00111130P.2</v>
          </cell>
        </row>
        <row r="8538">
          <cell r="K8538" t="str">
            <v>00111130P.2</v>
          </cell>
        </row>
        <row r="8539">
          <cell r="K8539" t="str">
            <v>00111130P.2</v>
          </cell>
        </row>
        <row r="8540">
          <cell r="K8540" t="str">
            <v>00111130P.2</v>
          </cell>
        </row>
        <row r="8541">
          <cell r="K8541" t="str">
            <v>00111130P.2</v>
          </cell>
        </row>
        <row r="8542">
          <cell r="K8542" t="str">
            <v>00111130P.2</v>
          </cell>
        </row>
        <row r="8543">
          <cell r="K8543" t="str">
            <v>00111130P.2</v>
          </cell>
        </row>
        <row r="8544">
          <cell r="K8544" t="str">
            <v>00111130P.2</v>
          </cell>
        </row>
        <row r="8545">
          <cell r="K8545" t="str">
            <v>00111130P.2</v>
          </cell>
        </row>
        <row r="8546">
          <cell r="K8546" t="str">
            <v>00111131P.2</v>
          </cell>
        </row>
        <row r="8547">
          <cell r="K8547" t="str">
            <v>00111131P.2</v>
          </cell>
        </row>
        <row r="8548">
          <cell r="K8548" t="str">
            <v>00111131P.2</v>
          </cell>
        </row>
        <row r="8549">
          <cell r="K8549" t="str">
            <v>00111131P.2</v>
          </cell>
        </row>
        <row r="8550">
          <cell r="K8550" t="str">
            <v>00111131P.2</v>
          </cell>
        </row>
        <row r="8551">
          <cell r="K8551" t="str">
            <v>00111131P.2</v>
          </cell>
        </row>
        <row r="8552">
          <cell r="K8552" t="str">
            <v>00111131P.2</v>
          </cell>
        </row>
        <row r="8553">
          <cell r="K8553" t="str">
            <v>00111131P.2</v>
          </cell>
        </row>
        <row r="8554">
          <cell r="K8554" t="str">
            <v>00111131P.2</v>
          </cell>
        </row>
        <row r="8555">
          <cell r="K8555" t="str">
            <v>00111131P.2</v>
          </cell>
        </row>
        <row r="8556">
          <cell r="K8556" t="str">
            <v>00111132P.2</v>
          </cell>
        </row>
        <row r="8557">
          <cell r="K8557" t="str">
            <v>00111132P.2</v>
          </cell>
        </row>
        <row r="8558">
          <cell r="K8558" t="str">
            <v>00111132P.2</v>
          </cell>
        </row>
        <row r="8559">
          <cell r="K8559" t="str">
            <v>00111132P.2</v>
          </cell>
        </row>
        <row r="8560">
          <cell r="K8560" t="str">
            <v>00111132P.2</v>
          </cell>
        </row>
        <row r="8561">
          <cell r="K8561" t="str">
            <v>00111132P.2</v>
          </cell>
        </row>
        <row r="8562">
          <cell r="K8562" t="str">
            <v>00111132P.2</v>
          </cell>
        </row>
        <row r="8563">
          <cell r="K8563" t="str">
            <v>00111132P.2</v>
          </cell>
        </row>
        <row r="8564">
          <cell r="K8564" t="str">
            <v>00111132P.2</v>
          </cell>
        </row>
        <row r="8565">
          <cell r="K8565" t="str">
            <v>00111132P.2</v>
          </cell>
        </row>
        <row r="8566">
          <cell r="K8566" t="str">
            <v>00111132P.2</v>
          </cell>
        </row>
        <row r="8567">
          <cell r="K8567" t="str">
            <v>00111132P.2</v>
          </cell>
        </row>
        <row r="8568">
          <cell r="K8568" t="str">
            <v>00111132P.2</v>
          </cell>
        </row>
        <row r="8569">
          <cell r="K8569" t="str">
            <v>00111133P.2</v>
          </cell>
        </row>
        <row r="8570">
          <cell r="K8570" t="str">
            <v>00111133P.2</v>
          </cell>
        </row>
        <row r="8571">
          <cell r="K8571" t="str">
            <v>00111133P.2</v>
          </cell>
        </row>
        <row r="8572">
          <cell r="K8572" t="str">
            <v>00111133P.2</v>
          </cell>
        </row>
        <row r="8573">
          <cell r="K8573" t="str">
            <v>00111133P.2</v>
          </cell>
        </row>
        <row r="8574">
          <cell r="K8574" t="str">
            <v>00111134P.2</v>
          </cell>
        </row>
        <row r="8575">
          <cell r="K8575" t="str">
            <v>00111134P.2</v>
          </cell>
        </row>
        <row r="8576">
          <cell r="K8576" t="str">
            <v>00111134P.2</v>
          </cell>
        </row>
        <row r="8577">
          <cell r="K8577" t="str">
            <v>00111134P.2</v>
          </cell>
        </row>
        <row r="8578">
          <cell r="K8578" t="str">
            <v>00111134P.2</v>
          </cell>
        </row>
        <row r="8579">
          <cell r="K8579" t="str">
            <v>00111134P.2</v>
          </cell>
        </row>
        <row r="8580">
          <cell r="K8580" t="str">
            <v>00111134P.2</v>
          </cell>
        </row>
        <row r="8581">
          <cell r="K8581" t="str">
            <v>00111134P.2</v>
          </cell>
        </row>
        <row r="8582">
          <cell r="K8582" t="str">
            <v>00111135P.2</v>
          </cell>
        </row>
        <row r="8583">
          <cell r="K8583" t="str">
            <v>00111135P.2</v>
          </cell>
        </row>
        <row r="8584">
          <cell r="K8584" t="str">
            <v>00111135P.2</v>
          </cell>
        </row>
        <row r="8585">
          <cell r="K8585" t="str">
            <v>00111135P.2</v>
          </cell>
        </row>
        <row r="8586">
          <cell r="K8586" t="str">
            <v>00111135P.2</v>
          </cell>
        </row>
        <row r="8587">
          <cell r="K8587" t="str">
            <v>00111135P.2</v>
          </cell>
        </row>
        <row r="8588">
          <cell r="K8588" t="str">
            <v>00111135P.2</v>
          </cell>
        </row>
        <row r="8589">
          <cell r="K8589" t="str">
            <v>00111135P.2</v>
          </cell>
        </row>
        <row r="8590">
          <cell r="K8590" t="str">
            <v>00111135P.2</v>
          </cell>
        </row>
        <row r="8591">
          <cell r="K8591" t="str">
            <v>00111135P.2</v>
          </cell>
        </row>
        <row r="8592">
          <cell r="K8592" t="str">
            <v>00111136P.2</v>
          </cell>
        </row>
        <row r="8593">
          <cell r="K8593" t="str">
            <v>00111136P.2</v>
          </cell>
        </row>
        <row r="8594">
          <cell r="K8594" t="str">
            <v>00111136P.2</v>
          </cell>
        </row>
        <row r="8595">
          <cell r="K8595" t="str">
            <v>00111136P.2</v>
          </cell>
        </row>
        <row r="8596">
          <cell r="K8596" t="str">
            <v>00111136P.2</v>
          </cell>
        </row>
        <row r="8597">
          <cell r="K8597" t="str">
            <v>00111136P.2</v>
          </cell>
        </row>
        <row r="8598">
          <cell r="K8598" t="str">
            <v>00111136P.2</v>
          </cell>
        </row>
        <row r="8599">
          <cell r="K8599" t="str">
            <v>00111158P.2</v>
          </cell>
        </row>
        <row r="8600">
          <cell r="K8600" t="str">
            <v>00111158P.2</v>
          </cell>
        </row>
        <row r="8601">
          <cell r="K8601" t="str">
            <v>00111158P.2</v>
          </cell>
        </row>
        <row r="8602">
          <cell r="K8602" t="str">
            <v>00111138P.2</v>
          </cell>
        </row>
        <row r="8603">
          <cell r="K8603" t="str">
            <v>00111138P.2</v>
          </cell>
        </row>
        <row r="8604">
          <cell r="K8604" t="str">
            <v>00111138P.2</v>
          </cell>
        </row>
        <row r="8605">
          <cell r="K8605" t="str">
            <v>00111138P.2</v>
          </cell>
        </row>
        <row r="8606">
          <cell r="K8606" t="str">
            <v>00111138P.2</v>
          </cell>
        </row>
        <row r="8607">
          <cell r="K8607" t="str">
            <v>00111138P.2</v>
          </cell>
        </row>
        <row r="8608">
          <cell r="K8608" t="str">
            <v>00111139P.2</v>
          </cell>
        </row>
        <row r="8609">
          <cell r="K8609" t="str">
            <v>00111139P.2</v>
          </cell>
        </row>
        <row r="8610">
          <cell r="K8610" t="str">
            <v>00111139P.2</v>
          </cell>
        </row>
        <row r="8611">
          <cell r="K8611" t="str">
            <v>00111140P.2</v>
          </cell>
        </row>
        <row r="8612">
          <cell r="K8612" t="str">
            <v>00111140P.2</v>
          </cell>
        </row>
        <row r="8613">
          <cell r="K8613" t="str">
            <v>00111140P.2</v>
          </cell>
        </row>
        <row r="8614">
          <cell r="K8614" t="str">
            <v>00111140P.2</v>
          </cell>
        </row>
        <row r="8615">
          <cell r="K8615" t="str">
            <v>00111140P.2</v>
          </cell>
        </row>
        <row r="8616">
          <cell r="K8616" t="str">
            <v>00111145P.2</v>
          </cell>
        </row>
        <row r="8617">
          <cell r="K8617" t="str">
            <v>00111145P.2</v>
          </cell>
        </row>
        <row r="8618">
          <cell r="K8618" t="str">
            <v>00111145P.2</v>
          </cell>
        </row>
        <row r="8619">
          <cell r="K8619" t="str">
            <v>00111145P.2</v>
          </cell>
        </row>
        <row r="8620">
          <cell r="K8620" t="str">
            <v>00111145P.2</v>
          </cell>
        </row>
        <row r="8621">
          <cell r="K8621" t="str">
            <v>00111145P.2</v>
          </cell>
        </row>
        <row r="8622">
          <cell r="K8622" t="str">
            <v>00111145P.2</v>
          </cell>
        </row>
        <row r="8623">
          <cell r="K8623" t="str">
            <v>00111145P.2</v>
          </cell>
        </row>
        <row r="8624">
          <cell r="K8624" t="str">
            <v>00111145P.2</v>
          </cell>
        </row>
        <row r="8625">
          <cell r="K8625" t="str">
            <v>00111145P.2</v>
          </cell>
        </row>
        <row r="8626">
          <cell r="K8626" t="str">
            <v>00111145P.2</v>
          </cell>
        </row>
        <row r="8627">
          <cell r="K8627" t="str">
            <v>00111145P.2</v>
          </cell>
        </row>
        <row r="8628">
          <cell r="K8628" t="str">
            <v>00111145P.2</v>
          </cell>
        </row>
        <row r="8629">
          <cell r="K8629" t="str">
            <v>00111145P.2</v>
          </cell>
        </row>
        <row r="8630">
          <cell r="K8630" t="str">
            <v>00111145P.2</v>
          </cell>
        </row>
        <row r="8631">
          <cell r="K8631" t="str">
            <v>00111145P.2</v>
          </cell>
        </row>
        <row r="8632">
          <cell r="K8632" t="str">
            <v>00111145P.2</v>
          </cell>
        </row>
        <row r="8633">
          <cell r="K8633" t="str">
            <v>00111145P.2</v>
          </cell>
        </row>
        <row r="8634">
          <cell r="K8634" t="str">
            <v>00111145P.2</v>
          </cell>
        </row>
        <row r="8635">
          <cell r="K8635" t="str">
            <v>00111148P.2</v>
          </cell>
        </row>
        <row r="8636">
          <cell r="K8636" t="str">
            <v>00111148P.2</v>
          </cell>
        </row>
        <row r="8637">
          <cell r="K8637" t="str">
            <v>00111148P.2</v>
          </cell>
        </row>
        <row r="8638">
          <cell r="K8638" t="str">
            <v>00111148P.2</v>
          </cell>
        </row>
        <row r="8639">
          <cell r="K8639" t="str">
            <v>00111149P.2</v>
          </cell>
        </row>
        <row r="8640">
          <cell r="K8640" t="str">
            <v>00111149P.2</v>
          </cell>
        </row>
        <row r="8641">
          <cell r="K8641" t="str">
            <v>00111149P.2</v>
          </cell>
        </row>
        <row r="8642">
          <cell r="K8642" t="str">
            <v>00111149P.2</v>
          </cell>
        </row>
        <row r="8643">
          <cell r="K8643" t="str">
            <v>00111149P.2</v>
          </cell>
        </row>
        <row r="8644">
          <cell r="K8644" t="str">
            <v>00111149P.2</v>
          </cell>
        </row>
        <row r="8645">
          <cell r="K8645" t="str">
            <v>00111149P.2</v>
          </cell>
        </row>
        <row r="8646">
          <cell r="K8646" t="str">
            <v>00111149P.2</v>
          </cell>
        </row>
        <row r="8647">
          <cell r="K8647" t="str">
            <v>00111149P.2</v>
          </cell>
        </row>
        <row r="8648">
          <cell r="K8648" t="str">
            <v>00111149P.2</v>
          </cell>
        </row>
        <row r="8649">
          <cell r="K8649" t="str">
            <v>00111149P.2</v>
          </cell>
        </row>
        <row r="8650">
          <cell r="K8650" t="str">
            <v>00111149P.2</v>
          </cell>
        </row>
        <row r="8651">
          <cell r="K8651" t="str">
            <v>00111149P.2</v>
          </cell>
        </row>
        <row r="8652">
          <cell r="K8652" t="str">
            <v>00111149P.2</v>
          </cell>
        </row>
        <row r="8653">
          <cell r="K8653" t="str">
            <v>00111153P.2</v>
          </cell>
        </row>
        <row r="8654">
          <cell r="K8654" t="str">
            <v>00111153P.2</v>
          </cell>
        </row>
        <row r="8655">
          <cell r="K8655" t="str">
            <v>00111153P.2</v>
          </cell>
        </row>
        <row r="8656">
          <cell r="K8656" t="str">
            <v>00111153P.2</v>
          </cell>
        </row>
        <row r="8657">
          <cell r="K8657" t="str">
            <v>00111157P.2</v>
          </cell>
        </row>
        <row r="8658">
          <cell r="K8658" t="str">
            <v>00111157P.2</v>
          </cell>
        </row>
        <row r="8659">
          <cell r="K8659" t="str">
            <v>00111157P.2</v>
          </cell>
        </row>
        <row r="8660">
          <cell r="K8660" t="str">
            <v>00111157P.2</v>
          </cell>
        </row>
        <row r="8661">
          <cell r="K8661" t="str">
            <v>00111157P.2</v>
          </cell>
        </row>
        <row r="8662">
          <cell r="K8662" t="str">
            <v>00111157P.2</v>
          </cell>
        </row>
        <row r="8663">
          <cell r="K8663" t="str">
            <v>00111158P.2</v>
          </cell>
        </row>
        <row r="8664">
          <cell r="K8664" t="str">
            <v>00111158P.2</v>
          </cell>
        </row>
        <row r="8665">
          <cell r="K8665" t="str">
            <v>00111159P.2</v>
          </cell>
        </row>
        <row r="8666">
          <cell r="K8666" t="str">
            <v>00111159P.2</v>
          </cell>
        </row>
        <row r="8667">
          <cell r="K8667" t="str">
            <v>00111159P.2</v>
          </cell>
        </row>
        <row r="8668">
          <cell r="K8668" t="str">
            <v>00111159P.2</v>
          </cell>
        </row>
        <row r="8669">
          <cell r="K8669" t="str">
            <v>00111159P.2</v>
          </cell>
        </row>
        <row r="8670">
          <cell r="K8670" t="str">
            <v>00111159P.2</v>
          </cell>
        </row>
        <row r="8671">
          <cell r="K8671" t="str">
            <v>00111159P.2</v>
          </cell>
        </row>
        <row r="8672">
          <cell r="K8672" t="str">
            <v>00111159P.2</v>
          </cell>
        </row>
        <row r="8673">
          <cell r="K8673" t="str">
            <v>00111159P.2</v>
          </cell>
        </row>
        <row r="8674">
          <cell r="K8674" t="str">
            <v>00111143P.2</v>
          </cell>
        </row>
        <row r="8675">
          <cell r="K8675" t="str">
            <v>00111143P.2</v>
          </cell>
        </row>
        <row r="8676">
          <cell r="K8676" t="str">
            <v>00111143P.2</v>
          </cell>
        </row>
        <row r="8677">
          <cell r="K8677" t="str">
            <v>00111143P.2</v>
          </cell>
        </row>
        <row r="8678">
          <cell r="K8678" t="str">
            <v>00111143P.2</v>
          </cell>
        </row>
        <row r="8679">
          <cell r="K8679" t="str">
            <v>00111128P.2</v>
          </cell>
        </row>
        <row r="8680">
          <cell r="K8680" t="str">
            <v>00111128P.2</v>
          </cell>
        </row>
        <row r="8681">
          <cell r="K8681" t="str">
            <v>00111128P.2</v>
          </cell>
        </row>
        <row r="8682">
          <cell r="K8682" t="str">
            <v>00111128P.2</v>
          </cell>
        </row>
        <row r="8683">
          <cell r="K8683" t="str">
            <v>00111128P.2</v>
          </cell>
        </row>
        <row r="8684">
          <cell r="K8684" t="str">
            <v>00111128P.2</v>
          </cell>
        </row>
        <row r="8685">
          <cell r="K8685" t="str">
            <v>00111128P.2</v>
          </cell>
        </row>
        <row r="8686">
          <cell r="K8686" t="str">
            <v>00111122P.2</v>
          </cell>
        </row>
        <row r="8687">
          <cell r="K8687" t="str">
            <v>00111122P.2</v>
          </cell>
        </row>
        <row r="8688">
          <cell r="K8688" t="str">
            <v>00111122P.2</v>
          </cell>
        </row>
        <row r="8689">
          <cell r="K8689" t="str">
            <v>00111122P.2</v>
          </cell>
        </row>
        <row r="8690">
          <cell r="K8690" t="str">
            <v>00111122P.2</v>
          </cell>
        </row>
        <row r="8691">
          <cell r="K8691" t="str">
            <v>00111122P.2</v>
          </cell>
        </row>
        <row r="8692">
          <cell r="K8692" t="str">
            <v>00111122P.2</v>
          </cell>
        </row>
        <row r="8693">
          <cell r="K8693" t="str">
            <v>00111122P.2</v>
          </cell>
        </row>
        <row r="8694">
          <cell r="K8694" t="str">
            <v>00111122P.2</v>
          </cell>
        </row>
        <row r="8695">
          <cell r="K8695" t="str">
            <v>00111122P.2</v>
          </cell>
        </row>
        <row r="8696">
          <cell r="K8696" t="str">
            <v>00111122P.2</v>
          </cell>
        </row>
        <row r="8697">
          <cell r="K8697" t="str">
            <v>00111122P.2</v>
          </cell>
        </row>
        <row r="8698">
          <cell r="K8698" t="str">
            <v>00111122P.2</v>
          </cell>
        </row>
        <row r="8699">
          <cell r="K8699" t="str">
            <v>00111132P.2</v>
          </cell>
        </row>
        <row r="8700">
          <cell r="K8700" t="str">
            <v>00111132P.2</v>
          </cell>
        </row>
        <row r="8701">
          <cell r="K8701" t="str">
            <v>00111132P.2</v>
          </cell>
        </row>
        <row r="8702">
          <cell r="K8702" t="str">
            <v>00111132P.2</v>
          </cell>
        </row>
        <row r="8703">
          <cell r="K8703" t="str">
            <v>00111154P.2</v>
          </cell>
        </row>
        <row r="8704">
          <cell r="K8704" t="str">
            <v>00111154P.2</v>
          </cell>
        </row>
        <row r="8705">
          <cell r="K8705" t="str">
            <v>00111154P.2</v>
          </cell>
        </row>
        <row r="8706">
          <cell r="K8706" t="str">
            <v>00111154P.2</v>
          </cell>
        </row>
        <row r="8707">
          <cell r="K8707" t="str">
            <v>00111154P.2</v>
          </cell>
        </row>
        <row r="8708">
          <cell r="K8708" t="str">
            <v>00111154P.2</v>
          </cell>
        </row>
        <row r="8709">
          <cell r="K8709" t="str">
            <v>00111143P.2</v>
          </cell>
        </row>
        <row r="8710">
          <cell r="K8710" t="str">
            <v>00111143P.2</v>
          </cell>
        </row>
        <row r="8711">
          <cell r="K8711" t="str">
            <v>00111143P.2</v>
          </cell>
        </row>
        <row r="8712">
          <cell r="K8712" t="str">
            <v>00111143P.2</v>
          </cell>
        </row>
        <row r="8713">
          <cell r="K8713" t="str">
            <v>00111157P.2</v>
          </cell>
        </row>
        <row r="8714">
          <cell r="K8714" t="str">
            <v>00111157P.2</v>
          </cell>
        </row>
        <row r="8715">
          <cell r="K8715" t="str">
            <v>00111157P.2</v>
          </cell>
        </row>
        <row r="8716">
          <cell r="K8716" t="str">
            <v>00111157P.2</v>
          </cell>
        </row>
        <row r="8717">
          <cell r="K8717" t="str">
            <v>00111157P.2</v>
          </cell>
        </row>
        <row r="8718">
          <cell r="K8718" t="str">
            <v>00111157P.2</v>
          </cell>
        </row>
        <row r="8719">
          <cell r="K8719" t="str">
            <v>00111156P.2</v>
          </cell>
        </row>
        <row r="8720">
          <cell r="K8720" t="str">
            <v>00111156P.2</v>
          </cell>
        </row>
        <row r="8721">
          <cell r="K8721" t="str">
            <v>00111160P.2</v>
          </cell>
        </row>
        <row r="8722">
          <cell r="K8722" t="str">
            <v>00111160P.2</v>
          </cell>
        </row>
        <row r="8723">
          <cell r="K8723" t="str">
            <v>00111160P.2</v>
          </cell>
        </row>
        <row r="8724">
          <cell r="K8724" t="str">
            <v>00111160P.2</v>
          </cell>
        </row>
        <row r="8725">
          <cell r="K8725" t="str">
            <v>00111160P.2</v>
          </cell>
        </row>
        <row r="8726">
          <cell r="K8726" t="str">
            <v>00111133P.2</v>
          </cell>
        </row>
        <row r="8727">
          <cell r="K8727" t="str">
            <v>00111147P.2</v>
          </cell>
        </row>
        <row r="8728">
          <cell r="K8728" t="str">
            <v>00111147P.2</v>
          </cell>
        </row>
        <row r="8729">
          <cell r="K8729" t="str">
            <v>00111147P.2</v>
          </cell>
        </row>
        <row r="8730">
          <cell r="K8730" t="str">
            <v>00111154P.2</v>
          </cell>
        </row>
        <row r="8731">
          <cell r="K8731" t="str">
            <v>00111154P.2</v>
          </cell>
        </row>
        <row r="8732">
          <cell r="K8732" t="str">
            <v>00111154P.2</v>
          </cell>
        </row>
        <row r="8733">
          <cell r="K8733" t="str">
            <v>00111154P.2</v>
          </cell>
        </row>
        <row r="8734">
          <cell r="K8734" t="str">
            <v>00111154P.2</v>
          </cell>
        </row>
        <row r="8735">
          <cell r="K8735" t="str">
            <v>00111154P.2</v>
          </cell>
        </row>
        <row r="8736">
          <cell r="K8736" t="str">
            <v>00111154P.2</v>
          </cell>
        </row>
        <row r="8737">
          <cell r="K8737" t="str">
            <v>00111154P.2</v>
          </cell>
        </row>
        <row r="8738">
          <cell r="K8738" t="str">
            <v>00111154P.2</v>
          </cell>
        </row>
        <row r="8739">
          <cell r="K8739" t="str">
            <v>00111154P.2</v>
          </cell>
        </row>
        <row r="8740">
          <cell r="K8740" t="str">
            <v>00111104P.2</v>
          </cell>
        </row>
        <row r="8741">
          <cell r="K8741" t="str">
            <v>00111104P.2</v>
          </cell>
        </row>
        <row r="8742">
          <cell r="K8742" t="str">
            <v>00111105P.2</v>
          </cell>
        </row>
        <row r="8743">
          <cell r="K8743" t="str">
            <v>00111105P.2</v>
          </cell>
        </row>
        <row r="8744">
          <cell r="K8744" t="str">
            <v>00111105P.2</v>
          </cell>
        </row>
        <row r="8745">
          <cell r="K8745" t="str">
            <v>00111105P.2</v>
          </cell>
        </row>
        <row r="8746">
          <cell r="K8746" t="str">
            <v>00111103P.2</v>
          </cell>
        </row>
        <row r="8747">
          <cell r="K8747" t="str">
            <v>00111103P.2</v>
          </cell>
        </row>
        <row r="8748">
          <cell r="K8748" t="str">
            <v>00111104P.2</v>
          </cell>
        </row>
        <row r="8749">
          <cell r="K8749" t="str">
            <v>00111110P.2</v>
          </cell>
        </row>
        <row r="8750">
          <cell r="K8750" t="str">
            <v>00111110P.2</v>
          </cell>
        </row>
        <row r="8751">
          <cell r="K8751" t="str">
            <v>00111141P.2</v>
          </cell>
        </row>
        <row r="8752">
          <cell r="K8752" t="str">
            <v>00111141P.2</v>
          </cell>
        </row>
        <row r="8753">
          <cell r="K8753" t="str">
            <v>00111142P.2</v>
          </cell>
        </row>
        <row r="8754">
          <cell r="K8754" t="str">
            <v>00111141P.2</v>
          </cell>
        </row>
        <row r="8755">
          <cell r="K8755" t="str">
            <v>00111141P.2</v>
          </cell>
        </row>
        <row r="8756">
          <cell r="K8756" t="str">
            <v>00111142P.2</v>
          </cell>
        </row>
        <row r="8757">
          <cell r="K8757" t="str">
            <v>00111142P.2</v>
          </cell>
        </row>
        <row r="8758">
          <cell r="K8758" t="str">
            <v>00111142P.2</v>
          </cell>
        </row>
        <row r="8759">
          <cell r="K8759" t="str">
            <v>00111141P.2</v>
          </cell>
        </row>
        <row r="8760">
          <cell r="K8760" t="str">
            <v>00111142P.2</v>
          </cell>
        </row>
        <row r="8761">
          <cell r="K8761" t="str">
            <v>00111142P.2</v>
          </cell>
        </row>
        <row r="8762">
          <cell r="K8762" t="str">
            <v>00111142P.2</v>
          </cell>
        </row>
        <row r="8763">
          <cell r="K8763" t="str">
            <v>00111144P.2</v>
          </cell>
        </row>
        <row r="8764">
          <cell r="K8764" t="str">
            <v>00111144P.2</v>
          </cell>
        </row>
        <row r="8765">
          <cell r="K8765" t="str">
            <v>00111144P.2</v>
          </cell>
        </row>
        <row r="8766">
          <cell r="K8766" t="str">
            <v>00111144P.2</v>
          </cell>
        </row>
        <row r="8767">
          <cell r="K8767" t="str">
            <v>00111142P.2</v>
          </cell>
        </row>
        <row r="8768">
          <cell r="K8768" t="str">
            <v>00111142P.2</v>
          </cell>
        </row>
        <row r="8769">
          <cell r="K8769" t="str">
            <v>00111141P.2</v>
          </cell>
        </row>
        <row r="8770">
          <cell r="K8770" t="str">
            <v>00111141P.2</v>
          </cell>
        </row>
        <row r="8771">
          <cell r="K8771" t="str">
            <v>00111141P.2</v>
          </cell>
        </row>
        <row r="8772">
          <cell r="K8772" t="str">
            <v>00111141P.2</v>
          </cell>
        </row>
        <row r="8773">
          <cell r="K8773" t="str">
            <v>00111141P.2</v>
          </cell>
        </row>
        <row r="8774">
          <cell r="K8774" t="str">
            <v>00111141P.2</v>
          </cell>
        </row>
        <row r="8775">
          <cell r="K8775" t="str">
            <v>00111142P.2</v>
          </cell>
        </row>
        <row r="8776">
          <cell r="K8776" t="str">
            <v>00111160P.2</v>
          </cell>
        </row>
        <row r="8777">
          <cell r="K8777" t="str">
            <v>00111142P.2</v>
          </cell>
        </row>
        <row r="8778">
          <cell r="K8778" t="str">
            <v>00111102P.2</v>
          </cell>
        </row>
        <row r="8779">
          <cell r="K8779" t="str">
            <v>00111102P.2</v>
          </cell>
        </row>
        <row r="8780">
          <cell r="K8780" t="str">
            <v>00111102P.2</v>
          </cell>
        </row>
        <row r="8781">
          <cell r="K8781" t="str">
            <v>00111101P.2</v>
          </cell>
        </row>
        <row r="8782">
          <cell r="K8782" t="str">
            <v>00111102P.2</v>
          </cell>
        </row>
        <row r="8783">
          <cell r="K8783" t="str">
            <v>00111102P.2</v>
          </cell>
        </row>
        <row r="8784">
          <cell r="K8784" t="str">
            <v>00111102P.2</v>
          </cell>
        </row>
        <row r="8785">
          <cell r="K8785" t="str">
            <v>00111102P.2</v>
          </cell>
        </row>
        <row r="8786">
          <cell r="K8786" t="str">
            <v>00111102P.2</v>
          </cell>
        </row>
        <row r="8787">
          <cell r="K8787" t="str">
            <v>00111102P.2</v>
          </cell>
        </row>
        <row r="8788">
          <cell r="K8788" t="str">
            <v>00111102P.2</v>
          </cell>
        </row>
        <row r="8789">
          <cell r="K8789" t="str">
            <v>00111102P.2</v>
          </cell>
        </row>
        <row r="8790">
          <cell r="K8790" t="str">
            <v>00111102P.2</v>
          </cell>
        </row>
        <row r="8791">
          <cell r="K8791" t="str">
            <v>00111102P.2</v>
          </cell>
        </row>
        <row r="8792">
          <cell r="K8792" t="str">
            <v>00111102P.2</v>
          </cell>
        </row>
        <row r="8793">
          <cell r="K8793" t="str">
            <v>00111102P.2</v>
          </cell>
        </row>
        <row r="8794">
          <cell r="K8794" t="str">
            <v>00111102P.2</v>
          </cell>
        </row>
        <row r="8795">
          <cell r="K8795" t="str">
            <v>00111102P.2</v>
          </cell>
        </row>
        <row r="8796">
          <cell r="K8796" t="str">
            <v>00111102P.2</v>
          </cell>
        </row>
        <row r="8797">
          <cell r="K8797" t="str">
            <v>00111102P.2</v>
          </cell>
        </row>
        <row r="8798">
          <cell r="K8798" t="str">
            <v>00111102P.2</v>
          </cell>
        </row>
        <row r="8799">
          <cell r="K8799" t="str">
            <v>00111102P.2</v>
          </cell>
        </row>
        <row r="8800">
          <cell r="K8800" t="str">
            <v>00111102P.2</v>
          </cell>
        </row>
        <row r="8801">
          <cell r="K8801" t="str">
            <v>00111102P.2</v>
          </cell>
        </row>
        <row r="8802">
          <cell r="K8802" t="str">
            <v>00111102P.2</v>
          </cell>
        </row>
        <row r="8803">
          <cell r="K8803" t="str">
            <v>00111102P.2</v>
          </cell>
        </row>
        <row r="8804">
          <cell r="K8804" t="str">
            <v>00111102P.2</v>
          </cell>
        </row>
        <row r="8805">
          <cell r="K8805" t="str">
            <v>00111102P.2</v>
          </cell>
        </row>
        <row r="8806">
          <cell r="K8806" t="str">
            <v>00111102P.2</v>
          </cell>
        </row>
        <row r="8807">
          <cell r="K8807" t="str">
            <v>00111102P.2</v>
          </cell>
        </row>
        <row r="8808">
          <cell r="K8808" t="str">
            <v>00111102P.2</v>
          </cell>
        </row>
        <row r="8809">
          <cell r="K8809" t="str">
            <v>00111102P.2</v>
          </cell>
        </row>
        <row r="8810">
          <cell r="K8810" t="str">
            <v>00111102P.2</v>
          </cell>
        </row>
        <row r="8811">
          <cell r="K8811" t="str">
            <v>00111102P.2</v>
          </cell>
        </row>
        <row r="8812">
          <cell r="K8812" t="str">
            <v>00111102P.2</v>
          </cell>
        </row>
        <row r="8813">
          <cell r="K8813" t="str">
            <v>00111102P.2</v>
          </cell>
        </row>
        <row r="8814">
          <cell r="K8814" t="str">
            <v>00111102P.2</v>
          </cell>
        </row>
        <row r="8815">
          <cell r="K8815" t="str">
            <v>00111102P.2</v>
          </cell>
        </row>
        <row r="8816">
          <cell r="K8816" t="str">
            <v>00111102P.2</v>
          </cell>
        </row>
        <row r="8817">
          <cell r="K8817" t="str">
            <v>00111102P.2</v>
          </cell>
        </row>
        <row r="8818">
          <cell r="K8818" t="str">
            <v>00111102P.2</v>
          </cell>
        </row>
        <row r="8819">
          <cell r="K8819" t="str">
            <v>00111102P.2</v>
          </cell>
        </row>
        <row r="8820">
          <cell r="K8820" t="str">
            <v>00111102P.2</v>
          </cell>
        </row>
        <row r="8821">
          <cell r="K8821" t="str">
            <v>00111102P.2</v>
          </cell>
        </row>
        <row r="8822">
          <cell r="K8822" t="str">
            <v>00111102P.2</v>
          </cell>
        </row>
        <row r="8823">
          <cell r="K8823" t="str">
            <v>00111102P.2</v>
          </cell>
        </row>
        <row r="8824">
          <cell r="K8824" t="str">
            <v>00111102P.2</v>
          </cell>
        </row>
        <row r="8825">
          <cell r="K8825" t="str">
            <v>00111102P.2</v>
          </cell>
        </row>
        <row r="8826">
          <cell r="K8826" t="str">
            <v>00111102P.2</v>
          </cell>
        </row>
        <row r="8827">
          <cell r="K8827" t="str">
            <v>00111113P.2</v>
          </cell>
        </row>
        <row r="8828">
          <cell r="K8828" t="str">
            <v>00111113P.2</v>
          </cell>
        </row>
        <row r="8829">
          <cell r="K8829" t="str">
            <v>00111113P.2</v>
          </cell>
        </row>
        <row r="8830">
          <cell r="K8830" t="str">
            <v>00111113P.2</v>
          </cell>
        </row>
        <row r="8831">
          <cell r="K8831" t="str">
            <v>00111113P.2</v>
          </cell>
        </row>
        <row r="8832">
          <cell r="K8832" t="str">
            <v>00111113P.2</v>
          </cell>
        </row>
        <row r="8833">
          <cell r="K8833" t="str">
            <v>00111113P.2</v>
          </cell>
        </row>
        <row r="8834">
          <cell r="K8834" t="str">
            <v>00111113P.2</v>
          </cell>
        </row>
        <row r="8835">
          <cell r="K8835" t="str">
            <v>00111113P.2</v>
          </cell>
        </row>
        <row r="8836">
          <cell r="K8836" t="str">
            <v>00111113P.2</v>
          </cell>
        </row>
        <row r="8837">
          <cell r="K8837" t="str">
            <v>00111113P.2</v>
          </cell>
        </row>
        <row r="8838">
          <cell r="K8838" t="str">
            <v>00111113P.2</v>
          </cell>
        </row>
        <row r="8839">
          <cell r="K8839" t="str">
            <v>00111113P.2</v>
          </cell>
        </row>
        <row r="8840">
          <cell r="K8840" t="str">
            <v>00111113P.2</v>
          </cell>
        </row>
        <row r="8841">
          <cell r="K8841" t="str">
            <v>00111113P.2</v>
          </cell>
        </row>
        <row r="8842">
          <cell r="K8842" t="str">
            <v>00111110P.2</v>
          </cell>
        </row>
        <row r="8843">
          <cell r="K8843" t="str">
            <v>00111110P.2</v>
          </cell>
        </row>
        <row r="8844">
          <cell r="K8844" t="str">
            <v>00111110P.2</v>
          </cell>
        </row>
        <row r="8845">
          <cell r="K8845" t="str">
            <v>00111110P.2</v>
          </cell>
        </row>
        <row r="8846">
          <cell r="K8846" t="str">
            <v>00111110P.2</v>
          </cell>
        </row>
        <row r="8847">
          <cell r="K8847" t="str">
            <v>00111114P.2</v>
          </cell>
        </row>
        <row r="8848">
          <cell r="K8848" t="str">
            <v>00111114P.2</v>
          </cell>
        </row>
        <row r="8849">
          <cell r="K8849" t="str">
            <v>00111131P.2</v>
          </cell>
        </row>
        <row r="8850">
          <cell r="K8850" t="str">
            <v>00111110P.2</v>
          </cell>
        </row>
        <row r="8851">
          <cell r="K8851" t="str">
            <v>00111110P.2</v>
          </cell>
        </row>
        <row r="8852">
          <cell r="K8852" t="str">
            <v>00111110P.2</v>
          </cell>
        </row>
        <row r="8853">
          <cell r="K8853" t="str">
            <v>00111110P.2</v>
          </cell>
        </row>
        <row r="8854">
          <cell r="K8854" t="str">
            <v>00111110P.2</v>
          </cell>
        </row>
        <row r="8855">
          <cell r="K8855" t="str">
            <v>00111151P.2</v>
          </cell>
        </row>
        <row r="8856">
          <cell r="K8856" t="str">
            <v>00111151P.2</v>
          </cell>
        </row>
        <row r="8857">
          <cell r="K8857" t="str">
            <v>00111151P.2</v>
          </cell>
        </row>
        <row r="8858">
          <cell r="K8858" t="str">
            <v>00111151P.2</v>
          </cell>
        </row>
        <row r="8859">
          <cell r="K8859" t="str">
            <v>00111151P.2</v>
          </cell>
        </row>
        <row r="8860">
          <cell r="K8860" t="str">
            <v>00111151P.2</v>
          </cell>
        </row>
        <row r="8861">
          <cell r="K8861" t="str">
            <v>00111151P.2</v>
          </cell>
        </row>
        <row r="8862">
          <cell r="K8862" t="str">
            <v>00111151P.2</v>
          </cell>
        </row>
        <row r="8863">
          <cell r="K8863" t="str">
            <v>00111151P.2</v>
          </cell>
        </row>
        <row r="8864">
          <cell r="K8864" t="str">
            <v>00111151P.2</v>
          </cell>
        </row>
        <row r="8865">
          <cell r="K8865" t="str">
            <v>00111151P.2</v>
          </cell>
        </row>
        <row r="8866">
          <cell r="K8866" t="str">
            <v>00111151P.2</v>
          </cell>
        </row>
        <row r="8867">
          <cell r="K8867" t="str">
            <v>00111151P.2</v>
          </cell>
        </row>
        <row r="8868">
          <cell r="K8868" t="str">
            <v>00111151P.2</v>
          </cell>
        </row>
        <row r="8869">
          <cell r="K8869" t="str">
            <v>00111151P.2</v>
          </cell>
        </row>
        <row r="8870">
          <cell r="K8870" t="str">
            <v>00111151P.2</v>
          </cell>
        </row>
        <row r="8871">
          <cell r="K8871" t="str">
            <v>00111151P.2</v>
          </cell>
        </row>
        <row r="8872">
          <cell r="K8872" t="str">
            <v>00111151P.2</v>
          </cell>
        </row>
        <row r="8873">
          <cell r="K8873" t="str">
            <v>00111151P.2</v>
          </cell>
        </row>
        <row r="8874">
          <cell r="K8874" t="str">
            <v>00111151P.2</v>
          </cell>
        </row>
        <row r="8875">
          <cell r="K8875" t="str">
            <v>00111151P.2</v>
          </cell>
        </row>
        <row r="8876">
          <cell r="K8876" t="str">
            <v>00111151P.2</v>
          </cell>
        </row>
        <row r="8877">
          <cell r="K8877" t="str">
            <v>00111151P.2</v>
          </cell>
        </row>
        <row r="8878">
          <cell r="K8878" t="str">
            <v>00111151P.2</v>
          </cell>
        </row>
        <row r="8879">
          <cell r="K8879" t="str">
            <v>00111151P.2</v>
          </cell>
        </row>
        <row r="8880">
          <cell r="K8880" t="str">
            <v>00111151P.2</v>
          </cell>
        </row>
        <row r="8881">
          <cell r="K8881" t="str">
            <v>00111151P.2</v>
          </cell>
        </row>
        <row r="8882">
          <cell r="K8882" t="str">
            <v>00111151P.2</v>
          </cell>
        </row>
        <row r="8883">
          <cell r="K8883" t="str">
            <v>00111151P.2</v>
          </cell>
        </row>
        <row r="8884">
          <cell r="K8884" t="str">
            <v>00111151P.2</v>
          </cell>
        </row>
        <row r="8885">
          <cell r="K8885" t="str">
            <v>00111151P.2</v>
          </cell>
        </row>
        <row r="8886">
          <cell r="K8886" t="str">
            <v>00111151P.2</v>
          </cell>
        </row>
        <row r="8887">
          <cell r="K8887" t="str">
            <v>00111151P.2</v>
          </cell>
        </row>
        <row r="8888">
          <cell r="K8888" t="str">
            <v>00111151P.2</v>
          </cell>
        </row>
        <row r="8889">
          <cell r="K8889" t="str">
            <v>00111151P.2</v>
          </cell>
        </row>
        <row r="8890">
          <cell r="K8890" t="str">
            <v>00111151P.2</v>
          </cell>
        </row>
        <row r="8891">
          <cell r="K8891" t="str">
            <v>00111151P.2</v>
          </cell>
        </row>
        <row r="8892">
          <cell r="K8892" t="str">
            <v>00111151P.2</v>
          </cell>
        </row>
        <row r="8893">
          <cell r="K8893" t="str">
            <v>00111151P.2</v>
          </cell>
        </row>
        <row r="8894">
          <cell r="K8894" t="str">
            <v>00111154P.2</v>
          </cell>
        </row>
        <row r="8895">
          <cell r="K8895" t="str">
            <v>00111154P.2</v>
          </cell>
        </row>
        <row r="8896">
          <cell r="K8896" t="str">
            <v>00111154P.2</v>
          </cell>
        </row>
        <row r="8897">
          <cell r="K8897" t="str">
            <v>00111154P.2</v>
          </cell>
        </row>
        <row r="8898">
          <cell r="K8898" t="str">
            <v>00111154P.2</v>
          </cell>
        </row>
        <row r="8899">
          <cell r="K8899" t="str">
            <v>00111154P.2</v>
          </cell>
        </row>
        <row r="8900">
          <cell r="K8900" t="str">
            <v>00111154P.2</v>
          </cell>
        </row>
        <row r="8901">
          <cell r="K8901" t="str">
            <v>00111154P.2</v>
          </cell>
        </row>
        <row r="8902">
          <cell r="K8902" t="str">
            <v>00111154P.2</v>
          </cell>
        </row>
        <row r="8903">
          <cell r="K8903" t="str">
            <v>00111154P.2</v>
          </cell>
        </row>
        <row r="8904">
          <cell r="K8904" t="str">
            <v>00111154P.2</v>
          </cell>
        </row>
        <row r="8905">
          <cell r="K8905" t="str">
            <v>00111154P.2</v>
          </cell>
        </row>
        <row r="8906">
          <cell r="K8906" t="str">
            <v>00111154P.2</v>
          </cell>
        </row>
        <row r="8907">
          <cell r="K8907" t="str">
            <v>00111156P.2</v>
          </cell>
        </row>
        <row r="8908">
          <cell r="K8908" t="str">
            <v>00111156P.2</v>
          </cell>
        </row>
        <row r="8909">
          <cell r="K8909" t="str">
            <v>00111156P.2</v>
          </cell>
        </row>
        <row r="8910">
          <cell r="K8910" t="str">
            <v>00111156P.2</v>
          </cell>
        </row>
        <row r="8911">
          <cell r="K8911" t="str">
            <v>00111156P.2</v>
          </cell>
        </row>
        <row r="8912">
          <cell r="K8912" t="str">
            <v>00111156P.2</v>
          </cell>
        </row>
        <row r="8913">
          <cell r="K8913" t="str">
            <v>00111156P.2</v>
          </cell>
        </row>
        <row r="8914">
          <cell r="K8914" t="str">
            <v>00111156P.2</v>
          </cell>
        </row>
        <row r="8915">
          <cell r="K8915" t="str">
            <v>00111160P.2</v>
          </cell>
        </row>
        <row r="8916">
          <cell r="K8916" t="str">
            <v>00111160P.2</v>
          </cell>
        </row>
        <row r="8917">
          <cell r="K8917" t="str">
            <v>00111160P.2</v>
          </cell>
        </row>
        <row r="8918">
          <cell r="K8918" t="str">
            <v>00111143P.2</v>
          </cell>
        </row>
        <row r="8919">
          <cell r="K8919" t="str">
            <v>00111143P.2</v>
          </cell>
        </row>
        <row r="8920">
          <cell r="K8920" t="str">
            <v>00111143P.2</v>
          </cell>
        </row>
        <row r="8921">
          <cell r="K8921" t="str">
            <v>00111143P.2</v>
          </cell>
        </row>
        <row r="8922">
          <cell r="K8922" t="str">
            <v>00111143P.2</v>
          </cell>
        </row>
        <row r="8923">
          <cell r="K8923" t="str">
            <v>00111153P.2</v>
          </cell>
        </row>
        <row r="8924">
          <cell r="K8924" t="str">
            <v>00111153P.2</v>
          </cell>
        </row>
        <row r="8925">
          <cell r="K8925" t="str">
            <v>00111153P.2</v>
          </cell>
        </row>
        <row r="8926">
          <cell r="K8926" t="str">
            <v>00111153P.2</v>
          </cell>
        </row>
        <row r="8927">
          <cell r="K8927" t="str">
            <v>00111153P.2</v>
          </cell>
        </row>
        <row r="8928">
          <cell r="K8928" t="str">
            <v>00111153P.2</v>
          </cell>
        </row>
        <row r="8929">
          <cell r="K8929" t="str">
            <v>00111153P.2</v>
          </cell>
        </row>
        <row r="8930">
          <cell r="K8930" t="str">
            <v>00111157P.2</v>
          </cell>
        </row>
        <row r="8931">
          <cell r="K8931" t="str">
            <v>00111156P.2</v>
          </cell>
        </row>
        <row r="8932">
          <cell r="K8932" t="str">
            <v>00111156P.2</v>
          </cell>
        </row>
        <row r="8933">
          <cell r="K8933" t="str">
            <v>00111156P.2</v>
          </cell>
        </row>
        <row r="8934">
          <cell r="K8934" t="str">
            <v>00111156P.2</v>
          </cell>
        </row>
        <row r="8935">
          <cell r="K8935" t="str">
            <v>00111156P.2</v>
          </cell>
        </row>
        <row r="8936">
          <cell r="K8936" t="str">
            <v>00111156P.2</v>
          </cell>
        </row>
        <row r="8937">
          <cell r="K8937" t="str">
            <v>00111156P.2</v>
          </cell>
        </row>
        <row r="8938">
          <cell r="K8938" t="str">
            <v>00111157P.2</v>
          </cell>
        </row>
        <row r="8939">
          <cell r="K8939" t="str">
            <v>00111157P.2</v>
          </cell>
        </row>
        <row r="8940">
          <cell r="K8940" t="str">
            <v>00111157P.2</v>
          </cell>
        </row>
        <row r="8941">
          <cell r="K8941" t="str">
            <v>00111157P.2</v>
          </cell>
        </row>
        <row r="8942">
          <cell r="K8942" t="str">
            <v>00111154P.2</v>
          </cell>
        </row>
        <row r="8943">
          <cell r="K8943" t="str">
            <v>00111154P.2</v>
          </cell>
        </row>
        <row r="8944">
          <cell r="K8944" t="str">
            <v>00111154P.2</v>
          </cell>
        </row>
        <row r="8945">
          <cell r="K8945" t="str">
            <v>00111154P.2</v>
          </cell>
        </row>
        <row r="8946">
          <cell r="K8946" t="str">
            <v>00111154P.2</v>
          </cell>
        </row>
        <row r="8947">
          <cell r="K8947" t="str">
            <v>00111154P.2</v>
          </cell>
        </row>
        <row r="8948">
          <cell r="K8948" t="str">
            <v>00111154P.2</v>
          </cell>
        </row>
        <row r="8949">
          <cell r="K8949" t="str">
            <v>00111154P.2</v>
          </cell>
        </row>
        <row r="8950">
          <cell r="K8950" t="str">
            <v>00111154P.2</v>
          </cell>
        </row>
        <row r="8951">
          <cell r="K8951" t="str">
            <v>00111154P.2</v>
          </cell>
        </row>
        <row r="8952">
          <cell r="K8952" t="str">
            <v>00111154P.2</v>
          </cell>
        </row>
        <row r="8953">
          <cell r="K8953" t="str">
            <v>00111156P.2</v>
          </cell>
        </row>
        <row r="8954">
          <cell r="K8954" t="str">
            <v>00111156P.2</v>
          </cell>
        </row>
        <row r="8955">
          <cell r="K8955" t="str">
            <v>00111156P.2</v>
          </cell>
        </row>
        <row r="8956">
          <cell r="K8956" t="str">
            <v>00111156P.2</v>
          </cell>
        </row>
        <row r="8957">
          <cell r="K8957" t="str">
            <v>00111156P.2</v>
          </cell>
        </row>
        <row r="8958">
          <cell r="K8958" t="str">
            <v>00111156P.2</v>
          </cell>
        </row>
        <row r="8959">
          <cell r="K8959" t="str">
            <v>00111156P.2</v>
          </cell>
        </row>
        <row r="8960">
          <cell r="K8960" t="str">
            <v>00111156P.2</v>
          </cell>
        </row>
        <row r="8961">
          <cell r="K8961" t="str">
            <v>00111156P.2</v>
          </cell>
        </row>
        <row r="8962">
          <cell r="K8962" t="str">
            <v>00111156P.2</v>
          </cell>
        </row>
        <row r="8963">
          <cell r="K8963" t="str">
            <v>00111156P.2</v>
          </cell>
        </row>
        <row r="8964">
          <cell r="K8964" t="str">
            <v>00111156P.2</v>
          </cell>
        </row>
        <row r="8965">
          <cell r="K8965" t="str">
            <v>00111157P.2</v>
          </cell>
        </row>
        <row r="8966">
          <cell r="K8966" t="str">
            <v>00111157P.2</v>
          </cell>
        </row>
        <row r="8967">
          <cell r="K8967" t="str">
            <v>00111157P.2</v>
          </cell>
        </row>
        <row r="8968">
          <cell r="K8968" t="str">
            <v>00111157P.2</v>
          </cell>
        </row>
        <row r="8969">
          <cell r="K8969" t="str">
            <v>00111157P.2</v>
          </cell>
        </row>
        <row r="8970">
          <cell r="K8970" t="str">
            <v>00111157P.2</v>
          </cell>
        </row>
        <row r="8971">
          <cell r="K8971" t="str">
            <v>00111160P.2</v>
          </cell>
        </row>
        <row r="8972">
          <cell r="K8972" t="str">
            <v>00111160P.2</v>
          </cell>
        </row>
        <row r="8973">
          <cell r="K8973" t="str">
            <v>00111118P.2</v>
          </cell>
        </row>
        <row r="8974">
          <cell r="K8974" t="str">
            <v>00111118P.2</v>
          </cell>
        </row>
        <row r="8975">
          <cell r="K8975" t="str">
            <v>00111118P.2</v>
          </cell>
        </row>
        <row r="8976">
          <cell r="K8976" t="str">
            <v>00111118P.2</v>
          </cell>
        </row>
        <row r="8977">
          <cell r="K8977" t="str">
            <v>00111118P.2</v>
          </cell>
        </row>
        <row r="8978">
          <cell r="K8978" t="str">
            <v>00111118P.2</v>
          </cell>
        </row>
        <row r="8979">
          <cell r="K8979" t="str">
            <v>00111157P.2</v>
          </cell>
        </row>
        <row r="8980">
          <cell r="K8980" t="str">
            <v>00111157P.2</v>
          </cell>
        </row>
        <row r="8981">
          <cell r="K8981" t="str">
            <v>00111157P.2</v>
          </cell>
        </row>
        <row r="8982">
          <cell r="K8982" t="str">
            <v>00111157P.2</v>
          </cell>
        </row>
        <row r="8983">
          <cell r="K8983" t="str">
            <v>00111146P.2</v>
          </cell>
        </row>
        <row r="8984">
          <cell r="K8984" t="str">
            <v>00111146P.2</v>
          </cell>
        </row>
        <row r="8985">
          <cell r="K8985" t="str">
            <v>00111146P.2</v>
          </cell>
        </row>
        <row r="8986">
          <cell r="K8986" t="str">
            <v>00111146P.2</v>
          </cell>
        </row>
        <row r="8987">
          <cell r="K8987" t="str">
            <v>00111146P.2</v>
          </cell>
        </row>
        <row r="8988">
          <cell r="K8988" t="str">
            <v>00111146P.2</v>
          </cell>
        </row>
        <row r="8989">
          <cell r="K8989" t="str">
            <v>00111146P.2</v>
          </cell>
        </row>
        <row r="8990">
          <cell r="K8990" t="str">
            <v>00111146P.2</v>
          </cell>
        </row>
        <row r="8991">
          <cell r="K8991" t="str">
            <v>00111146P.2</v>
          </cell>
        </row>
        <row r="8992">
          <cell r="K8992" t="str">
            <v>00111146P.2</v>
          </cell>
        </row>
        <row r="8993">
          <cell r="K8993" t="str">
            <v>00111146P.2</v>
          </cell>
        </row>
        <row r="8994">
          <cell r="K8994" t="str">
            <v>00111146P.2</v>
          </cell>
        </row>
        <row r="8995">
          <cell r="K8995" t="str">
            <v>00111146P.2</v>
          </cell>
        </row>
        <row r="8996">
          <cell r="K8996" t="str">
            <v>00111146P.2</v>
          </cell>
        </row>
        <row r="8997">
          <cell r="K8997" t="str">
            <v>00111140P.2</v>
          </cell>
        </row>
        <row r="8998">
          <cell r="K8998" t="str">
            <v>00111140P.2</v>
          </cell>
        </row>
        <row r="8999">
          <cell r="K8999" t="str">
            <v>00111140P.2</v>
          </cell>
        </row>
        <row r="9000">
          <cell r="K9000" t="str">
            <v>00111140P.2</v>
          </cell>
        </row>
        <row r="9001">
          <cell r="K9001" t="str">
            <v>00111140P.2</v>
          </cell>
        </row>
        <row r="9002">
          <cell r="K9002" t="str">
            <v>00111140P.2</v>
          </cell>
        </row>
        <row r="9003">
          <cell r="K9003" t="str">
            <v>00111140P.2</v>
          </cell>
        </row>
        <row r="9004">
          <cell r="K9004" t="str">
            <v>00111140P.2</v>
          </cell>
        </row>
        <row r="9005">
          <cell r="K9005" t="str">
            <v>00111140P.2</v>
          </cell>
        </row>
        <row r="9006">
          <cell r="K9006" t="str">
            <v>00111140P.2</v>
          </cell>
        </row>
        <row r="9007">
          <cell r="K9007" t="str">
            <v>00111140P.2</v>
          </cell>
        </row>
        <row r="9008">
          <cell r="K9008" t="str">
            <v>00111140P.2</v>
          </cell>
        </row>
        <row r="9009">
          <cell r="K9009" t="str">
            <v>00111140P.2</v>
          </cell>
        </row>
        <row r="9010">
          <cell r="K9010" t="str">
            <v>00111140P.2</v>
          </cell>
        </row>
        <row r="9011">
          <cell r="K9011" t="str">
            <v>00111158P.2</v>
          </cell>
        </row>
        <row r="9012">
          <cell r="K9012" t="str">
            <v>00111158P.2</v>
          </cell>
        </row>
        <row r="9013">
          <cell r="K9013" t="str">
            <v>00111158P.2</v>
          </cell>
        </row>
        <row r="9014">
          <cell r="K9014" t="str">
            <v>00111158P.2</v>
          </cell>
        </row>
        <row r="9015">
          <cell r="K9015" t="str">
            <v>00111158P.2</v>
          </cell>
        </row>
        <row r="9016">
          <cell r="K9016" t="str">
            <v>00111158P.2</v>
          </cell>
        </row>
        <row r="9017">
          <cell r="K9017" t="str">
            <v>00111158P.2</v>
          </cell>
        </row>
        <row r="9018">
          <cell r="K9018" t="str">
            <v>00111158P.2</v>
          </cell>
        </row>
        <row r="9019">
          <cell r="K9019" t="str">
            <v>00111158P.2</v>
          </cell>
        </row>
        <row r="9020">
          <cell r="K9020" t="str">
            <v>00111158P.2</v>
          </cell>
        </row>
        <row r="9021">
          <cell r="K9021" t="str">
            <v>00111110P.2</v>
          </cell>
        </row>
        <row r="9022">
          <cell r="K9022" t="str">
            <v>00111110P.2</v>
          </cell>
        </row>
        <row r="9023">
          <cell r="K9023" t="str">
            <v>00111110P.2</v>
          </cell>
        </row>
        <row r="9024">
          <cell r="K9024" t="str">
            <v>00111110P.2</v>
          </cell>
        </row>
        <row r="9025">
          <cell r="K9025" t="str">
            <v>00111110P.2</v>
          </cell>
        </row>
        <row r="9026">
          <cell r="K9026" t="str">
            <v>00111110P.2</v>
          </cell>
        </row>
        <row r="9027">
          <cell r="K9027" t="str">
            <v>00111110P.2</v>
          </cell>
        </row>
        <row r="9028">
          <cell r="K9028" t="str">
            <v>00111110P.2</v>
          </cell>
        </row>
        <row r="9029">
          <cell r="K9029" t="str">
            <v>00111110P.2</v>
          </cell>
        </row>
        <row r="9030">
          <cell r="K9030" t="str">
            <v>00111110P.2</v>
          </cell>
        </row>
        <row r="9031">
          <cell r="K9031" t="str">
            <v>00111110P.2</v>
          </cell>
        </row>
        <row r="9032">
          <cell r="K9032" t="str">
            <v>00111110P.2</v>
          </cell>
        </row>
        <row r="9033">
          <cell r="K9033" t="str">
            <v>00111110P.2</v>
          </cell>
        </row>
        <row r="9034">
          <cell r="K9034" t="str">
            <v>00111110P.2</v>
          </cell>
        </row>
        <row r="9035">
          <cell r="K9035" t="str">
            <v>00111110P.2</v>
          </cell>
        </row>
        <row r="9036">
          <cell r="K9036" t="str">
            <v>00111110P.2</v>
          </cell>
        </row>
        <row r="9037">
          <cell r="K9037" t="str">
            <v>00111110P.2</v>
          </cell>
        </row>
        <row r="9038">
          <cell r="K9038" t="str">
            <v>00111110P.2</v>
          </cell>
        </row>
        <row r="9039">
          <cell r="K9039" t="str">
            <v>00111112P.2</v>
          </cell>
        </row>
        <row r="9040">
          <cell r="K9040" t="str">
            <v>00111112P.2</v>
          </cell>
        </row>
        <row r="9041">
          <cell r="K9041" t="str">
            <v>00111112P.2</v>
          </cell>
        </row>
        <row r="9042">
          <cell r="K9042" t="str">
            <v>00111112P.2</v>
          </cell>
        </row>
        <row r="9043">
          <cell r="K9043" t="str">
            <v>00111112P.2</v>
          </cell>
        </row>
        <row r="9044">
          <cell r="K9044" t="str">
            <v>00111112P.2</v>
          </cell>
        </row>
        <row r="9045">
          <cell r="K9045" t="str">
            <v>00111112P.2</v>
          </cell>
        </row>
        <row r="9046">
          <cell r="K9046" t="str">
            <v>00111112P.2</v>
          </cell>
        </row>
        <row r="9047">
          <cell r="K9047" t="str">
            <v>00111112P.2</v>
          </cell>
        </row>
        <row r="9048">
          <cell r="K9048" t="str">
            <v>00111112P.2</v>
          </cell>
        </row>
        <row r="9049">
          <cell r="K9049" t="str">
            <v>00111112P.2</v>
          </cell>
        </row>
        <row r="9050">
          <cell r="K9050" t="str">
            <v>00111112P.2</v>
          </cell>
        </row>
        <row r="9051">
          <cell r="K9051" t="str">
            <v>00111112P.2</v>
          </cell>
        </row>
        <row r="9052">
          <cell r="K9052" t="str">
            <v>00111112P.2</v>
          </cell>
        </row>
        <row r="9053">
          <cell r="K9053" t="str">
            <v>00111113P.2</v>
          </cell>
        </row>
        <row r="9054">
          <cell r="K9054" t="str">
            <v>00111113P.2</v>
          </cell>
        </row>
        <row r="9055">
          <cell r="K9055" t="str">
            <v>00111113P.2</v>
          </cell>
        </row>
        <row r="9056">
          <cell r="K9056" t="str">
            <v>00111113P.2</v>
          </cell>
        </row>
        <row r="9057">
          <cell r="K9057" t="str">
            <v>00111113P.2</v>
          </cell>
        </row>
        <row r="9058">
          <cell r="K9058" t="str">
            <v>00111113P.2</v>
          </cell>
        </row>
        <row r="9059">
          <cell r="K9059" t="str">
            <v>00111113P.2</v>
          </cell>
        </row>
        <row r="9060">
          <cell r="K9060" t="str">
            <v>00111113P.2</v>
          </cell>
        </row>
        <row r="9061">
          <cell r="K9061" t="str">
            <v>00111113P.2</v>
          </cell>
        </row>
        <row r="9062">
          <cell r="K9062" t="str">
            <v>00111113P.2</v>
          </cell>
        </row>
        <row r="9063">
          <cell r="K9063" t="str">
            <v>00111113P.2</v>
          </cell>
        </row>
        <row r="9064">
          <cell r="K9064" t="str">
            <v>00111113P.2</v>
          </cell>
        </row>
        <row r="9065">
          <cell r="K9065" t="str">
            <v>00111113P.2</v>
          </cell>
        </row>
        <row r="9066">
          <cell r="K9066" t="str">
            <v>00111113P.2</v>
          </cell>
        </row>
        <row r="9067">
          <cell r="K9067" t="str">
            <v>00111113P.2</v>
          </cell>
        </row>
        <row r="9068">
          <cell r="K9068" t="str">
            <v>00111113P.2</v>
          </cell>
        </row>
        <row r="9069">
          <cell r="K9069" t="str">
            <v>00111113P.2</v>
          </cell>
        </row>
        <row r="9070">
          <cell r="K9070" t="str">
            <v>00111113P.2</v>
          </cell>
        </row>
        <row r="9071">
          <cell r="K9071" t="str">
            <v>00111114P.2</v>
          </cell>
        </row>
        <row r="9072">
          <cell r="K9072" t="str">
            <v>00111114P.2</v>
          </cell>
        </row>
        <row r="9073">
          <cell r="K9073" t="str">
            <v>00111114P.2</v>
          </cell>
        </row>
        <row r="9074">
          <cell r="K9074" t="str">
            <v>00111114P.2</v>
          </cell>
        </row>
        <row r="9075">
          <cell r="K9075" t="str">
            <v>00111115P.2</v>
          </cell>
        </row>
        <row r="9076">
          <cell r="K9076" t="str">
            <v>00111115P.2</v>
          </cell>
        </row>
        <row r="9077">
          <cell r="K9077" t="str">
            <v>00111115P.2</v>
          </cell>
        </row>
        <row r="9078">
          <cell r="K9078" t="str">
            <v>00111115P.2</v>
          </cell>
        </row>
        <row r="9079">
          <cell r="K9079" t="str">
            <v>00111115P.2</v>
          </cell>
        </row>
        <row r="9080">
          <cell r="K9080" t="str">
            <v>00111115P.2</v>
          </cell>
        </row>
        <row r="9081">
          <cell r="K9081" t="str">
            <v>00111116P.2</v>
          </cell>
        </row>
        <row r="9082">
          <cell r="K9082" t="str">
            <v>00111116P.2</v>
          </cell>
        </row>
        <row r="9083">
          <cell r="K9083" t="str">
            <v>00111116P.2</v>
          </cell>
        </row>
        <row r="9084">
          <cell r="K9084" t="str">
            <v>00111116P.2</v>
          </cell>
        </row>
        <row r="9085">
          <cell r="K9085" t="str">
            <v>00111116P.2</v>
          </cell>
        </row>
        <row r="9086">
          <cell r="K9086" t="str">
            <v>00111116P.2</v>
          </cell>
        </row>
        <row r="9087">
          <cell r="K9087" t="str">
            <v>00111116P.2</v>
          </cell>
        </row>
        <row r="9088">
          <cell r="K9088" t="str">
            <v>00111116P.2</v>
          </cell>
        </row>
        <row r="9089">
          <cell r="K9089" t="str">
            <v>00111116P.2</v>
          </cell>
        </row>
        <row r="9090">
          <cell r="K9090" t="str">
            <v>00111116P.2</v>
          </cell>
        </row>
        <row r="9091">
          <cell r="K9091" t="str">
            <v>00111117P.2</v>
          </cell>
        </row>
        <row r="9092">
          <cell r="K9092" t="str">
            <v>00111117P.2</v>
          </cell>
        </row>
        <row r="9093">
          <cell r="K9093" t="str">
            <v>00111117P.2</v>
          </cell>
        </row>
        <row r="9094">
          <cell r="K9094" t="str">
            <v>00111117P.2</v>
          </cell>
        </row>
        <row r="9095">
          <cell r="K9095" t="str">
            <v>00111117P.2</v>
          </cell>
        </row>
        <row r="9096">
          <cell r="K9096" t="str">
            <v>00111117P.2</v>
          </cell>
        </row>
        <row r="9097">
          <cell r="K9097" t="str">
            <v>00111117P.2</v>
          </cell>
        </row>
        <row r="9098">
          <cell r="K9098" t="str">
            <v>00111117P.2</v>
          </cell>
        </row>
        <row r="9099">
          <cell r="K9099" t="str">
            <v>00111117P.2</v>
          </cell>
        </row>
        <row r="9100">
          <cell r="K9100" t="str">
            <v>00111117P.2</v>
          </cell>
        </row>
        <row r="9101">
          <cell r="K9101" t="str">
            <v>00111117P.2</v>
          </cell>
        </row>
        <row r="9102">
          <cell r="K9102" t="str">
            <v>00111117P.2</v>
          </cell>
        </row>
        <row r="9103">
          <cell r="K9103" t="str">
            <v>00111117P.2</v>
          </cell>
        </row>
        <row r="9104">
          <cell r="K9104" t="str">
            <v>00111117P.2</v>
          </cell>
        </row>
        <row r="9105">
          <cell r="K9105" t="str">
            <v>00111118P.2</v>
          </cell>
        </row>
        <row r="9106">
          <cell r="K9106" t="str">
            <v>00111118P.2</v>
          </cell>
        </row>
        <row r="9107">
          <cell r="K9107" t="str">
            <v>00111118P.2</v>
          </cell>
        </row>
        <row r="9108">
          <cell r="K9108" t="str">
            <v>00111118P.2</v>
          </cell>
        </row>
        <row r="9109">
          <cell r="K9109" t="str">
            <v>00111118P.2</v>
          </cell>
        </row>
        <row r="9110">
          <cell r="K9110" t="str">
            <v>00111118P.2</v>
          </cell>
        </row>
        <row r="9111">
          <cell r="K9111" t="str">
            <v>00111118P.2</v>
          </cell>
        </row>
        <row r="9112">
          <cell r="K9112" t="str">
            <v>00111118P.2</v>
          </cell>
        </row>
        <row r="9113">
          <cell r="K9113" t="str">
            <v>00111118P.2</v>
          </cell>
        </row>
        <row r="9114">
          <cell r="K9114" t="str">
            <v>00111118P.2</v>
          </cell>
        </row>
        <row r="9115">
          <cell r="K9115" t="str">
            <v>00111120P.2</v>
          </cell>
        </row>
        <row r="9116">
          <cell r="K9116" t="str">
            <v>00111120P.2</v>
          </cell>
        </row>
        <row r="9117">
          <cell r="K9117" t="str">
            <v>00111120P.2</v>
          </cell>
        </row>
        <row r="9118">
          <cell r="K9118" t="str">
            <v>00111120P.2</v>
          </cell>
        </row>
        <row r="9119">
          <cell r="K9119" t="str">
            <v>00111120P.2</v>
          </cell>
        </row>
        <row r="9120">
          <cell r="K9120" t="str">
            <v>00111120P.2</v>
          </cell>
        </row>
        <row r="9121">
          <cell r="K9121" t="str">
            <v>00111120P.2</v>
          </cell>
        </row>
        <row r="9122">
          <cell r="K9122" t="str">
            <v>00111121P.2</v>
          </cell>
        </row>
        <row r="9123">
          <cell r="K9123" t="str">
            <v>00111121P.2</v>
          </cell>
        </row>
        <row r="9124">
          <cell r="K9124" t="str">
            <v>00111121P.2</v>
          </cell>
        </row>
        <row r="9125">
          <cell r="K9125" t="str">
            <v>00111121P.2</v>
          </cell>
        </row>
        <row r="9126">
          <cell r="K9126" t="str">
            <v>00111121P.2</v>
          </cell>
        </row>
        <row r="9127">
          <cell r="K9127" t="str">
            <v>00111121P.2</v>
          </cell>
        </row>
        <row r="9128">
          <cell r="K9128" t="str">
            <v>00111121P.2</v>
          </cell>
        </row>
        <row r="9129">
          <cell r="K9129" t="str">
            <v>00111121P.2</v>
          </cell>
        </row>
        <row r="9130">
          <cell r="K9130" t="str">
            <v>00111122P.2</v>
          </cell>
        </row>
        <row r="9131">
          <cell r="K9131" t="str">
            <v>00111122P.2</v>
          </cell>
        </row>
        <row r="9132">
          <cell r="K9132" t="str">
            <v>00111122P.2</v>
          </cell>
        </row>
        <row r="9133">
          <cell r="K9133" t="str">
            <v>00111122P.2</v>
          </cell>
        </row>
        <row r="9134">
          <cell r="K9134" t="str">
            <v>00111122P.2</v>
          </cell>
        </row>
        <row r="9135">
          <cell r="K9135" t="str">
            <v>00111122P.2</v>
          </cell>
        </row>
        <row r="9136">
          <cell r="K9136" t="str">
            <v>00111122P.2</v>
          </cell>
        </row>
        <row r="9137">
          <cell r="K9137" t="str">
            <v>00111123P.2</v>
          </cell>
        </row>
        <row r="9138">
          <cell r="K9138" t="str">
            <v>00111123P.2</v>
          </cell>
        </row>
        <row r="9139">
          <cell r="K9139" t="str">
            <v>00111123P.2</v>
          </cell>
        </row>
        <row r="9140">
          <cell r="K9140" t="str">
            <v>00111123P.2</v>
          </cell>
        </row>
        <row r="9141">
          <cell r="K9141" t="str">
            <v>00111123P.2</v>
          </cell>
        </row>
        <row r="9142">
          <cell r="K9142" t="str">
            <v>00111123P.2</v>
          </cell>
        </row>
        <row r="9143">
          <cell r="K9143" t="str">
            <v>00111123P.2</v>
          </cell>
        </row>
        <row r="9144">
          <cell r="K9144" t="str">
            <v>00111123P.2</v>
          </cell>
        </row>
        <row r="9145">
          <cell r="K9145" t="str">
            <v>00111123P.2</v>
          </cell>
        </row>
        <row r="9146">
          <cell r="K9146" t="str">
            <v>00111123P.2</v>
          </cell>
        </row>
        <row r="9147">
          <cell r="K9147" t="str">
            <v>00111123P.2</v>
          </cell>
        </row>
        <row r="9148">
          <cell r="K9148" t="str">
            <v>00111123P.2</v>
          </cell>
        </row>
        <row r="9149">
          <cell r="K9149" t="str">
            <v>00111123P.2</v>
          </cell>
        </row>
        <row r="9150">
          <cell r="K9150" t="str">
            <v>00111123P.2</v>
          </cell>
        </row>
        <row r="9151">
          <cell r="K9151" t="str">
            <v>00111123P.2</v>
          </cell>
        </row>
        <row r="9152">
          <cell r="K9152" t="str">
            <v>00111123P.2</v>
          </cell>
        </row>
        <row r="9153">
          <cell r="K9153" t="str">
            <v>00111124P.2</v>
          </cell>
        </row>
        <row r="9154">
          <cell r="K9154" t="str">
            <v>00111124P.2</v>
          </cell>
        </row>
        <row r="9155">
          <cell r="K9155" t="str">
            <v>00111124P.2</v>
          </cell>
        </row>
        <row r="9156">
          <cell r="K9156" t="str">
            <v>00111124P.2</v>
          </cell>
        </row>
        <row r="9157">
          <cell r="K9157" t="str">
            <v>00111124P.2</v>
          </cell>
        </row>
        <row r="9158">
          <cell r="K9158" t="str">
            <v>00111124P.2</v>
          </cell>
        </row>
        <row r="9159">
          <cell r="K9159" t="str">
            <v>00111124P.2</v>
          </cell>
        </row>
        <row r="9160">
          <cell r="K9160" t="str">
            <v>00111124P.2</v>
          </cell>
        </row>
        <row r="9161">
          <cell r="K9161" t="str">
            <v>00111124P.2</v>
          </cell>
        </row>
        <row r="9162">
          <cell r="K9162" t="str">
            <v>00111124P.2</v>
          </cell>
        </row>
        <row r="9163">
          <cell r="K9163" t="str">
            <v>00111125P.2</v>
          </cell>
        </row>
        <row r="9164">
          <cell r="K9164" t="str">
            <v>00111125P.2</v>
          </cell>
        </row>
        <row r="9165">
          <cell r="K9165" t="str">
            <v>00111125P.2</v>
          </cell>
        </row>
        <row r="9166">
          <cell r="K9166" t="str">
            <v>00111125P.2</v>
          </cell>
        </row>
        <row r="9167">
          <cell r="K9167" t="str">
            <v>00111125P.2</v>
          </cell>
        </row>
        <row r="9168">
          <cell r="K9168" t="str">
            <v>00111125P.2</v>
          </cell>
        </row>
        <row r="9169">
          <cell r="K9169" t="str">
            <v>00111125P.2</v>
          </cell>
        </row>
        <row r="9170">
          <cell r="K9170" t="str">
            <v>00111125P.2</v>
          </cell>
        </row>
        <row r="9171">
          <cell r="K9171" t="str">
            <v>00111125P.2</v>
          </cell>
        </row>
        <row r="9172">
          <cell r="K9172" t="str">
            <v>00111125P.2</v>
          </cell>
        </row>
        <row r="9173">
          <cell r="K9173" t="str">
            <v>00111126P.2</v>
          </cell>
        </row>
        <row r="9174">
          <cell r="K9174" t="str">
            <v>00111126P.2</v>
          </cell>
        </row>
        <row r="9175">
          <cell r="K9175" t="str">
            <v>00111126P.2</v>
          </cell>
        </row>
        <row r="9176">
          <cell r="K9176" t="str">
            <v>00111126P.2</v>
          </cell>
        </row>
        <row r="9177">
          <cell r="K9177" t="str">
            <v>00111126P.2</v>
          </cell>
        </row>
        <row r="9178">
          <cell r="K9178" t="str">
            <v>00111126P.2</v>
          </cell>
        </row>
        <row r="9179">
          <cell r="K9179" t="str">
            <v>00111127P.2</v>
          </cell>
        </row>
        <row r="9180">
          <cell r="K9180" t="str">
            <v>00111127P.2</v>
          </cell>
        </row>
        <row r="9181">
          <cell r="K9181" t="str">
            <v>00111127P.2</v>
          </cell>
        </row>
        <row r="9182">
          <cell r="K9182" t="str">
            <v>00111127P.2</v>
          </cell>
        </row>
        <row r="9183">
          <cell r="K9183" t="str">
            <v>00111127P.2</v>
          </cell>
        </row>
        <row r="9184">
          <cell r="K9184" t="str">
            <v>00111128P.2</v>
          </cell>
        </row>
        <row r="9185">
          <cell r="K9185" t="str">
            <v>00111128P.2</v>
          </cell>
        </row>
        <row r="9186">
          <cell r="K9186" t="str">
            <v>00111128P.2</v>
          </cell>
        </row>
        <row r="9187">
          <cell r="K9187" t="str">
            <v>00111128P.2</v>
          </cell>
        </row>
        <row r="9188">
          <cell r="K9188" t="str">
            <v>00111128P.2</v>
          </cell>
        </row>
        <row r="9189">
          <cell r="K9189" t="str">
            <v>00111128P.2</v>
          </cell>
        </row>
        <row r="9190">
          <cell r="K9190" t="str">
            <v>00111128P.2</v>
          </cell>
        </row>
        <row r="9191">
          <cell r="K9191" t="str">
            <v>00111128P.2</v>
          </cell>
        </row>
        <row r="9192">
          <cell r="K9192" t="str">
            <v>00111128P.2</v>
          </cell>
        </row>
        <row r="9193">
          <cell r="K9193" t="str">
            <v>00111128P.2</v>
          </cell>
        </row>
        <row r="9194">
          <cell r="K9194" t="str">
            <v>00111128P.2</v>
          </cell>
        </row>
        <row r="9195">
          <cell r="K9195" t="str">
            <v>00111128P.2</v>
          </cell>
        </row>
        <row r="9196">
          <cell r="K9196" t="str">
            <v>00111128P.2</v>
          </cell>
        </row>
        <row r="9197">
          <cell r="K9197" t="str">
            <v>00111128P.2</v>
          </cell>
        </row>
        <row r="9198">
          <cell r="K9198" t="str">
            <v>00111128P.2</v>
          </cell>
        </row>
        <row r="9199">
          <cell r="K9199" t="str">
            <v>00111128P.2</v>
          </cell>
        </row>
        <row r="9200">
          <cell r="K9200" t="str">
            <v>00111128P.2</v>
          </cell>
        </row>
        <row r="9201">
          <cell r="K9201" t="str">
            <v>00111129P.2</v>
          </cell>
        </row>
        <row r="9202">
          <cell r="K9202" t="str">
            <v>00111129P.2</v>
          </cell>
        </row>
        <row r="9203">
          <cell r="K9203" t="str">
            <v>00111129P.2</v>
          </cell>
        </row>
        <row r="9204">
          <cell r="K9204" t="str">
            <v>00111129P.2</v>
          </cell>
        </row>
        <row r="9205">
          <cell r="K9205" t="str">
            <v>00111129P.2</v>
          </cell>
        </row>
        <row r="9206">
          <cell r="K9206" t="str">
            <v>00111129P.2</v>
          </cell>
        </row>
        <row r="9207">
          <cell r="K9207" t="str">
            <v>00111129P.2</v>
          </cell>
        </row>
        <row r="9208">
          <cell r="K9208" t="str">
            <v>00111129P.2</v>
          </cell>
        </row>
        <row r="9209">
          <cell r="K9209" t="str">
            <v>00111129P.2</v>
          </cell>
        </row>
        <row r="9210">
          <cell r="K9210" t="str">
            <v>00111129P.2</v>
          </cell>
        </row>
        <row r="9211">
          <cell r="K9211" t="str">
            <v>00111129P.2</v>
          </cell>
        </row>
        <row r="9212">
          <cell r="K9212" t="str">
            <v>00111129P.2</v>
          </cell>
        </row>
        <row r="9213">
          <cell r="K9213" t="str">
            <v>00111129P.2</v>
          </cell>
        </row>
        <row r="9214">
          <cell r="K9214" t="str">
            <v>00111129P.2</v>
          </cell>
        </row>
        <row r="9215">
          <cell r="K9215" t="str">
            <v>00111129P.2</v>
          </cell>
        </row>
        <row r="9216">
          <cell r="K9216" t="str">
            <v>00111129P.2</v>
          </cell>
        </row>
        <row r="9217">
          <cell r="K9217" t="str">
            <v>00111129P.2</v>
          </cell>
        </row>
        <row r="9218">
          <cell r="K9218" t="str">
            <v>00111130P.2</v>
          </cell>
        </row>
        <row r="9219">
          <cell r="K9219" t="str">
            <v>00111130P.2</v>
          </cell>
        </row>
        <row r="9220">
          <cell r="K9220" t="str">
            <v>00111130P.2</v>
          </cell>
        </row>
        <row r="9221">
          <cell r="K9221" t="str">
            <v>00111130P.2</v>
          </cell>
        </row>
        <row r="9222">
          <cell r="K9222" t="str">
            <v>00111130P.2</v>
          </cell>
        </row>
        <row r="9223">
          <cell r="K9223" t="str">
            <v>00111130P.2</v>
          </cell>
        </row>
        <row r="9224">
          <cell r="K9224" t="str">
            <v>00111130P.2</v>
          </cell>
        </row>
        <row r="9225">
          <cell r="K9225" t="str">
            <v>00111130P.2</v>
          </cell>
        </row>
        <row r="9226">
          <cell r="K9226" t="str">
            <v>00111130P.2</v>
          </cell>
        </row>
        <row r="9227">
          <cell r="K9227" t="str">
            <v>00111130P.2</v>
          </cell>
        </row>
        <row r="9228">
          <cell r="K9228" t="str">
            <v>00111131P.2</v>
          </cell>
        </row>
        <row r="9229">
          <cell r="K9229" t="str">
            <v>00111131P.2</v>
          </cell>
        </row>
        <row r="9230">
          <cell r="K9230" t="str">
            <v>00111131P.2</v>
          </cell>
        </row>
        <row r="9231">
          <cell r="K9231" t="str">
            <v>00111131P.2</v>
          </cell>
        </row>
        <row r="9232">
          <cell r="K9232" t="str">
            <v>00111131P.2</v>
          </cell>
        </row>
        <row r="9233">
          <cell r="K9233" t="str">
            <v>00111131P.2</v>
          </cell>
        </row>
        <row r="9234">
          <cell r="K9234" t="str">
            <v>00111131P.2</v>
          </cell>
        </row>
        <row r="9235">
          <cell r="K9235" t="str">
            <v>00111131P.2</v>
          </cell>
        </row>
        <row r="9236">
          <cell r="K9236" t="str">
            <v>00111131P.2</v>
          </cell>
        </row>
        <row r="9237">
          <cell r="K9237" t="str">
            <v>00111131P.2</v>
          </cell>
        </row>
        <row r="9238">
          <cell r="K9238" t="str">
            <v>00111131P.2</v>
          </cell>
        </row>
        <row r="9239">
          <cell r="K9239" t="str">
            <v>00111131P.2</v>
          </cell>
        </row>
        <row r="9240">
          <cell r="K9240" t="str">
            <v>00111132P.2</v>
          </cell>
        </row>
        <row r="9241">
          <cell r="K9241" t="str">
            <v>00111132P.2</v>
          </cell>
        </row>
        <row r="9242">
          <cell r="K9242" t="str">
            <v>00111132P.2</v>
          </cell>
        </row>
        <row r="9243">
          <cell r="K9243" t="str">
            <v>00111132P.2</v>
          </cell>
        </row>
        <row r="9244">
          <cell r="K9244" t="str">
            <v>00111132P.2</v>
          </cell>
        </row>
        <row r="9245">
          <cell r="K9245" t="str">
            <v>00111132P.2</v>
          </cell>
        </row>
        <row r="9246">
          <cell r="K9246" t="str">
            <v>00111132P.2</v>
          </cell>
        </row>
        <row r="9247">
          <cell r="K9247" t="str">
            <v>00111132P.2</v>
          </cell>
        </row>
        <row r="9248">
          <cell r="K9248" t="str">
            <v>00111132P.2</v>
          </cell>
        </row>
        <row r="9249">
          <cell r="K9249" t="str">
            <v>00111132P.2</v>
          </cell>
        </row>
        <row r="9250">
          <cell r="K9250" t="str">
            <v>00111132P.2</v>
          </cell>
        </row>
        <row r="9251">
          <cell r="K9251" t="str">
            <v>00111132P.2</v>
          </cell>
        </row>
        <row r="9252">
          <cell r="K9252" t="str">
            <v>00111132P.2</v>
          </cell>
        </row>
        <row r="9253">
          <cell r="K9253" t="str">
            <v>00111132P.2</v>
          </cell>
        </row>
        <row r="9254">
          <cell r="K9254" t="str">
            <v>00111132P.2</v>
          </cell>
        </row>
        <row r="9255">
          <cell r="K9255" t="str">
            <v>00111132P.2</v>
          </cell>
        </row>
        <row r="9256">
          <cell r="K9256" t="str">
            <v>00111132P.2</v>
          </cell>
        </row>
        <row r="9257">
          <cell r="K9257" t="str">
            <v>00111132P.2</v>
          </cell>
        </row>
        <row r="9258">
          <cell r="K9258" t="str">
            <v>00111133P.2</v>
          </cell>
        </row>
        <row r="9259">
          <cell r="K9259" t="str">
            <v>00111133P.2</v>
          </cell>
        </row>
        <row r="9260">
          <cell r="K9260" t="str">
            <v>00111133P.2</v>
          </cell>
        </row>
        <row r="9261">
          <cell r="K9261" t="str">
            <v>00111133P.2</v>
          </cell>
        </row>
        <row r="9262">
          <cell r="K9262" t="str">
            <v>00111133P.2</v>
          </cell>
        </row>
        <row r="9263">
          <cell r="K9263" t="str">
            <v>00111133P.2</v>
          </cell>
        </row>
        <row r="9264">
          <cell r="K9264" t="str">
            <v>00111133P.2</v>
          </cell>
        </row>
        <row r="9265">
          <cell r="K9265" t="str">
            <v>00111133P.2</v>
          </cell>
        </row>
        <row r="9266">
          <cell r="K9266" t="str">
            <v>00111133P.2</v>
          </cell>
        </row>
        <row r="9267">
          <cell r="K9267" t="str">
            <v>00111133P.2</v>
          </cell>
        </row>
        <row r="9268">
          <cell r="K9268" t="str">
            <v>00111133P.2</v>
          </cell>
        </row>
        <row r="9269">
          <cell r="K9269" t="str">
            <v>00111133P.2</v>
          </cell>
        </row>
        <row r="9270">
          <cell r="K9270" t="str">
            <v>00111133P.2</v>
          </cell>
        </row>
        <row r="9271">
          <cell r="K9271" t="str">
            <v>00111133P.2</v>
          </cell>
        </row>
        <row r="9272">
          <cell r="K9272" t="str">
            <v>00111133P.2</v>
          </cell>
        </row>
        <row r="9273">
          <cell r="K9273" t="str">
            <v>00111134P.2</v>
          </cell>
        </row>
        <row r="9274">
          <cell r="K9274" t="str">
            <v>00111134P.2</v>
          </cell>
        </row>
        <row r="9275">
          <cell r="K9275" t="str">
            <v>00111134P.2</v>
          </cell>
        </row>
        <row r="9276">
          <cell r="K9276" t="str">
            <v>00111134P.2</v>
          </cell>
        </row>
        <row r="9277">
          <cell r="K9277" t="str">
            <v>00111134P.2</v>
          </cell>
        </row>
        <row r="9278">
          <cell r="K9278" t="str">
            <v>00111134P.2</v>
          </cell>
        </row>
        <row r="9279">
          <cell r="K9279" t="str">
            <v>00111134P.2</v>
          </cell>
        </row>
        <row r="9280">
          <cell r="K9280" t="str">
            <v>00111134P.2</v>
          </cell>
        </row>
        <row r="9281">
          <cell r="K9281" t="str">
            <v>00111134P.2</v>
          </cell>
        </row>
        <row r="9282">
          <cell r="K9282" t="str">
            <v>00111134P.2</v>
          </cell>
        </row>
        <row r="9283">
          <cell r="K9283" t="str">
            <v>00111135P.2</v>
          </cell>
        </row>
        <row r="9284">
          <cell r="K9284" t="str">
            <v>00111135P.2</v>
          </cell>
        </row>
        <row r="9285">
          <cell r="K9285" t="str">
            <v>00111135P.2</v>
          </cell>
        </row>
        <row r="9286">
          <cell r="K9286" t="str">
            <v>00111135P.2</v>
          </cell>
        </row>
        <row r="9287">
          <cell r="K9287" t="str">
            <v>00111135P.2</v>
          </cell>
        </row>
        <row r="9288">
          <cell r="K9288" t="str">
            <v>00111135P.2</v>
          </cell>
        </row>
        <row r="9289">
          <cell r="K9289" t="str">
            <v>00111135P.2</v>
          </cell>
        </row>
        <row r="9290">
          <cell r="K9290" t="str">
            <v>00111135P.2</v>
          </cell>
        </row>
        <row r="9291">
          <cell r="K9291" t="str">
            <v>00111135P.2</v>
          </cell>
        </row>
        <row r="9292">
          <cell r="K9292" t="str">
            <v>00111135P.2</v>
          </cell>
        </row>
        <row r="9293">
          <cell r="K9293" t="str">
            <v>00111136P.2</v>
          </cell>
        </row>
        <row r="9294">
          <cell r="K9294" t="str">
            <v>00111136P.2</v>
          </cell>
        </row>
        <row r="9295">
          <cell r="K9295" t="str">
            <v>00111136P.2</v>
          </cell>
        </row>
        <row r="9296">
          <cell r="K9296" t="str">
            <v>00111136P.2</v>
          </cell>
        </row>
        <row r="9297">
          <cell r="K9297" t="str">
            <v>00111136P.2</v>
          </cell>
        </row>
        <row r="9298">
          <cell r="K9298" t="str">
            <v>00111136P.2</v>
          </cell>
        </row>
        <row r="9299">
          <cell r="K9299" t="str">
            <v>00111136P.2</v>
          </cell>
        </row>
        <row r="9300">
          <cell r="K9300" t="str">
            <v>00111136P.2</v>
          </cell>
        </row>
        <row r="9301">
          <cell r="K9301" t="str">
            <v>00111136P.2</v>
          </cell>
        </row>
        <row r="9302">
          <cell r="K9302" t="str">
            <v>00111136P.2</v>
          </cell>
        </row>
        <row r="9303">
          <cell r="K9303" t="str">
            <v>00111136P.2</v>
          </cell>
        </row>
        <row r="9304">
          <cell r="K9304" t="str">
            <v>00111136P.2</v>
          </cell>
        </row>
        <row r="9305">
          <cell r="K9305" t="str">
            <v>00111136P.2</v>
          </cell>
        </row>
        <row r="9306">
          <cell r="K9306" t="str">
            <v>00111136P.2</v>
          </cell>
        </row>
        <row r="9307">
          <cell r="K9307" t="str">
            <v>00111136P.2</v>
          </cell>
        </row>
        <row r="9308">
          <cell r="K9308" t="str">
            <v>00111136P.2</v>
          </cell>
        </row>
        <row r="9309">
          <cell r="K9309" t="str">
            <v>00111136P.2</v>
          </cell>
        </row>
        <row r="9310">
          <cell r="K9310" t="str">
            <v>00111136P.2</v>
          </cell>
        </row>
        <row r="9311">
          <cell r="K9311" t="str">
            <v>00111143P.2</v>
          </cell>
        </row>
        <row r="9312">
          <cell r="K9312" t="str">
            <v>00111143P.2</v>
          </cell>
        </row>
        <row r="9313">
          <cell r="K9313" t="str">
            <v>00111143P.2</v>
          </cell>
        </row>
        <row r="9314">
          <cell r="K9314" t="str">
            <v>00111145P.2</v>
          </cell>
        </row>
        <row r="9315">
          <cell r="K9315" t="str">
            <v>00111145P.2</v>
          </cell>
        </row>
        <row r="9316">
          <cell r="K9316" t="str">
            <v>00111145P.2</v>
          </cell>
        </row>
        <row r="9317">
          <cell r="K9317" t="str">
            <v>00111145P.2</v>
          </cell>
        </row>
        <row r="9318">
          <cell r="K9318" t="str">
            <v>00111145P.2</v>
          </cell>
        </row>
        <row r="9319">
          <cell r="K9319" t="str">
            <v>00111145P.2</v>
          </cell>
        </row>
        <row r="9320">
          <cell r="K9320" t="str">
            <v>00111145P.2</v>
          </cell>
        </row>
        <row r="9321">
          <cell r="K9321" t="str">
            <v>00111145P.2</v>
          </cell>
        </row>
        <row r="9322">
          <cell r="K9322" t="str">
            <v>00111145P.2</v>
          </cell>
        </row>
        <row r="9323">
          <cell r="K9323" t="str">
            <v>00111145P.2</v>
          </cell>
        </row>
        <row r="9324">
          <cell r="K9324" t="str">
            <v>00111145P.2</v>
          </cell>
        </row>
        <row r="9325">
          <cell r="K9325" t="str">
            <v>00111145P.2</v>
          </cell>
        </row>
        <row r="9326">
          <cell r="K9326" t="str">
            <v>00111153P.2</v>
          </cell>
        </row>
        <row r="9327">
          <cell r="K9327" t="str">
            <v>00111153P.2</v>
          </cell>
        </row>
        <row r="9328">
          <cell r="K9328" t="str">
            <v>00111153P.2</v>
          </cell>
        </row>
        <row r="9329">
          <cell r="K9329" t="str">
            <v>00111157P.2</v>
          </cell>
        </row>
        <row r="9330">
          <cell r="K9330" t="str">
            <v>00111157P.2</v>
          </cell>
        </row>
        <row r="9331">
          <cell r="K9331" t="str">
            <v>00111157P.2</v>
          </cell>
        </row>
        <row r="9332">
          <cell r="K9332" t="str">
            <v>00111157P.2</v>
          </cell>
        </row>
        <row r="9333">
          <cell r="K9333" t="str">
            <v>00111157P.2</v>
          </cell>
        </row>
        <row r="9334">
          <cell r="K9334" t="str">
            <v>00111157P.2</v>
          </cell>
        </row>
        <row r="9335">
          <cell r="K9335" t="str">
            <v>00111159P.2</v>
          </cell>
        </row>
        <row r="9336">
          <cell r="K9336" t="str">
            <v>00111159P.2</v>
          </cell>
        </row>
        <row r="9337">
          <cell r="K9337" t="str">
            <v>00111159P.2</v>
          </cell>
        </row>
        <row r="9338">
          <cell r="K9338" t="str">
            <v>00111159P.2</v>
          </cell>
        </row>
        <row r="9339">
          <cell r="K9339" t="str">
            <v>00111159P.2</v>
          </cell>
        </row>
        <row r="9340">
          <cell r="K9340" t="str">
            <v>00111159P.2</v>
          </cell>
        </row>
        <row r="9341">
          <cell r="K9341" t="str">
            <v>00111159P.2</v>
          </cell>
        </row>
        <row r="9342">
          <cell r="K9342" t="str">
            <v>00111159P.2</v>
          </cell>
        </row>
        <row r="9343">
          <cell r="K9343" t="str">
            <v>00111159P.2</v>
          </cell>
        </row>
        <row r="9344">
          <cell r="K9344" t="str">
            <v>00111159P.2</v>
          </cell>
        </row>
        <row r="9345">
          <cell r="K9345" t="str">
            <v>00111157P.2</v>
          </cell>
        </row>
        <row r="9346">
          <cell r="K9346" t="str">
            <v>00111157P.2</v>
          </cell>
        </row>
        <row r="9347">
          <cell r="K9347" t="str">
            <v>00111157P.2</v>
          </cell>
        </row>
        <row r="9348">
          <cell r="K9348" t="str">
            <v>00111157P.2</v>
          </cell>
        </row>
        <row r="9349">
          <cell r="K9349" t="str">
            <v>00111157P.2</v>
          </cell>
        </row>
        <row r="9350">
          <cell r="K9350" t="str">
            <v>00111128P.2</v>
          </cell>
        </row>
        <row r="9351">
          <cell r="K9351" t="str">
            <v>00111128P.2</v>
          </cell>
        </row>
        <row r="9352">
          <cell r="K9352" t="str">
            <v>00111128P.2</v>
          </cell>
        </row>
        <row r="9353">
          <cell r="K9353" t="str">
            <v>00111128P.2</v>
          </cell>
        </row>
        <row r="9354">
          <cell r="K9354" t="str">
            <v>00111128P.2</v>
          </cell>
        </row>
        <row r="9355">
          <cell r="K9355" t="str">
            <v>00111128P.2</v>
          </cell>
        </row>
        <row r="9356">
          <cell r="K9356" t="str">
            <v>00111128P.2</v>
          </cell>
        </row>
        <row r="9357">
          <cell r="K9357" t="str">
            <v>00111128P.2</v>
          </cell>
        </row>
        <row r="9358">
          <cell r="K9358" t="str">
            <v>00111128P.2</v>
          </cell>
        </row>
        <row r="9359">
          <cell r="K9359" t="str">
            <v>00111128P.2</v>
          </cell>
        </row>
        <row r="9360">
          <cell r="K9360" t="str">
            <v>00111128P.2</v>
          </cell>
        </row>
        <row r="9361">
          <cell r="K9361" t="str">
            <v>00111128P.2</v>
          </cell>
        </row>
        <row r="9362">
          <cell r="K9362" t="str">
            <v>00111128P.2</v>
          </cell>
        </row>
        <row r="9363">
          <cell r="K9363" t="str">
            <v>00111128P.2</v>
          </cell>
        </row>
        <row r="9364">
          <cell r="K9364" t="str">
            <v>00111128P.2</v>
          </cell>
        </row>
        <row r="9365">
          <cell r="K9365" t="str">
            <v>00111128P.2</v>
          </cell>
        </row>
        <row r="9366">
          <cell r="K9366" t="str">
            <v>00111128P.2</v>
          </cell>
        </row>
        <row r="9367">
          <cell r="K9367" t="str">
            <v>00111128P.2</v>
          </cell>
        </row>
        <row r="9368">
          <cell r="K9368" t="str">
            <v>00111128P.2</v>
          </cell>
        </row>
        <row r="9369">
          <cell r="K9369" t="str">
            <v>00111128P.2</v>
          </cell>
        </row>
        <row r="9370">
          <cell r="K9370" t="str">
            <v>00111128P.2</v>
          </cell>
        </row>
        <row r="9371">
          <cell r="K9371" t="str">
            <v>00111128P.2</v>
          </cell>
        </row>
        <row r="9372">
          <cell r="K9372" t="str">
            <v>00111128P.2</v>
          </cell>
        </row>
        <row r="9373">
          <cell r="K9373" t="str">
            <v>00111128P.2</v>
          </cell>
        </row>
        <row r="9374">
          <cell r="K9374" t="str">
            <v>00111128P.2</v>
          </cell>
        </row>
        <row r="9375">
          <cell r="K9375" t="str">
            <v>00111128P.2</v>
          </cell>
        </row>
        <row r="9376">
          <cell r="K9376" t="str">
            <v>00111128P.2</v>
          </cell>
        </row>
        <row r="9377">
          <cell r="K9377" t="str">
            <v>00111128P.2</v>
          </cell>
        </row>
        <row r="9378">
          <cell r="K9378" t="str">
            <v>00111108P.2</v>
          </cell>
        </row>
        <row r="9379">
          <cell r="K9379" t="str">
            <v>00111112P.2</v>
          </cell>
        </row>
        <row r="9380">
          <cell r="K9380" t="str">
            <v>00111113P.2</v>
          </cell>
        </row>
        <row r="9381">
          <cell r="K9381" t="str">
            <v>00111129P.2</v>
          </cell>
        </row>
        <row r="9382">
          <cell r="K9382" t="str">
            <v>00111151P.2</v>
          </cell>
        </row>
        <row r="9383">
          <cell r="K9383" t="str">
            <v>00111130P.2</v>
          </cell>
        </row>
        <row r="9384">
          <cell r="K9384" t="str">
            <v>00111130P.2</v>
          </cell>
        </row>
        <row r="9385">
          <cell r="K9385" t="str">
            <v>00111130P.2</v>
          </cell>
        </row>
        <row r="9386">
          <cell r="K9386" t="str">
            <v>00111131P.2</v>
          </cell>
        </row>
        <row r="9387">
          <cell r="K9387" t="str">
            <v>00111159P.2</v>
          </cell>
        </row>
        <row r="9388">
          <cell r="K9388" t="str">
            <v>00111159P.2</v>
          </cell>
        </row>
        <row r="9389">
          <cell r="K9389" t="str">
            <v>00111159P.2</v>
          </cell>
        </row>
        <row r="9390">
          <cell r="K9390" t="str">
            <v>00111125P.2</v>
          </cell>
        </row>
        <row r="9391">
          <cell r="K9391" t="str">
            <v>00111125P.2</v>
          </cell>
        </row>
        <row r="9392">
          <cell r="K9392" t="str">
            <v>00111125P.2</v>
          </cell>
        </row>
        <row r="9393">
          <cell r="K9393" t="str">
            <v>00111125P.2</v>
          </cell>
        </row>
        <row r="9394">
          <cell r="K9394" t="str">
            <v>00111125P.2</v>
          </cell>
        </row>
        <row r="9395">
          <cell r="K9395" t="str">
            <v>00111125P.2</v>
          </cell>
        </row>
        <row r="9396">
          <cell r="K9396" t="str">
            <v>00111125P.2</v>
          </cell>
        </row>
        <row r="9397">
          <cell r="K9397" t="str">
            <v>00111125P.2</v>
          </cell>
        </row>
        <row r="9398">
          <cell r="K9398" t="str">
            <v>00111125P.2</v>
          </cell>
        </row>
        <row r="9399">
          <cell r="K9399" t="str">
            <v>00111125P.2</v>
          </cell>
        </row>
        <row r="9400">
          <cell r="K9400" t="str">
            <v>00111125P.2</v>
          </cell>
        </row>
        <row r="9401">
          <cell r="K9401" t="str">
            <v>00111125P.2</v>
          </cell>
        </row>
        <row r="9402">
          <cell r="K9402" t="str">
            <v>00111125P.2</v>
          </cell>
        </row>
        <row r="9403">
          <cell r="K9403" t="str">
            <v>00111129P.2</v>
          </cell>
        </row>
        <row r="9404">
          <cell r="K9404" t="str">
            <v>00111119P.2</v>
          </cell>
        </row>
        <row r="9405">
          <cell r="K9405" t="str">
            <v>00111119P.2</v>
          </cell>
        </row>
        <row r="9406">
          <cell r="K9406" t="str">
            <v>00111125P.2</v>
          </cell>
        </row>
        <row r="9407">
          <cell r="K9407" t="str">
            <v>00111125P.2</v>
          </cell>
        </row>
        <row r="9408">
          <cell r="K9408" t="str">
            <v>00111101P.2</v>
          </cell>
        </row>
        <row r="9409">
          <cell r="K9409" t="str">
            <v>00111101P.2</v>
          </cell>
        </row>
        <row r="9410">
          <cell r="K9410" t="str">
            <v>00111101P.2</v>
          </cell>
        </row>
        <row r="9411">
          <cell r="K9411" t="str">
            <v>00111148P.2</v>
          </cell>
        </row>
        <row r="9412">
          <cell r="K9412" t="str">
            <v>00111150P.2</v>
          </cell>
        </row>
        <row r="9413">
          <cell r="K9413" t="str">
            <v>00111150P.2</v>
          </cell>
        </row>
        <row r="9414">
          <cell r="K9414" t="str">
            <v>00111150P.2</v>
          </cell>
        </row>
        <row r="9415">
          <cell r="K9415" t="str">
            <v>00111150P.2</v>
          </cell>
        </row>
        <row r="9416">
          <cell r="K9416" t="str">
            <v>00111148P.2</v>
          </cell>
        </row>
        <row r="9417">
          <cell r="K9417" t="str">
            <v>00111150P.2</v>
          </cell>
        </row>
        <row r="9418">
          <cell r="K9418" t="str">
            <v>00111150P.2</v>
          </cell>
        </row>
        <row r="9419">
          <cell r="K9419" t="str">
            <v>00111150P.2</v>
          </cell>
        </row>
        <row r="9420">
          <cell r="K9420" t="str">
            <v>00111150P.2</v>
          </cell>
        </row>
        <row r="9421">
          <cell r="K9421" t="str">
            <v>00111153P.2</v>
          </cell>
        </row>
        <row r="9422">
          <cell r="K9422" t="str">
            <v>00111136P.2</v>
          </cell>
        </row>
        <row r="9423">
          <cell r="K9423" t="str">
            <v>00111135P.2</v>
          </cell>
        </row>
        <row r="9424">
          <cell r="K9424" t="str">
            <v>00111134P.2</v>
          </cell>
        </row>
        <row r="9425">
          <cell r="K9425" t="str">
            <v>00111134P.2</v>
          </cell>
        </row>
        <row r="9426">
          <cell r="K9426" t="str">
            <v>00111159P.2</v>
          </cell>
        </row>
        <row r="9427">
          <cell r="K9427" t="str">
            <v>00111159P.2</v>
          </cell>
        </row>
        <row r="9428">
          <cell r="K9428" t="str">
            <v>00111159P.2</v>
          </cell>
        </row>
        <row r="9429">
          <cell r="K9429" t="str">
            <v>00111114P.2</v>
          </cell>
        </row>
        <row r="9430">
          <cell r="K9430" t="str">
            <v>00111114P.2</v>
          </cell>
        </row>
        <row r="9431">
          <cell r="K9431" t="str">
            <v>00111114P.2</v>
          </cell>
        </row>
        <row r="9432">
          <cell r="K9432" t="str">
            <v>00111114P.2</v>
          </cell>
        </row>
        <row r="9433">
          <cell r="K9433" t="str">
            <v>00111114P.2</v>
          </cell>
        </row>
        <row r="9434">
          <cell r="K9434" t="str">
            <v>00111114P.2</v>
          </cell>
        </row>
        <row r="9435">
          <cell r="K9435" t="str">
            <v>00111114P.2</v>
          </cell>
        </row>
        <row r="9436">
          <cell r="K9436" t="str">
            <v>00111114P.2</v>
          </cell>
        </row>
        <row r="9437">
          <cell r="K9437" t="str">
            <v>00111114P.2</v>
          </cell>
        </row>
        <row r="9438">
          <cell r="K9438" t="str">
            <v>00111113P.2</v>
          </cell>
        </row>
        <row r="9439">
          <cell r="K9439" t="str">
            <v>00111113P.2</v>
          </cell>
        </row>
        <row r="9440">
          <cell r="K9440" t="str">
            <v>00111113P.2</v>
          </cell>
        </row>
        <row r="9441">
          <cell r="K9441" t="str">
            <v>00111113P.2</v>
          </cell>
        </row>
        <row r="9442">
          <cell r="K9442" t="str">
            <v>00111113P.2</v>
          </cell>
        </row>
        <row r="9443">
          <cell r="K9443" t="str">
            <v>00111113P.2</v>
          </cell>
        </row>
        <row r="9444">
          <cell r="K9444" t="str">
            <v>00111113P.2</v>
          </cell>
        </row>
        <row r="9445">
          <cell r="K9445" t="str">
            <v>00111118P.2</v>
          </cell>
        </row>
        <row r="9446">
          <cell r="K9446" t="str">
            <v>00111146P.2</v>
          </cell>
        </row>
        <row r="9447">
          <cell r="K9447" t="str">
            <v>00111146P.2</v>
          </cell>
        </row>
        <row r="9448">
          <cell r="K9448" t="str">
            <v>00111146P.2</v>
          </cell>
        </row>
        <row r="9449">
          <cell r="K9449" t="str">
            <v>00111146P.2</v>
          </cell>
        </row>
        <row r="9450">
          <cell r="K9450" t="str">
            <v>00111146P.2</v>
          </cell>
        </row>
        <row r="9451">
          <cell r="K9451" t="str">
            <v>00111146P.2</v>
          </cell>
        </row>
        <row r="9452">
          <cell r="K9452" t="str">
            <v>00111146P.2</v>
          </cell>
        </row>
        <row r="9453">
          <cell r="K9453" t="str">
            <v>00111146P.2</v>
          </cell>
        </row>
        <row r="9454">
          <cell r="K9454" t="str">
            <v>00111146P.2</v>
          </cell>
        </row>
        <row r="9455">
          <cell r="K9455" t="str">
            <v>00111146P.2</v>
          </cell>
        </row>
        <row r="9456">
          <cell r="K9456" t="str">
            <v>00111146P.2</v>
          </cell>
        </row>
        <row r="9457">
          <cell r="K9457" t="str">
            <v>00111146P.2</v>
          </cell>
        </row>
        <row r="9458">
          <cell r="K9458" t="str">
            <v>00111143P.2</v>
          </cell>
        </row>
        <row r="9459">
          <cell r="K9459" t="str">
            <v>00111143P.2</v>
          </cell>
        </row>
        <row r="9460">
          <cell r="K9460" t="str">
            <v>00111143P.2</v>
          </cell>
        </row>
        <row r="9461">
          <cell r="K9461" t="str">
            <v>00111143P.2</v>
          </cell>
        </row>
        <row r="9462">
          <cell r="K9462" t="str">
            <v>00111143P.2</v>
          </cell>
        </row>
        <row r="9463">
          <cell r="K9463" t="str">
            <v>00111143P.2</v>
          </cell>
        </row>
        <row r="9464">
          <cell r="K9464" t="str">
            <v>00111143P.2</v>
          </cell>
        </row>
        <row r="9465">
          <cell r="K9465" t="str">
            <v>00111143P.2</v>
          </cell>
        </row>
        <row r="9466">
          <cell r="K9466" t="str">
            <v>00111143P.2</v>
          </cell>
        </row>
        <row r="9467">
          <cell r="K9467" t="str">
            <v>00111143P.2</v>
          </cell>
        </row>
        <row r="9468">
          <cell r="K9468" t="str">
            <v>00111143P.2</v>
          </cell>
        </row>
        <row r="9469">
          <cell r="K9469" t="str">
            <v>00111143P.2</v>
          </cell>
        </row>
        <row r="9470">
          <cell r="K9470" t="str">
            <v>00111147P.2</v>
          </cell>
        </row>
        <row r="9471">
          <cell r="K9471" t="str">
            <v>00111146P.2</v>
          </cell>
        </row>
        <row r="9472">
          <cell r="K9472" t="str">
            <v>00111143P.2</v>
          </cell>
        </row>
        <row r="9473">
          <cell r="K9473" t="str">
            <v>00111143P.2</v>
          </cell>
        </row>
        <row r="9474">
          <cell r="K9474" t="str">
            <v>00111143P.2</v>
          </cell>
        </row>
        <row r="9475">
          <cell r="K9475" t="str">
            <v>00111146P.2</v>
          </cell>
        </row>
        <row r="9476">
          <cell r="K9476" t="str">
            <v>00111143P.2</v>
          </cell>
        </row>
        <row r="9477">
          <cell r="K9477" t="str">
            <v>00111143P.2</v>
          </cell>
        </row>
        <row r="9478">
          <cell r="K9478" t="str">
            <v>00111143P.2</v>
          </cell>
        </row>
        <row r="9479">
          <cell r="K9479" t="str">
            <v>00111143P.2</v>
          </cell>
        </row>
        <row r="9480">
          <cell r="K9480" t="str">
            <v>00111149P.2</v>
          </cell>
        </row>
        <row r="9481">
          <cell r="K9481" t="str">
            <v>00111149P.2</v>
          </cell>
        </row>
        <row r="9482">
          <cell r="K9482" t="str">
            <v>00111127P.2</v>
          </cell>
        </row>
        <row r="9483">
          <cell r="K9483" t="str">
            <v>00111108P.2</v>
          </cell>
        </row>
        <row r="9484">
          <cell r="K9484" t="str">
            <v>00111108P.2</v>
          </cell>
        </row>
        <row r="9485">
          <cell r="K9485" t="str">
            <v>00111108P.2</v>
          </cell>
        </row>
        <row r="9486">
          <cell r="K9486" t="str">
            <v>00111108P.2</v>
          </cell>
        </row>
        <row r="9487">
          <cell r="K9487" t="str">
            <v>00111108P.2</v>
          </cell>
        </row>
        <row r="9488">
          <cell r="K9488" t="str">
            <v>00111108P.2</v>
          </cell>
        </row>
        <row r="9489">
          <cell r="K9489" t="str">
            <v>00111108P.2</v>
          </cell>
        </row>
        <row r="9490">
          <cell r="K9490" t="str">
            <v>00111107P.2</v>
          </cell>
        </row>
        <row r="9491">
          <cell r="K9491" t="str">
            <v>00111136P.2</v>
          </cell>
        </row>
        <row r="9492">
          <cell r="K9492" t="str">
            <v>00111136P.2</v>
          </cell>
        </row>
        <row r="9493">
          <cell r="K9493" t="str">
            <v>00111131P.2</v>
          </cell>
        </row>
        <row r="9494">
          <cell r="K9494" t="str">
            <v>00111130P.2</v>
          </cell>
        </row>
        <row r="9495">
          <cell r="K9495" t="str">
            <v>00111127P.2</v>
          </cell>
        </row>
        <row r="9496">
          <cell r="K9496" t="str">
            <v>00111122P.2</v>
          </cell>
        </row>
        <row r="9497">
          <cell r="K9497" t="str">
            <v>00111130P.2</v>
          </cell>
        </row>
        <row r="9498">
          <cell r="K9498" t="str">
            <v>00111115P.2</v>
          </cell>
        </row>
        <row r="9499">
          <cell r="K9499" t="str">
            <v>00111126P.2</v>
          </cell>
        </row>
        <row r="9500">
          <cell r="K9500" t="str">
            <v>00111108P.2</v>
          </cell>
        </row>
        <row r="9501">
          <cell r="K9501" t="str">
            <v>00111128P.2</v>
          </cell>
        </row>
        <row r="9502">
          <cell r="K9502" t="str">
            <v>00111128P.2</v>
          </cell>
        </row>
        <row r="9503">
          <cell r="K9503" t="str">
            <v>00111145P.2</v>
          </cell>
        </row>
        <row r="9504">
          <cell r="K9504" t="str">
            <v>00111145P.2</v>
          </cell>
        </row>
        <row r="9505">
          <cell r="K9505" t="str">
            <v>00111145P.2</v>
          </cell>
        </row>
        <row r="9506">
          <cell r="K9506" t="str">
            <v>00111145P.2</v>
          </cell>
        </row>
        <row r="9507">
          <cell r="K9507" t="str">
            <v>00111145P.2</v>
          </cell>
        </row>
        <row r="9508">
          <cell r="K9508" t="str">
            <v>00111145P.2</v>
          </cell>
        </row>
        <row r="9509">
          <cell r="K9509" t="str">
            <v>00111145P.2</v>
          </cell>
        </row>
        <row r="9510">
          <cell r="K9510" t="str">
            <v>00111145P.2</v>
          </cell>
        </row>
        <row r="9511">
          <cell r="K9511" t="str">
            <v>00111145P.2</v>
          </cell>
        </row>
        <row r="9512">
          <cell r="K9512" t="str">
            <v>00111145P.2</v>
          </cell>
        </row>
        <row r="9513">
          <cell r="K9513" t="str">
            <v>00111145P.2</v>
          </cell>
        </row>
        <row r="9514">
          <cell r="K9514" t="str">
            <v>00111145P.2</v>
          </cell>
        </row>
        <row r="9515">
          <cell r="K9515" t="str">
            <v>00111145P.2</v>
          </cell>
        </row>
        <row r="9516">
          <cell r="K9516" t="str">
            <v>00111145P.2</v>
          </cell>
        </row>
        <row r="9517">
          <cell r="K9517" t="str">
            <v>00111145P.2</v>
          </cell>
        </row>
        <row r="9518">
          <cell r="K9518" t="str">
            <v>00111120P.2</v>
          </cell>
        </row>
        <row r="9519">
          <cell r="K9519" t="str">
            <v>00111122P.2</v>
          </cell>
        </row>
        <row r="9520">
          <cell r="K9520" t="str">
            <v>00111122P.2</v>
          </cell>
        </row>
        <row r="9521">
          <cell r="K9521" t="str">
            <v>00111122P.2</v>
          </cell>
        </row>
        <row r="9522">
          <cell r="K9522" t="str">
            <v>00111121P.2</v>
          </cell>
        </row>
        <row r="9523">
          <cell r="K9523" t="str">
            <v>00111145P.2</v>
          </cell>
        </row>
        <row r="9524">
          <cell r="K9524" t="str">
            <v>00111145P.2</v>
          </cell>
        </row>
        <row r="9525">
          <cell r="K9525" t="str">
            <v>00111145P.2</v>
          </cell>
        </row>
        <row r="9526">
          <cell r="K9526" t="str">
            <v>00111145P.2</v>
          </cell>
        </row>
        <row r="9527">
          <cell r="K9527" t="str">
            <v>00111145P.2</v>
          </cell>
        </row>
        <row r="9528">
          <cell r="K9528" t="str">
            <v>00111122P.2</v>
          </cell>
        </row>
        <row r="9529">
          <cell r="K9529" t="str">
            <v>00111122P.2</v>
          </cell>
        </row>
        <row r="9530">
          <cell r="K9530" t="str">
            <v>00111153P.2</v>
          </cell>
        </row>
        <row r="9531">
          <cell r="K9531" t="str">
            <v>00111153P.2</v>
          </cell>
        </row>
        <row r="9532">
          <cell r="K9532" t="str">
            <v>00111153P.2</v>
          </cell>
        </row>
        <row r="9533">
          <cell r="K9533" t="str">
            <v>00111153P.2</v>
          </cell>
        </row>
        <row r="9534">
          <cell r="K9534" t="str">
            <v>00111153P.2</v>
          </cell>
        </row>
        <row r="9535">
          <cell r="K9535" t="str">
            <v>00111145P.2</v>
          </cell>
        </row>
        <row r="9536">
          <cell r="K9536" t="str">
            <v>00111145P.2</v>
          </cell>
        </row>
        <row r="9537">
          <cell r="K9537" t="str">
            <v>00111145P.2</v>
          </cell>
        </row>
        <row r="9538">
          <cell r="K9538" t="str">
            <v>00111145P.2</v>
          </cell>
        </row>
        <row r="9539">
          <cell r="K9539" t="str">
            <v>00111145P.2</v>
          </cell>
        </row>
        <row r="9540">
          <cell r="K9540" t="str">
            <v>00111145P.2</v>
          </cell>
        </row>
        <row r="9541">
          <cell r="K9541" t="str">
            <v>00111145P.2</v>
          </cell>
        </row>
        <row r="9542">
          <cell r="K9542" t="str">
            <v>00111145P.2</v>
          </cell>
        </row>
        <row r="9543">
          <cell r="K9543" t="str">
            <v>00111145P.2</v>
          </cell>
        </row>
        <row r="9544">
          <cell r="K9544" t="str">
            <v>00111145P.2</v>
          </cell>
        </row>
        <row r="9545">
          <cell r="K9545" t="str">
            <v>00111145P.2</v>
          </cell>
        </row>
        <row r="9546">
          <cell r="K9546" t="str">
            <v>00111145P.2</v>
          </cell>
        </row>
        <row r="9547">
          <cell r="K9547" t="str">
            <v>00111145P.2</v>
          </cell>
        </row>
        <row r="9548">
          <cell r="K9548" t="str">
            <v>00111145P.2</v>
          </cell>
        </row>
        <row r="9549">
          <cell r="K9549" t="str">
            <v>00111145P.2</v>
          </cell>
        </row>
        <row r="9550">
          <cell r="K9550" t="str">
            <v>00111145P.2</v>
          </cell>
        </row>
        <row r="9551">
          <cell r="K9551" t="str">
            <v>00111145P.2</v>
          </cell>
        </row>
        <row r="9552">
          <cell r="K9552" t="str">
            <v>00111145P.2</v>
          </cell>
        </row>
        <row r="9553">
          <cell r="K9553" t="str">
            <v>00111145P.2</v>
          </cell>
        </row>
        <row r="9554">
          <cell r="K9554" t="str">
            <v>00111145P.2</v>
          </cell>
        </row>
        <row r="9555">
          <cell r="K9555" t="str">
            <v>00111145P.2</v>
          </cell>
        </row>
        <row r="9556">
          <cell r="K9556" t="str">
            <v>00111145P.2</v>
          </cell>
        </row>
        <row r="9557">
          <cell r="K9557" t="str">
            <v>00111145P.2</v>
          </cell>
        </row>
        <row r="9558">
          <cell r="K9558" t="str">
            <v>00111145P.2</v>
          </cell>
        </row>
        <row r="9559">
          <cell r="K9559" t="str">
            <v>00111145P.2</v>
          </cell>
        </row>
        <row r="9560">
          <cell r="K9560" t="str">
            <v>00111149P.2</v>
          </cell>
        </row>
        <row r="9561">
          <cell r="K9561" t="str">
            <v>00111149P.2</v>
          </cell>
        </row>
        <row r="9562">
          <cell r="K9562" t="str">
            <v>00111149P.2</v>
          </cell>
        </row>
        <row r="9563">
          <cell r="K9563" t="str">
            <v>00111149P.2</v>
          </cell>
        </row>
        <row r="9564">
          <cell r="K9564" t="str">
            <v>00111149P.2</v>
          </cell>
        </row>
        <row r="9565">
          <cell r="K9565" t="str">
            <v>00111150P.2</v>
          </cell>
        </row>
        <row r="9566">
          <cell r="K9566" t="str">
            <v>00111150P.2</v>
          </cell>
        </row>
        <row r="9567">
          <cell r="K9567" t="str">
            <v>00111150P.2</v>
          </cell>
        </row>
        <row r="9568">
          <cell r="K9568" t="str">
            <v>00111153P.2</v>
          </cell>
        </row>
        <row r="9569">
          <cell r="K9569" t="str">
            <v>00111153P.2</v>
          </cell>
        </row>
        <row r="9570">
          <cell r="K9570" t="str">
            <v>00111153P.2</v>
          </cell>
        </row>
        <row r="9571">
          <cell r="K9571" t="str">
            <v>00111153P.2</v>
          </cell>
        </row>
        <row r="9572">
          <cell r="K9572" t="str">
            <v>00111153P.2</v>
          </cell>
        </row>
        <row r="9573">
          <cell r="K9573" t="str">
            <v>00111153P.2</v>
          </cell>
        </row>
        <row r="9574">
          <cell r="K9574" t="str">
            <v>00111153P.2</v>
          </cell>
        </row>
        <row r="9575">
          <cell r="K9575" t="str">
            <v>00111153P.2</v>
          </cell>
        </row>
        <row r="9576">
          <cell r="K9576" t="str">
            <v>00111153P.2</v>
          </cell>
        </row>
        <row r="9577">
          <cell r="K9577" t="str">
            <v>00111153P.2</v>
          </cell>
        </row>
        <row r="9578">
          <cell r="K9578" t="str">
            <v>00111145P.2</v>
          </cell>
        </row>
        <row r="9579">
          <cell r="K9579" t="str">
            <v>00111145P.2</v>
          </cell>
        </row>
        <row r="9580">
          <cell r="K9580" t="str">
            <v>00111145P.2</v>
          </cell>
        </row>
        <row r="9581">
          <cell r="K9581" t="str">
            <v>00111145P.2</v>
          </cell>
        </row>
        <row r="9582">
          <cell r="K9582" t="str">
            <v>00111145P.2</v>
          </cell>
        </row>
        <row r="9583">
          <cell r="K9583" t="str">
            <v>00111145P.2</v>
          </cell>
        </row>
        <row r="9584">
          <cell r="K9584" t="str">
            <v>00111145P.2</v>
          </cell>
        </row>
        <row r="9585">
          <cell r="K9585" t="str">
            <v>00111145P.2</v>
          </cell>
        </row>
        <row r="9586">
          <cell r="K9586" t="str">
            <v>00111145P.2</v>
          </cell>
        </row>
        <row r="9587">
          <cell r="K9587" t="str">
            <v>00111145P.2</v>
          </cell>
        </row>
        <row r="9588">
          <cell r="K9588" t="str">
            <v>00111145P.2</v>
          </cell>
        </row>
        <row r="9589">
          <cell r="K9589" t="str">
            <v>00111145P.2</v>
          </cell>
        </row>
        <row r="9590">
          <cell r="K9590" t="str">
            <v>00111145P.2</v>
          </cell>
        </row>
        <row r="9591">
          <cell r="K9591" t="str">
            <v>00111145P.2</v>
          </cell>
        </row>
        <row r="9592">
          <cell r="K9592" t="str">
            <v>00111145P.2</v>
          </cell>
        </row>
        <row r="9593">
          <cell r="K9593" t="str">
            <v>00111145P.2</v>
          </cell>
        </row>
        <row r="9594">
          <cell r="K9594" t="str">
            <v>00111145P.2</v>
          </cell>
        </row>
        <row r="9595">
          <cell r="K9595" t="str">
            <v>00111145P.2</v>
          </cell>
        </row>
        <row r="9596">
          <cell r="K9596" t="str">
            <v>00111145P.2</v>
          </cell>
        </row>
        <row r="9597">
          <cell r="K9597" t="str">
            <v>00111145P.2</v>
          </cell>
        </row>
        <row r="9598">
          <cell r="K9598" t="str">
            <v>00111145P.2</v>
          </cell>
        </row>
        <row r="9599">
          <cell r="K9599" t="str">
            <v>00111145P.2</v>
          </cell>
        </row>
        <row r="9600">
          <cell r="K9600" t="str">
            <v>00111145P.2</v>
          </cell>
        </row>
        <row r="9601">
          <cell r="K9601" t="str">
            <v>00111145P.2</v>
          </cell>
        </row>
        <row r="9602">
          <cell r="K9602" t="str">
            <v>00111145P.2</v>
          </cell>
        </row>
        <row r="9603">
          <cell r="K9603" t="str">
            <v>00111145P.2</v>
          </cell>
        </row>
        <row r="9604">
          <cell r="K9604" t="str">
            <v>00111145P.2</v>
          </cell>
        </row>
        <row r="9605">
          <cell r="K9605" t="str">
            <v>00111145P.2</v>
          </cell>
        </row>
        <row r="9606">
          <cell r="K9606" t="str">
            <v>00111145P.2</v>
          </cell>
        </row>
        <row r="9607">
          <cell r="K9607" t="str">
            <v>00111145P.2</v>
          </cell>
        </row>
        <row r="9608">
          <cell r="K9608" t="str">
            <v>00111145P.2</v>
          </cell>
        </row>
        <row r="9609">
          <cell r="K9609" t="str">
            <v>00111145P.2</v>
          </cell>
        </row>
        <row r="9610">
          <cell r="K9610" t="str">
            <v>00111145P.2</v>
          </cell>
        </row>
        <row r="9611">
          <cell r="K9611" t="str">
            <v>00111145P.2</v>
          </cell>
        </row>
        <row r="9612">
          <cell r="K9612" t="str">
            <v>00111145P.2</v>
          </cell>
        </row>
        <row r="9613">
          <cell r="K9613" t="str">
            <v>00111145P.2</v>
          </cell>
        </row>
        <row r="9614">
          <cell r="K9614" t="str">
            <v>00111145P.2</v>
          </cell>
        </row>
        <row r="9615">
          <cell r="K9615" t="str">
            <v>00111145P.2</v>
          </cell>
        </row>
        <row r="9616">
          <cell r="K9616" t="str">
            <v>00111145P.2</v>
          </cell>
        </row>
        <row r="9617">
          <cell r="K9617" t="str">
            <v>00111145P.2</v>
          </cell>
        </row>
        <row r="9618">
          <cell r="K9618" t="str">
            <v>00111149P.2</v>
          </cell>
        </row>
        <row r="9619">
          <cell r="K9619" t="str">
            <v>00111149P.2</v>
          </cell>
        </row>
        <row r="9620">
          <cell r="K9620" t="str">
            <v>00111149P.2</v>
          </cell>
        </row>
        <row r="9621">
          <cell r="K9621" t="str">
            <v>00111149P.2</v>
          </cell>
        </row>
        <row r="9622">
          <cell r="K9622" t="str">
            <v>00111149P.2</v>
          </cell>
        </row>
        <row r="9623">
          <cell r="K9623" t="str">
            <v>00111149P.2</v>
          </cell>
        </row>
        <row r="9624">
          <cell r="K9624" t="str">
            <v>00111149P.2</v>
          </cell>
        </row>
        <row r="9625">
          <cell r="K9625" t="str">
            <v>00111149P.2</v>
          </cell>
        </row>
        <row r="9626">
          <cell r="K9626" t="str">
            <v>00111149P.2</v>
          </cell>
        </row>
        <row r="9627">
          <cell r="K9627" t="str">
            <v>00111149P.2</v>
          </cell>
        </row>
        <row r="9628">
          <cell r="K9628" t="str">
            <v>00111149P.2</v>
          </cell>
        </row>
        <row r="9629">
          <cell r="K9629" t="str">
            <v>00111150P.2</v>
          </cell>
        </row>
        <row r="9630">
          <cell r="K9630" t="str">
            <v>00111150P.2</v>
          </cell>
        </row>
        <row r="9631">
          <cell r="K9631" t="str">
            <v>00111150P.2</v>
          </cell>
        </row>
        <row r="9632">
          <cell r="K9632" t="str">
            <v>00111150P.2</v>
          </cell>
        </row>
        <row r="9633">
          <cell r="K9633" t="str">
            <v>00111150P.2</v>
          </cell>
        </row>
        <row r="9634">
          <cell r="K9634" t="str">
            <v>00111150P.2</v>
          </cell>
        </row>
        <row r="9635">
          <cell r="K9635" t="str">
            <v>00111150P.2</v>
          </cell>
        </row>
        <row r="9636">
          <cell r="K9636" t="str">
            <v>00111150P.2</v>
          </cell>
        </row>
        <row r="9637">
          <cell r="K9637" t="str">
            <v>00111106P.2</v>
          </cell>
        </row>
        <row r="9638">
          <cell r="K9638" t="str">
            <v>00111159P.2</v>
          </cell>
        </row>
        <row r="9639">
          <cell r="K9639" t="str">
            <v>01010043E.122</v>
          </cell>
        </row>
        <row r="9640">
          <cell r="K9640" t="str">
            <v>01010043E.122</v>
          </cell>
        </row>
        <row r="9641">
          <cell r="K9641" t="str">
            <v>01010012E.13</v>
          </cell>
        </row>
        <row r="9642">
          <cell r="K9642" t="str">
            <v>01010019E.13</v>
          </cell>
        </row>
        <row r="9643">
          <cell r="K9643" t="str">
            <v>01010014E.13</v>
          </cell>
        </row>
        <row r="9644">
          <cell r="K9644" t="str">
            <v>01010010E.13</v>
          </cell>
        </row>
        <row r="9645">
          <cell r="K9645" t="str">
            <v>01010018E.111</v>
          </cell>
        </row>
        <row r="9646">
          <cell r="K9646" t="str">
            <v>01010023E.13</v>
          </cell>
        </row>
        <row r="9647">
          <cell r="K9647" t="str">
            <v>01010032E.13</v>
          </cell>
        </row>
        <row r="9648">
          <cell r="K9648" t="str">
            <v>01010030E.13</v>
          </cell>
        </row>
        <row r="9649">
          <cell r="K9649" t="str">
            <v>01010023E.13</v>
          </cell>
        </row>
        <row r="9650">
          <cell r="K9650" t="str">
            <v>01010016E.111</v>
          </cell>
        </row>
        <row r="9651">
          <cell r="K9651" t="str">
            <v>01010025E.111</v>
          </cell>
        </row>
        <row r="9652">
          <cell r="K9652" t="str">
            <v>01010031E.111</v>
          </cell>
        </row>
        <row r="9653">
          <cell r="K9653" t="str">
            <v>01010028E.111</v>
          </cell>
        </row>
        <row r="9654">
          <cell r="K9654" t="str">
            <v>01010024E.111</v>
          </cell>
        </row>
        <row r="9655">
          <cell r="K9655" t="str">
            <v>01010031E.111</v>
          </cell>
        </row>
        <row r="9656">
          <cell r="K9656" t="str">
            <v>01010014E.111</v>
          </cell>
        </row>
        <row r="9657">
          <cell r="K9657" t="str">
            <v>01010022E.111</v>
          </cell>
        </row>
        <row r="9658">
          <cell r="K9658" t="str">
            <v>01010013E.111</v>
          </cell>
        </row>
        <row r="9659">
          <cell r="K9659" t="str">
            <v>01010034E.111</v>
          </cell>
        </row>
        <row r="9660">
          <cell r="K9660" t="str">
            <v>01010016E.111</v>
          </cell>
        </row>
        <row r="9661">
          <cell r="K9661" t="str">
            <v>01010019E.111</v>
          </cell>
        </row>
        <row r="9662">
          <cell r="K9662" t="str">
            <v>01010024E.111</v>
          </cell>
        </row>
        <row r="9663">
          <cell r="K9663" t="str">
            <v>01010026E.111</v>
          </cell>
        </row>
        <row r="9664">
          <cell r="K9664" t="str">
            <v>01010031E.111</v>
          </cell>
        </row>
        <row r="9665">
          <cell r="K9665" t="str">
            <v>01010045E.111</v>
          </cell>
        </row>
        <row r="9666">
          <cell r="K9666" t="str">
            <v>01010058E.111</v>
          </cell>
        </row>
        <row r="9667">
          <cell r="K9667" t="str">
            <v>01010012E.111</v>
          </cell>
        </row>
        <row r="9668">
          <cell r="K9668" t="str">
            <v>01010036E.111</v>
          </cell>
        </row>
        <row r="9669">
          <cell r="K9669" t="str">
            <v>01010049E.111</v>
          </cell>
        </row>
        <row r="9670">
          <cell r="K9670" t="str">
            <v>01010058E.111</v>
          </cell>
        </row>
        <row r="9671">
          <cell r="K9671" t="str">
            <v>01010011E.122</v>
          </cell>
        </row>
        <row r="9672">
          <cell r="K9672" t="str">
            <v>01010023E.122</v>
          </cell>
        </row>
        <row r="9673">
          <cell r="K9673" t="str">
            <v>01010025E.122</v>
          </cell>
        </row>
        <row r="9674">
          <cell r="K9674" t="str">
            <v>01010031E.122</v>
          </cell>
        </row>
        <row r="9675">
          <cell r="K9675" t="str">
            <v>01010043E.122</v>
          </cell>
        </row>
        <row r="9676">
          <cell r="K9676" t="str">
            <v>01010059E.122</v>
          </cell>
        </row>
        <row r="9677">
          <cell r="K9677" t="str">
            <v>01010059E.122</v>
          </cell>
        </row>
        <row r="9678">
          <cell r="K9678" t="str">
            <v>00201104D.111</v>
          </cell>
        </row>
        <row r="9679">
          <cell r="K9679" t="str">
            <v>00201138D.122</v>
          </cell>
        </row>
        <row r="9680">
          <cell r="K9680" t="str">
            <v>00201140D.111</v>
          </cell>
        </row>
        <row r="9681">
          <cell r="K9681" t="str">
            <v>00201102D.112</v>
          </cell>
        </row>
        <row r="9682">
          <cell r="K9682" t="str">
            <v>00201102D.112</v>
          </cell>
        </row>
        <row r="9683">
          <cell r="K9683" t="str">
            <v>00201102D.112</v>
          </cell>
        </row>
        <row r="9684">
          <cell r="K9684" t="str">
            <v>00201102D.112</v>
          </cell>
        </row>
        <row r="9685">
          <cell r="K9685" t="str">
            <v>00201122D.112</v>
          </cell>
        </row>
        <row r="9686">
          <cell r="K9686" t="str">
            <v>00201128D.112</v>
          </cell>
        </row>
        <row r="9687">
          <cell r="K9687" t="str">
            <v>00201110D.121</v>
          </cell>
        </row>
        <row r="9688">
          <cell r="K9688" t="str">
            <v>00201126D.121</v>
          </cell>
        </row>
        <row r="9689">
          <cell r="K9689" t="str">
            <v>00201126D.122</v>
          </cell>
        </row>
        <row r="9690">
          <cell r="K9690" t="str">
            <v>00201149D.121</v>
          </cell>
        </row>
        <row r="9691">
          <cell r="K9691" t="str">
            <v>00201157D.122</v>
          </cell>
        </row>
        <row r="9692">
          <cell r="K9692" t="str">
            <v>00201107D.121</v>
          </cell>
        </row>
        <row r="9693">
          <cell r="K9693" t="str">
            <v>00201160D.121</v>
          </cell>
        </row>
        <row r="9694">
          <cell r="K9694" t="str">
            <v>00201160D.121</v>
          </cell>
        </row>
        <row r="9695">
          <cell r="K9695" t="str">
            <v>00201114D.111</v>
          </cell>
        </row>
        <row r="9696">
          <cell r="K9696" t="str">
            <v>00201133D.121</v>
          </cell>
        </row>
        <row r="9697">
          <cell r="K9697" t="str">
            <v>00201116D.121</v>
          </cell>
        </row>
        <row r="9698">
          <cell r="K9698" t="str">
            <v>00201115D.121</v>
          </cell>
        </row>
        <row r="9699">
          <cell r="K9699" t="str">
            <v>00201112D.121</v>
          </cell>
        </row>
        <row r="9700">
          <cell r="K9700" t="str">
            <v>00201126D.121</v>
          </cell>
        </row>
        <row r="9701">
          <cell r="K9701" t="str">
            <v>00201134D.121</v>
          </cell>
        </row>
        <row r="9702">
          <cell r="K9702" t="str">
            <v>00201130D.121</v>
          </cell>
        </row>
        <row r="9703">
          <cell r="K9703" t="str">
            <v>00201125D.111</v>
          </cell>
        </row>
        <row r="9704">
          <cell r="K9704" t="str">
            <v>00201133D.111</v>
          </cell>
        </row>
        <row r="9705">
          <cell r="K9705" t="str">
            <v>00201136D.121</v>
          </cell>
        </row>
        <row r="9706">
          <cell r="K9706" t="str">
            <v>00201132D.111</v>
          </cell>
        </row>
        <row r="9707">
          <cell r="K9707" t="str">
            <v>00201118D.111</v>
          </cell>
        </row>
        <row r="9708">
          <cell r="K9708" t="str">
            <v>00201134D.121</v>
          </cell>
        </row>
        <row r="9709">
          <cell r="K9709" t="str">
            <v>00201114D.111</v>
          </cell>
        </row>
        <row r="9710">
          <cell r="K9710" t="str">
            <v>00201127D.111</v>
          </cell>
        </row>
        <row r="9711">
          <cell r="K9711" t="str">
            <v>00201113D.111</v>
          </cell>
        </row>
        <row r="9712">
          <cell r="K9712" t="str">
            <v>00201132D.121</v>
          </cell>
        </row>
        <row r="9713">
          <cell r="K9713" t="str">
            <v>00201119D.111</v>
          </cell>
        </row>
        <row r="9714">
          <cell r="K9714" t="str">
            <v>00201118D.111</v>
          </cell>
        </row>
        <row r="9715">
          <cell r="K9715" t="str">
            <v>00201126D.111</v>
          </cell>
        </row>
        <row r="9716">
          <cell r="K9716" t="str">
            <v>00201134D.111</v>
          </cell>
        </row>
        <row r="9717">
          <cell r="K9717" t="str">
            <v>00201113D.121</v>
          </cell>
        </row>
        <row r="9718">
          <cell r="K9718" t="str">
            <v>00201125D.121</v>
          </cell>
        </row>
        <row r="9719">
          <cell r="K9719" t="str">
            <v>00201122D.111</v>
          </cell>
        </row>
        <row r="9720">
          <cell r="K9720" t="str">
            <v>00201132D.111</v>
          </cell>
        </row>
        <row r="9721">
          <cell r="K9721" t="str">
            <v>00201113D.111</v>
          </cell>
        </row>
        <row r="9722">
          <cell r="K9722" t="str">
            <v>00201126D.111</v>
          </cell>
        </row>
        <row r="9723">
          <cell r="K9723" t="str">
            <v>00201151D.111</v>
          </cell>
        </row>
        <row r="9724">
          <cell r="K9724" t="str">
            <v>00201151D.121</v>
          </cell>
        </row>
        <row r="9725">
          <cell r="K9725" t="str">
            <v>00201151D.111</v>
          </cell>
        </row>
        <row r="9726">
          <cell r="K9726" t="str">
            <v>00201108D.121</v>
          </cell>
        </row>
        <row r="9727">
          <cell r="K9727" t="str">
            <v>00201122D.121</v>
          </cell>
        </row>
        <row r="9728">
          <cell r="K9728" t="str">
            <v>00201126D.111</v>
          </cell>
        </row>
        <row r="9729">
          <cell r="K9729" t="str">
            <v>00201133D.121</v>
          </cell>
        </row>
        <row r="9730">
          <cell r="K9730" t="str">
            <v>00201111D.111</v>
          </cell>
        </row>
        <row r="9731">
          <cell r="K9731" t="str">
            <v>00201116D.111</v>
          </cell>
        </row>
        <row r="9732">
          <cell r="K9732" t="str">
            <v>00201128D.111</v>
          </cell>
        </row>
        <row r="9733">
          <cell r="K9733" t="str">
            <v>00201119D.121</v>
          </cell>
        </row>
        <row r="9734">
          <cell r="K9734" t="str">
            <v>00201143D.121</v>
          </cell>
        </row>
        <row r="9735">
          <cell r="K9735" t="str">
            <v>00201150D.121</v>
          </cell>
        </row>
        <row r="9736">
          <cell r="K9736" t="str">
            <v>00201117D.111</v>
          </cell>
        </row>
        <row r="9737">
          <cell r="K9737" t="str">
            <v>00201124D.111</v>
          </cell>
        </row>
        <row r="9738">
          <cell r="K9738" t="str">
            <v>00201136D.111</v>
          </cell>
        </row>
        <row r="9739">
          <cell r="K9739" t="str">
            <v>00201114D.121</v>
          </cell>
        </row>
        <row r="9740">
          <cell r="K9740" t="str">
            <v>00201157D.121</v>
          </cell>
        </row>
        <row r="9741">
          <cell r="K9741" t="str">
            <v>00201131D.111</v>
          </cell>
        </row>
        <row r="9742">
          <cell r="K9742" t="str">
            <v>00201112D.111</v>
          </cell>
        </row>
        <row r="9743">
          <cell r="K9743" t="str">
            <v>00201134D.111</v>
          </cell>
        </row>
        <row r="9744">
          <cell r="K9744" t="str">
            <v>00201153D.111</v>
          </cell>
        </row>
        <row r="9745">
          <cell r="K9745" t="str">
            <v>00201110D.121</v>
          </cell>
        </row>
        <row r="9746">
          <cell r="K9746" t="str">
            <v>00201118D.121</v>
          </cell>
        </row>
        <row r="9747">
          <cell r="K9747" t="str">
            <v>00201126D.121</v>
          </cell>
        </row>
        <row r="9748">
          <cell r="K9748" t="str">
            <v>00201118D.121</v>
          </cell>
        </row>
        <row r="9749">
          <cell r="K9749" t="str">
            <v>00201123D.121</v>
          </cell>
        </row>
        <row r="9750">
          <cell r="K9750" t="str">
            <v>00201128D.121</v>
          </cell>
        </row>
        <row r="9751">
          <cell r="K9751" t="str">
            <v>00201134D.121</v>
          </cell>
        </row>
        <row r="9752">
          <cell r="K9752" t="str">
            <v>00201159D.121</v>
          </cell>
        </row>
        <row r="9753">
          <cell r="K9753" t="str">
            <v>00201110D.111</v>
          </cell>
        </row>
        <row r="9754">
          <cell r="K9754" t="str">
            <v>00201112D.111</v>
          </cell>
        </row>
        <row r="9755">
          <cell r="K9755" t="str">
            <v>00201112D.121</v>
          </cell>
        </row>
        <row r="9756">
          <cell r="K9756" t="str">
            <v>00201131D.111</v>
          </cell>
        </row>
        <row r="9757">
          <cell r="K9757" t="str">
            <v>00201131D.121</v>
          </cell>
        </row>
        <row r="9758">
          <cell r="K9758" t="str">
            <v>00201136D.111</v>
          </cell>
        </row>
        <row r="9759">
          <cell r="K9759" t="str">
            <v>00201136D.122</v>
          </cell>
        </row>
        <row r="9760">
          <cell r="K9760" t="str">
            <v>00201155D.111</v>
          </cell>
        </row>
        <row r="9761">
          <cell r="K9761" t="str">
            <v>00201155D.121</v>
          </cell>
        </row>
        <row r="9762">
          <cell r="K9762" t="str">
            <v>00201158D.121</v>
          </cell>
        </row>
        <row r="9763">
          <cell r="K9763" t="str">
            <v>00201153D.122</v>
          </cell>
        </row>
        <row r="9764">
          <cell r="K9764" t="str">
            <v>00201158D.121</v>
          </cell>
        </row>
        <row r="9765">
          <cell r="K9765" t="str">
            <v>00201145D.111</v>
          </cell>
        </row>
        <row r="9766">
          <cell r="K9766" t="str">
            <v>00201149D.121</v>
          </cell>
        </row>
        <row r="9767">
          <cell r="K9767" t="str">
            <v>00201109D.111</v>
          </cell>
        </row>
        <row r="9768">
          <cell r="K9768" t="str">
            <v>00201126D.111</v>
          </cell>
        </row>
        <row r="9769">
          <cell r="K9769" t="str">
            <v>00201145D.111</v>
          </cell>
        </row>
        <row r="9770">
          <cell r="K9770" t="str">
            <v>00201148D.111</v>
          </cell>
        </row>
        <row r="9771">
          <cell r="K9771" t="str">
            <v>00201113D.121</v>
          </cell>
        </row>
        <row r="9772">
          <cell r="K9772" t="str">
            <v>00201128D.121</v>
          </cell>
        </row>
        <row r="9773">
          <cell r="K9773" t="str">
            <v>00201133D.121</v>
          </cell>
        </row>
        <row r="9774">
          <cell r="K9774" t="str">
            <v>00201140D.121</v>
          </cell>
        </row>
        <row r="9775">
          <cell r="K9775" t="str">
            <v>00201158D.121</v>
          </cell>
        </row>
        <row r="9776">
          <cell r="K9776" t="str">
            <v>00201110D.112</v>
          </cell>
        </row>
        <row r="9777">
          <cell r="K9777" t="str">
            <v>00201151D.111</v>
          </cell>
        </row>
        <row r="9778">
          <cell r="K9778" t="str">
            <v>00201151D.121</v>
          </cell>
        </row>
        <row r="9779">
          <cell r="K9779" t="str">
            <v>00201151D.121</v>
          </cell>
        </row>
        <row r="9780">
          <cell r="K9780" t="str">
            <v>00201143D.111</v>
          </cell>
        </row>
        <row r="9781">
          <cell r="K9781" t="str">
            <v>00201153D.121</v>
          </cell>
        </row>
        <row r="9782">
          <cell r="K9782" t="str">
            <v>00201154D.111</v>
          </cell>
        </row>
        <row r="9783">
          <cell r="K9783" t="str">
            <v>00201156D.121</v>
          </cell>
        </row>
        <row r="9784">
          <cell r="K9784" t="str">
            <v>00201156D.121</v>
          </cell>
        </row>
        <row r="9785">
          <cell r="K9785" t="str">
            <v>00201157D.122</v>
          </cell>
        </row>
        <row r="9786">
          <cell r="K9786" t="str">
            <v>00201103D.112</v>
          </cell>
        </row>
        <row r="9787">
          <cell r="K9787" t="str">
            <v>00201146D.111</v>
          </cell>
        </row>
        <row r="9788">
          <cell r="K9788" t="str">
            <v>00201138D.111</v>
          </cell>
        </row>
        <row r="9789">
          <cell r="K9789" t="str">
            <v>00201102D.121</v>
          </cell>
        </row>
        <row r="9790">
          <cell r="K9790" t="str">
            <v>00201114D.111</v>
          </cell>
        </row>
        <row r="9791">
          <cell r="K9791" t="str">
            <v>00201116D.111</v>
          </cell>
        </row>
        <row r="9792">
          <cell r="K9792" t="str">
            <v>00201126D.121</v>
          </cell>
        </row>
        <row r="9793">
          <cell r="K9793" t="str">
            <v>00201127D.121</v>
          </cell>
        </row>
        <row r="9794">
          <cell r="K9794" t="str">
            <v>00201135D.121</v>
          </cell>
        </row>
        <row r="9795">
          <cell r="K9795" t="str">
            <v>00201136D.121</v>
          </cell>
        </row>
        <row r="9796">
          <cell r="K9796" t="str">
            <v>00201146D.121</v>
          </cell>
        </row>
        <row r="9797">
          <cell r="K9797" t="str">
            <v>00201146D.111</v>
          </cell>
        </row>
        <row r="9798">
          <cell r="K9798" t="str">
            <v>00201143D.111</v>
          </cell>
        </row>
        <row r="9799">
          <cell r="K9799" t="str">
            <v>00201145D.121</v>
          </cell>
        </row>
        <row r="9800">
          <cell r="K9800" t="str">
            <v>00201153D.121</v>
          </cell>
        </row>
        <row r="9801">
          <cell r="K9801" t="str">
            <v>00201145D.111</v>
          </cell>
        </row>
        <row r="9802">
          <cell r="K9802" t="str">
            <v>00201145D.121</v>
          </cell>
        </row>
        <row r="9803">
          <cell r="K9803" t="str">
            <v>00201145D.111</v>
          </cell>
        </row>
        <row r="9804">
          <cell r="K9804" t="str">
            <v>00201143D.29</v>
          </cell>
        </row>
        <row r="9805">
          <cell r="K9805" t="str">
            <v>00201139D.29</v>
          </cell>
        </row>
        <row r="9806">
          <cell r="K9806" t="str">
            <v>00201158D.29</v>
          </cell>
        </row>
        <row r="9807">
          <cell r="K9807" t="str">
            <v>00201145D.29</v>
          </cell>
        </row>
        <row r="9808">
          <cell r="K9808" t="str">
            <v>00201115D.29</v>
          </cell>
        </row>
        <row r="9809">
          <cell r="K9809" t="str">
            <v>00201128D.29</v>
          </cell>
        </row>
        <row r="9810">
          <cell r="K9810" t="str">
            <v>00201127D.29</v>
          </cell>
        </row>
        <row r="9811">
          <cell r="K9811" t="str">
            <v>00201134D.29</v>
          </cell>
        </row>
        <row r="9812">
          <cell r="K9812" t="str">
            <v>00201128D.29</v>
          </cell>
        </row>
        <row r="9813">
          <cell r="K9813" t="str">
            <v>00201136D.29</v>
          </cell>
        </row>
        <row r="9814">
          <cell r="K9814" t="str">
            <v>00201120D.29</v>
          </cell>
        </row>
        <row r="9815">
          <cell r="K9815" t="str">
            <v>00201119D.29</v>
          </cell>
        </row>
        <row r="9816">
          <cell r="K9816" t="str">
            <v>00201126D.29</v>
          </cell>
        </row>
        <row r="9817">
          <cell r="K9817" t="str">
            <v>00201125D.29</v>
          </cell>
        </row>
        <row r="9818">
          <cell r="K9818" t="str">
            <v>00201134D.29</v>
          </cell>
        </row>
        <row r="9819">
          <cell r="K9819" t="str">
            <v>00201108D.29</v>
          </cell>
        </row>
        <row r="9820">
          <cell r="K9820" t="str">
            <v>00201115D.29</v>
          </cell>
        </row>
        <row r="9821">
          <cell r="K9821" t="str">
            <v>00201125D.29</v>
          </cell>
        </row>
        <row r="9822">
          <cell r="K9822" t="str">
            <v>00201130D.29</v>
          </cell>
        </row>
        <row r="9823">
          <cell r="K9823" t="str">
            <v>00201131D.29</v>
          </cell>
        </row>
        <row r="9824">
          <cell r="K9824" t="str">
            <v>00201119D.29</v>
          </cell>
        </row>
        <row r="9825">
          <cell r="K9825" t="str">
            <v>00201142D.29</v>
          </cell>
        </row>
        <row r="9826">
          <cell r="K9826" t="str">
            <v>00201121D.29</v>
          </cell>
        </row>
        <row r="9827">
          <cell r="K9827" t="str">
            <v>00201129D.29</v>
          </cell>
        </row>
        <row r="9828">
          <cell r="K9828" t="str">
            <v>00201151D.29</v>
          </cell>
        </row>
        <row r="9829">
          <cell r="K9829" t="str">
            <v>00201112D.29</v>
          </cell>
        </row>
        <row r="9830">
          <cell r="K9830" t="str">
            <v>00201114D.29</v>
          </cell>
        </row>
        <row r="9831">
          <cell r="K9831" t="str">
            <v>00201120D.29</v>
          </cell>
        </row>
        <row r="9832">
          <cell r="K9832" t="str">
            <v>00201124D.29</v>
          </cell>
        </row>
        <row r="9833">
          <cell r="K9833" t="str">
            <v>00201125D.29</v>
          </cell>
        </row>
        <row r="9834">
          <cell r="K9834" t="str">
            <v>00201151D.29</v>
          </cell>
        </row>
        <row r="9835">
          <cell r="K9835" t="str">
            <v>00201112D.29</v>
          </cell>
        </row>
        <row r="9836">
          <cell r="K9836" t="str">
            <v>00201128D.29</v>
          </cell>
        </row>
        <row r="9837">
          <cell r="K9837" t="str">
            <v>00201140D.29</v>
          </cell>
        </row>
        <row r="9838">
          <cell r="K9838" t="str">
            <v>00201149D.29</v>
          </cell>
        </row>
        <row r="9839">
          <cell r="K9839" t="str">
            <v>00201107D.29</v>
          </cell>
        </row>
        <row r="9840">
          <cell r="K9840" t="str">
            <v>00201110D.29</v>
          </cell>
        </row>
        <row r="9841">
          <cell r="K9841" t="str">
            <v>00201125D.29</v>
          </cell>
        </row>
        <row r="9842">
          <cell r="K9842" t="str">
            <v>00201133D.29</v>
          </cell>
        </row>
        <row r="9843">
          <cell r="K9843" t="str">
            <v>00201134D.29</v>
          </cell>
        </row>
        <row r="9844">
          <cell r="K9844" t="str">
            <v>00201145D.29</v>
          </cell>
        </row>
        <row r="9845">
          <cell r="K9845" t="str">
            <v>00201149D.29</v>
          </cell>
        </row>
        <row r="9846">
          <cell r="K9846" t="str">
            <v>00201149D.29</v>
          </cell>
        </row>
        <row r="9847">
          <cell r="K9847" t="str">
            <v>00201157D.29</v>
          </cell>
        </row>
        <row r="9848">
          <cell r="K9848" t="str">
            <v>00201154D.29</v>
          </cell>
        </row>
        <row r="9849">
          <cell r="K9849" t="str">
            <v>00201154D.29</v>
          </cell>
        </row>
        <row r="9850">
          <cell r="K9850" t="str">
            <v>00201151D.29</v>
          </cell>
        </row>
        <row r="9851">
          <cell r="K9851" t="str">
            <v>00201160D.29</v>
          </cell>
        </row>
        <row r="9852">
          <cell r="K9852" t="str">
            <v>00201254D.211</v>
          </cell>
        </row>
        <row r="9853">
          <cell r="K9853" t="str">
            <v>00201121D.29</v>
          </cell>
        </row>
        <row r="9854">
          <cell r="K9854" t="str">
            <v>00201123D.29</v>
          </cell>
        </row>
        <row r="9855">
          <cell r="K9855" t="str">
            <v>00201126D.29</v>
          </cell>
        </row>
        <row r="9856">
          <cell r="K9856" t="str">
            <v>00201131D.29</v>
          </cell>
        </row>
        <row r="9857">
          <cell r="K9857" t="str">
            <v>00201136D.29</v>
          </cell>
        </row>
        <row r="9858">
          <cell r="K9858" t="str">
            <v>00201159D.29</v>
          </cell>
        </row>
        <row r="9859">
          <cell r="K9859" t="str">
            <v>00201153D.29</v>
          </cell>
        </row>
        <row r="9860">
          <cell r="K9860" t="str">
            <v>00201145D.29</v>
          </cell>
        </row>
        <row r="9861">
          <cell r="K9861" t="str">
            <v>00201160K.1</v>
          </cell>
        </row>
        <row r="9862">
          <cell r="K9862" t="str">
            <v>00201156K.1</v>
          </cell>
        </row>
        <row r="9863">
          <cell r="K9863" t="str">
            <v>00021248P.11</v>
          </cell>
        </row>
        <row r="9864">
          <cell r="K9864" t="str">
            <v>00021248P.11</v>
          </cell>
        </row>
        <row r="9865">
          <cell r="K9865" t="str">
            <v>00021243P.11</v>
          </cell>
        </row>
        <row r="9866">
          <cell r="K9866" t="str">
            <v>00021243P.11</v>
          </cell>
        </row>
        <row r="9867">
          <cell r="K9867" t="str">
            <v>00021243P.11</v>
          </cell>
        </row>
        <row r="9868">
          <cell r="K9868" t="str">
            <v>00021203P.11</v>
          </cell>
        </row>
        <row r="9869">
          <cell r="K9869" t="str">
            <v>00021204P.11</v>
          </cell>
        </row>
        <row r="9870">
          <cell r="K9870" t="str">
            <v>00021204P.11</v>
          </cell>
        </row>
        <row r="9871">
          <cell r="K9871" t="str">
            <v>00021204P.12</v>
          </cell>
        </row>
        <row r="9872">
          <cell r="K9872" t="str">
            <v>00021205P.11</v>
          </cell>
        </row>
        <row r="9873">
          <cell r="K9873" t="str">
            <v>00021205P.12</v>
          </cell>
        </row>
        <row r="9874">
          <cell r="K9874" t="str">
            <v>00021205P.12</v>
          </cell>
        </row>
        <row r="9875">
          <cell r="K9875" t="str">
            <v>00021238P.11</v>
          </cell>
        </row>
        <row r="9876">
          <cell r="K9876" t="str">
            <v>00021239P.11</v>
          </cell>
        </row>
        <row r="9877">
          <cell r="K9877" t="str">
            <v>00021240P.11</v>
          </cell>
        </row>
        <row r="9878">
          <cell r="K9878" t="str">
            <v>00021240P.11</v>
          </cell>
        </row>
        <row r="9879">
          <cell r="K9879" t="str">
            <v>00021240P.11</v>
          </cell>
        </row>
        <row r="9880">
          <cell r="K9880" t="str">
            <v>00021240P.11</v>
          </cell>
        </row>
        <row r="9881">
          <cell r="K9881" t="str">
            <v>00021202P.11</v>
          </cell>
        </row>
        <row r="9882">
          <cell r="K9882" t="str">
            <v>00021202P.12</v>
          </cell>
        </row>
        <row r="9883">
          <cell r="K9883" t="str">
            <v>00021202P.11</v>
          </cell>
        </row>
        <row r="9884">
          <cell r="K9884" t="str">
            <v>00021202P.11</v>
          </cell>
        </row>
        <row r="9885">
          <cell r="K9885" t="str">
            <v>00021202P.11</v>
          </cell>
        </row>
        <row r="9886">
          <cell r="K9886" t="str">
            <v>00021202P.11</v>
          </cell>
        </row>
        <row r="9887">
          <cell r="K9887" t="str">
            <v>00021252P.12</v>
          </cell>
        </row>
        <row r="9888">
          <cell r="K9888" t="str">
            <v>00021228P.11</v>
          </cell>
        </row>
        <row r="9889">
          <cell r="K9889" t="str">
            <v>00021210P.11</v>
          </cell>
        </row>
        <row r="9890">
          <cell r="K9890" t="str">
            <v>00021210P.11</v>
          </cell>
        </row>
        <row r="9891">
          <cell r="K9891" t="str">
            <v>00021226P.11</v>
          </cell>
        </row>
        <row r="9892">
          <cell r="K9892" t="str">
            <v>00021226P.11</v>
          </cell>
        </row>
        <row r="9893">
          <cell r="K9893" t="str">
            <v>00021226P.11</v>
          </cell>
        </row>
        <row r="9894">
          <cell r="K9894" t="str">
            <v>00021226P.11</v>
          </cell>
        </row>
        <row r="9895">
          <cell r="K9895" t="str">
            <v>00021226P.11</v>
          </cell>
        </row>
        <row r="9896">
          <cell r="K9896" t="str">
            <v>00021226P.11</v>
          </cell>
        </row>
        <row r="9897">
          <cell r="K9897" t="str">
            <v>00021234P.11</v>
          </cell>
        </row>
        <row r="9898">
          <cell r="K9898" t="str">
            <v>00021234P.11</v>
          </cell>
        </row>
        <row r="9899">
          <cell r="K9899" t="str">
            <v>00021234P.11</v>
          </cell>
        </row>
        <row r="9900">
          <cell r="K9900" t="str">
            <v>00021234P.11</v>
          </cell>
        </row>
        <row r="9901">
          <cell r="K9901" t="str">
            <v>00021245P.11</v>
          </cell>
        </row>
        <row r="9902">
          <cell r="K9902" t="str">
            <v>00021245P.11</v>
          </cell>
        </row>
        <row r="9903">
          <cell r="K9903" t="str">
            <v>00021245P.11</v>
          </cell>
        </row>
        <row r="9904">
          <cell r="K9904" t="str">
            <v>00021248P.11</v>
          </cell>
        </row>
        <row r="9905">
          <cell r="K9905" t="str">
            <v>00021248P.11</v>
          </cell>
        </row>
        <row r="9906">
          <cell r="K9906" t="str">
            <v>00021248P.11</v>
          </cell>
        </row>
        <row r="9907">
          <cell r="K9907" t="str">
            <v>00021249P.11</v>
          </cell>
        </row>
        <row r="9908">
          <cell r="K9908" t="str">
            <v>00021250P.11</v>
          </cell>
        </row>
        <row r="9909">
          <cell r="K9909" t="str">
            <v>00021250P.11</v>
          </cell>
        </row>
        <row r="9910">
          <cell r="K9910" t="str">
            <v>00021250P.11</v>
          </cell>
        </row>
        <row r="9911">
          <cell r="K9911" t="str">
            <v>00021250P.11</v>
          </cell>
        </row>
        <row r="9912">
          <cell r="K9912" t="str">
            <v>00021257P.11</v>
          </cell>
        </row>
        <row r="9913">
          <cell r="K9913" t="str">
            <v>00021207P.11</v>
          </cell>
        </row>
        <row r="9914">
          <cell r="K9914" t="str">
            <v>00021207P.11</v>
          </cell>
        </row>
        <row r="9915">
          <cell r="K9915" t="str">
            <v>00021260P.11</v>
          </cell>
        </row>
        <row r="9916">
          <cell r="K9916" t="str">
            <v>00021212P.11</v>
          </cell>
        </row>
        <row r="9917">
          <cell r="K9917" t="str">
            <v>00021226P.11</v>
          </cell>
        </row>
        <row r="9918">
          <cell r="K9918" t="str">
            <v>00021212P.11</v>
          </cell>
        </row>
        <row r="9919">
          <cell r="K9919" t="str">
            <v>00021231P.11</v>
          </cell>
        </row>
        <row r="9920">
          <cell r="K9920" t="str">
            <v>00021213P.11</v>
          </cell>
        </row>
        <row r="9921">
          <cell r="K9921" t="str">
            <v>00021220P.11</v>
          </cell>
        </row>
        <row r="9922">
          <cell r="K9922" t="str">
            <v>00021212P.11</v>
          </cell>
        </row>
        <row r="9923">
          <cell r="K9923" t="str">
            <v>00021223P.11</v>
          </cell>
        </row>
        <row r="9924">
          <cell r="K9924" t="str">
            <v>00021220P.11</v>
          </cell>
        </row>
        <row r="9925">
          <cell r="K9925" t="str">
            <v>00021213P.11</v>
          </cell>
        </row>
        <row r="9926">
          <cell r="K9926" t="str">
            <v>00021223P.11</v>
          </cell>
        </row>
        <row r="9927">
          <cell r="K9927" t="str">
            <v>00021224P.11</v>
          </cell>
        </row>
        <row r="9928">
          <cell r="K9928" t="str">
            <v>00021232P.11</v>
          </cell>
        </row>
        <row r="9929">
          <cell r="K9929" t="str">
            <v>00021232P.11</v>
          </cell>
        </row>
        <row r="9930">
          <cell r="K9930" t="str">
            <v>00021223P.11</v>
          </cell>
        </row>
        <row r="9931">
          <cell r="K9931" t="str">
            <v>00021224P.11</v>
          </cell>
        </row>
        <row r="9932">
          <cell r="K9932" t="str">
            <v>00021232P.11</v>
          </cell>
        </row>
        <row r="9933">
          <cell r="K9933" t="str">
            <v>00021225P.11</v>
          </cell>
        </row>
        <row r="9934">
          <cell r="K9934" t="str">
            <v>00021236P.11</v>
          </cell>
        </row>
        <row r="9935">
          <cell r="K9935" t="str">
            <v>00021212P.11</v>
          </cell>
        </row>
        <row r="9936">
          <cell r="K9936" t="str">
            <v>00021223P.11</v>
          </cell>
        </row>
        <row r="9937">
          <cell r="K9937" t="str">
            <v>00021212P.11</v>
          </cell>
        </row>
        <row r="9938">
          <cell r="K9938" t="str">
            <v>00021232P.11</v>
          </cell>
        </row>
        <row r="9939">
          <cell r="K9939" t="str">
            <v>00021236P.11</v>
          </cell>
        </row>
        <row r="9940">
          <cell r="K9940" t="str">
            <v>00021210P.11</v>
          </cell>
        </row>
        <row r="9941">
          <cell r="K9941" t="str">
            <v>00021220P.11</v>
          </cell>
        </row>
        <row r="9942">
          <cell r="K9942" t="str">
            <v>00021231P.11</v>
          </cell>
        </row>
        <row r="9943">
          <cell r="K9943" t="str">
            <v>00021232P.11</v>
          </cell>
        </row>
        <row r="9944">
          <cell r="K9944" t="str">
            <v>00021213P.11</v>
          </cell>
        </row>
        <row r="9945">
          <cell r="K9945" t="str">
            <v>00021228P.11</v>
          </cell>
        </row>
        <row r="9946">
          <cell r="K9946" t="str">
            <v>00021228P.11</v>
          </cell>
        </row>
        <row r="9947">
          <cell r="K9947" t="str">
            <v>00021210P.11</v>
          </cell>
        </row>
        <row r="9948">
          <cell r="K9948" t="str">
            <v>00021221P.11</v>
          </cell>
        </row>
        <row r="9949">
          <cell r="K9949" t="str">
            <v>00021221P.11</v>
          </cell>
        </row>
        <row r="9950">
          <cell r="K9950" t="str">
            <v>00021221P.11</v>
          </cell>
        </row>
        <row r="9951">
          <cell r="K9951" t="str">
            <v>00021221P.11</v>
          </cell>
        </row>
        <row r="9952">
          <cell r="K9952" t="str">
            <v>00021224P.11</v>
          </cell>
        </row>
        <row r="9953">
          <cell r="K9953" t="str">
            <v>00021228P.11</v>
          </cell>
        </row>
        <row r="9954">
          <cell r="K9954" t="str">
            <v>00021228P.11</v>
          </cell>
        </row>
        <row r="9955">
          <cell r="K9955" t="str">
            <v>00021228P.11</v>
          </cell>
        </row>
        <row r="9956">
          <cell r="K9956" t="str">
            <v>00021231P.11</v>
          </cell>
        </row>
        <row r="9957">
          <cell r="K9957" t="str">
            <v>00021231P.11</v>
          </cell>
        </row>
        <row r="9958">
          <cell r="K9958" t="str">
            <v>00021222P.11</v>
          </cell>
        </row>
        <row r="9959">
          <cell r="K9959" t="str">
            <v>00021226P.11</v>
          </cell>
        </row>
        <row r="9960">
          <cell r="K9960" t="str">
            <v>00021229P.11</v>
          </cell>
        </row>
        <row r="9961">
          <cell r="K9961" t="str">
            <v>00021231P.11</v>
          </cell>
        </row>
        <row r="9962">
          <cell r="K9962" t="str">
            <v>00021231P.11</v>
          </cell>
        </row>
        <row r="9963">
          <cell r="K9963" t="str">
            <v>00021231P.11</v>
          </cell>
        </row>
        <row r="9964">
          <cell r="K9964" t="str">
            <v>00021232P.11</v>
          </cell>
        </row>
        <row r="9965">
          <cell r="K9965" t="str">
            <v>00021232P.11</v>
          </cell>
        </row>
        <row r="9966">
          <cell r="K9966" t="str">
            <v>00021233P.11</v>
          </cell>
        </row>
        <row r="9967">
          <cell r="K9967" t="str">
            <v>00021235P.11</v>
          </cell>
        </row>
        <row r="9968">
          <cell r="K9968" t="str">
            <v>00021236P.11</v>
          </cell>
        </row>
        <row r="9969">
          <cell r="K9969" t="str">
            <v>00021236P.11</v>
          </cell>
        </row>
        <row r="9970">
          <cell r="K9970" t="str">
            <v>00021221P.11</v>
          </cell>
        </row>
        <row r="9971">
          <cell r="K9971" t="str">
            <v>00021222P.11</v>
          </cell>
        </row>
        <row r="9972">
          <cell r="K9972" t="str">
            <v>00021224P.11</v>
          </cell>
        </row>
        <row r="9973">
          <cell r="K9973" t="str">
            <v>00021230P.11</v>
          </cell>
        </row>
        <row r="9974">
          <cell r="K9974" t="str">
            <v>00021231P.11</v>
          </cell>
        </row>
        <row r="9975">
          <cell r="K9975" t="str">
            <v>00021234P.11</v>
          </cell>
        </row>
        <row r="9976">
          <cell r="K9976" t="str">
            <v>00021228P.11</v>
          </cell>
        </row>
        <row r="9977">
          <cell r="K9977" t="str">
            <v>00021231P.11</v>
          </cell>
        </row>
        <row r="9978">
          <cell r="K9978" t="str">
            <v>00021232P.11</v>
          </cell>
        </row>
        <row r="9979">
          <cell r="K9979" t="str">
            <v>00021228P.11</v>
          </cell>
        </row>
        <row r="9980">
          <cell r="K9980" t="str">
            <v>00021231P.11</v>
          </cell>
        </row>
        <row r="9981">
          <cell r="K9981" t="str">
            <v>00021231P.11</v>
          </cell>
        </row>
        <row r="9982">
          <cell r="K9982" t="str">
            <v>00021233P.11</v>
          </cell>
        </row>
        <row r="9983">
          <cell r="K9983" t="str">
            <v>00021221P.11</v>
          </cell>
        </row>
        <row r="9984">
          <cell r="K9984" t="str">
            <v>00021226P.11</v>
          </cell>
        </row>
        <row r="9985">
          <cell r="K9985" t="str">
            <v>00021234P.11</v>
          </cell>
        </row>
        <row r="9986">
          <cell r="K9986" t="str">
            <v>00021234P.11</v>
          </cell>
        </row>
        <row r="9987">
          <cell r="K9987" t="str">
            <v>00021229P.11</v>
          </cell>
        </row>
        <row r="9988">
          <cell r="K9988" t="str">
            <v>00021231P.11</v>
          </cell>
        </row>
        <row r="9989">
          <cell r="K9989" t="str">
            <v>00021231P.11</v>
          </cell>
        </row>
        <row r="9990">
          <cell r="K9990" t="str">
            <v>00021231P.11</v>
          </cell>
        </row>
        <row r="9991">
          <cell r="K9991" t="str">
            <v>00021222P.11</v>
          </cell>
        </row>
        <row r="9992">
          <cell r="K9992" t="str">
            <v>00021210P.11</v>
          </cell>
        </row>
        <row r="9993">
          <cell r="K9993" t="str">
            <v>00021217P.11</v>
          </cell>
        </row>
        <row r="9994">
          <cell r="K9994" t="str">
            <v>00021225P.11</v>
          </cell>
        </row>
        <row r="9995">
          <cell r="K9995" t="str">
            <v>00021225P.11</v>
          </cell>
        </row>
        <row r="9996">
          <cell r="K9996" t="str">
            <v>00021229P.11</v>
          </cell>
        </row>
        <row r="9997">
          <cell r="K9997" t="str">
            <v>00021232P.11</v>
          </cell>
        </row>
        <row r="9998">
          <cell r="K9998" t="str">
            <v>00021215P.11</v>
          </cell>
        </row>
        <row r="9999">
          <cell r="K9999" t="str">
            <v>00021221P.11</v>
          </cell>
        </row>
        <row r="10000">
          <cell r="K10000" t="str">
            <v>00021228P.11</v>
          </cell>
        </row>
        <row r="10001">
          <cell r="K10001" t="str">
            <v>00021225P.11</v>
          </cell>
        </row>
        <row r="10002">
          <cell r="K10002" t="str">
            <v>00021229P.11</v>
          </cell>
        </row>
        <row r="10003">
          <cell r="K10003" t="str">
            <v>00021230P.11</v>
          </cell>
        </row>
        <row r="10004">
          <cell r="K10004" t="str">
            <v>00021231P.11</v>
          </cell>
        </row>
        <row r="10005">
          <cell r="K10005" t="str">
            <v>00021229P.11</v>
          </cell>
        </row>
        <row r="10006">
          <cell r="K10006" t="str">
            <v>00021229P.11</v>
          </cell>
        </row>
        <row r="10007">
          <cell r="K10007" t="str">
            <v>00021231P.11</v>
          </cell>
        </row>
        <row r="10008">
          <cell r="K10008" t="str">
            <v>00021226P.11</v>
          </cell>
        </row>
        <row r="10009">
          <cell r="K10009" t="str">
            <v>00021229P.11</v>
          </cell>
        </row>
        <row r="10010">
          <cell r="K10010" t="str">
            <v>00021230P.11</v>
          </cell>
        </row>
        <row r="10011">
          <cell r="K10011" t="str">
            <v>00021222P.11</v>
          </cell>
        </row>
        <row r="10012">
          <cell r="K10012" t="str">
            <v>00021232P.11</v>
          </cell>
        </row>
        <row r="10013">
          <cell r="K10013" t="str">
            <v>00021231P.11</v>
          </cell>
        </row>
        <row r="10014">
          <cell r="K10014" t="str">
            <v>00021235P.11</v>
          </cell>
        </row>
        <row r="10015">
          <cell r="K10015" t="str">
            <v>00021229P.11</v>
          </cell>
        </row>
        <row r="10016">
          <cell r="K10016" t="str">
            <v>00021231P.11</v>
          </cell>
        </row>
        <row r="10017">
          <cell r="K10017" t="str">
            <v>00021235P.11</v>
          </cell>
        </row>
        <row r="10018">
          <cell r="K10018" t="str">
            <v>00021234P.11</v>
          </cell>
        </row>
        <row r="10019">
          <cell r="K10019" t="str">
            <v>00021228P.11</v>
          </cell>
        </row>
        <row r="10020">
          <cell r="K10020" t="str">
            <v>00021233P.11</v>
          </cell>
        </row>
        <row r="10021">
          <cell r="K10021" t="str">
            <v>00021225P.11</v>
          </cell>
        </row>
        <row r="10022">
          <cell r="K10022" t="str">
            <v>00021230P.11</v>
          </cell>
        </row>
        <row r="10023">
          <cell r="K10023" t="str">
            <v>00021235P.11</v>
          </cell>
        </row>
        <row r="10024">
          <cell r="K10024" t="str">
            <v>00021228P.11</v>
          </cell>
        </row>
        <row r="10025">
          <cell r="K10025" t="str">
            <v>00021215P.11</v>
          </cell>
        </row>
        <row r="10026">
          <cell r="K10026" t="str">
            <v>00021223P.11</v>
          </cell>
        </row>
        <row r="10027">
          <cell r="K10027" t="str">
            <v>00021235P.11</v>
          </cell>
        </row>
        <row r="10028">
          <cell r="K10028" t="str">
            <v>00021217P.11</v>
          </cell>
        </row>
        <row r="10029">
          <cell r="K10029" t="str">
            <v>00021233P.11</v>
          </cell>
        </row>
        <row r="10030">
          <cell r="K10030" t="str">
            <v>00021222P.11</v>
          </cell>
        </row>
        <row r="10031">
          <cell r="K10031" t="str">
            <v>00021220P.11</v>
          </cell>
        </row>
        <row r="10032">
          <cell r="K10032" t="str">
            <v>00021223P.11</v>
          </cell>
        </row>
        <row r="10033">
          <cell r="K10033" t="str">
            <v>00021224P.11</v>
          </cell>
        </row>
        <row r="10034">
          <cell r="K10034" t="str">
            <v>00021233P.11</v>
          </cell>
        </row>
        <row r="10035">
          <cell r="K10035" t="str">
            <v>00021221P.11</v>
          </cell>
        </row>
        <row r="10036">
          <cell r="K10036" t="str">
            <v>00021216P.11</v>
          </cell>
        </row>
        <row r="10037">
          <cell r="K10037" t="str">
            <v>00021213P.11</v>
          </cell>
        </row>
        <row r="10038">
          <cell r="K10038" t="str">
            <v>00021227P.11</v>
          </cell>
        </row>
        <row r="10039">
          <cell r="K10039" t="str">
            <v>00021228P.11</v>
          </cell>
        </row>
        <row r="10040">
          <cell r="K10040" t="str">
            <v>00021234P.11</v>
          </cell>
        </row>
        <row r="10041">
          <cell r="K10041" t="str">
            <v>00021220P.11</v>
          </cell>
        </row>
        <row r="10042">
          <cell r="K10042" t="str">
            <v>00021226P.11</v>
          </cell>
        </row>
        <row r="10043">
          <cell r="K10043" t="str">
            <v>00021233P.11</v>
          </cell>
        </row>
        <row r="10044">
          <cell r="K10044" t="str">
            <v>00021210P.11</v>
          </cell>
        </row>
        <row r="10045">
          <cell r="K10045" t="str">
            <v>00021230P.11</v>
          </cell>
        </row>
        <row r="10046">
          <cell r="K10046" t="str">
            <v>00021224P.11</v>
          </cell>
        </row>
        <row r="10047">
          <cell r="K10047" t="str">
            <v>00021236P.11</v>
          </cell>
        </row>
        <row r="10048">
          <cell r="K10048" t="str">
            <v>00021235P.11</v>
          </cell>
        </row>
        <row r="10049">
          <cell r="K10049" t="str">
            <v>00021213P.11</v>
          </cell>
        </row>
        <row r="10050">
          <cell r="K10050" t="str">
            <v>00021214P.11</v>
          </cell>
        </row>
        <row r="10051">
          <cell r="K10051" t="str">
            <v>00021228P.11</v>
          </cell>
        </row>
        <row r="10052">
          <cell r="K10052" t="str">
            <v>00021223P.11</v>
          </cell>
        </row>
        <row r="10053">
          <cell r="K10053" t="str">
            <v>00021231P.11</v>
          </cell>
        </row>
        <row r="10054">
          <cell r="K10054" t="str">
            <v>00021217P.11</v>
          </cell>
        </row>
        <row r="10055">
          <cell r="K10055" t="str">
            <v>00021228P.11</v>
          </cell>
        </row>
        <row r="10056">
          <cell r="K10056" t="str">
            <v>00021224P.11</v>
          </cell>
        </row>
        <row r="10057">
          <cell r="K10057" t="str">
            <v>00021231P.11</v>
          </cell>
        </row>
        <row r="10058">
          <cell r="K10058" t="str">
            <v>00021218P.11</v>
          </cell>
        </row>
        <row r="10059">
          <cell r="K10059" t="str">
            <v>00021223P.11</v>
          </cell>
        </row>
        <row r="10060">
          <cell r="K10060" t="str">
            <v>00021213P.11</v>
          </cell>
        </row>
        <row r="10061">
          <cell r="K10061" t="str">
            <v>00021234P.11</v>
          </cell>
        </row>
        <row r="10062">
          <cell r="K10062" t="str">
            <v>00021230P.11</v>
          </cell>
        </row>
        <row r="10063">
          <cell r="K10063" t="str">
            <v>00021213P.11</v>
          </cell>
        </row>
        <row r="10064">
          <cell r="K10064" t="str">
            <v>00021210P.11</v>
          </cell>
        </row>
        <row r="10065">
          <cell r="K10065" t="str">
            <v>00021235P.11</v>
          </cell>
        </row>
        <row r="10066">
          <cell r="K10066" t="str">
            <v>00021222P.11</v>
          </cell>
        </row>
        <row r="10067">
          <cell r="K10067" t="str">
            <v>00021218P.11</v>
          </cell>
        </row>
        <row r="10068">
          <cell r="K10068" t="str">
            <v>00021218P.11</v>
          </cell>
        </row>
        <row r="10069">
          <cell r="K10069" t="str">
            <v>00021235P.11</v>
          </cell>
        </row>
        <row r="10070">
          <cell r="K10070" t="str">
            <v>00021228P.11</v>
          </cell>
        </row>
        <row r="10071">
          <cell r="K10071" t="str">
            <v>00021225P.11</v>
          </cell>
        </row>
        <row r="10072">
          <cell r="K10072" t="str">
            <v>00021229P.11</v>
          </cell>
        </row>
        <row r="10073">
          <cell r="K10073" t="str">
            <v>00021233P.11</v>
          </cell>
        </row>
        <row r="10074">
          <cell r="K10074" t="str">
            <v>00021233P.11</v>
          </cell>
        </row>
        <row r="10075">
          <cell r="K10075" t="str">
            <v>00021218P.11</v>
          </cell>
        </row>
        <row r="10076">
          <cell r="K10076" t="str">
            <v>00021229P.11</v>
          </cell>
        </row>
        <row r="10077">
          <cell r="K10077" t="str">
            <v>00021230P.11</v>
          </cell>
        </row>
        <row r="10078">
          <cell r="K10078" t="str">
            <v>00021214P.11</v>
          </cell>
        </row>
        <row r="10079">
          <cell r="K10079" t="str">
            <v>00021235P.11</v>
          </cell>
        </row>
        <row r="10080">
          <cell r="K10080" t="str">
            <v>00021226P.11</v>
          </cell>
        </row>
        <row r="10081">
          <cell r="K10081" t="str">
            <v>00021217P.11</v>
          </cell>
        </row>
        <row r="10082">
          <cell r="K10082" t="str">
            <v>00021232P.11</v>
          </cell>
        </row>
        <row r="10083">
          <cell r="K10083" t="str">
            <v>00021230P.11</v>
          </cell>
        </row>
        <row r="10084">
          <cell r="K10084" t="str">
            <v>00021221P.11</v>
          </cell>
        </row>
        <row r="10085">
          <cell r="K10085" t="str">
            <v>00021234P.11</v>
          </cell>
        </row>
        <row r="10086">
          <cell r="K10086" t="str">
            <v>00021230P.11</v>
          </cell>
        </row>
        <row r="10087">
          <cell r="K10087" t="str">
            <v>00021221P.11</v>
          </cell>
        </row>
        <row r="10088">
          <cell r="K10088" t="str">
            <v>00021229P.11</v>
          </cell>
        </row>
        <row r="10089">
          <cell r="K10089" t="str">
            <v>00021236P.11</v>
          </cell>
        </row>
        <row r="10090">
          <cell r="K10090" t="str">
            <v>00021229P.11</v>
          </cell>
        </row>
        <row r="10091">
          <cell r="K10091" t="str">
            <v>00021229P.11</v>
          </cell>
        </row>
        <row r="10092">
          <cell r="K10092" t="str">
            <v>00021232P.11</v>
          </cell>
        </row>
        <row r="10093">
          <cell r="K10093" t="str">
            <v>00021231P.11</v>
          </cell>
        </row>
        <row r="10094">
          <cell r="K10094" t="str">
            <v>00021230P.11</v>
          </cell>
        </row>
        <row r="10095">
          <cell r="K10095" t="str">
            <v>00021235P.11</v>
          </cell>
        </row>
        <row r="10096">
          <cell r="K10096" t="str">
            <v>00021231P.11</v>
          </cell>
        </row>
        <row r="10097">
          <cell r="K10097" t="str">
            <v>00021213P.11</v>
          </cell>
        </row>
        <row r="10098">
          <cell r="K10098" t="str">
            <v>00021210P.11</v>
          </cell>
        </row>
        <row r="10099">
          <cell r="K10099" t="str">
            <v>00021231P.11</v>
          </cell>
        </row>
        <row r="10100">
          <cell r="K10100" t="str">
            <v>00021232P.11</v>
          </cell>
        </row>
        <row r="10101">
          <cell r="K10101" t="str">
            <v>00021217P.11</v>
          </cell>
        </row>
        <row r="10102">
          <cell r="K10102" t="str">
            <v>00021228P.11</v>
          </cell>
        </row>
        <row r="10103">
          <cell r="K10103" t="str">
            <v>00021215P.11</v>
          </cell>
        </row>
        <row r="10104">
          <cell r="K10104" t="str">
            <v>00021218P.11</v>
          </cell>
        </row>
        <row r="10105">
          <cell r="K10105" t="str">
            <v>00021231P.11</v>
          </cell>
        </row>
        <row r="10106">
          <cell r="K10106" t="str">
            <v>00021230P.11</v>
          </cell>
        </row>
        <row r="10107">
          <cell r="K10107" t="str">
            <v>00021226P.11</v>
          </cell>
        </row>
        <row r="10108">
          <cell r="K10108" t="str">
            <v>00021214P.11</v>
          </cell>
        </row>
        <row r="10109">
          <cell r="K10109" t="str">
            <v>00021231P.11</v>
          </cell>
        </row>
        <row r="10110">
          <cell r="K10110" t="str">
            <v>00021213P.11</v>
          </cell>
        </row>
        <row r="10111">
          <cell r="K10111" t="str">
            <v>00021233P.11</v>
          </cell>
        </row>
        <row r="10112">
          <cell r="K10112" t="str">
            <v>00021228P.11</v>
          </cell>
        </row>
        <row r="10113">
          <cell r="K10113" t="str">
            <v>00021221P.11</v>
          </cell>
        </row>
        <row r="10114">
          <cell r="K10114" t="str">
            <v>00021236P.11</v>
          </cell>
        </row>
        <row r="10115">
          <cell r="K10115" t="str">
            <v>00021234P.11</v>
          </cell>
        </row>
        <row r="10116">
          <cell r="K10116" t="str">
            <v>00021235P.11</v>
          </cell>
        </row>
        <row r="10117">
          <cell r="K10117" t="str">
            <v>00021228P.11</v>
          </cell>
        </row>
        <row r="10118">
          <cell r="K10118" t="str">
            <v>00021233P.11</v>
          </cell>
        </row>
        <row r="10119">
          <cell r="K10119" t="str">
            <v>00021220P.11</v>
          </cell>
        </row>
        <row r="10120">
          <cell r="K10120" t="str">
            <v>00021211P.11</v>
          </cell>
        </row>
        <row r="10121">
          <cell r="K10121" t="str">
            <v>00021234P.11</v>
          </cell>
        </row>
        <row r="10122">
          <cell r="K10122" t="str">
            <v>00021225P.11</v>
          </cell>
        </row>
        <row r="10123">
          <cell r="K10123" t="str">
            <v>00021212P.11</v>
          </cell>
        </row>
        <row r="10124">
          <cell r="K10124" t="str">
            <v>00021232P.11</v>
          </cell>
        </row>
        <row r="10125">
          <cell r="K10125" t="str">
            <v>00021226P.11</v>
          </cell>
        </row>
        <row r="10126">
          <cell r="K10126" t="str">
            <v>00021223P.11</v>
          </cell>
        </row>
        <row r="10127">
          <cell r="K10127" t="str">
            <v>00021232P.11</v>
          </cell>
        </row>
        <row r="10128">
          <cell r="K10128" t="str">
            <v>00021226P.11</v>
          </cell>
        </row>
        <row r="10129">
          <cell r="K10129" t="str">
            <v>00021221P.11</v>
          </cell>
        </row>
        <row r="10130">
          <cell r="K10130" t="str">
            <v>00021212P.11</v>
          </cell>
        </row>
        <row r="10131">
          <cell r="K10131" t="str">
            <v>00021228P.11</v>
          </cell>
        </row>
        <row r="10132">
          <cell r="K10132" t="str">
            <v>00021236P.11</v>
          </cell>
        </row>
        <row r="10133">
          <cell r="K10133" t="str">
            <v>00021225P.11</v>
          </cell>
        </row>
        <row r="10134">
          <cell r="K10134" t="str">
            <v>00021231P.11</v>
          </cell>
        </row>
        <row r="10135">
          <cell r="K10135" t="str">
            <v>00021231P.11</v>
          </cell>
        </row>
        <row r="10136">
          <cell r="K10136" t="str">
            <v>00021231P.11</v>
          </cell>
        </row>
        <row r="10137">
          <cell r="K10137" t="str">
            <v>00021217P.11</v>
          </cell>
        </row>
        <row r="10138">
          <cell r="K10138" t="str">
            <v>00021217P.11</v>
          </cell>
        </row>
        <row r="10139">
          <cell r="K10139" t="str">
            <v>00021210P.11</v>
          </cell>
        </row>
        <row r="10140">
          <cell r="K10140" t="str">
            <v>00021213P.11</v>
          </cell>
        </row>
        <row r="10141">
          <cell r="K10141" t="str">
            <v>00021225P.11</v>
          </cell>
        </row>
        <row r="10142">
          <cell r="K10142" t="str">
            <v>00021227P.11</v>
          </cell>
        </row>
        <row r="10143">
          <cell r="K10143" t="str">
            <v>00021233P.11</v>
          </cell>
        </row>
        <row r="10144">
          <cell r="K10144" t="str">
            <v>00021231P.11</v>
          </cell>
        </row>
        <row r="10145">
          <cell r="K10145" t="str">
            <v>00021223P.11</v>
          </cell>
        </row>
        <row r="10146">
          <cell r="K10146" t="str">
            <v>00021217P.11</v>
          </cell>
        </row>
        <row r="10147">
          <cell r="K10147" t="str">
            <v>00021228P.11</v>
          </cell>
        </row>
        <row r="10148">
          <cell r="K10148" t="str">
            <v>00021218P.11</v>
          </cell>
        </row>
        <row r="10149">
          <cell r="K10149" t="str">
            <v>00021233P.11</v>
          </cell>
        </row>
        <row r="10150">
          <cell r="K10150" t="str">
            <v>00021220P.11</v>
          </cell>
        </row>
        <row r="10151">
          <cell r="K10151" t="str">
            <v>00021211P.11</v>
          </cell>
        </row>
        <row r="10152">
          <cell r="K10152" t="str">
            <v>00021231P.11</v>
          </cell>
        </row>
        <row r="10153">
          <cell r="K10153" t="str">
            <v>00021235P.11</v>
          </cell>
        </row>
        <row r="10154">
          <cell r="K10154" t="str">
            <v>00021212P.11</v>
          </cell>
        </row>
        <row r="10155">
          <cell r="K10155" t="str">
            <v>00021229P.11</v>
          </cell>
        </row>
        <row r="10156">
          <cell r="K10156" t="str">
            <v>00021236P.11</v>
          </cell>
        </row>
        <row r="10157">
          <cell r="K10157" t="str">
            <v>00021234P.11</v>
          </cell>
        </row>
        <row r="10158">
          <cell r="K10158" t="str">
            <v>00021214P.11</v>
          </cell>
        </row>
        <row r="10159">
          <cell r="K10159" t="str">
            <v>00021217P.11</v>
          </cell>
        </row>
        <row r="10160">
          <cell r="K10160" t="str">
            <v>00021216P.11</v>
          </cell>
        </row>
        <row r="10161">
          <cell r="K10161" t="str">
            <v>00021221P.11</v>
          </cell>
        </row>
        <row r="10162">
          <cell r="K10162" t="str">
            <v>00021228P.11</v>
          </cell>
        </row>
        <row r="10163">
          <cell r="K10163" t="str">
            <v>00021233P.11</v>
          </cell>
        </row>
        <row r="10164">
          <cell r="K10164" t="str">
            <v>00021222P.11</v>
          </cell>
        </row>
        <row r="10165">
          <cell r="K10165" t="str">
            <v>00021230P.11</v>
          </cell>
        </row>
        <row r="10166">
          <cell r="K10166" t="str">
            <v>00021233P.11</v>
          </cell>
        </row>
        <row r="10167">
          <cell r="K10167" t="str">
            <v>00021213P.11</v>
          </cell>
        </row>
        <row r="10168">
          <cell r="K10168" t="str">
            <v>00021229P.11</v>
          </cell>
        </row>
        <row r="10169">
          <cell r="K10169" t="str">
            <v>00021221P.11</v>
          </cell>
        </row>
        <row r="10170">
          <cell r="K10170" t="str">
            <v>00021232P.11</v>
          </cell>
        </row>
        <row r="10171">
          <cell r="K10171" t="str">
            <v>00021213P.11</v>
          </cell>
        </row>
        <row r="10172">
          <cell r="K10172" t="str">
            <v>00021228P.11</v>
          </cell>
        </row>
        <row r="10173">
          <cell r="K10173" t="str">
            <v>00021231P.11</v>
          </cell>
        </row>
        <row r="10174">
          <cell r="K10174" t="str">
            <v>00021233P.11</v>
          </cell>
        </row>
        <row r="10175">
          <cell r="K10175" t="str">
            <v>00021232P.11</v>
          </cell>
        </row>
        <row r="10176">
          <cell r="K10176" t="str">
            <v>00021216P.11</v>
          </cell>
        </row>
        <row r="10177">
          <cell r="K10177" t="str">
            <v>00021212P.11</v>
          </cell>
        </row>
        <row r="10178">
          <cell r="K10178" t="str">
            <v>00021229P.11</v>
          </cell>
        </row>
        <row r="10179">
          <cell r="K10179" t="str">
            <v>00021229P.11</v>
          </cell>
        </row>
        <row r="10180">
          <cell r="K10180" t="str">
            <v>00021232P.11</v>
          </cell>
        </row>
        <row r="10181">
          <cell r="K10181" t="str">
            <v>00021233P.11</v>
          </cell>
        </row>
        <row r="10182">
          <cell r="K10182" t="str">
            <v>00021210P.11</v>
          </cell>
        </row>
        <row r="10183">
          <cell r="K10183" t="str">
            <v>00021231P.11</v>
          </cell>
        </row>
        <row r="10184">
          <cell r="K10184" t="str">
            <v>00021220P.11</v>
          </cell>
        </row>
        <row r="10185">
          <cell r="K10185" t="str">
            <v>00021223P.11</v>
          </cell>
        </row>
        <row r="10186">
          <cell r="K10186" t="str">
            <v>00021230P.11</v>
          </cell>
        </row>
        <row r="10187">
          <cell r="K10187" t="str">
            <v>00021231P.11</v>
          </cell>
        </row>
        <row r="10188">
          <cell r="K10188" t="str">
            <v>00021210P.11</v>
          </cell>
        </row>
        <row r="10189">
          <cell r="K10189" t="str">
            <v>00021229P.11</v>
          </cell>
        </row>
        <row r="10190">
          <cell r="K10190" t="str">
            <v>00021235P.11</v>
          </cell>
        </row>
        <row r="10191">
          <cell r="K10191" t="str">
            <v>00021221P.11</v>
          </cell>
        </row>
        <row r="10192">
          <cell r="K10192" t="str">
            <v>00021225P.11</v>
          </cell>
        </row>
        <row r="10193">
          <cell r="K10193" t="str">
            <v>00021235P.11</v>
          </cell>
        </row>
        <row r="10194">
          <cell r="K10194" t="str">
            <v>00021228P.11</v>
          </cell>
        </row>
        <row r="10195">
          <cell r="K10195" t="str">
            <v>00021213P.11</v>
          </cell>
        </row>
        <row r="10196">
          <cell r="K10196" t="str">
            <v>00021218P.11</v>
          </cell>
        </row>
        <row r="10197">
          <cell r="K10197" t="str">
            <v>00021214P.11</v>
          </cell>
        </row>
        <row r="10198">
          <cell r="K10198" t="str">
            <v>00021211P.11</v>
          </cell>
        </row>
        <row r="10199">
          <cell r="K10199" t="str">
            <v>00021221P.11</v>
          </cell>
        </row>
        <row r="10200">
          <cell r="K10200" t="str">
            <v>00021225P.11</v>
          </cell>
        </row>
        <row r="10201">
          <cell r="K10201" t="str">
            <v>00021231P.11</v>
          </cell>
        </row>
        <row r="10202">
          <cell r="K10202" t="str">
            <v>00021236P.11</v>
          </cell>
        </row>
        <row r="10203">
          <cell r="K10203" t="str">
            <v>00021234P.11</v>
          </cell>
        </row>
        <row r="10204">
          <cell r="K10204" t="str">
            <v>00021228P.11</v>
          </cell>
        </row>
        <row r="10205">
          <cell r="K10205" t="str">
            <v>00021232P.11</v>
          </cell>
        </row>
        <row r="10206">
          <cell r="K10206" t="str">
            <v>00021221P.11</v>
          </cell>
        </row>
        <row r="10207">
          <cell r="K10207" t="str">
            <v>00021231P.11</v>
          </cell>
        </row>
        <row r="10208">
          <cell r="K10208" t="str">
            <v>00021214P.11</v>
          </cell>
        </row>
        <row r="10209">
          <cell r="K10209" t="str">
            <v>00021231P.11</v>
          </cell>
        </row>
        <row r="10210">
          <cell r="K10210" t="str">
            <v>00021212P.11</v>
          </cell>
        </row>
        <row r="10211">
          <cell r="K10211" t="str">
            <v>00021236P.11</v>
          </cell>
        </row>
        <row r="10212">
          <cell r="K10212" t="str">
            <v>00021214P.11</v>
          </cell>
        </row>
        <row r="10213">
          <cell r="K10213" t="str">
            <v>00021228P.11</v>
          </cell>
        </row>
        <row r="10214">
          <cell r="K10214" t="str">
            <v>00021229P.11</v>
          </cell>
        </row>
        <row r="10215">
          <cell r="K10215" t="str">
            <v>00021233P.11</v>
          </cell>
        </row>
        <row r="10216">
          <cell r="K10216" t="str">
            <v>00021233P.11</v>
          </cell>
        </row>
        <row r="10217">
          <cell r="K10217" t="str">
            <v>00021229P.11</v>
          </cell>
        </row>
        <row r="10218">
          <cell r="K10218" t="str">
            <v>00021232P.11</v>
          </cell>
        </row>
        <row r="10219">
          <cell r="K10219" t="str">
            <v>00021214P.11</v>
          </cell>
        </row>
        <row r="10220">
          <cell r="K10220" t="str">
            <v>00021212P.11</v>
          </cell>
        </row>
        <row r="10221">
          <cell r="K10221" t="str">
            <v>00021228P.11</v>
          </cell>
        </row>
        <row r="10222">
          <cell r="K10222" t="str">
            <v>00021221P.11</v>
          </cell>
        </row>
        <row r="10223">
          <cell r="K10223" t="str">
            <v>00021210P.11</v>
          </cell>
        </row>
        <row r="10224">
          <cell r="K10224" t="str">
            <v>00021218P.11</v>
          </cell>
        </row>
        <row r="10225">
          <cell r="K10225" t="str">
            <v>00021212P.11</v>
          </cell>
        </row>
        <row r="10226">
          <cell r="K10226" t="str">
            <v>00021229P.11</v>
          </cell>
        </row>
        <row r="10227">
          <cell r="K10227" t="str">
            <v>00021230P.11</v>
          </cell>
        </row>
        <row r="10228">
          <cell r="K10228" t="str">
            <v>00021213P.11</v>
          </cell>
        </row>
        <row r="10229">
          <cell r="K10229" t="str">
            <v>00021225P.11</v>
          </cell>
        </row>
        <row r="10230">
          <cell r="K10230" t="str">
            <v>00021229P.11</v>
          </cell>
        </row>
        <row r="10231">
          <cell r="K10231" t="str">
            <v>00021230P.11</v>
          </cell>
        </row>
        <row r="10232">
          <cell r="K10232" t="str">
            <v>00021230P.11</v>
          </cell>
        </row>
        <row r="10233">
          <cell r="K10233" t="str">
            <v>00021221P.11</v>
          </cell>
        </row>
        <row r="10234">
          <cell r="K10234" t="str">
            <v>00021217P.11</v>
          </cell>
        </row>
        <row r="10235">
          <cell r="K10235" t="str">
            <v>00021229P.11</v>
          </cell>
        </row>
        <row r="10236">
          <cell r="K10236" t="str">
            <v>00021212P.11</v>
          </cell>
        </row>
        <row r="10237">
          <cell r="K10237" t="str">
            <v>00021232P.11</v>
          </cell>
        </row>
        <row r="10238">
          <cell r="K10238" t="str">
            <v>00021222P.11</v>
          </cell>
        </row>
        <row r="10239">
          <cell r="K10239" t="str">
            <v>00021233P.11</v>
          </cell>
        </row>
        <row r="10240">
          <cell r="K10240" t="str">
            <v>00021217P.11</v>
          </cell>
        </row>
        <row r="10241">
          <cell r="K10241" t="str">
            <v>00021223P.11</v>
          </cell>
        </row>
        <row r="10242">
          <cell r="K10242" t="str">
            <v>00021223P.11</v>
          </cell>
        </row>
        <row r="10243">
          <cell r="K10243" t="str">
            <v>00021228P.11</v>
          </cell>
        </row>
        <row r="10244">
          <cell r="K10244" t="str">
            <v>00021232P.11</v>
          </cell>
        </row>
        <row r="10245">
          <cell r="K10245" t="str">
            <v>00021212P.11</v>
          </cell>
        </row>
        <row r="10246">
          <cell r="K10246" t="str">
            <v>00021229P.11</v>
          </cell>
        </row>
        <row r="10247">
          <cell r="K10247" t="str">
            <v>00021217P.11</v>
          </cell>
        </row>
        <row r="10248">
          <cell r="K10248" t="str">
            <v>00021210P.11</v>
          </cell>
        </row>
        <row r="10249">
          <cell r="K10249" t="str">
            <v>00021231P.11</v>
          </cell>
        </row>
        <row r="10250">
          <cell r="K10250" t="str">
            <v>00021229P.11</v>
          </cell>
        </row>
        <row r="10251">
          <cell r="K10251" t="str">
            <v>00021228P.11</v>
          </cell>
        </row>
        <row r="10252">
          <cell r="K10252" t="str">
            <v>00021231P.11</v>
          </cell>
        </row>
        <row r="10253">
          <cell r="K10253" t="str">
            <v>00021228P.11</v>
          </cell>
        </row>
        <row r="10254">
          <cell r="K10254" t="str">
            <v>00021217P.11</v>
          </cell>
        </row>
        <row r="10255">
          <cell r="K10255" t="str">
            <v>00021228P.11</v>
          </cell>
        </row>
        <row r="10256">
          <cell r="K10256" t="str">
            <v>00021226P.11</v>
          </cell>
        </row>
        <row r="10257">
          <cell r="K10257" t="str">
            <v>00021231P.11</v>
          </cell>
        </row>
        <row r="10258">
          <cell r="K10258" t="str">
            <v>00021213P.11</v>
          </cell>
        </row>
        <row r="10259">
          <cell r="K10259" t="str">
            <v>00021222P.11</v>
          </cell>
        </row>
        <row r="10260">
          <cell r="K10260" t="str">
            <v>00021226P.11</v>
          </cell>
        </row>
        <row r="10261">
          <cell r="K10261" t="str">
            <v>00021228P.11</v>
          </cell>
        </row>
        <row r="10262">
          <cell r="K10262" t="str">
            <v>00021217P.11</v>
          </cell>
        </row>
        <row r="10263">
          <cell r="K10263" t="str">
            <v>00021218P.11</v>
          </cell>
        </row>
        <row r="10264">
          <cell r="K10264" t="str">
            <v>00021233P.11</v>
          </cell>
        </row>
        <row r="10265">
          <cell r="K10265" t="str">
            <v>00021228P.11</v>
          </cell>
        </row>
        <row r="10266">
          <cell r="K10266" t="str">
            <v>00021234P.11</v>
          </cell>
        </row>
        <row r="10267">
          <cell r="K10267" t="str">
            <v>00021230P.11</v>
          </cell>
        </row>
        <row r="10268">
          <cell r="K10268" t="str">
            <v>00021231P.11</v>
          </cell>
        </row>
        <row r="10269">
          <cell r="K10269" t="str">
            <v>00021222P.11</v>
          </cell>
        </row>
        <row r="10270">
          <cell r="K10270" t="str">
            <v>00021216P.11</v>
          </cell>
        </row>
        <row r="10271">
          <cell r="K10271" t="str">
            <v>00021212P.11</v>
          </cell>
        </row>
        <row r="10272">
          <cell r="K10272" t="str">
            <v>00021228P.11</v>
          </cell>
        </row>
        <row r="10273">
          <cell r="K10273" t="str">
            <v>00021234P.11</v>
          </cell>
        </row>
        <row r="10274">
          <cell r="K10274" t="str">
            <v>00021217P.11</v>
          </cell>
        </row>
        <row r="10275">
          <cell r="K10275" t="str">
            <v>00021229P.11</v>
          </cell>
        </row>
        <row r="10276">
          <cell r="K10276" t="str">
            <v>00021214P.11</v>
          </cell>
        </row>
        <row r="10277">
          <cell r="K10277" t="str">
            <v>00021215P.11</v>
          </cell>
        </row>
        <row r="10278">
          <cell r="K10278" t="str">
            <v>00021213P.11</v>
          </cell>
        </row>
        <row r="10279">
          <cell r="K10279" t="str">
            <v>00021208P.11</v>
          </cell>
        </row>
        <row r="10280">
          <cell r="K10280" t="str">
            <v>00021230P.11</v>
          </cell>
        </row>
        <row r="10281">
          <cell r="K10281" t="str">
            <v>00021212P.11</v>
          </cell>
        </row>
        <row r="10282">
          <cell r="K10282" t="str">
            <v>00021212P.11</v>
          </cell>
        </row>
        <row r="10283">
          <cell r="K10283" t="str">
            <v>00021212P.11</v>
          </cell>
        </row>
        <row r="10284">
          <cell r="K10284" t="str">
            <v>00021213P.11</v>
          </cell>
        </row>
        <row r="10285">
          <cell r="K10285" t="str">
            <v>00021213P.11</v>
          </cell>
        </row>
        <row r="10286">
          <cell r="K10286" t="str">
            <v>00021213P.11</v>
          </cell>
        </row>
        <row r="10287">
          <cell r="K10287" t="str">
            <v>00021214P.11</v>
          </cell>
        </row>
        <row r="10288">
          <cell r="K10288" t="str">
            <v>00021214P.11</v>
          </cell>
        </row>
        <row r="10289">
          <cell r="K10289" t="str">
            <v>00021222P.11</v>
          </cell>
        </row>
        <row r="10290">
          <cell r="K10290" t="str">
            <v>00021223P.11</v>
          </cell>
        </row>
        <row r="10291">
          <cell r="K10291" t="str">
            <v>00021223P.11</v>
          </cell>
        </row>
        <row r="10292">
          <cell r="K10292" t="str">
            <v>00021224P.11</v>
          </cell>
        </row>
        <row r="10293">
          <cell r="K10293" t="str">
            <v>00021226P.11</v>
          </cell>
        </row>
        <row r="10294">
          <cell r="K10294" t="str">
            <v>00021226P.11</v>
          </cell>
        </row>
        <row r="10295">
          <cell r="K10295" t="str">
            <v>00021228P.11</v>
          </cell>
        </row>
        <row r="10296">
          <cell r="K10296" t="str">
            <v>00021228P.11</v>
          </cell>
        </row>
        <row r="10297">
          <cell r="K10297" t="str">
            <v>00021228P.11</v>
          </cell>
        </row>
        <row r="10298">
          <cell r="K10298" t="str">
            <v>00021228P.11</v>
          </cell>
        </row>
        <row r="10299">
          <cell r="K10299" t="str">
            <v>00021228P.11</v>
          </cell>
        </row>
        <row r="10300">
          <cell r="K10300" t="str">
            <v>00021211P.11</v>
          </cell>
        </row>
        <row r="10301">
          <cell r="K10301" t="str">
            <v>00021215P.11</v>
          </cell>
        </row>
        <row r="10302">
          <cell r="K10302" t="str">
            <v>00021215P.11</v>
          </cell>
        </row>
        <row r="10303">
          <cell r="K10303" t="str">
            <v>00021216P.11</v>
          </cell>
        </row>
        <row r="10304">
          <cell r="K10304" t="str">
            <v>00021216P.11</v>
          </cell>
        </row>
        <row r="10305">
          <cell r="K10305" t="str">
            <v>00021217P.11</v>
          </cell>
        </row>
        <row r="10306">
          <cell r="K10306" t="str">
            <v>00021217P.11</v>
          </cell>
        </row>
        <row r="10307">
          <cell r="K10307" t="str">
            <v>00021217P.11</v>
          </cell>
        </row>
        <row r="10308">
          <cell r="K10308" t="str">
            <v>00021217P.11</v>
          </cell>
        </row>
        <row r="10309">
          <cell r="K10309" t="str">
            <v>00021219P.11</v>
          </cell>
        </row>
        <row r="10310">
          <cell r="K10310" t="str">
            <v>00021222P.11</v>
          </cell>
        </row>
        <row r="10311">
          <cell r="K10311" t="str">
            <v>00021222P.11</v>
          </cell>
        </row>
        <row r="10312">
          <cell r="K10312" t="str">
            <v>00021222P.11</v>
          </cell>
        </row>
        <row r="10313">
          <cell r="K10313" t="str">
            <v>00021225P.11</v>
          </cell>
        </row>
        <row r="10314">
          <cell r="K10314" t="str">
            <v>00021225P.11</v>
          </cell>
        </row>
        <row r="10315">
          <cell r="K10315" t="str">
            <v>00021226P.11</v>
          </cell>
        </row>
        <row r="10316">
          <cell r="K10316" t="str">
            <v>00021228P.11</v>
          </cell>
        </row>
        <row r="10317">
          <cell r="K10317" t="str">
            <v>00021228P.11</v>
          </cell>
        </row>
        <row r="10318">
          <cell r="K10318" t="str">
            <v>00021228P.11</v>
          </cell>
        </row>
        <row r="10319">
          <cell r="K10319" t="str">
            <v>00021228P.11</v>
          </cell>
        </row>
        <row r="10320">
          <cell r="K10320" t="str">
            <v>00021228P.11</v>
          </cell>
        </row>
        <row r="10321">
          <cell r="K10321" t="str">
            <v>00021228P.11</v>
          </cell>
        </row>
        <row r="10322">
          <cell r="K10322" t="str">
            <v>00021228P.11</v>
          </cell>
        </row>
        <row r="10323">
          <cell r="K10323" t="str">
            <v>00021228P.11</v>
          </cell>
        </row>
        <row r="10324">
          <cell r="K10324" t="str">
            <v>00021228P.11</v>
          </cell>
        </row>
        <row r="10325">
          <cell r="K10325" t="str">
            <v>00021228P.11</v>
          </cell>
        </row>
        <row r="10326">
          <cell r="K10326" t="str">
            <v>00021229P.11</v>
          </cell>
        </row>
        <row r="10327">
          <cell r="K10327" t="str">
            <v>00021229P.11</v>
          </cell>
        </row>
        <row r="10328">
          <cell r="K10328" t="str">
            <v>00021229P.11</v>
          </cell>
        </row>
        <row r="10329">
          <cell r="K10329" t="str">
            <v>00021230P.11</v>
          </cell>
        </row>
        <row r="10330">
          <cell r="K10330" t="str">
            <v>00021230P.11</v>
          </cell>
        </row>
        <row r="10331">
          <cell r="K10331" t="str">
            <v>00021230P.11</v>
          </cell>
        </row>
        <row r="10332">
          <cell r="K10332" t="str">
            <v>00021230P.11</v>
          </cell>
        </row>
        <row r="10333">
          <cell r="K10333" t="str">
            <v>00021230P.11</v>
          </cell>
        </row>
        <row r="10334">
          <cell r="K10334" t="str">
            <v>00021230P.11</v>
          </cell>
        </row>
        <row r="10335">
          <cell r="K10335" t="str">
            <v>00021231P.11</v>
          </cell>
        </row>
        <row r="10336">
          <cell r="K10336" t="str">
            <v>00021231P.11</v>
          </cell>
        </row>
        <row r="10337">
          <cell r="K10337" t="str">
            <v>00021231P.11</v>
          </cell>
        </row>
        <row r="10338">
          <cell r="K10338" t="str">
            <v>00021231P.11</v>
          </cell>
        </row>
        <row r="10339">
          <cell r="K10339" t="str">
            <v>00021231P.11</v>
          </cell>
        </row>
        <row r="10340">
          <cell r="K10340" t="str">
            <v>00021231P.11</v>
          </cell>
        </row>
        <row r="10341">
          <cell r="K10341" t="str">
            <v>00021231P.11</v>
          </cell>
        </row>
        <row r="10342">
          <cell r="K10342" t="str">
            <v>00021235P.11</v>
          </cell>
        </row>
        <row r="10343">
          <cell r="K10343" t="str">
            <v>00021235P.11</v>
          </cell>
        </row>
        <row r="10344">
          <cell r="K10344" t="str">
            <v>00021235P.11</v>
          </cell>
        </row>
        <row r="10345">
          <cell r="K10345" t="str">
            <v>00021235P.11</v>
          </cell>
        </row>
        <row r="10346">
          <cell r="K10346" t="str">
            <v>00021235P.11</v>
          </cell>
        </row>
        <row r="10347">
          <cell r="K10347" t="str">
            <v>00021243P.11</v>
          </cell>
        </row>
        <row r="10348">
          <cell r="K10348" t="str">
            <v>00021250P.11</v>
          </cell>
        </row>
        <row r="10349">
          <cell r="K10349" t="str">
            <v>00021210P.11</v>
          </cell>
        </row>
        <row r="10350">
          <cell r="K10350" t="str">
            <v>00021210P.11</v>
          </cell>
        </row>
        <row r="10351">
          <cell r="K10351" t="str">
            <v>00021211P.11</v>
          </cell>
        </row>
        <row r="10352">
          <cell r="K10352" t="str">
            <v>00021211P.11</v>
          </cell>
        </row>
        <row r="10353">
          <cell r="K10353" t="str">
            <v>00021211P.11</v>
          </cell>
        </row>
        <row r="10354">
          <cell r="K10354" t="str">
            <v>00021211P.11</v>
          </cell>
        </row>
        <row r="10355">
          <cell r="K10355" t="str">
            <v>00021211P.11</v>
          </cell>
        </row>
        <row r="10356">
          <cell r="K10356" t="str">
            <v>00021211P.11</v>
          </cell>
        </row>
        <row r="10357">
          <cell r="K10357" t="str">
            <v>00021212P.11</v>
          </cell>
        </row>
        <row r="10358">
          <cell r="K10358" t="str">
            <v>00021212P.11</v>
          </cell>
        </row>
        <row r="10359">
          <cell r="K10359" t="str">
            <v>00021213P.11</v>
          </cell>
        </row>
        <row r="10360">
          <cell r="K10360" t="str">
            <v>00021213P.11</v>
          </cell>
        </row>
        <row r="10361">
          <cell r="K10361" t="str">
            <v>00021213P.11</v>
          </cell>
        </row>
        <row r="10362">
          <cell r="K10362" t="str">
            <v>00021213P.11</v>
          </cell>
        </row>
        <row r="10363">
          <cell r="K10363" t="str">
            <v>00021213P.11</v>
          </cell>
        </row>
        <row r="10364">
          <cell r="K10364" t="str">
            <v>00021213P.11</v>
          </cell>
        </row>
        <row r="10365">
          <cell r="K10365" t="str">
            <v>00021213P.11</v>
          </cell>
        </row>
        <row r="10366">
          <cell r="K10366" t="str">
            <v>00021213P.11</v>
          </cell>
        </row>
        <row r="10367">
          <cell r="K10367" t="str">
            <v>00021213P.11</v>
          </cell>
        </row>
        <row r="10368">
          <cell r="K10368" t="str">
            <v>00021215P.11</v>
          </cell>
        </row>
        <row r="10369">
          <cell r="K10369" t="str">
            <v>00021215P.11</v>
          </cell>
        </row>
        <row r="10370">
          <cell r="K10370" t="str">
            <v>00021215P.11</v>
          </cell>
        </row>
        <row r="10371">
          <cell r="K10371" t="str">
            <v>00021216P.11</v>
          </cell>
        </row>
        <row r="10372">
          <cell r="K10372" t="str">
            <v>00021216P.11</v>
          </cell>
        </row>
        <row r="10373">
          <cell r="K10373" t="str">
            <v>00021216P.11</v>
          </cell>
        </row>
        <row r="10374">
          <cell r="K10374" t="str">
            <v>00021217P.11</v>
          </cell>
        </row>
        <row r="10375">
          <cell r="K10375" t="str">
            <v>00021217P.11</v>
          </cell>
        </row>
        <row r="10376">
          <cell r="K10376" t="str">
            <v>00021217P.11</v>
          </cell>
        </row>
        <row r="10377">
          <cell r="K10377" t="str">
            <v>00021217P.11</v>
          </cell>
        </row>
        <row r="10378">
          <cell r="K10378" t="str">
            <v>00021217P.11</v>
          </cell>
        </row>
        <row r="10379">
          <cell r="K10379" t="str">
            <v>00021217P.11</v>
          </cell>
        </row>
        <row r="10380">
          <cell r="K10380" t="str">
            <v>00021218P.11</v>
          </cell>
        </row>
        <row r="10381">
          <cell r="K10381" t="str">
            <v>00021218P.11</v>
          </cell>
        </row>
        <row r="10382">
          <cell r="K10382" t="str">
            <v>00021218P.11</v>
          </cell>
        </row>
        <row r="10383">
          <cell r="K10383" t="str">
            <v>00021218P.11</v>
          </cell>
        </row>
        <row r="10384">
          <cell r="K10384" t="str">
            <v>00021218P.11</v>
          </cell>
        </row>
        <row r="10385">
          <cell r="K10385" t="str">
            <v>00021219P.11</v>
          </cell>
        </row>
        <row r="10386">
          <cell r="K10386" t="str">
            <v>00021220P.11</v>
          </cell>
        </row>
        <row r="10387">
          <cell r="K10387" t="str">
            <v>00021220P.11</v>
          </cell>
        </row>
        <row r="10388">
          <cell r="K10388" t="str">
            <v>00021220P.11</v>
          </cell>
        </row>
        <row r="10389">
          <cell r="K10389" t="str">
            <v>00021221P.11</v>
          </cell>
        </row>
        <row r="10390">
          <cell r="K10390" t="str">
            <v>00021221P.11</v>
          </cell>
        </row>
        <row r="10391">
          <cell r="K10391" t="str">
            <v>00021222P.11</v>
          </cell>
        </row>
        <row r="10392">
          <cell r="K10392" t="str">
            <v>00021222P.11</v>
          </cell>
        </row>
        <row r="10393">
          <cell r="K10393" t="str">
            <v>00021223P.11</v>
          </cell>
        </row>
        <row r="10394">
          <cell r="K10394" t="str">
            <v>00021223P.11</v>
          </cell>
        </row>
        <row r="10395">
          <cell r="K10395" t="str">
            <v>00021223P.11</v>
          </cell>
        </row>
        <row r="10396">
          <cell r="K10396" t="str">
            <v>00021223P.11</v>
          </cell>
        </row>
        <row r="10397">
          <cell r="K10397" t="str">
            <v>00021223P.11</v>
          </cell>
        </row>
        <row r="10398">
          <cell r="K10398" t="str">
            <v>00021224P.11</v>
          </cell>
        </row>
        <row r="10399">
          <cell r="K10399" t="str">
            <v>00021225P.11</v>
          </cell>
        </row>
        <row r="10400">
          <cell r="K10400" t="str">
            <v>00021226P.11</v>
          </cell>
        </row>
        <row r="10401">
          <cell r="K10401" t="str">
            <v>00021226P.11</v>
          </cell>
        </row>
        <row r="10402">
          <cell r="K10402" t="str">
            <v>00021226P.11</v>
          </cell>
        </row>
        <row r="10403">
          <cell r="K10403" t="str">
            <v>00021227P.11</v>
          </cell>
        </row>
        <row r="10404">
          <cell r="K10404" t="str">
            <v>00021228P.11</v>
          </cell>
        </row>
        <row r="10405">
          <cell r="K10405" t="str">
            <v>00021228P.11</v>
          </cell>
        </row>
        <row r="10406">
          <cell r="K10406" t="str">
            <v>00021228P.11</v>
          </cell>
        </row>
        <row r="10407">
          <cell r="K10407" t="str">
            <v>00021228P.11</v>
          </cell>
        </row>
        <row r="10408">
          <cell r="K10408" t="str">
            <v>00021228P.11</v>
          </cell>
        </row>
        <row r="10409">
          <cell r="K10409" t="str">
            <v>00021228P.11</v>
          </cell>
        </row>
        <row r="10410">
          <cell r="K10410" t="str">
            <v>00021228P.11</v>
          </cell>
        </row>
        <row r="10411">
          <cell r="K10411" t="str">
            <v>00021228P.11</v>
          </cell>
        </row>
        <row r="10412">
          <cell r="K10412" t="str">
            <v>00021229P.11</v>
          </cell>
        </row>
        <row r="10413">
          <cell r="K10413" t="str">
            <v>00021229P.11</v>
          </cell>
        </row>
        <row r="10414">
          <cell r="K10414" t="str">
            <v>00021229P.11</v>
          </cell>
        </row>
        <row r="10415">
          <cell r="K10415" t="str">
            <v>00021229P.11</v>
          </cell>
        </row>
        <row r="10416">
          <cell r="K10416" t="str">
            <v>00021229P.11</v>
          </cell>
        </row>
        <row r="10417">
          <cell r="K10417" t="str">
            <v>00021229P.11</v>
          </cell>
        </row>
        <row r="10418">
          <cell r="K10418" t="str">
            <v>00021229P.11</v>
          </cell>
        </row>
        <row r="10419">
          <cell r="K10419" t="str">
            <v>00021229P.11</v>
          </cell>
        </row>
        <row r="10420">
          <cell r="K10420" t="str">
            <v>00021229P.11</v>
          </cell>
        </row>
        <row r="10421">
          <cell r="K10421" t="str">
            <v>00021229P.11</v>
          </cell>
        </row>
        <row r="10422">
          <cell r="K10422" t="str">
            <v>00021229P.11</v>
          </cell>
        </row>
        <row r="10423">
          <cell r="K10423" t="str">
            <v>00021229P.11</v>
          </cell>
        </row>
        <row r="10424">
          <cell r="K10424" t="str">
            <v>00021229P.11</v>
          </cell>
        </row>
        <row r="10425">
          <cell r="K10425" t="str">
            <v>00021229P.11</v>
          </cell>
        </row>
        <row r="10426">
          <cell r="K10426" t="str">
            <v>00021229P.11</v>
          </cell>
        </row>
        <row r="10427">
          <cell r="K10427" t="str">
            <v>00021229P.11</v>
          </cell>
        </row>
        <row r="10428">
          <cell r="K10428" t="str">
            <v>00021229P.11</v>
          </cell>
        </row>
        <row r="10429">
          <cell r="K10429" t="str">
            <v>00021229P.11</v>
          </cell>
        </row>
        <row r="10430">
          <cell r="K10430" t="str">
            <v>00021230P.11</v>
          </cell>
        </row>
        <row r="10431">
          <cell r="K10431" t="str">
            <v>00021231P.11</v>
          </cell>
        </row>
        <row r="10432">
          <cell r="K10432" t="str">
            <v>00021231P.11</v>
          </cell>
        </row>
        <row r="10433">
          <cell r="K10433" t="str">
            <v>00021231P.11</v>
          </cell>
        </row>
        <row r="10434">
          <cell r="K10434" t="str">
            <v>00021231P.11</v>
          </cell>
        </row>
        <row r="10435">
          <cell r="K10435" t="str">
            <v>00021231P.11</v>
          </cell>
        </row>
        <row r="10436">
          <cell r="K10436" t="str">
            <v>00021231P.11</v>
          </cell>
        </row>
        <row r="10437">
          <cell r="K10437" t="str">
            <v>00021231P.11</v>
          </cell>
        </row>
        <row r="10438">
          <cell r="K10438" t="str">
            <v>00021231P.11</v>
          </cell>
        </row>
        <row r="10439">
          <cell r="K10439" t="str">
            <v>00021231P.11</v>
          </cell>
        </row>
        <row r="10440">
          <cell r="K10440" t="str">
            <v>00021232P.11</v>
          </cell>
        </row>
        <row r="10441">
          <cell r="K10441" t="str">
            <v>00021232P.11</v>
          </cell>
        </row>
        <row r="10442">
          <cell r="K10442" t="str">
            <v>00021232P.11</v>
          </cell>
        </row>
        <row r="10443">
          <cell r="K10443" t="str">
            <v>00021232P.11</v>
          </cell>
        </row>
        <row r="10444">
          <cell r="K10444" t="str">
            <v>00021232P.11</v>
          </cell>
        </row>
        <row r="10445">
          <cell r="K10445" t="str">
            <v>00021232P.11</v>
          </cell>
        </row>
        <row r="10446">
          <cell r="K10446" t="str">
            <v>00021232P.11</v>
          </cell>
        </row>
        <row r="10447">
          <cell r="K10447" t="str">
            <v>00021233P.11</v>
          </cell>
        </row>
        <row r="10448">
          <cell r="K10448" t="str">
            <v>00021233P.11</v>
          </cell>
        </row>
        <row r="10449">
          <cell r="K10449" t="str">
            <v>00021233P.11</v>
          </cell>
        </row>
        <row r="10450">
          <cell r="K10450" t="str">
            <v>00021233P.11</v>
          </cell>
        </row>
        <row r="10451">
          <cell r="K10451" t="str">
            <v>00021233P.11</v>
          </cell>
        </row>
        <row r="10452">
          <cell r="K10452" t="str">
            <v>00021233P.11</v>
          </cell>
        </row>
        <row r="10453">
          <cell r="K10453" t="str">
            <v>00021233P.11</v>
          </cell>
        </row>
        <row r="10454">
          <cell r="K10454" t="str">
            <v>00021233P.11</v>
          </cell>
        </row>
        <row r="10455">
          <cell r="K10455" t="str">
            <v>00021234P.11</v>
          </cell>
        </row>
        <row r="10456">
          <cell r="K10456" t="str">
            <v>00021234P.11</v>
          </cell>
        </row>
        <row r="10457">
          <cell r="K10457" t="str">
            <v>00021234P.11</v>
          </cell>
        </row>
        <row r="10458">
          <cell r="K10458" t="str">
            <v>00021234P.11</v>
          </cell>
        </row>
        <row r="10459">
          <cell r="K10459" t="str">
            <v>00021235P.11</v>
          </cell>
        </row>
        <row r="10460">
          <cell r="K10460" t="str">
            <v>00021235P.11</v>
          </cell>
        </row>
        <row r="10461">
          <cell r="K10461" t="str">
            <v>00021236P.11</v>
          </cell>
        </row>
        <row r="10462">
          <cell r="K10462" t="str">
            <v>00021236P.11</v>
          </cell>
        </row>
        <row r="10463">
          <cell r="K10463" t="str">
            <v>00021236P.11</v>
          </cell>
        </row>
        <row r="10464">
          <cell r="K10464" t="str">
            <v>00021236P.11</v>
          </cell>
        </row>
        <row r="10465">
          <cell r="K10465" t="str">
            <v>00021236P.11</v>
          </cell>
        </row>
        <row r="10466">
          <cell r="K10466" t="str">
            <v>00021253P.11</v>
          </cell>
        </row>
        <row r="10467">
          <cell r="K10467" t="str">
            <v>00021253P.11</v>
          </cell>
        </row>
        <row r="10468">
          <cell r="K10468" t="str">
            <v>00021253P.11</v>
          </cell>
        </row>
        <row r="10469">
          <cell r="K10469" t="str">
            <v>00021253P.11</v>
          </cell>
        </row>
        <row r="10470">
          <cell r="K10470" t="str">
            <v>00021241P.11</v>
          </cell>
        </row>
        <row r="10471">
          <cell r="K10471" t="str">
            <v>00021206P.11</v>
          </cell>
        </row>
        <row r="10472">
          <cell r="K10472" t="str">
            <v>00021214P.11</v>
          </cell>
        </row>
        <row r="10473">
          <cell r="K10473" t="str">
            <v>00021214P.11</v>
          </cell>
        </row>
        <row r="10474">
          <cell r="K10474" t="str">
            <v>00021228P.11</v>
          </cell>
        </row>
        <row r="10475">
          <cell r="K10475" t="str">
            <v>00021228P.11</v>
          </cell>
        </row>
        <row r="10476">
          <cell r="K10476" t="str">
            <v>00021228P.11</v>
          </cell>
        </row>
        <row r="10477">
          <cell r="K10477" t="str">
            <v>00021228P.11</v>
          </cell>
        </row>
        <row r="10478">
          <cell r="K10478" t="str">
            <v>00021228P.11</v>
          </cell>
        </row>
        <row r="10479">
          <cell r="K10479" t="str">
            <v>00021228P.11</v>
          </cell>
        </row>
        <row r="10480">
          <cell r="K10480" t="str">
            <v>00021228P.11</v>
          </cell>
        </row>
        <row r="10481">
          <cell r="K10481" t="str">
            <v>00021228P.11</v>
          </cell>
        </row>
        <row r="10482">
          <cell r="K10482" t="str">
            <v>00021230P.11</v>
          </cell>
        </row>
        <row r="10483">
          <cell r="K10483" t="str">
            <v>00021253P.11</v>
          </cell>
        </row>
        <row r="10484">
          <cell r="K10484" t="str">
            <v>00021253P.11</v>
          </cell>
        </row>
        <row r="10485">
          <cell r="K10485" t="str">
            <v>00021259P.11</v>
          </cell>
        </row>
        <row r="10486">
          <cell r="K10486" t="str">
            <v>00021258P.11</v>
          </cell>
        </row>
        <row r="10487">
          <cell r="K10487" t="str">
            <v>00021258P.11</v>
          </cell>
        </row>
        <row r="10488">
          <cell r="K10488" t="str">
            <v>00021213P.11</v>
          </cell>
        </row>
        <row r="10489">
          <cell r="K10489" t="str">
            <v>00021223P.11</v>
          </cell>
        </row>
        <row r="10490">
          <cell r="K10490" t="str">
            <v>00021226P.11</v>
          </cell>
        </row>
        <row r="10491">
          <cell r="K10491" t="str">
            <v>00021226P.11</v>
          </cell>
        </row>
        <row r="10492">
          <cell r="K10492" t="str">
            <v>00021228P.11</v>
          </cell>
        </row>
        <row r="10493">
          <cell r="K10493" t="str">
            <v>00021229P.11</v>
          </cell>
        </row>
        <row r="10494">
          <cell r="K10494" t="str">
            <v>00021229P.11</v>
          </cell>
        </row>
        <row r="10495">
          <cell r="K10495" t="str">
            <v>00021233P.11</v>
          </cell>
        </row>
        <row r="10496">
          <cell r="K10496" t="str">
            <v>00021234P.11</v>
          </cell>
        </row>
        <row r="10497">
          <cell r="K10497" t="str">
            <v>00021236P.11</v>
          </cell>
        </row>
        <row r="10498">
          <cell r="K10498" t="str">
            <v>00021245P.11</v>
          </cell>
        </row>
        <row r="10499">
          <cell r="K10499" t="str">
            <v>00021245P.11</v>
          </cell>
        </row>
        <row r="10500">
          <cell r="K10500" t="str">
            <v>00021253P.11</v>
          </cell>
        </row>
        <row r="10501">
          <cell r="K10501" t="str">
            <v>00021253P.11</v>
          </cell>
        </row>
        <row r="10502">
          <cell r="K10502" t="str">
            <v>00021210P.11</v>
          </cell>
        </row>
        <row r="10503">
          <cell r="K10503" t="str">
            <v>00021210P.11</v>
          </cell>
        </row>
        <row r="10504">
          <cell r="K10504" t="str">
            <v>00021212P.11</v>
          </cell>
        </row>
        <row r="10505">
          <cell r="K10505" t="str">
            <v>00021213P.11</v>
          </cell>
        </row>
        <row r="10506">
          <cell r="K10506" t="str">
            <v>00021217P.11</v>
          </cell>
        </row>
        <row r="10507">
          <cell r="K10507" t="str">
            <v>00021220P.11</v>
          </cell>
        </row>
        <row r="10508">
          <cell r="K10508" t="str">
            <v>00021220P.11</v>
          </cell>
        </row>
        <row r="10509">
          <cell r="K10509" t="str">
            <v>00021222P.11</v>
          </cell>
        </row>
        <row r="10510">
          <cell r="K10510" t="str">
            <v>00021224P.11</v>
          </cell>
        </row>
        <row r="10511">
          <cell r="K10511" t="str">
            <v>00021228P.11</v>
          </cell>
        </row>
        <row r="10512">
          <cell r="K10512" t="str">
            <v>00021228P.11</v>
          </cell>
        </row>
        <row r="10513">
          <cell r="K10513" t="str">
            <v>00021228P.11</v>
          </cell>
        </row>
        <row r="10514">
          <cell r="K10514" t="str">
            <v>00021231P.11</v>
          </cell>
        </row>
        <row r="10515">
          <cell r="K10515" t="str">
            <v>00021231P.11</v>
          </cell>
        </row>
        <row r="10516">
          <cell r="K10516" t="str">
            <v>00021232P.11</v>
          </cell>
        </row>
        <row r="10517">
          <cell r="K10517" t="str">
            <v>00021232P.11</v>
          </cell>
        </row>
        <row r="10518">
          <cell r="K10518" t="str">
            <v>00021232P.11</v>
          </cell>
        </row>
        <row r="10519">
          <cell r="K10519" t="str">
            <v>00021233P.11</v>
          </cell>
        </row>
        <row r="10520">
          <cell r="K10520" t="str">
            <v>00021233P.11</v>
          </cell>
        </row>
        <row r="10521">
          <cell r="K10521" t="str">
            <v>00021233P.11</v>
          </cell>
        </row>
        <row r="10522">
          <cell r="K10522" t="str">
            <v>00021234P.11</v>
          </cell>
        </row>
        <row r="10523">
          <cell r="K10523" t="str">
            <v>00021235P.11</v>
          </cell>
        </row>
        <row r="10524">
          <cell r="K10524" t="str">
            <v>00021236P.11</v>
          </cell>
        </row>
        <row r="10525">
          <cell r="K10525" t="str">
            <v>00021245P.11</v>
          </cell>
        </row>
        <row r="10526">
          <cell r="K10526" t="str">
            <v>00021249P.11</v>
          </cell>
        </row>
        <row r="10527">
          <cell r="K10527" t="str">
            <v>00021250P.11</v>
          </cell>
        </row>
        <row r="10528">
          <cell r="K10528" t="str">
            <v>00021250P.11</v>
          </cell>
        </row>
        <row r="10529">
          <cell r="K10529" t="str">
            <v>00021253P.11</v>
          </cell>
        </row>
        <row r="10530">
          <cell r="K10530" t="str">
            <v>00021253P.11</v>
          </cell>
        </row>
        <row r="10531">
          <cell r="K10531" t="str">
            <v>00021259P.11</v>
          </cell>
        </row>
        <row r="10532">
          <cell r="K10532" t="str">
            <v>00021212P.11</v>
          </cell>
        </row>
        <row r="10533">
          <cell r="K10533" t="str">
            <v>00021213P.11</v>
          </cell>
        </row>
        <row r="10534">
          <cell r="K10534" t="str">
            <v>00021213P.11</v>
          </cell>
        </row>
        <row r="10535">
          <cell r="K10535" t="str">
            <v>00021213P.11</v>
          </cell>
        </row>
        <row r="10536">
          <cell r="K10536" t="str">
            <v>00021217P.11</v>
          </cell>
        </row>
        <row r="10537">
          <cell r="K10537" t="str">
            <v>00021217P.11</v>
          </cell>
        </row>
        <row r="10538">
          <cell r="K10538" t="str">
            <v>00021217P.11</v>
          </cell>
        </row>
        <row r="10539">
          <cell r="K10539" t="str">
            <v>00021217P.11</v>
          </cell>
        </row>
        <row r="10540">
          <cell r="K10540" t="str">
            <v>00021220P.11</v>
          </cell>
        </row>
        <row r="10541">
          <cell r="K10541" t="str">
            <v>00021222P.11</v>
          </cell>
        </row>
        <row r="10542">
          <cell r="K10542" t="str">
            <v>00021222P.11</v>
          </cell>
        </row>
        <row r="10543">
          <cell r="K10543" t="str">
            <v>00021224P.11</v>
          </cell>
        </row>
        <row r="10544">
          <cell r="K10544" t="str">
            <v>00021226P.11</v>
          </cell>
        </row>
        <row r="10545">
          <cell r="K10545" t="str">
            <v>00021226P.11</v>
          </cell>
        </row>
        <row r="10546">
          <cell r="K10546" t="str">
            <v>00021228P.11</v>
          </cell>
        </row>
        <row r="10547">
          <cell r="K10547" t="str">
            <v>00021228P.11</v>
          </cell>
        </row>
        <row r="10548">
          <cell r="K10548" t="str">
            <v>00021228P.11</v>
          </cell>
        </row>
        <row r="10549">
          <cell r="K10549" t="str">
            <v>00021228P.11</v>
          </cell>
        </row>
        <row r="10550">
          <cell r="K10550" t="str">
            <v>00021228P.11</v>
          </cell>
        </row>
        <row r="10551">
          <cell r="K10551" t="str">
            <v>00021228P.11</v>
          </cell>
        </row>
        <row r="10552">
          <cell r="K10552" t="str">
            <v>00021231P.11</v>
          </cell>
        </row>
        <row r="10553">
          <cell r="K10553" t="str">
            <v>00021231P.11</v>
          </cell>
        </row>
        <row r="10554">
          <cell r="K10554" t="str">
            <v>00021234P.11</v>
          </cell>
        </row>
        <row r="10555">
          <cell r="K10555" t="str">
            <v>00021234P.11</v>
          </cell>
        </row>
        <row r="10556">
          <cell r="K10556" t="str">
            <v>00021234P.11</v>
          </cell>
        </row>
        <row r="10557">
          <cell r="K10557" t="str">
            <v>00021234P.11</v>
          </cell>
        </row>
        <row r="10558">
          <cell r="K10558" t="str">
            <v>00021236P.11</v>
          </cell>
        </row>
        <row r="10559">
          <cell r="K10559" t="str">
            <v>00021236P.11</v>
          </cell>
        </row>
        <row r="10560">
          <cell r="K10560" t="str">
            <v>00021236P.11</v>
          </cell>
        </row>
        <row r="10561">
          <cell r="K10561" t="str">
            <v>00021236P.11</v>
          </cell>
        </row>
        <row r="10562">
          <cell r="K10562" t="str">
            <v>00021258P.11</v>
          </cell>
        </row>
        <row r="10563">
          <cell r="K10563" t="str">
            <v>00021253P.11</v>
          </cell>
        </row>
        <row r="10564">
          <cell r="K10564" t="str">
            <v>00021253P.11</v>
          </cell>
        </row>
        <row r="10565">
          <cell r="K10565" t="str">
            <v>00021240P.11</v>
          </cell>
        </row>
        <row r="10566">
          <cell r="K10566" t="str">
            <v>00021245P.11</v>
          </cell>
        </row>
        <row r="10567">
          <cell r="K10567" t="str">
            <v>00021243P.11</v>
          </cell>
        </row>
        <row r="10568">
          <cell r="K10568" t="str">
            <v>00021243P.11</v>
          </cell>
        </row>
        <row r="10569">
          <cell r="K10569" t="str">
            <v>00021250P.11</v>
          </cell>
        </row>
        <row r="10570">
          <cell r="K10570" t="str">
            <v>00021257P.11</v>
          </cell>
        </row>
        <row r="10571">
          <cell r="K10571" t="str">
            <v>00021257P.11</v>
          </cell>
        </row>
        <row r="10572">
          <cell r="K10572" t="str">
            <v>00021209P.11</v>
          </cell>
        </row>
        <row r="10573">
          <cell r="K10573" t="str">
            <v>00021210P.11</v>
          </cell>
        </row>
        <row r="10574">
          <cell r="K10574" t="str">
            <v>00021210P.11</v>
          </cell>
        </row>
        <row r="10575">
          <cell r="K10575" t="str">
            <v>00021210P.11</v>
          </cell>
        </row>
        <row r="10576">
          <cell r="K10576" t="str">
            <v>00021211P.11</v>
          </cell>
        </row>
        <row r="10577">
          <cell r="K10577" t="str">
            <v>00021213P.11</v>
          </cell>
        </row>
        <row r="10578">
          <cell r="K10578" t="str">
            <v>00021213P.11</v>
          </cell>
        </row>
        <row r="10579">
          <cell r="K10579" t="str">
            <v>00021213P.11</v>
          </cell>
        </row>
        <row r="10580">
          <cell r="K10580" t="str">
            <v>00021213P.11</v>
          </cell>
        </row>
        <row r="10581">
          <cell r="K10581" t="str">
            <v>00021215P.11</v>
          </cell>
        </row>
        <row r="10582">
          <cell r="K10582" t="str">
            <v>00021217P.11</v>
          </cell>
        </row>
        <row r="10583">
          <cell r="K10583" t="str">
            <v>00021218P.11</v>
          </cell>
        </row>
        <row r="10584">
          <cell r="K10584" t="str">
            <v>00021220P.11</v>
          </cell>
        </row>
        <row r="10585">
          <cell r="K10585" t="str">
            <v>00021221P.11</v>
          </cell>
        </row>
        <row r="10586">
          <cell r="K10586" t="str">
            <v>00021221P.11</v>
          </cell>
        </row>
        <row r="10587">
          <cell r="K10587" t="str">
            <v>00021221P.11</v>
          </cell>
        </row>
        <row r="10588">
          <cell r="K10588" t="str">
            <v>00021221P.11</v>
          </cell>
        </row>
        <row r="10589">
          <cell r="K10589" t="str">
            <v>00021221P.11</v>
          </cell>
        </row>
        <row r="10590">
          <cell r="K10590" t="str">
            <v>00021221P.11</v>
          </cell>
        </row>
        <row r="10591">
          <cell r="K10591" t="str">
            <v>00021222P.11</v>
          </cell>
        </row>
        <row r="10592">
          <cell r="K10592" t="str">
            <v>00021222P.11</v>
          </cell>
        </row>
        <row r="10593">
          <cell r="K10593" t="str">
            <v>00021222P.11</v>
          </cell>
        </row>
        <row r="10594">
          <cell r="K10594" t="str">
            <v>00021222P.11</v>
          </cell>
        </row>
        <row r="10595">
          <cell r="K10595" t="str">
            <v>00021224P.11</v>
          </cell>
        </row>
        <row r="10596">
          <cell r="K10596" t="str">
            <v>00021224P.11</v>
          </cell>
        </row>
        <row r="10597">
          <cell r="K10597" t="str">
            <v>00021224P.11</v>
          </cell>
        </row>
        <row r="10598">
          <cell r="K10598" t="str">
            <v>00021225P.11</v>
          </cell>
        </row>
        <row r="10599">
          <cell r="K10599" t="str">
            <v>00021225P.11</v>
          </cell>
        </row>
        <row r="10600">
          <cell r="K10600" t="str">
            <v>00021225P.11</v>
          </cell>
        </row>
        <row r="10601">
          <cell r="K10601" t="str">
            <v>00021226P.11</v>
          </cell>
        </row>
        <row r="10602">
          <cell r="K10602" t="str">
            <v>00021226P.11</v>
          </cell>
        </row>
        <row r="10603">
          <cell r="K10603" t="str">
            <v>00021226P.11</v>
          </cell>
        </row>
        <row r="10604">
          <cell r="K10604" t="str">
            <v>00021227P.11</v>
          </cell>
        </row>
        <row r="10605">
          <cell r="K10605" t="str">
            <v>00021227P.11</v>
          </cell>
        </row>
        <row r="10606">
          <cell r="K10606" t="str">
            <v>00021227P.11</v>
          </cell>
        </row>
        <row r="10607">
          <cell r="K10607" t="str">
            <v>00021227P.11</v>
          </cell>
        </row>
        <row r="10608">
          <cell r="K10608" t="str">
            <v>00021228P.11</v>
          </cell>
        </row>
        <row r="10609">
          <cell r="K10609" t="str">
            <v>00021228P.11</v>
          </cell>
        </row>
        <row r="10610">
          <cell r="K10610" t="str">
            <v>00021228P.11</v>
          </cell>
        </row>
        <row r="10611">
          <cell r="K10611" t="str">
            <v>00021228P.11</v>
          </cell>
        </row>
        <row r="10612">
          <cell r="K10612" t="str">
            <v>00021228P.11</v>
          </cell>
        </row>
        <row r="10613">
          <cell r="K10613" t="str">
            <v>00021228P.11</v>
          </cell>
        </row>
        <row r="10614">
          <cell r="K10614" t="str">
            <v>00021228P.11</v>
          </cell>
        </row>
        <row r="10615">
          <cell r="K10615" t="str">
            <v>00021228P.11</v>
          </cell>
        </row>
        <row r="10616">
          <cell r="K10616" t="str">
            <v>00021228P.11</v>
          </cell>
        </row>
        <row r="10617">
          <cell r="K10617" t="str">
            <v>00021229P.11</v>
          </cell>
        </row>
        <row r="10618">
          <cell r="K10618" t="str">
            <v>00021229P.11</v>
          </cell>
        </row>
        <row r="10619">
          <cell r="K10619" t="str">
            <v>00021229P.11</v>
          </cell>
        </row>
        <row r="10620">
          <cell r="K10620" t="str">
            <v>00021229P.11</v>
          </cell>
        </row>
        <row r="10621">
          <cell r="K10621" t="str">
            <v>00021229P.11</v>
          </cell>
        </row>
        <row r="10622">
          <cell r="K10622" t="str">
            <v>00021229P.11</v>
          </cell>
        </row>
        <row r="10623">
          <cell r="K10623" t="str">
            <v>00021229P.11</v>
          </cell>
        </row>
        <row r="10624">
          <cell r="K10624" t="str">
            <v>00021229P.11</v>
          </cell>
        </row>
        <row r="10625">
          <cell r="K10625" t="str">
            <v>00021229P.11</v>
          </cell>
        </row>
        <row r="10626">
          <cell r="K10626" t="str">
            <v>00021229P.11</v>
          </cell>
        </row>
        <row r="10627">
          <cell r="K10627" t="str">
            <v>00021230P.11</v>
          </cell>
        </row>
        <row r="10628">
          <cell r="K10628" t="str">
            <v>00021230P.11</v>
          </cell>
        </row>
        <row r="10629">
          <cell r="K10629" t="str">
            <v>00021231P.11</v>
          </cell>
        </row>
        <row r="10630">
          <cell r="K10630" t="str">
            <v>00021231P.11</v>
          </cell>
        </row>
        <row r="10631">
          <cell r="K10631" t="str">
            <v>00021231P.11</v>
          </cell>
        </row>
        <row r="10632">
          <cell r="K10632" t="str">
            <v>00021232P.11</v>
          </cell>
        </row>
        <row r="10633">
          <cell r="K10633" t="str">
            <v>00021232P.11</v>
          </cell>
        </row>
        <row r="10634">
          <cell r="K10634" t="str">
            <v>00021232P.11</v>
          </cell>
        </row>
        <row r="10635">
          <cell r="K10635" t="str">
            <v>00021232P.11</v>
          </cell>
        </row>
        <row r="10636">
          <cell r="K10636" t="str">
            <v>00021232P.11</v>
          </cell>
        </row>
        <row r="10637">
          <cell r="K10637" t="str">
            <v>00021232P.11</v>
          </cell>
        </row>
        <row r="10638">
          <cell r="K10638" t="str">
            <v>00021232P.11</v>
          </cell>
        </row>
        <row r="10639">
          <cell r="K10639" t="str">
            <v>00021232P.11</v>
          </cell>
        </row>
        <row r="10640">
          <cell r="K10640" t="str">
            <v>00021232P.11</v>
          </cell>
        </row>
        <row r="10641">
          <cell r="K10641" t="str">
            <v>00021233P.11</v>
          </cell>
        </row>
        <row r="10642">
          <cell r="K10642" t="str">
            <v>00021233P.11</v>
          </cell>
        </row>
        <row r="10643">
          <cell r="K10643" t="str">
            <v>00021233P.11</v>
          </cell>
        </row>
        <row r="10644">
          <cell r="K10644" t="str">
            <v>00021233P.11</v>
          </cell>
        </row>
        <row r="10645">
          <cell r="K10645" t="str">
            <v>00021233P.11</v>
          </cell>
        </row>
        <row r="10646">
          <cell r="K10646" t="str">
            <v>00021234P.11</v>
          </cell>
        </row>
        <row r="10647">
          <cell r="K10647" t="str">
            <v>00021234P.11</v>
          </cell>
        </row>
        <row r="10648">
          <cell r="K10648" t="str">
            <v>00021234P.11</v>
          </cell>
        </row>
        <row r="10649">
          <cell r="K10649" t="str">
            <v>00021235P.11</v>
          </cell>
        </row>
        <row r="10650">
          <cell r="K10650" t="str">
            <v>00021235P.11</v>
          </cell>
        </row>
        <row r="10651">
          <cell r="K10651" t="str">
            <v>00021235P.11</v>
          </cell>
        </row>
        <row r="10652">
          <cell r="K10652" t="str">
            <v>00021235P.11</v>
          </cell>
        </row>
        <row r="10653">
          <cell r="K10653" t="str">
            <v>00021235P.11</v>
          </cell>
        </row>
        <row r="10654">
          <cell r="K10654" t="str">
            <v>00021235P.11</v>
          </cell>
        </row>
        <row r="10655">
          <cell r="K10655" t="str">
            <v>00021235P.11</v>
          </cell>
        </row>
        <row r="10656">
          <cell r="K10656" t="str">
            <v>00021235P.11</v>
          </cell>
        </row>
        <row r="10657">
          <cell r="K10657" t="str">
            <v>00021235P.11</v>
          </cell>
        </row>
        <row r="10658">
          <cell r="K10658" t="str">
            <v>00021236P.11</v>
          </cell>
        </row>
        <row r="10659">
          <cell r="K10659" t="str">
            <v>00021258P.11</v>
          </cell>
        </row>
        <row r="10660">
          <cell r="K10660" t="str">
            <v>00021238P.11</v>
          </cell>
        </row>
        <row r="10661">
          <cell r="K10661" t="str">
            <v>00021238P.11</v>
          </cell>
        </row>
        <row r="10662">
          <cell r="K10662" t="str">
            <v>00021239P.11</v>
          </cell>
        </row>
        <row r="10663">
          <cell r="K10663" t="str">
            <v>00021240P.11</v>
          </cell>
        </row>
        <row r="10664">
          <cell r="K10664" t="str">
            <v>00021245P.11</v>
          </cell>
        </row>
        <row r="10665">
          <cell r="K10665" t="str">
            <v>00021245P.11</v>
          </cell>
        </row>
        <row r="10666">
          <cell r="K10666" t="str">
            <v>00021245P.11</v>
          </cell>
        </row>
        <row r="10667">
          <cell r="K10667" t="str">
            <v>00021253P.11</v>
          </cell>
        </row>
        <row r="10668">
          <cell r="K10668" t="str">
            <v>00021259P.11</v>
          </cell>
        </row>
        <row r="10669">
          <cell r="K10669" t="str">
            <v>00021243P.11</v>
          </cell>
        </row>
        <row r="10670">
          <cell r="K10670" t="str">
            <v>00021221P.11</v>
          </cell>
        </row>
        <row r="10671">
          <cell r="K10671" t="str">
            <v>00021231P.11</v>
          </cell>
        </row>
        <row r="10672">
          <cell r="K10672" t="str">
            <v>00021229P.11</v>
          </cell>
        </row>
        <row r="10673">
          <cell r="K10673" t="str">
            <v>00021247P.11</v>
          </cell>
        </row>
        <row r="10674">
          <cell r="K10674" t="str">
            <v>00021254P.13</v>
          </cell>
        </row>
        <row r="10675">
          <cell r="K10675" t="str">
            <v>00021202P.11</v>
          </cell>
        </row>
        <row r="10676">
          <cell r="K10676" t="str">
            <v>00021215P.11</v>
          </cell>
        </row>
        <row r="10677">
          <cell r="K10677" t="str">
            <v>00021203P.11</v>
          </cell>
        </row>
        <row r="10678">
          <cell r="K10678" t="str">
            <v>00021210P.11</v>
          </cell>
        </row>
        <row r="10679">
          <cell r="K10679" t="str">
            <v>00021210P.11</v>
          </cell>
        </row>
        <row r="10680">
          <cell r="K10680" t="str">
            <v>00021251P.11</v>
          </cell>
        </row>
        <row r="10681">
          <cell r="K10681" t="str">
            <v>00021254P.11</v>
          </cell>
        </row>
        <row r="10682">
          <cell r="K10682" t="str">
            <v>00021254P.11</v>
          </cell>
        </row>
        <row r="10683">
          <cell r="K10683" t="str">
            <v>00021260P.11</v>
          </cell>
        </row>
        <row r="10684">
          <cell r="K10684" t="str">
            <v>00021260P.13</v>
          </cell>
        </row>
        <row r="10685">
          <cell r="K10685" t="str">
            <v>00021254P.11</v>
          </cell>
        </row>
        <row r="10686">
          <cell r="K10686" t="str">
            <v>00021254P.11</v>
          </cell>
        </row>
        <row r="10687">
          <cell r="K10687" t="str">
            <v>00021254P.11</v>
          </cell>
        </row>
        <row r="10688">
          <cell r="K10688" t="str">
            <v>00021254P.11</v>
          </cell>
        </row>
        <row r="10689">
          <cell r="K10689" t="str">
            <v>00021256P.13</v>
          </cell>
        </row>
        <row r="10690">
          <cell r="K10690" t="str">
            <v>00021256P.13</v>
          </cell>
        </row>
        <row r="10691">
          <cell r="K10691" t="str">
            <v>00021256P.11</v>
          </cell>
        </row>
        <row r="10692">
          <cell r="K10692" t="str">
            <v>00021256P.13</v>
          </cell>
        </row>
        <row r="10693">
          <cell r="K10693" t="str">
            <v>00021258P.11</v>
          </cell>
        </row>
        <row r="10694">
          <cell r="K10694" t="str">
            <v>00021210P.11</v>
          </cell>
        </row>
        <row r="10695">
          <cell r="K10695" t="str">
            <v>00021213P.11</v>
          </cell>
        </row>
        <row r="10696">
          <cell r="K10696" t="str">
            <v>00021213P.11</v>
          </cell>
        </row>
        <row r="10697">
          <cell r="K10697" t="str">
            <v>00021217P.11</v>
          </cell>
        </row>
        <row r="10698">
          <cell r="K10698" t="str">
            <v>00021218P.11</v>
          </cell>
        </row>
        <row r="10699">
          <cell r="K10699" t="str">
            <v>00021220P.11</v>
          </cell>
        </row>
        <row r="10700">
          <cell r="K10700" t="str">
            <v>00021220P.11</v>
          </cell>
        </row>
        <row r="10701">
          <cell r="K10701" t="str">
            <v>00021221P.11</v>
          </cell>
        </row>
        <row r="10702">
          <cell r="K10702" t="str">
            <v>00021222P.11</v>
          </cell>
        </row>
        <row r="10703">
          <cell r="K10703" t="str">
            <v>00021222P.11</v>
          </cell>
        </row>
        <row r="10704">
          <cell r="K10704" t="str">
            <v>00021225P.11</v>
          </cell>
        </row>
        <row r="10705">
          <cell r="K10705" t="str">
            <v>00021228P.11</v>
          </cell>
        </row>
        <row r="10706">
          <cell r="K10706" t="str">
            <v>00021228P.11</v>
          </cell>
        </row>
        <row r="10707">
          <cell r="K10707" t="str">
            <v>00021229P.11</v>
          </cell>
        </row>
        <row r="10708">
          <cell r="K10708" t="str">
            <v>00021229P.11</v>
          </cell>
        </row>
        <row r="10709">
          <cell r="K10709" t="str">
            <v>00021230P.11</v>
          </cell>
        </row>
        <row r="10710">
          <cell r="K10710" t="str">
            <v>00021231P.11</v>
          </cell>
        </row>
        <row r="10711">
          <cell r="K10711" t="str">
            <v>00021232P.11</v>
          </cell>
        </row>
        <row r="10712">
          <cell r="K10712" t="str">
            <v>00021232P.11</v>
          </cell>
        </row>
        <row r="10713">
          <cell r="K10713" t="str">
            <v>00021232P.11</v>
          </cell>
        </row>
        <row r="10714">
          <cell r="K10714" t="str">
            <v>00021232P.11</v>
          </cell>
        </row>
        <row r="10715">
          <cell r="K10715" t="str">
            <v>00021232P.11</v>
          </cell>
        </row>
        <row r="10716">
          <cell r="K10716" t="str">
            <v>00021233P.11</v>
          </cell>
        </row>
        <row r="10717">
          <cell r="K10717" t="str">
            <v>00021234P.11</v>
          </cell>
        </row>
        <row r="10718">
          <cell r="K10718" t="str">
            <v>00021234P.11</v>
          </cell>
        </row>
        <row r="10719">
          <cell r="K10719" t="str">
            <v>00021245P.11</v>
          </cell>
        </row>
        <row r="10720">
          <cell r="K10720" t="str">
            <v>00021253P.11</v>
          </cell>
        </row>
        <row r="10721">
          <cell r="K10721" t="str">
            <v>00021253P.11</v>
          </cell>
        </row>
        <row r="10722">
          <cell r="K10722" t="str">
            <v>00021259P.11</v>
          </cell>
        </row>
        <row r="10723">
          <cell r="K10723" t="str">
            <v>00021259P.11</v>
          </cell>
        </row>
        <row r="10724">
          <cell r="K10724" t="str">
            <v>00021257P.11</v>
          </cell>
        </row>
        <row r="10725">
          <cell r="K10725" t="str">
            <v>00021228P.11</v>
          </cell>
        </row>
        <row r="10726">
          <cell r="K10726" t="str">
            <v>00021251P.11</v>
          </cell>
        </row>
        <row r="10727">
          <cell r="K10727" t="str">
            <v>00021252P.11</v>
          </cell>
        </row>
        <row r="10728">
          <cell r="K10728" t="str">
            <v>00021201P.12</v>
          </cell>
        </row>
        <row r="10729">
          <cell r="K10729" t="str">
            <v>00021201P.12</v>
          </cell>
        </row>
        <row r="10730">
          <cell r="K10730" t="str">
            <v>00021250P.11</v>
          </cell>
        </row>
        <row r="10731">
          <cell r="K10731" t="str">
            <v>00021250P.11</v>
          </cell>
        </row>
        <row r="10732">
          <cell r="K10732" t="str">
            <v>00021202P.11</v>
          </cell>
        </row>
        <row r="10733">
          <cell r="K10733" t="str">
            <v>00021220P.11</v>
          </cell>
        </row>
        <row r="10734">
          <cell r="K10734" t="str">
            <v>00021222P.11</v>
          </cell>
        </row>
        <row r="10735">
          <cell r="K10735" t="str">
            <v>00021223P.11</v>
          </cell>
        </row>
        <row r="10736">
          <cell r="K10736" t="str">
            <v>00021253P.11</v>
          </cell>
        </row>
        <row r="10737">
          <cell r="K10737" t="str">
            <v>00021250P.11</v>
          </cell>
        </row>
        <row r="10738">
          <cell r="K10738" t="str">
            <v>00021250P.11</v>
          </cell>
        </row>
        <row r="10739">
          <cell r="K10739" t="str">
            <v>00021245P.11</v>
          </cell>
        </row>
        <row r="10740">
          <cell r="K10740" t="str">
            <v>00021245P.11</v>
          </cell>
        </row>
        <row r="10741">
          <cell r="K10741" t="str">
            <v>00021245P.11</v>
          </cell>
        </row>
        <row r="10742">
          <cell r="K10742" t="str">
            <v>00021245P.11</v>
          </cell>
        </row>
        <row r="10743">
          <cell r="K10743" t="str">
            <v>00021245P.11</v>
          </cell>
        </row>
        <row r="10744">
          <cell r="K10744" t="str">
            <v>00021245P.11</v>
          </cell>
        </row>
        <row r="10745">
          <cell r="K10745" t="str">
            <v>00021245P.11</v>
          </cell>
        </row>
        <row r="10746">
          <cell r="K10746" t="str">
            <v>00021245P.11</v>
          </cell>
        </row>
        <row r="10747">
          <cell r="K10747" t="str">
            <v>00021245P.11</v>
          </cell>
        </row>
        <row r="10748">
          <cell r="K10748" t="str">
            <v>00021245P.11</v>
          </cell>
        </row>
        <row r="10749">
          <cell r="K10749" t="str">
            <v>00021245P.11</v>
          </cell>
        </row>
        <row r="10750">
          <cell r="K10750" t="str">
            <v>00021250P.11</v>
          </cell>
        </row>
        <row r="10751">
          <cell r="K10751" t="str">
            <v>00021250P.11</v>
          </cell>
        </row>
        <row r="10752">
          <cell r="K10752" t="str">
            <v>00021259P.11</v>
          </cell>
        </row>
        <row r="10753">
          <cell r="K10753" t="str">
            <v>00111148P.2</v>
          </cell>
        </row>
        <row r="10754">
          <cell r="K10754" t="str">
            <v>00111148P.2</v>
          </cell>
        </row>
        <row r="10755">
          <cell r="K10755" t="str">
            <v>00111148P.2</v>
          </cell>
        </row>
        <row r="10756">
          <cell r="K10756" t="str">
            <v>00111148P.2</v>
          </cell>
        </row>
        <row r="10757">
          <cell r="K10757" t="str">
            <v>00111148P.2</v>
          </cell>
        </row>
        <row r="10758">
          <cell r="K10758" t="str">
            <v>00111148P.2</v>
          </cell>
        </row>
        <row r="10759">
          <cell r="K10759" t="str">
            <v>00111143P.2</v>
          </cell>
        </row>
        <row r="10760">
          <cell r="K10760" t="str">
            <v>00111143P.2</v>
          </cell>
        </row>
        <row r="10761">
          <cell r="K10761" t="str">
            <v>00111143P.2</v>
          </cell>
        </row>
        <row r="10762">
          <cell r="K10762" t="str">
            <v>00111143P.2</v>
          </cell>
        </row>
        <row r="10763">
          <cell r="K10763" t="str">
            <v>00111143P.2</v>
          </cell>
        </row>
        <row r="10764">
          <cell r="K10764" t="str">
            <v>00111143P.2</v>
          </cell>
        </row>
        <row r="10765">
          <cell r="K10765" t="str">
            <v>00111143P.2</v>
          </cell>
        </row>
        <row r="10766">
          <cell r="K10766" t="str">
            <v>00111143P.2</v>
          </cell>
        </row>
        <row r="10767">
          <cell r="K10767" t="str">
            <v>00111143P.2</v>
          </cell>
        </row>
        <row r="10768">
          <cell r="K10768" t="str">
            <v>00111143P.2</v>
          </cell>
        </row>
        <row r="10769">
          <cell r="K10769" t="str">
            <v>00111143P.2</v>
          </cell>
        </row>
        <row r="10770">
          <cell r="K10770" t="str">
            <v>00111143P.2</v>
          </cell>
        </row>
        <row r="10771">
          <cell r="K10771" t="str">
            <v>00111143P.2</v>
          </cell>
        </row>
        <row r="10772">
          <cell r="K10772" t="str">
            <v>00111143P.2</v>
          </cell>
        </row>
        <row r="10773">
          <cell r="K10773" t="str">
            <v>00111143P.2</v>
          </cell>
        </row>
        <row r="10774">
          <cell r="K10774" t="str">
            <v>00111143P.2</v>
          </cell>
        </row>
        <row r="10775">
          <cell r="K10775" t="str">
            <v>00111143P.2</v>
          </cell>
        </row>
        <row r="10776">
          <cell r="K10776" t="str">
            <v>00111143P.2</v>
          </cell>
        </row>
        <row r="10777">
          <cell r="K10777" t="str">
            <v>00111143P.2</v>
          </cell>
        </row>
        <row r="10778">
          <cell r="K10778" t="str">
            <v>00111143P.2</v>
          </cell>
        </row>
        <row r="10779">
          <cell r="K10779" t="str">
            <v>00111103P.2</v>
          </cell>
        </row>
        <row r="10780">
          <cell r="K10780" t="str">
            <v>00111103P.2</v>
          </cell>
        </row>
        <row r="10781">
          <cell r="K10781" t="str">
            <v>00111103P.2</v>
          </cell>
        </row>
        <row r="10782">
          <cell r="K10782" t="str">
            <v>00111103P.2</v>
          </cell>
        </row>
        <row r="10783">
          <cell r="K10783" t="str">
            <v>00111104P.2</v>
          </cell>
        </row>
        <row r="10784">
          <cell r="K10784" t="str">
            <v>00111105P.2</v>
          </cell>
        </row>
        <row r="10785">
          <cell r="K10785" t="str">
            <v>00111105P.2</v>
          </cell>
        </row>
        <row r="10786">
          <cell r="K10786" t="str">
            <v>00111105P.2</v>
          </cell>
        </row>
        <row r="10787">
          <cell r="K10787" t="str">
            <v>00111105P.2</v>
          </cell>
        </row>
        <row r="10788">
          <cell r="K10788" t="str">
            <v>00111105P.2</v>
          </cell>
        </row>
        <row r="10789">
          <cell r="K10789" t="str">
            <v>00111138P.2</v>
          </cell>
        </row>
        <row r="10790">
          <cell r="K10790" t="str">
            <v>00111138P.2</v>
          </cell>
        </row>
        <row r="10791">
          <cell r="K10791" t="str">
            <v>00111138P.2</v>
          </cell>
        </row>
        <row r="10792">
          <cell r="K10792" t="str">
            <v>00111138P.2</v>
          </cell>
        </row>
        <row r="10793">
          <cell r="K10793" t="str">
            <v>00111138P.2</v>
          </cell>
        </row>
        <row r="10794">
          <cell r="K10794" t="str">
            <v>00111138P.2</v>
          </cell>
        </row>
        <row r="10795">
          <cell r="K10795" t="str">
            <v>00111138P.2</v>
          </cell>
        </row>
        <row r="10796">
          <cell r="K10796" t="str">
            <v>00111138P.2</v>
          </cell>
        </row>
        <row r="10797">
          <cell r="K10797" t="str">
            <v>00111138P.2</v>
          </cell>
        </row>
        <row r="10798">
          <cell r="K10798" t="str">
            <v>00111138P.2</v>
          </cell>
        </row>
        <row r="10799">
          <cell r="K10799" t="str">
            <v>00111138P.2</v>
          </cell>
        </row>
        <row r="10800">
          <cell r="K10800" t="str">
            <v>00111138P.2</v>
          </cell>
        </row>
        <row r="10801">
          <cell r="K10801" t="str">
            <v>00111138P.2</v>
          </cell>
        </row>
        <row r="10802">
          <cell r="K10802" t="str">
            <v>00111138P.2</v>
          </cell>
        </row>
        <row r="10803">
          <cell r="K10803" t="str">
            <v>00111138P.2</v>
          </cell>
        </row>
        <row r="10804">
          <cell r="K10804" t="str">
            <v>00111139P.2</v>
          </cell>
        </row>
        <row r="10805">
          <cell r="K10805" t="str">
            <v>00111139P.2</v>
          </cell>
        </row>
        <row r="10806">
          <cell r="K10806" t="str">
            <v>00111139P.2</v>
          </cell>
        </row>
        <row r="10807">
          <cell r="K10807" t="str">
            <v>00111139P.2</v>
          </cell>
        </row>
        <row r="10808">
          <cell r="K10808" t="str">
            <v>00111139P.2</v>
          </cell>
        </row>
        <row r="10809">
          <cell r="K10809" t="str">
            <v>00111139P.2</v>
          </cell>
        </row>
        <row r="10810">
          <cell r="K10810" t="str">
            <v>00111140P.2</v>
          </cell>
        </row>
        <row r="10811">
          <cell r="K10811" t="str">
            <v>00111140P.2</v>
          </cell>
        </row>
        <row r="10812">
          <cell r="K10812" t="str">
            <v>00111140P.2</v>
          </cell>
        </row>
        <row r="10813">
          <cell r="K10813" t="str">
            <v>00111140P.2</v>
          </cell>
        </row>
        <row r="10814">
          <cell r="K10814" t="str">
            <v>00111140P.2</v>
          </cell>
        </row>
        <row r="10815">
          <cell r="K10815" t="str">
            <v>00111140P.2</v>
          </cell>
        </row>
        <row r="10816">
          <cell r="K10816" t="str">
            <v>00111140P.2</v>
          </cell>
        </row>
        <row r="10817">
          <cell r="K10817" t="str">
            <v>00111140P.2</v>
          </cell>
        </row>
        <row r="10818">
          <cell r="K10818" t="str">
            <v>00111140P.2</v>
          </cell>
        </row>
        <row r="10819">
          <cell r="K10819" t="str">
            <v>00111140P.2</v>
          </cell>
        </row>
        <row r="10820">
          <cell r="K10820" t="str">
            <v>00111140P.2</v>
          </cell>
        </row>
        <row r="10821">
          <cell r="K10821" t="str">
            <v>00111158P.2</v>
          </cell>
        </row>
        <row r="10822">
          <cell r="K10822" t="str">
            <v>00111158P.2</v>
          </cell>
        </row>
        <row r="10823">
          <cell r="K10823" t="str">
            <v>00111158P.2</v>
          </cell>
        </row>
        <row r="10824">
          <cell r="K10824" t="str">
            <v>00111158P.2</v>
          </cell>
        </row>
        <row r="10825">
          <cell r="K10825" t="str">
            <v>00111158P.2</v>
          </cell>
        </row>
        <row r="10826">
          <cell r="K10826" t="str">
            <v>00111158P.2</v>
          </cell>
        </row>
        <row r="10827">
          <cell r="K10827" t="str">
            <v>00111158P.2</v>
          </cell>
        </row>
        <row r="10828">
          <cell r="K10828" t="str">
            <v>00111158P.2</v>
          </cell>
        </row>
        <row r="10829">
          <cell r="K10829" t="str">
            <v>00111158P.2</v>
          </cell>
        </row>
        <row r="10830">
          <cell r="K10830" t="str">
            <v>00111158P.2</v>
          </cell>
        </row>
        <row r="10831">
          <cell r="K10831" t="str">
            <v>00111158P.2</v>
          </cell>
        </row>
        <row r="10832">
          <cell r="K10832" t="str">
            <v>00111158P.2</v>
          </cell>
        </row>
        <row r="10833">
          <cell r="K10833" t="str">
            <v>00111158P.2</v>
          </cell>
        </row>
        <row r="10834">
          <cell r="K10834" t="str">
            <v>00111158P.2</v>
          </cell>
        </row>
        <row r="10835">
          <cell r="K10835" t="str">
            <v>00111150P.2</v>
          </cell>
        </row>
        <row r="10836">
          <cell r="K10836" t="str">
            <v>00111150P.2</v>
          </cell>
        </row>
        <row r="10837">
          <cell r="K10837" t="str">
            <v>00111150P.2</v>
          </cell>
        </row>
        <row r="10838">
          <cell r="K10838" t="str">
            <v>00111150P.2</v>
          </cell>
        </row>
        <row r="10839">
          <cell r="K10839" t="str">
            <v>00111150P.2</v>
          </cell>
        </row>
        <row r="10840">
          <cell r="K10840" t="str">
            <v>00111150P.2</v>
          </cell>
        </row>
        <row r="10841">
          <cell r="K10841" t="str">
            <v>00111102P.2</v>
          </cell>
        </row>
        <row r="10842">
          <cell r="K10842" t="str">
            <v>00111102P.2</v>
          </cell>
        </row>
        <row r="10843">
          <cell r="K10843" t="str">
            <v>00111102P.2</v>
          </cell>
        </row>
        <row r="10844">
          <cell r="K10844" t="str">
            <v>00111102P.2</v>
          </cell>
        </row>
        <row r="10845">
          <cell r="K10845" t="str">
            <v>00111102P.2</v>
          </cell>
        </row>
        <row r="10846">
          <cell r="K10846" t="str">
            <v>00111102P.2</v>
          </cell>
        </row>
        <row r="10847">
          <cell r="K10847" t="str">
            <v>00111102P.2</v>
          </cell>
        </row>
        <row r="10848">
          <cell r="K10848" t="str">
            <v>00111102P.2</v>
          </cell>
        </row>
        <row r="10849">
          <cell r="K10849" t="str">
            <v>00111102P.2</v>
          </cell>
        </row>
        <row r="10850">
          <cell r="K10850" t="str">
            <v>00111102P.2</v>
          </cell>
        </row>
        <row r="10851">
          <cell r="K10851" t="str">
            <v>00111102P.2</v>
          </cell>
        </row>
        <row r="10852">
          <cell r="K10852" t="str">
            <v>00111102P.2</v>
          </cell>
        </row>
        <row r="10853">
          <cell r="K10853" t="str">
            <v>00111102P.2</v>
          </cell>
        </row>
        <row r="10854">
          <cell r="K10854" t="str">
            <v>00111102P.2</v>
          </cell>
        </row>
        <row r="10855">
          <cell r="K10855" t="str">
            <v>00111102P.2</v>
          </cell>
        </row>
        <row r="10856">
          <cell r="K10856" t="str">
            <v>00111102P.2</v>
          </cell>
        </row>
        <row r="10857">
          <cell r="K10857" t="str">
            <v>00111102P.2</v>
          </cell>
        </row>
        <row r="10858">
          <cell r="K10858" t="str">
            <v>00111102P.2</v>
          </cell>
        </row>
        <row r="10859">
          <cell r="K10859" t="str">
            <v>00111102P.2</v>
          </cell>
        </row>
        <row r="10860">
          <cell r="K10860" t="str">
            <v>00111102P.2</v>
          </cell>
        </row>
        <row r="10861">
          <cell r="K10861" t="str">
            <v>00111102P.2</v>
          </cell>
        </row>
        <row r="10862">
          <cell r="K10862" t="str">
            <v>00111102P.2</v>
          </cell>
        </row>
        <row r="10863">
          <cell r="K10863" t="str">
            <v>00111102P.2</v>
          </cell>
        </row>
        <row r="10864">
          <cell r="K10864" t="str">
            <v>00111102P.2</v>
          </cell>
        </row>
        <row r="10865">
          <cell r="K10865" t="str">
            <v>00111102P.2</v>
          </cell>
        </row>
        <row r="10866">
          <cell r="K10866" t="str">
            <v>00111102P.2</v>
          </cell>
        </row>
        <row r="10867">
          <cell r="K10867" t="str">
            <v>00111102P.2</v>
          </cell>
        </row>
        <row r="10868">
          <cell r="K10868" t="str">
            <v>00111102P.2</v>
          </cell>
        </row>
        <row r="10869">
          <cell r="K10869" t="str">
            <v>00111102P.2</v>
          </cell>
        </row>
        <row r="10870">
          <cell r="K10870" t="str">
            <v>00111102P.2</v>
          </cell>
        </row>
        <row r="10871">
          <cell r="K10871" t="str">
            <v>00111102P.2</v>
          </cell>
        </row>
        <row r="10872">
          <cell r="K10872" t="str">
            <v>00111102P.2</v>
          </cell>
        </row>
        <row r="10873">
          <cell r="K10873" t="str">
            <v>00111102P.2</v>
          </cell>
        </row>
        <row r="10874">
          <cell r="K10874" t="str">
            <v>00111102P.2</v>
          </cell>
        </row>
        <row r="10875">
          <cell r="K10875" t="str">
            <v>00111102P.2</v>
          </cell>
        </row>
        <row r="10876">
          <cell r="K10876" t="str">
            <v>00111152P.2</v>
          </cell>
        </row>
        <row r="10877">
          <cell r="K10877" t="str">
            <v>00111152P.2</v>
          </cell>
        </row>
        <row r="10878">
          <cell r="K10878" t="str">
            <v>00111152P.2</v>
          </cell>
        </row>
        <row r="10879">
          <cell r="K10879" t="str">
            <v>00111152P.2</v>
          </cell>
        </row>
        <row r="10880">
          <cell r="K10880" t="str">
            <v>00111143P.2</v>
          </cell>
        </row>
        <row r="10881">
          <cell r="K10881" t="str">
            <v>00111143P.2</v>
          </cell>
        </row>
        <row r="10882">
          <cell r="K10882" t="str">
            <v>00111123P.2</v>
          </cell>
        </row>
        <row r="10883">
          <cell r="K10883" t="str">
            <v>00111123P.2</v>
          </cell>
        </row>
        <row r="10884">
          <cell r="K10884" t="str">
            <v>00111123P.2</v>
          </cell>
        </row>
        <row r="10885">
          <cell r="K10885" t="str">
            <v>00111135P.2</v>
          </cell>
        </row>
        <row r="10886">
          <cell r="K10886" t="str">
            <v>00111135P.2</v>
          </cell>
        </row>
        <row r="10887">
          <cell r="K10887" t="str">
            <v>00111135P.2</v>
          </cell>
        </row>
        <row r="10888">
          <cell r="K10888" t="str">
            <v>00111135P.2</v>
          </cell>
        </row>
        <row r="10889">
          <cell r="K10889" t="str">
            <v>00111135P.2</v>
          </cell>
        </row>
        <row r="10890">
          <cell r="K10890" t="str">
            <v>00111135P.2</v>
          </cell>
        </row>
        <row r="10891">
          <cell r="K10891" t="str">
            <v>00111136P.2</v>
          </cell>
        </row>
        <row r="10892">
          <cell r="K10892" t="str">
            <v>00111136P.2</v>
          </cell>
        </row>
        <row r="10893">
          <cell r="K10893" t="str">
            <v>00111136P.2</v>
          </cell>
        </row>
        <row r="10894">
          <cell r="K10894" t="str">
            <v>00111122P.2</v>
          </cell>
        </row>
        <row r="10895">
          <cell r="K10895" t="str">
            <v>00111122P.2</v>
          </cell>
        </row>
        <row r="10896">
          <cell r="K10896" t="str">
            <v>00111122P.2</v>
          </cell>
        </row>
        <row r="10897">
          <cell r="K10897" t="str">
            <v>00111128P.2</v>
          </cell>
        </row>
        <row r="10898">
          <cell r="K10898" t="str">
            <v>00111128P.2</v>
          </cell>
        </row>
        <row r="10899">
          <cell r="K10899" t="str">
            <v>00111128P.2</v>
          </cell>
        </row>
        <row r="10900">
          <cell r="K10900" t="str">
            <v>00111153P.2</v>
          </cell>
        </row>
        <row r="10901">
          <cell r="K10901" t="str">
            <v>00111153P.2</v>
          </cell>
        </row>
        <row r="10902">
          <cell r="K10902" t="str">
            <v>00111152P.2</v>
          </cell>
        </row>
        <row r="10903">
          <cell r="K10903" t="str">
            <v>00111110P.2</v>
          </cell>
        </row>
        <row r="10904">
          <cell r="K10904" t="str">
            <v>00111110P.2</v>
          </cell>
        </row>
        <row r="10905">
          <cell r="K10905" t="str">
            <v>00111110P.2</v>
          </cell>
        </row>
        <row r="10906">
          <cell r="K10906" t="str">
            <v>00111118P.2</v>
          </cell>
        </row>
        <row r="10907">
          <cell r="K10907" t="str">
            <v>00111118P.2</v>
          </cell>
        </row>
        <row r="10908">
          <cell r="K10908" t="str">
            <v>00111118P.2</v>
          </cell>
        </row>
        <row r="10909">
          <cell r="K10909" t="str">
            <v>00111118P.2</v>
          </cell>
        </row>
        <row r="10910">
          <cell r="K10910" t="str">
            <v>00111118P.2</v>
          </cell>
        </row>
        <row r="10911">
          <cell r="K10911" t="str">
            <v>00111126P.2</v>
          </cell>
        </row>
        <row r="10912">
          <cell r="K10912" t="str">
            <v>00111126P.2</v>
          </cell>
        </row>
        <row r="10913">
          <cell r="K10913" t="str">
            <v>00111126P.2</v>
          </cell>
        </row>
        <row r="10914">
          <cell r="K10914" t="str">
            <v>00111126P.2</v>
          </cell>
        </row>
        <row r="10915">
          <cell r="K10915" t="str">
            <v>00111126P.2</v>
          </cell>
        </row>
        <row r="10916">
          <cell r="K10916" t="str">
            <v>00111134P.2</v>
          </cell>
        </row>
        <row r="10917">
          <cell r="K10917" t="str">
            <v>00111134P.2</v>
          </cell>
        </row>
        <row r="10918">
          <cell r="K10918" t="str">
            <v>00111134P.2</v>
          </cell>
        </row>
        <row r="10919">
          <cell r="K10919" t="str">
            <v>00111134P.2</v>
          </cell>
        </row>
        <row r="10920">
          <cell r="K10920" t="str">
            <v>00111134P.2</v>
          </cell>
        </row>
        <row r="10921">
          <cell r="K10921" t="str">
            <v>00111134P.2</v>
          </cell>
        </row>
        <row r="10922">
          <cell r="K10922" t="str">
            <v>00111134P.2</v>
          </cell>
        </row>
        <row r="10923">
          <cell r="K10923" t="str">
            <v>00111143P.2</v>
          </cell>
        </row>
        <row r="10924">
          <cell r="K10924" t="str">
            <v>00111143P.2</v>
          </cell>
        </row>
        <row r="10925">
          <cell r="K10925" t="str">
            <v>00111143P.2</v>
          </cell>
        </row>
        <row r="10926">
          <cell r="K10926" t="str">
            <v>00111143P.2</v>
          </cell>
        </row>
        <row r="10927">
          <cell r="K10927" t="str">
            <v>00111145P.2</v>
          </cell>
        </row>
        <row r="10928">
          <cell r="K10928" t="str">
            <v>00111145P.2</v>
          </cell>
        </row>
        <row r="10929">
          <cell r="K10929" t="str">
            <v>00111145P.2</v>
          </cell>
        </row>
        <row r="10930">
          <cell r="K10930" t="str">
            <v>00111145P.2</v>
          </cell>
        </row>
        <row r="10931">
          <cell r="K10931" t="str">
            <v>00111145P.2</v>
          </cell>
        </row>
        <row r="10932">
          <cell r="K10932" t="str">
            <v>00111145P.2</v>
          </cell>
        </row>
        <row r="10933">
          <cell r="K10933" t="str">
            <v>00111145P.2</v>
          </cell>
        </row>
        <row r="10934">
          <cell r="K10934" t="str">
            <v>00111145P.2</v>
          </cell>
        </row>
        <row r="10935">
          <cell r="K10935" t="str">
            <v>00111145P.2</v>
          </cell>
        </row>
        <row r="10936">
          <cell r="K10936" t="str">
            <v>00111145P.2</v>
          </cell>
        </row>
        <row r="10937">
          <cell r="K10937" t="str">
            <v>00111145P.2</v>
          </cell>
        </row>
        <row r="10938">
          <cell r="K10938" t="str">
            <v>00111145P.2</v>
          </cell>
        </row>
        <row r="10939">
          <cell r="K10939" t="str">
            <v>00111145P.2</v>
          </cell>
        </row>
        <row r="10940">
          <cell r="K10940" t="str">
            <v>00111145P.2</v>
          </cell>
        </row>
        <row r="10941">
          <cell r="K10941" t="str">
            <v>00111145P.2</v>
          </cell>
        </row>
        <row r="10942">
          <cell r="K10942" t="str">
            <v>00111145P.2</v>
          </cell>
        </row>
        <row r="10943">
          <cell r="K10943" t="str">
            <v>00111145P.2</v>
          </cell>
        </row>
        <row r="10944">
          <cell r="K10944" t="str">
            <v>00111145P.2</v>
          </cell>
        </row>
        <row r="10945">
          <cell r="K10945" t="str">
            <v>00111145P.2</v>
          </cell>
        </row>
        <row r="10946">
          <cell r="K10946" t="str">
            <v>00111145P.2</v>
          </cell>
        </row>
        <row r="10947">
          <cell r="K10947" t="str">
            <v>00111145P.2</v>
          </cell>
        </row>
        <row r="10948">
          <cell r="K10948" t="str">
            <v>00111145P.2</v>
          </cell>
        </row>
        <row r="10949">
          <cell r="K10949" t="str">
            <v>00111145P.2</v>
          </cell>
        </row>
        <row r="10950">
          <cell r="K10950" t="str">
            <v>00111145P.2</v>
          </cell>
        </row>
        <row r="10951">
          <cell r="K10951" t="str">
            <v>00111145P.2</v>
          </cell>
        </row>
        <row r="10952">
          <cell r="K10952" t="str">
            <v>00111145P.2</v>
          </cell>
        </row>
        <row r="10953">
          <cell r="K10953" t="str">
            <v>00111145P.2</v>
          </cell>
        </row>
        <row r="10954">
          <cell r="K10954" t="str">
            <v>00111145P.2</v>
          </cell>
        </row>
        <row r="10955">
          <cell r="K10955" t="str">
            <v>00111148P.2</v>
          </cell>
        </row>
        <row r="10956">
          <cell r="K10956" t="str">
            <v>00111148P.2</v>
          </cell>
        </row>
        <row r="10957">
          <cell r="K10957" t="str">
            <v>00111148P.2</v>
          </cell>
        </row>
        <row r="10958">
          <cell r="K10958" t="str">
            <v>00111148P.2</v>
          </cell>
        </row>
        <row r="10959">
          <cell r="K10959" t="str">
            <v>00111148P.2</v>
          </cell>
        </row>
        <row r="10960">
          <cell r="K10960" t="str">
            <v>00111148P.2</v>
          </cell>
        </row>
        <row r="10961">
          <cell r="K10961" t="str">
            <v>00111148P.2</v>
          </cell>
        </row>
        <row r="10962">
          <cell r="K10962" t="str">
            <v>00111149P.2</v>
          </cell>
        </row>
        <row r="10963">
          <cell r="K10963" t="str">
            <v>00111149P.2</v>
          </cell>
        </row>
        <row r="10964">
          <cell r="K10964" t="str">
            <v>00111150P.2</v>
          </cell>
        </row>
        <row r="10965">
          <cell r="K10965" t="str">
            <v>00111150P.2</v>
          </cell>
        </row>
        <row r="10966">
          <cell r="K10966" t="str">
            <v>00111150P.2</v>
          </cell>
        </row>
        <row r="10967">
          <cell r="K10967" t="str">
            <v>00111150P.2</v>
          </cell>
        </row>
        <row r="10968">
          <cell r="K10968" t="str">
            <v>00111150P.2</v>
          </cell>
        </row>
        <row r="10969">
          <cell r="K10969" t="str">
            <v>00111150P.2</v>
          </cell>
        </row>
        <row r="10970">
          <cell r="K10970" t="str">
            <v>00111150P.2</v>
          </cell>
        </row>
        <row r="10971">
          <cell r="K10971" t="str">
            <v>00111157P.2</v>
          </cell>
        </row>
        <row r="10972">
          <cell r="K10972" t="str">
            <v>00111157P.2</v>
          </cell>
        </row>
        <row r="10973">
          <cell r="K10973" t="str">
            <v>00111157P.2</v>
          </cell>
        </row>
        <row r="10974">
          <cell r="K10974" t="str">
            <v>00111157P.2</v>
          </cell>
        </row>
        <row r="10975">
          <cell r="K10975" t="str">
            <v>00111157P.2</v>
          </cell>
        </row>
        <row r="10976">
          <cell r="K10976" t="str">
            <v>00111157P.2</v>
          </cell>
        </row>
        <row r="10977">
          <cell r="K10977" t="str">
            <v>00111157P.2</v>
          </cell>
        </row>
        <row r="10978">
          <cell r="K10978" t="str">
            <v>00111159P.2</v>
          </cell>
        </row>
        <row r="10979">
          <cell r="K10979" t="str">
            <v>00111159P.2</v>
          </cell>
        </row>
        <row r="10980">
          <cell r="K10980" t="str">
            <v>00111159P.2</v>
          </cell>
        </row>
        <row r="10981">
          <cell r="K10981" t="str">
            <v>00111159P.2</v>
          </cell>
        </row>
        <row r="10982">
          <cell r="K10982" t="str">
            <v>00111159P.2</v>
          </cell>
        </row>
        <row r="10983">
          <cell r="K10983" t="str">
            <v>00111159P.2</v>
          </cell>
        </row>
        <row r="10984">
          <cell r="K10984" t="str">
            <v>00111159P.2</v>
          </cell>
        </row>
        <row r="10985">
          <cell r="K10985" t="str">
            <v>00111159P.2</v>
          </cell>
        </row>
        <row r="10986">
          <cell r="K10986" t="str">
            <v>00111159P.2</v>
          </cell>
        </row>
        <row r="10987">
          <cell r="K10987" t="str">
            <v>00111107P.2</v>
          </cell>
        </row>
        <row r="10988">
          <cell r="K10988" t="str">
            <v>00111107P.2</v>
          </cell>
        </row>
        <row r="10989">
          <cell r="K10989" t="str">
            <v>00111107P.2</v>
          </cell>
        </row>
        <row r="10990">
          <cell r="K10990" t="str">
            <v>00111107P.2</v>
          </cell>
        </row>
        <row r="10991">
          <cell r="K10991" t="str">
            <v>00111107P.2</v>
          </cell>
        </row>
        <row r="10992">
          <cell r="K10992" t="str">
            <v>00111144P.2</v>
          </cell>
        </row>
        <row r="10993">
          <cell r="K10993" t="str">
            <v>00111144P.2</v>
          </cell>
        </row>
        <row r="10994">
          <cell r="K10994" t="str">
            <v>00111144P.2</v>
          </cell>
        </row>
        <row r="10995">
          <cell r="K10995" t="str">
            <v>00111144P.2</v>
          </cell>
        </row>
        <row r="10996">
          <cell r="K10996" t="str">
            <v>00111153P.2</v>
          </cell>
        </row>
        <row r="10997">
          <cell r="K10997" t="str">
            <v>00111126P.2</v>
          </cell>
        </row>
        <row r="10998">
          <cell r="K10998" t="str">
            <v>00111126P.2</v>
          </cell>
        </row>
        <row r="10999">
          <cell r="K10999" t="str">
            <v>00111126P.2</v>
          </cell>
        </row>
        <row r="11000">
          <cell r="K11000" t="str">
            <v>00111126P.2</v>
          </cell>
        </row>
        <row r="11001">
          <cell r="K11001" t="str">
            <v>00111126P.2</v>
          </cell>
        </row>
        <row r="11002">
          <cell r="K11002" t="str">
            <v>00111126P.2</v>
          </cell>
        </row>
        <row r="11003">
          <cell r="K11003" t="str">
            <v>00111160P.2</v>
          </cell>
        </row>
        <row r="11004">
          <cell r="K11004" t="str">
            <v>00111160P.2</v>
          </cell>
        </row>
        <row r="11005">
          <cell r="K11005" t="str">
            <v>00111160P.2</v>
          </cell>
        </row>
        <row r="11006">
          <cell r="K11006" t="str">
            <v>00111160P.2</v>
          </cell>
        </row>
        <row r="11007">
          <cell r="K11007" t="str">
            <v>00111160P.2</v>
          </cell>
        </row>
        <row r="11008">
          <cell r="K11008" t="str">
            <v>00111160P.2</v>
          </cell>
        </row>
        <row r="11009">
          <cell r="K11009" t="str">
            <v>00111160P.2</v>
          </cell>
        </row>
        <row r="11010">
          <cell r="K11010" t="str">
            <v>00111160P.2</v>
          </cell>
        </row>
        <row r="11011">
          <cell r="K11011" t="str">
            <v>00111160P.2</v>
          </cell>
        </row>
        <row r="11012">
          <cell r="K11012" t="str">
            <v>00111160P.2</v>
          </cell>
        </row>
        <row r="11013">
          <cell r="K11013" t="str">
            <v>00111160P.2</v>
          </cell>
        </row>
        <row r="11014">
          <cell r="K11014" t="str">
            <v>00111160P.2</v>
          </cell>
        </row>
        <row r="11015">
          <cell r="K11015" t="str">
            <v>00111160P.2</v>
          </cell>
        </row>
        <row r="11016">
          <cell r="K11016" t="str">
            <v>00111160P.2</v>
          </cell>
        </row>
        <row r="11017">
          <cell r="K11017" t="str">
            <v>00111160P.2</v>
          </cell>
        </row>
        <row r="11018">
          <cell r="K11018" t="str">
            <v>00111160P.2</v>
          </cell>
        </row>
        <row r="11019">
          <cell r="K11019" t="str">
            <v>00111160P.2</v>
          </cell>
        </row>
        <row r="11020">
          <cell r="K11020" t="str">
            <v>00111160P.2</v>
          </cell>
        </row>
        <row r="11021">
          <cell r="K11021" t="str">
            <v>00111160P.2</v>
          </cell>
        </row>
        <row r="11022">
          <cell r="K11022" t="str">
            <v>00111160P.2</v>
          </cell>
        </row>
        <row r="11023">
          <cell r="K11023" t="str">
            <v>00111160P.2</v>
          </cell>
        </row>
        <row r="11024">
          <cell r="K11024" t="str">
            <v>00111160P.2</v>
          </cell>
        </row>
        <row r="11025">
          <cell r="K11025" t="str">
            <v>00111160P.2</v>
          </cell>
        </row>
        <row r="11026">
          <cell r="K11026" t="str">
            <v>00111160P.2</v>
          </cell>
        </row>
        <row r="11027">
          <cell r="K11027" t="str">
            <v>00111160P.2</v>
          </cell>
        </row>
        <row r="11028">
          <cell r="K11028" t="str">
            <v>00111160P.2</v>
          </cell>
        </row>
        <row r="11029">
          <cell r="K11029" t="str">
            <v>00111159P.2</v>
          </cell>
        </row>
        <row r="11030">
          <cell r="K11030" t="str">
            <v>00111159P.2</v>
          </cell>
        </row>
        <row r="11031">
          <cell r="K11031" t="str">
            <v>00111159P.2</v>
          </cell>
        </row>
        <row r="11032">
          <cell r="K11032" t="str">
            <v>00111159P.2</v>
          </cell>
        </row>
        <row r="11033">
          <cell r="K11033" t="str">
            <v>00111159P.2</v>
          </cell>
        </row>
        <row r="11034">
          <cell r="K11034" t="str">
            <v>00111159P.2</v>
          </cell>
        </row>
        <row r="11035">
          <cell r="K11035" t="str">
            <v>00111159P.2</v>
          </cell>
        </row>
        <row r="11036">
          <cell r="K11036" t="str">
            <v>00111159P.2</v>
          </cell>
        </row>
        <row r="11037">
          <cell r="K11037" t="str">
            <v>00111110P.2</v>
          </cell>
        </row>
        <row r="11038">
          <cell r="K11038" t="str">
            <v>00111110P.2</v>
          </cell>
        </row>
        <row r="11039">
          <cell r="K11039" t="str">
            <v>00111113P.2</v>
          </cell>
        </row>
        <row r="11040">
          <cell r="K11040" t="str">
            <v>00111117P.2</v>
          </cell>
        </row>
        <row r="11041">
          <cell r="K11041" t="str">
            <v>00111112P.2</v>
          </cell>
        </row>
        <row r="11042">
          <cell r="K11042" t="str">
            <v>00111113P.2</v>
          </cell>
        </row>
        <row r="11043">
          <cell r="K11043" t="str">
            <v>00111114P.2</v>
          </cell>
        </row>
        <row r="11044">
          <cell r="K11044" t="str">
            <v>00111118P.2</v>
          </cell>
        </row>
        <row r="11045">
          <cell r="K11045" t="str">
            <v>00111119P.2</v>
          </cell>
        </row>
        <row r="11046">
          <cell r="K11046" t="str">
            <v>00111119P.2</v>
          </cell>
        </row>
        <row r="11047">
          <cell r="K11047" t="str">
            <v>00111120P.2</v>
          </cell>
        </row>
        <row r="11048">
          <cell r="K11048" t="str">
            <v>00111123P.2</v>
          </cell>
        </row>
        <row r="11049">
          <cell r="K11049" t="str">
            <v>00111126P.2</v>
          </cell>
        </row>
        <row r="11050">
          <cell r="K11050" t="str">
            <v>00111127P.2</v>
          </cell>
        </row>
        <row r="11051">
          <cell r="K11051" t="str">
            <v>00111127P.2</v>
          </cell>
        </row>
        <row r="11052">
          <cell r="K11052" t="str">
            <v>00111129P.2</v>
          </cell>
        </row>
        <row r="11053">
          <cell r="K11053" t="str">
            <v>00111129P.2</v>
          </cell>
        </row>
        <row r="11054">
          <cell r="K11054" t="str">
            <v>00111131P.2</v>
          </cell>
        </row>
        <row r="11055">
          <cell r="K11055" t="str">
            <v>00111134P.2</v>
          </cell>
        </row>
        <row r="11056">
          <cell r="K11056" t="str">
            <v>00111135P.2</v>
          </cell>
        </row>
        <row r="11057">
          <cell r="K11057" t="str">
            <v>00111110P.2</v>
          </cell>
        </row>
        <row r="11058">
          <cell r="K11058" t="str">
            <v>00111113P.2</v>
          </cell>
        </row>
        <row r="11059">
          <cell r="K11059" t="str">
            <v>00111123P.2</v>
          </cell>
        </row>
        <row r="11060">
          <cell r="K11060" t="str">
            <v>00111126P.2</v>
          </cell>
        </row>
        <row r="11061">
          <cell r="K11061" t="str">
            <v>00111128P.2</v>
          </cell>
        </row>
        <row r="11062">
          <cell r="K11062" t="str">
            <v>00111132P.2</v>
          </cell>
        </row>
        <row r="11063">
          <cell r="K11063" t="str">
            <v>00111113P.2</v>
          </cell>
        </row>
        <row r="11064">
          <cell r="K11064" t="str">
            <v>00111116P.2</v>
          </cell>
        </row>
        <row r="11065">
          <cell r="K11065" t="str">
            <v>00111117P.2</v>
          </cell>
        </row>
        <row r="11066">
          <cell r="K11066" t="str">
            <v>00111117P.2</v>
          </cell>
        </row>
        <row r="11067">
          <cell r="K11067" t="str">
            <v>00111118P.2</v>
          </cell>
        </row>
        <row r="11068">
          <cell r="K11068" t="str">
            <v>00111126P.2</v>
          </cell>
        </row>
        <row r="11069">
          <cell r="K11069" t="str">
            <v>00111126P.2</v>
          </cell>
        </row>
        <row r="11070">
          <cell r="K11070" t="str">
            <v>00111129P.2</v>
          </cell>
        </row>
        <row r="11071">
          <cell r="K11071" t="str">
            <v>00111130P.2</v>
          </cell>
        </row>
        <row r="11072">
          <cell r="K11072" t="str">
            <v>00111136P.2</v>
          </cell>
        </row>
        <row r="11073">
          <cell r="K11073" t="str">
            <v>00111136P.2</v>
          </cell>
        </row>
        <row r="11074">
          <cell r="K11074" t="str">
            <v>00111123P.2</v>
          </cell>
        </row>
        <row r="11075">
          <cell r="K11075" t="str">
            <v>00111133P.2</v>
          </cell>
        </row>
        <row r="11076">
          <cell r="K11076" t="str">
            <v>00111110P.2</v>
          </cell>
        </row>
        <row r="11077">
          <cell r="K11077" t="str">
            <v>00111111P.2</v>
          </cell>
        </row>
        <row r="11078">
          <cell r="K11078" t="str">
            <v>00111113P.2</v>
          </cell>
        </row>
        <row r="11079">
          <cell r="K11079" t="str">
            <v>00111126P.2</v>
          </cell>
        </row>
        <row r="11080">
          <cell r="K11080" t="str">
            <v>00111127P.2</v>
          </cell>
        </row>
        <row r="11081">
          <cell r="K11081" t="str">
            <v>00111132P.2</v>
          </cell>
        </row>
        <row r="11082">
          <cell r="K11082" t="str">
            <v>00111121P.2</v>
          </cell>
        </row>
        <row r="11083">
          <cell r="K11083" t="str">
            <v>00111123P.2</v>
          </cell>
        </row>
        <row r="11084">
          <cell r="K11084" t="str">
            <v>00111130P.2</v>
          </cell>
        </row>
        <row r="11085">
          <cell r="K11085" t="str">
            <v>00111115P.2</v>
          </cell>
        </row>
        <row r="11086">
          <cell r="K11086" t="str">
            <v>00111116P.2</v>
          </cell>
        </row>
        <row r="11087">
          <cell r="K11087" t="str">
            <v>00111118P.2</v>
          </cell>
        </row>
        <row r="11088">
          <cell r="K11088" t="str">
            <v>00111118P.2</v>
          </cell>
        </row>
        <row r="11089">
          <cell r="K11089" t="str">
            <v>00111119P.2</v>
          </cell>
        </row>
        <row r="11090">
          <cell r="K11090" t="str">
            <v>00111120P.2</v>
          </cell>
        </row>
        <row r="11091">
          <cell r="K11091" t="str">
            <v>00111121P.2</v>
          </cell>
        </row>
        <row r="11092">
          <cell r="K11092" t="str">
            <v>00111121P.2</v>
          </cell>
        </row>
        <row r="11093">
          <cell r="K11093" t="str">
            <v>00111124P.2</v>
          </cell>
        </row>
        <row r="11094">
          <cell r="K11094" t="str">
            <v>00111127P.2</v>
          </cell>
        </row>
        <row r="11095">
          <cell r="K11095" t="str">
            <v>00111129P.2</v>
          </cell>
        </row>
        <row r="11096">
          <cell r="K11096" t="str">
            <v>00111131P.2</v>
          </cell>
        </row>
        <row r="11097">
          <cell r="K11097" t="str">
            <v>00111132P.2</v>
          </cell>
        </row>
        <row r="11098">
          <cell r="K11098" t="str">
            <v>00111110P.2</v>
          </cell>
        </row>
        <row r="11099">
          <cell r="K11099" t="str">
            <v>00111117P.2</v>
          </cell>
        </row>
        <row r="11100">
          <cell r="K11100" t="str">
            <v>00111118P.2</v>
          </cell>
        </row>
        <row r="11101">
          <cell r="K11101" t="str">
            <v>00111120P.2</v>
          </cell>
        </row>
        <row r="11102">
          <cell r="K11102" t="str">
            <v>00111129P.2</v>
          </cell>
        </row>
        <row r="11103">
          <cell r="K11103" t="str">
            <v>00111129P.2</v>
          </cell>
        </row>
        <row r="11104">
          <cell r="K11104" t="str">
            <v>00111132P.2</v>
          </cell>
        </row>
        <row r="11105">
          <cell r="K11105" t="str">
            <v>00111116P.2</v>
          </cell>
        </row>
        <row r="11106">
          <cell r="K11106" t="str">
            <v>00111118P.2</v>
          </cell>
        </row>
        <row r="11107">
          <cell r="K11107" t="str">
            <v>00111112P.2</v>
          </cell>
        </row>
        <row r="11108">
          <cell r="K11108" t="str">
            <v>00111113P.2</v>
          </cell>
        </row>
        <row r="11109">
          <cell r="K11109" t="str">
            <v>00111114P.2</v>
          </cell>
        </row>
        <row r="11110">
          <cell r="K11110" t="str">
            <v>00111122P.2</v>
          </cell>
        </row>
        <row r="11111">
          <cell r="K11111" t="str">
            <v>00111127P.2</v>
          </cell>
        </row>
        <row r="11112">
          <cell r="K11112" t="str">
            <v>00111127P.2</v>
          </cell>
        </row>
        <row r="11113">
          <cell r="K11113" t="str">
            <v>00111133P.2</v>
          </cell>
        </row>
        <row r="11114">
          <cell r="K11114" t="str">
            <v>00111121P.2</v>
          </cell>
        </row>
        <row r="11115">
          <cell r="K11115" t="str">
            <v>00111125P.2</v>
          </cell>
        </row>
        <row r="11116">
          <cell r="K11116" t="str">
            <v>00111113P.2</v>
          </cell>
        </row>
        <row r="11117">
          <cell r="K11117" t="str">
            <v>00111116P.2</v>
          </cell>
        </row>
        <row r="11118">
          <cell r="K11118" t="str">
            <v>00111120P.2</v>
          </cell>
        </row>
        <row r="11119">
          <cell r="K11119" t="str">
            <v>00111120P.2</v>
          </cell>
        </row>
        <row r="11120">
          <cell r="K11120" t="str">
            <v>00111128P.2</v>
          </cell>
        </row>
        <row r="11121">
          <cell r="K11121" t="str">
            <v>00111132P.2</v>
          </cell>
        </row>
        <row r="11122">
          <cell r="K11122" t="str">
            <v>00111136P.2</v>
          </cell>
        </row>
        <row r="11123">
          <cell r="K11123" t="str">
            <v>00111136P.2</v>
          </cell>
        </row>
        <row r="11124">
          <cell r="K11124" t="str">
            <v>00111129P.2</v>
          </cell>
        </row>
        <row r="11125">
          <cell r="K11125" t="str">
            <v>00111112P.2</v>
          </cell>
        </row>
        <row r="11126">
          <cell r="K11126" t="str">
            <v>00111123P.2</v>
          </cell>
        </row>
        <row r="11127">
          <cell r="K11127" t="str">
            <v>00111113P.2</v>
          </cell>
        </row>
        <row r="11128">
          <cell r="K11128" t="str">
            <v>00111115P.2</v>
          </cell>
        </row>
        <row r="11129">
          <cell r="K11129" t="str">
            <v>00111123P.2</v>
          </cell>
        </row>
        <row r="11130">
          <cell r="K11130" t="str">
            <v>00111126P.2</v>
          </cell>
        </row>
        <row r="11131">
          <cell r="K11131" t="str">
            <v>00111121P.2</v>
          </cell>
        </row>
        <row r="11132">
          <cell r="K11132" t="str">
            <v>00111123P.2</v>
          </cell>
        </row>
        <row r="11133">
          <cell r="K11133" t="str">
            <v>00111123P.2</v>
          </cell>
        </row>
        <row r="11134">
          <cell r="K11134" t="str">
            <v>00111130P.2</v>
          </cell>
        </row>
        <row r="11135">
          <cell r="K11135" t="str">
            <v>00111114P.2</v>
          </cell>
        </row>
        <row r="11136">
          <cell r="K11136" t="str">
            <v>00111119P.2</v>
          </cell>
        </row>
        <row r="11137">
          <cell r="K11137" t="str">
            <v>00111135P.2</v>
          </cell>
        </row>
        <row r="11138">
          <cell r="K11138" t="str">
            <v>00111110P.2</v>
          </cell>
        </row>
        <row r="11139">
          <cell r="K11139" t="str">
            <v>00111116P.2</v>
          </cell>
        </row>
        <row r="11140">
          <cell r="K11140" t="str">
            <v>00111116P.2</v>
          </cell>
        </row>
        <row r="11141">
          <cell r="K11141" t="str">
            <v>00111121P.2</v>
          </cell>
        </row>
        <row r="11142">
          <cell r="K11142" t="str">
            <v>00111124P.2</v>
          </cell>
        </row>
        <row r="11143">
          <cell r="K11143" t="str">
            <v>00111135P.2</v>
          </cell>
        </row>
        <row r="11144">
          <cell r="K11144" t="str">
            <v>00111120P.2</v>
          </cell>
        </row>
        <row r="11145">
          <cell r="K11145" t="str">
            <v>00111133P.2</v>
          </cell>
        </row>
        <row r="11146">
          <cell r="K11146" t="str">
            <v>00111116P.2</v>
          </cell>
        </row>
        <row r="11147">
          <cell r="K11147" t="str">
            <v>00111127P.2</v>
          </cell>
        </row>
        <row r="11148">
          <cell r="K11148" t="str">
            <v>00111130P.2</v>
          </cell>
        </row>
        <row r="11149">
          <cell r="K11149" t="str">
            <v>00111123P.2</v>
          </cell>
        </row>
        <row r="11150">
          <cell r="K11150" t="str">
            <v>00111136P.2</v>
          </cell>
        </row>
        <row r="11151">
          <cell r="K11151" t="str">
            <v>00111115P.2</v>
          </cell>
        </row>
        <row r="11152">
          <cell r="K11152" t="str">
            <v>00111118P.2</v>
          </cell>
        </row>
        <row r="11153">
          <cell r="K11153" t="str">
            <v>00111132P.2</v>
          </cell>
        </row>
        <row r="11154">
          <cell r="K11154" t="str">
            <v>00111135P.2</v>
          </cell>
        </row>
        <row r="11155">
          <cell r="K11155" t="str">
            <v>00111110P.2</v>
          </cell>
        </row>
        <row r="11156">
          <cell r="K11156" t="str">
            <v>00111111P.2</v>
          </cell>
        </row>
        <row r="11157">
          <cell r="K11157" t="str">
            <v>00111111P.2</v>
          </cell>
        </row>
        <row r="11158">
          <cell r="K11158" t="str">
            <v>00111120P.2</v>
          </cell>
        </row>
        <row r="11159">
          <cell r="K11159" t="str">
            <v>00111128P.2</v>
          </cell>
        </row>
        <row r="11160">
          <cell r="K11160" t="str">
            <v>00111129P.2</v>
          </cell>
        </row>
        <row r="11161">
          <cell r="K11161" t="str">
            <v>00111135P.2</v>
          </cell>
        </row>
        <row r="11162">
          <cell r="K11162" t="str">
            <v>00111136P.2</v>
          </cell>
        </row>
        <row r="11163">
          <cell r="K11163" t="str">
            <v>00111130P.2</v>
          </cell>
        </row>
        <row r="11164">
          <cell r="K11164" t="str">
            <v>00111133P.2</v>
          </cell>
        </row>
        <row r="11165">
          <cell r="K11165" t="str">
            <v>00111136P.2</v>
          </cell>
        </row>
        <row r="11166">
          <cell r="K11166" t="str">
            <v>00111113P.2</v>
          </cell>
        </row>
        <row r="11167">
          <cell r="K11167" t="str">
            <v>00111114P.2</v>
          </cell>
        </row>
        <row r="11168">
          <cell r="K11168" t="str">
            <v>00111115P.2</v>
          </cell>
        </row>
        <row r="11169">
          <cell r="K11169" t="str">
            <v>00111127P.2</v>
          </cell>
        </row>
        <row r="11170">
          <cell r="K11170" t="str">
            <v>00111132P.2</v>
          </cell>
        </row>
        <row r="11171">
          <cell r="K11171" t="str">
            <v>00111112P.2</v>
          </cell>
        </row>
        <row r="11172">
          <cell r="K11172" t="str">
            <v>00111112P.2</v>
          </cell>
        </row>
        <row r="11173">
          <cell r="K11173" t="str">
            <v>00111114P.2</v>
          </cell>
        </row>
        <row r="11174">
          <cell r="K11174" t="str">
            <v>00111126P.2</v>
          </cell>
        </row>
        <row r="11175">
          <cell r="K11175" t="str">
            <v>00111135P.2</v>
          </cell>
        </row>
        <row r="11176">
          <cell r="K11176" t="str">
            <v>00111131P.2</v>
          </cell>
        </row>
        <row r="11177">
          <cell r="K11177" t="str">
            <v>00111110P.2</v>
          </cell>
        </row>
        <row r="11178">
          <cell r="K11178" t="str">
            <v>00111120P.2</v>
          </cell>
        </row>
        <row r="11179">
          <cell r="K11179" t="str">
            <v>00111125P.2</v>
          </cell>
        </row>
        <row r="11180">
          <cell r="K11180" t="str">
            <v>00111126P.2</v>
          </cell>
        </row>
        <row r="11181">
          <cell r="K11181" t="str">
            <v>00111115P.2</v>
          </cell>
        </row>
        <row r="11182">
          <cell r="K11182" t="str">
            <v>00111126P.2</v>
          </cell>
        </row>
        <row r="11183">
          <cell r="K11183" t="str">
            <v>00111128P.2</v>
          </cell>
        </row>
        <row r="11184">
          <cell r="K11184" t="str">
            <v>00111132P.2</v>
          </cell>
        </row>
        <row r="11185">
          <cell r="K11185" t="str">
            <v>00111134P.2</v>
          </cell>
        </row>
        <row r="11186">
          <cell r="K11186" t="str">
            <v>00111135P.2</v>
          </cell>
        </row>
        <row r="11187">
          <cell r="K11187" t="str">
            <v>00111117P.2</v>
          </cell>
        </row>
        <row r="11188">
          <cell r="K11188" t="str">
            <v>00111124P.2</v>
          </cell>
        </row>
        <row r="11189">
          <cell r="K11189" t="str">
            <v>00111126P.2</v>
          </cell>
        </row>
        <row r="11190">
          <cell r="K11190" t="str">
            <v>00111134P.2</v>
          </cell>
        </row>
        <row r="11191">
          <cell r="K11191" t="str">
            <v>00111121P.2</v>
          </cell>
        </row>
        <row r="11192">
          <cell r="K11192" t="str">
            <v>00111117P.2</v>
          </cell>
        </row>
        <row r="11193">
          <cell r="K11193" t="str">
            <v>00111135P.2</v>
          </cell>
        </row>
        <row r="11194">
          <cell r="K11194" t="str">
            <v>00111117P.2</v>
          </cell>
        </row>
        <row r="11195">
          <cell r="K11195" t="str">
            <v>00111130P.2</v>
          </cell>
        </row>
        <row r="11196">
          <cell r="K11196" t="str">
            <v>00111133P.2</v>
          </cell>
        </row>
        <row r="11197">
          <cell r="K11197" t="str">
            <v>00111130P.2</v>
          </cell>
        </row>
        <row r="11198">
          <cell r="K11198" t="str">
            <v>00111114P.2</v>
          </cell>
        </row>
        <row r="11199">
          <cell r="K11199" t="str">
            <v>00111126P.2</v>
          </cell>
        </row>
        <row r="11200">
          <cell r="K11200" t="str">
            <v>00111128P.2</v>
          </cell>
        </row>
        <row r="11201">
          <cell r="K11201" t="str">
            <v>00111136P.2</v>
          </cell>
        </row>
        <row r="11202">
          <cell r="K11202" t="str">
            <v>00111115P.2</v>
          </cell>
        </row>
        <row r="11203">
          <cell r="K11203" t="str">
            <v>00111133P.2</v>
          </cell>
        </row>
        <row r="11204">
          <cell r="K11204" t="str">
            <v>00111115P.2</v>
          </cell>
        </row>
        <row r="11205">
          <cell r="K11205" t="str">
            <v>00111118P.2</v>
          </cell>
        </row>
        <row r="11206">
          <cell r="K11206" t="str">
            <v>00111133P.2</v>
          </cell>
        </row>
        <row r="11207">
          <cell r="K11207" t="str">
            <v>00111114P.2</v>
          </cell>
        </row>
        <row r="11208">
          <cell r="K11208" t="str">
            <v>00111121P.2</v>
          </cell>
        </row>
        <row r="11209">
          <cell r="K11209" t="str">
            <v>00111126P.2</v>
          </cell>
        </row>
        <row r="11210">
          <cell r="K11210" t="str">
            <v>00111126P.2</v>
          </cell>
        </row>
        <row r="11211">
          <cell r="K11211" t="str">
            <v>00111133P.2</v>
          </cell>
        </row>
        <row r="11212">
          <cell r="K11212" t="str">
            <v>00111111P.2</v>
          </cell>
        </row>
        <row r="11213">
          <cell r="K11213" t="str">
            <v>00111130P.2</v>
          </cell>
        </row>
        <row r="11214">
          <cell r="K11214" t="str">
            <v>00111132P.2</v>
          </cell>
        </row>
        <row r="11215">
          <cell r="K11215" t="str">
            <v>00111133P.2</v>
          </cell>
        </row>
        <row r="11216">
          <cell r="K11216" t="str">
            <v>00111110P.2</v>
          </cell>
        </row>
        <row r="11217">
          <cell r="K11217" t="str">
            <v>00111112P.2</v>
          </cell>
        </row>
        <row r="11218">
          <cell r="K11218" t="str">
            <v>00111117P.2</v>
          </cell>
        </row>
        <row r="11219">
          <cell r="K11219" t="str">
            <v>00111122P.2</v>
          </cell>
        </row>
        <row r="11220">
          <cell r="K11220" t="str">
            <v>00111123P.2</v>
          </cell>
        </row>
        <row r="11221">
          <cell r="K11221" t="str">
            <v>00111127P.2</v>
          </cell>
        </row>
        <row r="11222">
          <cell r="K11222" t="str">
            <v>00111131P.2</v>
          </cell>
        </row>
        <row r="11223">
          <cell r="K11223" t="str">
            <v>00111127P.2</v>
          </cell>
        </row>
        <row r="11224">
          <cell r="K11224" t="str">
            <v>00111131P.2</v>
          </cell>
        </row>
        <row r="11225">
          <cell r="K11225" t="str">
            <v>00111129P.2</v>
          </cell>
        </row>
        <row r="11226">
          <cell r="K11226" t="str">
            <v>00111110P.2</v>
          </cell>
        </row>
        <row r="11227">
          <cell r="K11227" t="str">
            <v>00111114P.2</v>
          </cell>
        </row>
        <row r="11228">
          <cell r="K11228" t="str">
            <v>00111132P.2</v>
          </cell>
        </row>
        <row r="11229">
          <cell r="K11229" t="str">
            <v>00111136P.2</v>
          </cell>
        </row>
        <row r="11230">
          <cell r="K11230" t="str">
            <v>00111129P.2</v>
          </cell>
        </row>
        <row r="11231">
          <cell r="K11231" t="str">
            <v>00111112P.2</v>
          </cell>
        </row>
        <row r="11232">
          <cell r="K11232" t="str">
            <v>00111117P.2</v>
          </cell>
        </row>
        <row r="11233">
          <cell r="K11233" t="str">
            <v>00111112P.2</v>
          </cell>
        </row>
        <row r="11234">
          <cell r="K11234" t="str">
            <v>00111132P.2</v>
          </cell>
        </row>
        <row r="11235">
          <cell r="K11235" t="str">
            <v>00111119P.2</v>
          </cell>
        </row>
        <row r="11236">
          <cell r="K11236" t="str">
            <v>00111127P.2</v>
          </cell>
        </row>
        <row r="11237">
          <cell r="K11237" t="str">
            <v>00111115P.2</v>
          </cell>
        </row>
        <row r="11238">
          <cell r="K11238" t="str">
            <v>00111116P.2</v>
          </cell>
        </row>
        <row r="11239">
          <cell r="K11239" t="str">
            <v>00111110P.2</v>
          </cell>
        </row>
        <row r="11240">
          <cell r="K11240" t="str">
            <v>00111120P.2</v>
          </cell>
        </row>
        <row r="11241">
          <cell r="K11241" t="str">
            <v>00111125P.2</v>
          </cell>
        </row>
        <row r="11242">
          <cell r="K11242" t="str">
            <v>00111132P.2</v>
          </cell>
        </row>
        <row r="11243">
          <cell r="K11243" t="str">
            <v>00111135P.2</v>
          </cell>
        </row>
        <row r="11244">
          <cell r="K11244" t="str">
            <v>00111136P.2</v>
          </cell>
        </row>
        <row r="11245">
          <cell r="K11245" t="str">
            <v>00111110P.2</v>
          </cell>
        </row>
        <row r="11246">
          <cell r="K11246" t="str">
            <v>00111124P.2</v>
          </cell>
        </row>
        <row r="11247">
          <cell r="K11247" t="str">
            <v>00111135P.2</v>
          </cell>
        </row>
        <row r="11248">
          <cell r="K11248" t="str">
            <v>00111133P.2</v>
          </cell>
        </row>
        <row r="11249">
          <cell r="K11249" t="str">
            <v>00111124P.2</v>
          </cell>
        </row>
        <row r="11250">
          <cell r="K11250" t="str">
            <v>00111126P.2</v>
          </cell>
        </row>
        <row r="11251">
          <cell r="K11251" t="str">
            <v>00111131P.2</v>
          </cell>
        </row>
        <row r="11252">
          <cell r="K11252" t="str">
            <v>00111119P.2</v>
          </cell>
        </row>
        <row r="11253">
          <cell r="K11253" t="str">
            <v>00111127P.2</v>
          </cell>
        </row>
        <row r="11254">
          <cell r="K11254" t="str">
            <v>00111116P.2</v>
          </cell>
        </row>
        <row r="11255">
          <cell r="K11255" t="str">
            <v>00111110P.2</v>
          </cell>
        </row>
        <row r="11256">
          <cell r="K11256" t="str">
            <v>00111113P.2</v>
          </cell>
        </row>
        <row r="11257">
          <cell r="K11257" t="str">
            <v>00111128P.2</v>
          </cell>
        </row>
        <row r="11258">
          <cell r="K11258" t="str">
            <v>00111133P.2</v>
          </cell>
        </row>
        <row r="11259">
          <cell r="K11259" t="str">
            <v>00111114P.2</v>
          </cell>
        </row>
        <row r="11260">
          <cell r="K11260" t="str">
            <v>00111125P.2</v>
          </cell>
        </row>
        <row r="11261">
          <cell r="K11261" t="str">
            <v>00111136P.2</v>
          </cell>
        </row>
        <row r="11262">
          <cell r="K11262" t="str">
            <v>00111113P.2</v>
          </cell>
        </row>
        <row r="11263">
          <cell r="K11263" t="str">
            <v>00111113P.2</v>
          </cell>
        </row>
        <row r="11264">
          <cell r="K11264" t="str">
            <v>00111133P.2</v>
          </cell>
        </row>
        <row r="11265">
          <cell r="K11265" t="str">
            <v>00111130P.2</v>
          </cell>
        </row>
        <row r="11266">
          <cell r="K11266" t="str">
            <v>00111133P.2</v>
          </cell>
        </row>
        <row r="11267">
          <cell r="K11267" t="str">
            <v>00111134P.2</v>
          </cell>
        </row>
        <row r="11268">
          <cell r="K11268" t="str">
            <v>00111112P.2</v>
          </cell>
        </row>
        <row r="11269">
          <cell r="K11269" t="str">
            <v>00111120P.2</v>
          </cell>
        </row>
        <row r="11270">
          <cell r="K11270" t="str">
            <v>00111126P.2</v>
          </cell>
        </row>
        <row r="11271">
          <cell r="K11271" t="str">
            <v>00111129P.2</v>
          </cell>
        </row>
        <row r="11272">
          <cell r="K11272" t="str">
            <v>00111129P.2</v>
          </cell>
        </row>
        <row r="11273">
          <cell r="K11273" t="str">
            <v>00111129P.2</v>
          </cell>
        </row>
        <row r="11274">
          <cell r="K11274" t="str">
            <v>00111130P.2</v>
          </cell>
        </row>
        <row r="11275">
          <cell r="K11275" t="str">
            <v>00111133P.2</v>
          </cell>
        </row>
        <row r="11276">
          <cell r="K11276" t="str">
            <v>00111118P.2</v>
          </cell>
        </row>
        <row r="11277">
          <cell r="K11277" t="str">
            <v>00111135P.2</v>
          </cell>
        </row>
        <row r="11278">
          <cell r="K11278" t="str">
            <v>00111112P.2</v>
          </cell>
        </row>
        <row r="11279">
          <cell r="K11279" t="str">
            <v>00111114P.2</v>
          </cell>
        </row>
        <row r="11280">
          <cell r="K11280" t="str">
            <v>00111134P.2</v>
          </cell>
        </row>
        <row r="11281">
          <cell r="K11281" t="str">
            <v>00111128P.2</v>
          </cell>
        </row>
        <row r="11282">
          <cell r="K11282" t="str">
            <v>00111113P.2</v>
          </cell>
        </row>
        <row r="11283">
          <cell r="K11283" t="str">
            <v>00111116P.2</v>
          </cell>
        </row>
        <row r="11284">
          <cell r="K11284" t="str">
            <v>00111132P.2</v>
          </cell>
        </row>
        <row r="11285">
          <cell r="K11285" t="str">
            <v>00111118P.2</v>
          </cell>
        </row>
        <row r="11286">
          <cell r="K11286" t="str">
            <v>00111121P.2</v>
          </cell>
        </row>
        <row r="11287">
          <cell r="K11287" t="str">
            <v>00111110P.2</v>
          </cell>
        </row>
        <row r="11288">
          <cell r="K11288" t="str">
            <v>00111116P.2</v>
          </cell>
        </row>
        <row r="11289">
          <cell r="K11289" t="str">
            <v>00111127P.2</v>
          </cell>
        </row>
        <row r="11290">
          <cell r="K11290" t="str">
            <v>00111135P.2</v>
          </cell>
        </row>
        <row r="11291">
          <cell r="K11291" t="str">
            <v>00111131P.2</v>
          </cell>
        </row>
        <row r="11292">
          <cell r="K11292" t="str">
            <v>00111110P.2</v>
          </cell>
        </row>
        <row r="11293">
          <cell r="K11293" t="str">
            <v>00111122P.2</v>
          </cell>
        </row>
        <row r="11294">
          <cell r="K11294" t="str">
            <v>00111128P.2</v>
          </cell>
        </row>
        <row r="11295">
          <cell r="K11295" t="str">
            <v>00111117P.2</v>
          </cell>
        </row>
        <row r="11296">
          <cell r="K11296" t="str">
            <v>00111119P.2</v>
          </cell>
        </row>
        <row r="11297">
          <cell r="K11297" t="str">
            <v>00111116P.2</v>
          </cell>
        </row>
        <row r="11298">
          <cell r="K11298" t="str">
            <v>00111134P.2</v>
          </cell>
        </row>
        <row r="11299">
          <cell r="K11299" t="str">
            <v>00111136P.2</v>
          </cell>
        </row>
        <row r="11300">
          <cell r="K11300" t="str">
            <v>00111126P.2</v>
          </cell>
        </row>
        <row r="11301">
          <cell r="K11301" t="str">
            <v>00111121P.2</v>
          </cell>
        </row>
        <row r="11302">
          <cell r="K11302" t="str">
            <v>00111134P.2</v>
          </cell>
        </row>
        <row r="11303">
          <cell r="K11303" t="str">
            <v>00111126P.2</v>
          </cell>
        </row>
        <row r="11304">
          <cell r="K11304" t="str">
            <v>00111136P.2</v>
          </cell>
        </row>
        <row r="11305">
          <cell r="K11305" t="str">
            <v>00111111P.2</v>
          </cell>
        </row>
        <row r="11306">
          <cell r="K11306" t="str">
            <v>00111124P.2</v>
          </cell>
        </row>
        <row r="11307">
          <cell r="K11307" t="str">
            <v>00111133P.2</v>
          </cell>
        </row>
        <row r="11308">
          <cell r="K11308" t="str">
            <v>00111113P.2</v>
          </cell>
        </row>
        <row r="11309">
          <cell r="K11309" t="str">
            <v>00111121P.2</v>
          </cell>
        </row>
        <row r="11310">
          <cell r="K11310" t="str">
            <v>00111123P.2</v>
          </cell>
        </row>
        <row r="11311">
          <cell r="K11311" t="str">
            <v>00111121P.2</v>
          </cell>
        </row>
        <row r="11312">
          <cell r="K11312" t="str">
            <v>00111133P.2</v>
          </cell>
        </row>
        <row r="11313">
          <cell r="K11313" t="str">
            <v>00111116P.2</v>
          </cell>
        </row>
        <row r="11314">
          <cell r="K11314" t="str">
            <v>00111123P.2</v>
          </cell>
        </row>
        <row r="11315">
          <cell r="K11315" t="str">
            <v>00111134P.2</v>
          </cell>
        </row>
        <row r="11316">
          <cell r="K11316" t="str">
            <v>00111113P.2</v>
          </cell>
        </row>
        <row r="11317">
          <cell r="K11317" t="str">
            <v>00111114P.2</v>
          </cell>
        </row>
        <row r="11318">
          <cell r="K11318" t="str">
            <v>00111135P.2</v>
          </cell>
        </row>
        <row r="11319">
          <cell r="K11319" t="str">
            <v>00111120P.2</v>
          </cell>
        </row>
        <row r="11320">
          <cell r="K11320" t="str">
            <v>00111128P.2</v>
          </cell>
        </row>
        <row r="11321">
          <cell r="K11321" t="str">
            <v>00111127P.2</v>
          </cell>
        </row>
        <row r="11322">
          <cell r="K11322" t="str">
            <v>00111121P.2</v>
          </cell>
        </row>
        <row r="11323">
          <cell r="K11323" t="str">
            <v>00111136P.2</v>
          </cell>
        </row>
        <row r="11324">
          <cell r="K11324" t="str">
            <v>00111123P.2</v>
          </cell>
        </row>
        <row r="11325">
          <cell r="K11325" t="str">
            <v>00111132P.2</v>
          </cell>
        </row>
        <row r="11326">
          <cell r="K11326" t="str">
            <v>00111126P.2</v>
          </cell>
        </row>
        <row r="11327">
          <cell r="K11327" t="str">
            <v>00111134P.2</v>
          </cell>
        </row>
        <row r="11328">
          <cell r="K11328" t="str">
            <v>00111116P.2</v>
          </cell>
        </row>
        <row r="11329">
          <cell r="K11329" t="str">
            <v>00111122P.2</v>
          </cell>
        </row>
        <row r="11330">
          <cell r="K11330" t="str">
            <v>00111135P.2</v>
          </cell>
        </row>
        <row r="11331">
          <cell r="K11331" t="str">
            <v>00111133P.2</v>
          </cell>
        </row>
        <row r="11332">
          <cell r="K11332" t="str">
            <v>00111121P.2</v>
          </cell>
        </row>
        <row r="11333">
          <cell r="K11333" t="str">
            <v>00111114P.2</v>
          </cell>
        </row>
        <row r="11334">
          <cell r="K11334" t="str">
            <v>00111117P.2</v>
          </cell>
        </row>
        <row r="11335">
          <cell r="K11335" t="str">
            <v>00111131P.2</v>
          </cell>
        </row>
        <row r="11336">
          <cell r="K11336" t="str">
            <v>00111118P.2</v>
          </cell>
        </row>
        <row r="11337">
          <cell r="K11337" t="str">
            <v>00111118P.2</v>
          </cell>
        </row>
        <row r="11338">
          <cell r="K11338" t="str">
            <v>00111128P.2</v>
          </cell>
        </row>
        <row r="11339">
          <cell r="K11339" t="str">
            <v>00111116P.2</v>
          </cell>
        </row>
        <row r="11340">
          <cell r="K11340" t="str">
            <v>00111117P.2</v>
          </cell>
        </row>
        <row r="11341">
          <cell r="K11341" t="str">
            <v>00111117P.2</v>
          </cell>
        </row>
        <row r="11342">
          <cell r="K11342" t="str">
            <v>00111111P.2</v>
          </cell>
        </row>
        <row r="11343">
          <cell r="K11343" t="str">
            <v>00111134P.2</v>
          </cell>
        </row>
        <row r="11344">
          <cell r="K11344" t="str">
            <v>00111112P.2</v>
          </cell>
        </row>
        <row r="11345">
          <cell r="K11345" t="str">
            <v>00111135P.2</v>
          </cell>
        </row>
        <row r="11346">
          <cell r="K11346" t="str">
            <v>00111120P.2</v>
          </cell>
        </row>
        <row r="11347">
          <cell r="K11347" t="str">
            <v>00111130P.2</v>
          </cell>
        </row>
        <row r="11348">
          <cell r="K11348" t="str">
            <v>00111135P.2</v>
          </cell>
        </row>
        <row r="11349">
          <cell r="K11349" t="str">
            <v>00111123P.2</v>
          </cell>
        </row>
        <row r="11350">
          <cell r="K11350" t="str">
            <v>00111130P.2</v>
          </cell>
        </row>
        <row r="11351">
          <cell r="K11351" t="str">
            <v>00111129P.2</v>
          </cell>
        </row>
        <row r="11352">
          <cell r="K11352" t="str">
            <v>00111110P.2</v>
          </cell>
        </row>
        <row r="11353">
          <cell r="K11353" t="str">
            <v>00111128P.2</v>
          </cell>
        </row>
        <row r="11354">
          <cell r="K11354" t="str">
            <v>00111127P.2</v>
          </cell>
        </row>
        <row r="11355">
          <cell r="K11355" t="str">
            <v>00111113P.2</v>
          </cell>
        </row>
        <row r="11356">
          <cell r="K11356" t="str">
            <v>00111135P.2</v>
          </cell>
        </row>
        <row r="11357">
          <cell r="K11357" t="str">
            <v>00111113P.2</v>
          </cell>
        </row>
        <row r="11358">
          <cell r="K11358" t="str">
            <v>00111131P.2</v>
          </cell>
        </row>
        <row r="11359">
          <cell r="K11359" t="str">
            <v>00111133P.2</v>
          </cell>
        </row>
        <row r="11360">
          <cell r="K11360" t="str">
            <v>00111125P.2</v>
          </cell>
        </row>
        <row r="11361">
          <cell r="K11361" t="str">
            <v>00111129P.2</v>
          </cell>
        </row>
        <row r="11362">
          <cell r="K11362" t="str">
            <v>00111134P.2</v>
          </cell>
        </row>
        <row r="11363">
          <cell r="K11363" t="str">
            <v>00111113P.2</v>
          </cell>
        </row>
        <row r="11364">
          <cell r="K11364" t="str">
            <v>00111117P.2</v>
          </cell>
        </row>
        <row r="11365">
          <cell r="K11365" t="str">
            <v>00111121P.2</v>
          </cell>
        </row>
        <row r="11366">
          <cell r="K11366" t="str">
            <v>00111110P.2</v>
          </cell>
        </row>
        <row r="11367">
          <cell r="K11367" t="str">
            <v>00111120P.2</v>
          </cell>
        </row>
        <row r="11368">
          <cell r="K11368" t="str">
            <v>00111121P.2</v>
          </cell>
        </row>
        <row r="11369">
          <cell r="K11369" t="str">
            <v>00111129P.2</v>
          </cell>
        </row>
        <row r="11370">
          <cell r="K11370" t="str">
            <v>00111135P.2</v>
          </cell>
        </row>
        <row r="11371">
          <cell r="K11371" t="str">
            <v>00111118P.2</v>
          </cell>
        </row>
        <row r="11372">
          <cell r="K11372" t="str">
            <v>00111125P.2</v>
          </cell>
        </row>
        <row r="11373">
          <cell r="K11373" t="str">
            <v>00111114P.2</v>
          </cell>
        </row>
        <row r="11374">
          <cell r="K11374" t="str">
            <v>00111133P.2</v>
          </cell>
        </row>
        <row r="11375">
          <cell r="K11375" t="str">
            <v>00111134P.2</v>
          </cell>
        </row>
        <row r="11376">
          <cell r="K11376" t="str">
            <v>00111116P.2</v>
          </cell>
        </row>
        <row r="11377">
          <cell r="K11377" t="str">
            <v>00111126P.2</v>
          </cell>
        </row>
        <row r="11378">
          <cell r="K11378" t="str">
            <v>00111126P.2</v>
          </cell>
        </row>
        <row r="11379">
          <cell r="K11379" t="str">
            <v>00111129P.2</v>
          </cell>
        </row>
        <row r="11380">
          <cell r="K11380" t="str">
            <v>00111135P.2</v>
          </cell>
        </row>
        <row r="11381">
          <cell r="K11381" t="str">
            <v>00111128P.2</v>
          </cell>
        </row>
        <row r="11382">
          <cell r="K11382" t="str">
            <v>00111115P.2</v>
          </cell>
        </row>
        <row r="11383">
          <cell r="K11383" t="str">
            <v>00111121P.2</v>
          </cell>
        </row>
        <row r="11384">
          <cell r="K11384" t="str">
            <v>00111126P.2</v>
          </cell>
        </row>
        <row r="11385">
          <cell r="K11385" t="str">
            <v>00111133P.2</v>
          </cell>
        </row>
        <row r="11386">
          <cell r="K11386" t="str">
            <v>00111135P.2</v>
          </cell>
        </row>
        <row r="11387">
          <cell r="K11387" t="str">
            <v>00111132P.2</v>
          </cell>
        </row>
        <row r="11388">
          <cell r="K11388" t="str">
            <v>00111133P.2</v>
          </cell>
        </row>
        <row r="11389">
          <cell r="K11389" t="str">
            <v>00111131P.2</v>
          </cell>
        </row>
        <row r="11390">
          <cell r="K11390" t="str">
            <v>00111136P.2</v>
          </cell>
        </row>
        <row r="11391">
          <cell r="K11391" t="str">
            <v>00111136P.2</v>
          </cell>
        </row>
        <row r="11392">
          <cell r="K11392" t="str">
            <v>00111131P.2</v>
          </cell>
        </row>
        <row r="11393">
          <cell r="K11393" t="str">
            <v>00111113P.2</v>
          </cell>
        </row>
        <row r="11394">
          <cell r="K11394" t="str">
            <v>00111118P.2</v>
          </cell>
        </row>
        <row r="11395">
          <cell r="K11395" t="str">
            <v>00111118P.2</v>
          </cell>
        </row>
        <row r="11396">
          <cell r="K11396" t="str">
            <v>00111131P.2</v>
          </cell>
        </row>
        <row r="11397">
          <cell r="K11397" t="str">
            <v>00111132P.2</v>
          </cell>
        </row>
        <row r="11398">
          <cell r="K11398" t="str">
            <v>00111134P.2</v>
          </cell>
        </row>
        <row r="11399">
          <cell r="K11399" t="str">
            <v>00111126P.2</v>
          </cell>
        </row>
        <row r="11400">
          <cell r="K11400" t="str">
            <v>00111133P.2</v>
          </cell>
        </row>
        <row r="11401">
          <cell r="K11401" t="str">
            <v>00111113P.2</v>
          </cell>
        </row>
        <row r="11402">
          <cell r="K11402" t="str">
            <v>00111116P.2</v>
          </cell>
        </row>
        <row r="11403">
          <cell r="K11403" t="str">
            <v>00111118P.2</v>
          </cell>
        </row>
        <row r="11404">
          <cell r="K11404" t="str">
            <v>00111125P.2</v>
          </cell>
        </row>
        <row r="11405">
          <cell r="K11405" t="str">
            <v>00111128P.2</v>
          </cell>
        </row>
        <row r="11406">
          <cell r="K11406" t="str">
            <v>00111123P.2</v>
          </cell>
        </row>
        <row r="11407">
          <cell r="K11407" t="str">
            <v>00111114P.2</v>
          </cell>
        </row>
        <row r="11408">
          <cell r="K11408" t="str">
            <v>00111117P.2</v>
          </cell>
        </row>
        <row r="11409">
          <cell r="K11409" t="str">
            <v>00111121P.2</v>
          </cell>
        </row>
        <row r="11410">
          <cell r="K11410" t="str">
            <v>00111130P.2</v>
          </cell>
        </row>
        <row r="11411">
          <cell r="K11411" t="str">
            <v>00111117P.2</v>
          </cell>
        </row>
        <row r="11412">
          <cell r="K11412" t="str">
            <v>00111122P.2</v>
          </cell>
        </row>
        <row r="11413">
          <cell r="K11413" t="str">
            <v>00111136P.2</v>
          </cell>
        </row>
        <row r="11414">
          <cell r="K11414" t="str">
            <v>00111113P.2</v>
          </cell>
        </row>
        <row r="11415">
          <cell r="K11415" t="str">
            <v>00111114P.2</v>
          </cell>
        </row>
        <row r="11416">
          <cell r="K11416" t="str">
            <v>00111118P.2</v>
          </cell>
        </row>
        <row r="11417">
          <cell r="K11417" t="str">
            <v>00111132P.2</v>
          </cell>
        </row>
        <row r="11418">
          <cell r="K11418" t="str">
            <v>00111132P.2</v>
          </cell>
        </row>
        <row r="11419">
          <cell r="K11419" t="str">
            <v>00111131P.2</v>
          </cell>
        </row>
        <row r="11420">
          <cell r="K11420" t="str">
            <v>00111132P.2</v>
          </cell>
        </row>
        <row r="11421">
          <cell r="K11421" t="str">
            <v>00111128P.2</v>
          </cell>
        </row>
        <row r="11422">
          <cell r="K11422" t="str">
            <v>00111126P.2</v>
          </cell>
        </row>
        <row r="11423">
          <cell r="K11423" t="str">
            <v>00111118P.2</v>
          </cell>
        </row>
        <row r="11424">
          <cell r="K11424" t="str">
            <v>00111135P.2</v>
          </cell>
        </row>
        <row r="11425">
          <cell r="K11425" t="str">
            <v>00111134P.2</v>
          </cell>
        </row>
        <row r="11426">
          <cell r="K11426" t="str">
            <v>00111112P.2</v>
          </cell>
        </row>
        <row r="11427">
          <cell r="K11427" t="str">
            <v>00111136P.2</v>
          </cell>
        </row>
        <row r="11428">
          <cell r="K11428" t="str">
            <v>00111110P.2</v>
          </cell>
        </row>
        <row r="11429">
          <cell r="K11429" t="str">
            <v>00111118P.2</v>
          </cell>
        </row>
        <row r="11430">
          <cell r="K11430" t="str">
            <v>00111129P.2</v>
          </cell>
        </row>
        <row r="11431">
          <cell r="K11431" t="str">
            <v>00111115P.2</v>
          </cell>
        </row>
        <row r="11432">
          <cell r="K11432" t="str">
            <v>00111121P.2</v>
          </cell>
        </row>
        <row r="11433">
          <cell r="K11433" t="str">
            <v>00111121P.2</v>
          </cell>
        </row>
        <row r="11434">
          <cell r="K11434" t="str">
            <v>00111118P.2</v>
          </cell>
        </row>
        <row r="11435">
          <cell r="K11435" t="str">
            <v>00111113P.2</v>
          </cell>
        </row>
        <row r="11436">
          <cell r="K11436" t="str">
            <v>00111129P.2</v>
          </cell>
        </row>
        <row r="11437">
          <cell r="K11437" t="str">
            <v>00111128P.2</v>
          </cell>
        </row>
        <row r="11438">
          <cell r="K11438" t="str">
            <v>00111125P.2</v>
          </cell>
        </row>
        <row r="11439">
          <cell r="K11439" t="str">
            <v>00111124P.2</v>
          </cell>
        </row>
        <row r="11440">
          <cell r="K11440" t="str">
            <v>00111113P.2</v>
          </cell>
        </row>
        <row r="11441">
          <cell r="K11441" t="str">
            <v>00111121P.2</v>
          </cell>
        </row>
        <row r="11442">
          <cell r="K11442" t="str">
            <v>00111128P.2</v>
          </cell>
        </row>
        <row r="11443">
          <cell r="K11443" t="str">
            <v>00111110P.2</v>
          </cell>
        </row>
        <row r="11444">
          <cell r="K11444" t="str">
            <v>00111126P.2</v>
          </cell>
        </row>
        <row r="11445">
          <cell r="K11445" t="str">
            <v>00111122P.2</v>
          </cell>
        </row>
        <row r="11446">
          <cell r="K11446" t="str">
            <v>00111111P.2</v>
          </cell>
        </row>
        <row r="11447">
          <cell r="K11447" t="str">
            <v>00111122P.2</v>
          </cell>
        </row>
        <row r="11448">
          <cell r="K11448" t="str">
            <v>00111127P.2</v>
          </cell>
        </row>
        <row r="11449">
          <cell r="K11449" t="str">
            <v>00111131P.2</v>
          </cell>
        </row>
        <row r="11450">
          <cell r="K11450" t="str">
            <v>00111133P.2</v>
          </cell>
        </row>
        <row r="11451">
          <cell r="K11451" t="str">
            <v>00111117P.2</v>
          </cell>
        </row>
        <row r="11452">
          <cell r="K11452" t="str">
            <v>00111127P.2</v>
          </cell>
        </row>
        <row r="11453">
          <cell r="K11453" t="str">
            <v>00111135P.2</v>
          </cell>
        </row>
        <row r="11454">
          <cell r="K11454" t="str">
            <v>00111118P.2</v>
          </cell>
        </row>
        <row r="11455">
          <cell r="K11455" t="str">
            <v>00111133P.2</v>
          </cell>
        </row>
        <row r="11456">
          <cell r="K11456" t="str">
            <v>00111118P.2</v>
          </cell>
        </row>
        <row r="11457">
          <cell r="K11457" t="str">
            <v>00111110P.2</v>
          </cell>
        </row>
        <row r="11458">
          <cell r="K11458" t="str">
            <v>00111117P.2</v>
          </cell>
        </row>
        <row r="11459">
          <cell r="K11459" t="str">
            <v>00111135P.2</v>
          </cell>
        </row>
        <row r="11460">
          <cell r="K11460" t="str">
            <v>00111114P.2</v>
          </cell>
        </row>
        <row r="11461">
          <cell r="K11461" t="str">
            <v>00111119P.2</v>
          </cell>
        </row>
        <row r="11462">
          <cell r="K11462" t="str">
            <v>00111124P.2</v>
          </cell>
        </row>
        <row r="11463">
          <cell r="K11463" t="str">
            <v>00111131P.2</v>
          </cell>
        </row>
        <row r="11464">
          <cell r="K11464" t="str">
            <v>00111127P.2</v>
          </cell>
        </row>
        <row r="11465">
          <cell r="K11465" t="str">
            <v>00111116P.2</v>
          </cell>
        </row>
        <row r="11466">
          <cell r="K11466" t="str">
            <v>00111113P.2</v>
          </cell>
        </row>
        <row r="11467">
          <cell r="K11467" t="str">
            <v>00111129P.2</v>
          </cell>
        </row>
        <row r="11468">
          <cell r="K11468" t="str">
            <v>00111126P.2</v>
          </cell>
        </row>
        <row r="11469">
          <cell r="K11469" t="str">
            <v>00111123P.2</v>
          </cell>
        </row>
        <row r="11470">
          <cell r="K11470" t="str">
            <v>00111132P.2</v>
          </cell>
        </row>
        <row r="11471">
          <cell r="K11471" t="str">
            <v>00111110P.2</v>
          </cell>
        </row>
        <row r="11472">
          <cell r="K11472" t="str">
            <v>00111110P.2</v>
          </cell>
        </row>
        <row r="11473">
          <cell r="K11473" t="str">
            <v>00111113P.2</v>
          </cell>
        </row>
        <row r="11474">
          <cell r="K11474" t="str">
            <v>00111113P.2</v>
          </cell>
        </row>
        <row r="11475">
          <cell r="K11475" t="str">
            <v>00111125P.2</v>
          </cell>
        </row>
        <row r="11476">
          <cell r="K11476" t="str">
            <v>00111131P.2</v>
          </cell>
        </row>
        <row r="11477">
          <cell r="K11477" t="str">
            <v>00111125P.2</v>
          </cell>
        </row>
        <row r="11478">
          <cell r="K11478" t="str">
            <v>00111131P.2</v>
          </cell>
        </row>
        <row r="11479">
          <cell r="K11479" t="str">
            <v>00111131P.2</v>
          </cell>
        </row>
        <row r="11480">
          <cell r="K11480" t="str">
            <v>00111110P.2</v>
          </cell>
        </row>
        <row r="11481">
          <cell r="K11481" t="str">
            <v>00111117P.2</v>
          </cell>
        </row>
        <row r="11482">
          <cell r="K11482" t="str">
            <v>00111110P.2</v>
          </cell>
        </row>
        <row r="11483">
          <cell r="K11483" t="str">
            <v>00111113P.2</v>
          </cell>
        </row>
        <row r="11484">
          <cell r="K11484" t="str">
            <v>00111117P.2</v>
          </cell>
        </row>
        <row r="11485">
          <cell r="K11485" t="str">
            <v>00111121P.2</v>
          </cell>
        </row>
        <row r="11486">
          <cell r="K11486" t="str">
            <v>00111118P.2</v>
          </cell>
        </row>
        <row r="11487">
          <cell r="K11487" t="str">
            <v>00111136P.2</v>
          </cell>
        </row>
        <row r="11488">
          <cell r="K11488" t="str">
            <v>00111111P.2</v>
          </cell>
        </row>
        <row r="11489">
          <cell r="K11489" t="str">
            <v>00111134P.2</v>
          </cell>
        </row>
        <row r="11490">
          <cell r="K11490" t="str">
            <v>00111112P.2</v>
          </cell>
        </row>
        <row r="11491">
          <cell r="K11491" t="str">
            <v>00111114P.2</v>
          </cell>
        </row>
        <row r="11492">
          <cell r="K11492" t="str">
            <v>00111124P.2</v>
          </cell>
        </row>
        <row r="11493">
          <cell r="K11493" t="str">
            <v>00111130P.2</v>
          </cell>
        </row>
        <row r="11494">
          <cell r="K11494" t="str">
            <v>00111110P.2</v>
          </cell>
        </row>
        <row r="11495">
          <cell r="K11495" t="str">
            <v>00111110P.2</v>
          </cell>
        </row>
        <row r="11496">
          <cell r="K11496" t="str">
            <v>00111127P.2</v>
          </cell>
        </row>
        <row r="11497">
          <cell r="K11497" t="str">
            <v>00111124P.2</v>
          </cell>
        </row>
        <row r="11498">
          <cell r="K11498" t="str">
            <v>00111119P.2</v>
          </cell>
        </row>
        <row r="11499">
          <cell r="K11499" t="str">
            <v>00111135P.2</v>
          </cell>
        </row>
        <row r="11500">
          <cell r="K11500" t="str">
            <v>00111135P.2</v>
          </cell>
        </row>
        <row r="11501">
          <cell r="K11501" t="str">
            <v>00111118P.2</v>
          </cell>
        </row>
        <row r="11502">
          <cell r="K11502" t="str">
            <v>00111127P.2</v>
          </cell>
        </row>
        <row r="11503">
          <cell r="K11503" t="str">
            <v>00111121P.2</v>
          </cell>
        </row>
        <row r="11504">
          <cell r="K11504" t="str">
            <v>00111113P.2</v>
          </cell>
        </row>
        <row r="11505">
          <cell r="K11505" t="str">
            <v>00111120P.2</v>
          </cell>
        </row>
        <row r="11506">
          <cell r="K11506" t="str">
            <v>00111114P.2</v>
          </cell>
        </row>
        <row r="11507">
          <cell r="K11507" t="str">
            <v>00111118P.2</v>
          </cell>
        </row>
        <row r="11508">
          <cell r="K11508" t="str">
            <v>00111121P.2</v>
          </cell>
        </row>
        <row r="11509">
          <cell r="K11509" t="str">
            <v>00111121P.2</v>
          </cell>
        </row>
        <row r="11510">
          <cell r="K11510" t="str">
            <v>00111131P.2</v>
          </cell>
        </row>
        <row r="11511">
          <cell r="K11511" t="str">
            <v>00111113P.2</v>
          </cell>
        </row>
        <row r="11512">
          <cell r="K11512" t="str">
            <v>00111117P.2</v>
          </cell>
        </row>
        <row r="11513">
          <cell r="K11513" t="str">
            <v>00111134P.2</v>
          </cell>
        </row>
        <row r="11514">
          <cell r="K11514" t="str">
            <v>00111117P.2</v>
          </cell>
        </row>
        <row r="11515">
          <cell r="K11515" t="str">
            <v>00111111P.2</v>
          </cell>
        </row>
        <row r="11516">
          <cell r="K11516" t="str">
            <v>00111128P.2</v>
          </cell>
        </row>
        <row r="11517">
          <cell r="K11517" t="str">
            <v>00111123P.2</v>
          </cell>
        </row>
        <row r="11518">
          <cell r="K11518" t="str">
            <v>00111114P.2</v>
          </cell>
        </row>
        <row r="11519">
          <cell r="K11519" t="str">
            <v>00111132P.2</v>
          </cell>
        </row>
        <row r="11520">
          <cell r="K11520" t="str">
            <v>00111114P.2</v>
          </cell>
        </row>
        <row r="11521">
          <cell r="K11521" t="str">
            <v>00111120P.2</v>
          </cell>
        </row>
        <row r="11522">
          <cell r="K11522" t="str">
            <v>00111126P.2</v>
          </cell>
        </row>
        <row r="11523">
          <cell r="K11523" t="str">
            <v>00111123P.2</v>
          </cell>
        </row>
        <row r="11524">
          <cell r="K11524" t="str">
            <v>00111130P.2</v>
          </cell>
        </row>
        <row r="11525">
          <cell r="K11525" t="str">
            <v>00111124P.2</v>
          </cell>
        </row>
        <row r="11526">
          <cell r="K11526" t="str">
            <v>00111122P.2</v>
          </cell>
        </row>
        <row r="11527">
          <cell r="K11527" t="str">
            <v>00111132P.2</v>
          </cell>
        </row>
        <row r="11528">
          <cell r="K11528" t="str">
            <v>00111134P.2</v>
          </cell>
        </row>
        <row r="11529">
          <cell r="K11529" t="str">
            <v>00111136P.2</v>
          </cell>
        </row>
        <row r="11530">
          <cell r="K11530" t="str">
            <v>00111133P.2</v>
          </cell>
        </row>
        <row r="11531">
          <cell r="K11531" t="str">
            <v>00111117P.2</v>
          </cell>
        </row>
        <row r="11532">
          <cell r="K11532" t="str">
            <v>00111121P.2</v>
          </cell>
        </row>
        <row r="11533">
          <cell r="K11533" t="str">
            <v>00111128P.2</v>
          </cell>
        </row>
        <row r="11534">
          <cell r="K11534" t="str">
            <v>00111136P.2</v>
          </cell>
        </row>
        <row r="11535">
          <cell r="K11535" t="str">
            <v>00111134P.2</v>
          </cell>
        </row>
        <row r="11536">
          <cell r="K11536" t="str">
            <v>00111119P.2</v>
          </cell>
        </row>
        <row r="11537">
          <cell r="K11537" t="str">
            <v>00111112P.2</v>
          </cell>
        </row>
        <row r="11538">
          <cell r="K11538" t="str">
            <v>00111114P.2</v>
          </cell>
        </row>
        <row r="11539">
          <cell r="K11539" t="str">
            <v>00111117P.2</v>
          </cell>
        </row>
        <row r="11540">
          <cell r="K11540" t="str">
            <v>00111136P.2</v>
          </cell>
        </row>
        <row r="11541">
          <cell r="K11541" t="str">
            <v>00111122P.2</v>
          </cell>
        </row>
        <row r="11542">
          <cell r="K11542" t="str">
            <v>00111120P.2</v>
          </cell>
        </row>
        <row r="11543">
          <cell r="K11543" t="str">
            <v>00111132P.2</v>
          </cell>
        </row>
        <row r="11544">
          <cell r="K11544" t="str">
            <v>00111129P.2</v>
          </cell>
        </row>
        <row r="11545">
          <cell r="K11545" t="str">
            <v>00111132P.2</v>
          </cell>
        </row>
        <row r="11546">
          <cell r="K11546" t="str">
            <v>00111128P.2</v>
          </cell>
        </row>
        <row r="11547">
          <cell r="K11547" t="str">
            <v>00111111P.2</v>
          </cell>
        </row>
        <row r="11548">
          <cell r="K11548" t="str">
            <v>00111128P.2</v>
          </cell>
        </row>
        <row r="11549">
          <cell r="K11549" t="str">
            <v>00111130P.2</v>
          </cell>
        </row>
        <row r="11550">
          <cell r="K11550" t="str">
            <v>00111126P.2</v>
          </cell>
        </row>
        <row r="11551">
          <cell r="K11551" t="str">
            <v>00111117P.2</v>
          </cell>
        </row>
        <row r="11552">
          <cell r="K11552" t="str">
            <v>00111125P.2</v>
          </cell>
        </row>
        <row r="11553">
          <cell r="K11553" t="str">
            <v>00111122P.2</v>
          </cell>
        </row>
        <row r="11554">
          <cell r="K11554" t="str">
            <v>00111131P.2</v>
          </cell>
        </row>
        <row r="11555">
          <cell r="K11555" t="str">
            <v>00111123P.2</v>
          </cell>
        </row>
        <row r="11556">
          <cell r="K11556" t="str">
            <v>00111113P.2</v>
          </cell>
        </row>
        <row r="11557">
          <cell r="K11557" t="str">
            <v>00111126P.2</v>
          </cell>
        </row>
        <row r="11558">
          <cell r="K11558" t="str">
            <v>00111119P.2</v>
          </cell>
        </row>
        <row r="11559">
          <cell r="K11559" t="str">
            <v>00111128P.2</v>
          </cell>
        </row>
        <row r="11560">
          <cell r="K11560" t="str">
            <v>00111132P.2</v>
          </cell>
        </row>
        <row r="11561">
          <cell r="K11561" t="str">
            <v>00111114P.2</v>
          </cell>
        </row>
        <row r="11562">
          <cell r="K11562" t="str">
            <v>00111113P.2</v>
          </cell>
        </row>
        <row r="11563">
          <cell r="K11563" t="str">
            <v>00111117P.2</v>
          </cell>
        </row>
        <row r="11564">
          <cell r="K11564" t="str">
            <v>00111113P.2</v>
          </cell>
        </row>
        <row r="11565">
          <cell r="K11565" t="str">
            <v>00111128P.2</v>
          </cell>
        </row>
        <row r="11566">
          <cell r="K11566" t="str">
            <v>00111113P.2</v>
          </cell>
        </row>
        <row r="11567">
          <cell r="K11567" t="str">
            <v>00111128P.2</v>
          </cell>
        </row>
        <row r="11568">
          <cell r="K11568" t="str">
            <v>00111120P.2</v>
          </cell>
        </row>
        <row r="11569">
          <cell r="K11569" t="str">
            <v>00111111P.2</v>
          </cell>
        </row>
        <row r="11570">
          <cell r="K11570" t="str">
            <v>00111121P.2</v>
          </cell>
        </row>
        <row r="11571">
          <cell r="K11571" t="str">
            <v>00111123P.2</v>
          </cell>
        </row>
        <row r="11572">
          <cell r="K11572" t="str">
            <v>00111110P.2</v>
          </cell>
        </row>
        <row r="11573">
          <cell r="K11573" t="str">
            <v>00111134P.2</v>
          </cell>
        </row>
        <row r="11574">
          <cell r="K11574" t="str">
            <v>00111124P.2</v>
          </cell>
        </row>
        <row r="11575">
          <cell r="K11575" t="str">
            <v>00111117P.2</v>
          </cell>
        </row>
        <row r="11576">
          <cell r="K11576" t="str">
            <v>00111123P.2</v>
          </cell>
        </row>
        <row r="11577">
          <cell r="K11577" t="str">
            <v>00111117P.2</v>
          </cell>
        </row>
        <row r="11578">
          <cell r="K11578" t="str">
            <v>00111135P.2</v>
          </cell>
        </row>
        <row r="11579">
          <cell r="K11579" t="str">
            <v>00111122P.2</v>
          </cell>
        </row>
        <row r="11580">
          <cell r="K11580" t="str">
            <v>00111127P.2</v>
          </cell>
        </row>
        <row r="11581">
          <cell r="K11581" t="str">
            <v>00111130P.2</v>
          </cell>
        </row>
        <row r="11582">
          <cell r="K11582" t="str">
            <v>00111128P.2</v>
          </cell>
        </row>
        <row r="11583">
          <cell r="K11583" t="str">
            <v>00111121P.2</v>
          </cell>
        </row>
        <row r="11584">
          <cell r="K11584" t="str">
            <v>00111117P.2</v>
          </cell>
        </row>
        <row r="11585">
          <cell r="K11585" t="str">
            <v>00111133P.2</v>
          </cell>
        </row>
        <row r="11586">
          <cell r="K11586" t="str">
            <v>00111122P.2</v>
          </cell>
        </row>
        <row r="11587">
          <cell r="K11587" t="str">
            <v>00111131P.2</v>
          </cell>
        </row>
        <row r="11588">
          <cell r="K11588" t="str">
            <v>00111128P.2</v>
          </cell>
        </row>
        <row r="11589">
          <cell r="K11589" t="str">
            <v>00111113P.2</v>
          </cell>
        </row>
        <row r="11590">
          <cell r="K11590" t="str">
            <v>00111128P.2</v>
          </cell>
        </row>
        <row r="11591">
          <cell r="K11591" t="str">
            <v>00111132P.2</v>
          </cell>
        </row>
        <row r="11592">
          <cell r="K11592" t="str">
            <v>00111133P.2</v>
          </cell>
        </row>
        <row r="11593">
          <cell r="K11593" t="str">
            <v>00111136P.2</v>
          </cell>
        </row>
        <row r="11594">
          <cell r="K11594" t="str">
            <v>00111135P.2</v>
          </cell>
        </row>
        <row r="11595">
          <cell r="K11595" t="str">
            <v>00111111P.2</v>
          </cell>
        </row>
        <row r="11596">
          <cell r="K11596" t="str">
            <v>00111121P.2</v>
          </cell>
        </row>
        <row r="11597">
          <cell r="K11597" t="str">
            <v>00111132P.2</v>
          </cell>
        </row>
        <row r="11598">
          <cell r="K11598" t="str">
            <v>00111134P.2</v>
          </cell>
        </row>
        <row r="11599">
          <cell r="K11599" t="str">
            <v>00111130P.2</v>
          </cell>
        </row>
        <row r="11600">
          <cell r="K11600" t="str">
            <v>00111115P.2</v>
          </cell>
        </row>
        <row r="11601">
          <cell r="K11601" t="str">
            <v>00111117P.2</v>
          </cell>
        </row>
        <row r="11602">
          <cell r="K11602" t="str">
            <v>00111133P.2</v>
          </cell>
        </row>
        <row r="11603">
          <cell r="K11603" t="str">
            <v>00111114P.2</v>
          </cell>
        </row>
        <row r="11604">
          <cell r="K11604" t="str">
            <v>00111134P.2</v>
          </cell>
        </row>
        <row r="11605">
          <cell r="K11605" t="str">
            <v>00111134P.2</v>
          </cell>
        </row>
        <row r="11606">
          <cell r="K11606" t="str">
            <v>00111135P.2</v>
          </cell>
        </row>
        <row r="11607">
          <cell r="K11607" t="str">
            <v>00111113P.2</v>
          </cell>
        </row>
        <row r="11608">
          <cell r="K11608" t="str">
            <v>00111130P.2</v>
          </cell>
        </row>
        <row r="11609">
          <cell r="K11609" t="str">
            <v>00111132P.2</v>
          </cell>
        </row>
        <row r="11610">
          <cell r="K11610" t="str">
            <v>00111128P.2</v>
          </cell>
        </row>
        <row r="11611">
          <cell r="K11611" t="str">
            <v>00111118P.2</v>
          </cell>
        </row>
        <row r="11612">
          <cell r="K11612" t="str">
            <v>00111135P.2</v>
          </cell>
        </row>
        <row r="11613">
          <cell r="K11613" t="str">
            <v>00111126P.2</v>
          </cell>
        </row>
        <row r="11614">
          <cell r="K11614" t="str">
            <v>00111130P.2</v>
          </cell>
        </row>
        <row r="11615">
          <cell r="K11615" t="str">
            <v>00111118P.2</v>
          </cell>
        </row>
        <row r="11616">
          <cell r="K11616" t="str">
            <v>00111133P.2</v>
          </cell>
        </row>
        <row r="11617">
          <cell r="K11617" t="str">
            <v>00111123P.2</v>
          </cell>
        </row>
        <row r="11618">
          <cell r="K11618" t="str">
            <v>00111113P.2</v>
          </cell>
        </row>
        <row r="11619">
          <cell r="K11619" t="str">
            <v>00111124P.2</v>
          </cell>
        </row>
        <row r="11620">
          <cell r="K11620" t="str">
            <v>00111128P.2</v>
          </cell>
        </row>
        <row r="11621">
          <cell r="K11621" t="str">
            <v>00111120P.2</v>
          </cell>
        </row>
        <row r="11622">
          <cell r="K11622" t="str">
            <v>00111131P.2</v>
          </cell>
        </row>
        <row r="11623">
          <cell r="K11623" t="str">
            <v>00111121P.2</v>
          </cell>
        </row>
        <row r="11624">
          <cell r="K11624" t="str">
            <v>00111127P.2</v>
          </cell>
        </row>
        <row r="11625">
          <cell r="K11625" t="str">
            <v>00111116P.2</v>
          </cell>
        </row>
        <row r="11626">
          <cell r="K11626" t="str">
            <v>00111133P.2</v>
          </cell>
        </row>
        <row r="11627">
          <cell r="K11627" t="str">
            <v>00111117P.2</v>
          </cell>
        </row>
        <row r="11628">
          <cell r="K11628" t="str">
            <v>00111116P.2</v>
          </cell>
        </row>
        <row r="11629">
          <cell r="K11629" t="str">
            <v>00111129P.2</v>
          </cell>
        </row>
        <row r="11630">
          <cell r="K11630" t="str">
            <v>00111118P.2</v>
          </cell>
        </row>
        <row r="11631">
          <cell r="K11631" t="str">
            <v>00111134P.2</v>
          </cell>
        </row>
        <row r="11632">
          <cell r="K11632" t="str">
            <v>00111128P.2</v>
          </cell>
        </row>
        <row r="11633">
          <cell r="K11633" t="str">
            <v>00111131P.2</v>
          </cell>
        </row>
        <row r="11634">
          <cell r="K11634" t="str">
            <v>00111113P.2</v>
          </cell>
        </row>
        <row r="11635">
          <cell r="K11635" t="str">
            <v>00111131P.2</v>
          </cell>
        </row>
        <row r="11636">
          <cell r="K11636" t="str">
            <v>00111135P.2</v>
          </cell>
        </row>
        <row r="11637">
          <cell r="K11637" t="str">
            <v>00111128P.2</v>
          </cell>
        </row>
        <row r="11638">
          <cell r="K11638" t="str">
            <v>00111128P.2</v>
          </cell>
        </row>
        <row r="11639">
          <cell r="K11639" t="str">
            <v>00111121P.2</v>
          </cell>
        </row>
        <row r="11640">
          <cell r="K11640" t="str">
            <v>00111120P.2</v>
          </cell>
        </row>
        <row r="11641">
          <cell r="K11641" t="str">
            <v>00111115P.2</v>
          </cell>
        </row>
        <row r="11642">
          <cell r="K11642" t="str">
            <v>00111118P.2</v>
          </cell>
        </row>
        <row r="11643">
          <cell r="K11643" t="str">
            <v>00111110P.2</v>
          </cell>
        </row>
        <row r="11644">
          <cell r="K11644" t="str">
            <v>00111132P.2</v>
          </cell>
        </row>
        <row r="11645">
          <cell r="K11645" t="str">
            <v>00111126P.2</v>
          </cell>
        </row>
        <row r="11646">
          <cell r="K11646" t="str">
            <v>00111136P.2</v>
          </cell>
        </row>
        <row r="11647">
          <cell r="K11647" t="str">
            <v>00111128P.2</v>
          </cell>
        </row>
        <row r="11648">
          <cell r="K11648" t="str">
            <v>00111114P.2</v>
          </cell>
        </row>
        <row r="11649">
          <cell r="K11649" t="str">
            <v>00111133P.2</v>
          </cell>
        </row>
        <row r="11650">
          <cell r="K11650" t="str">
            <v>00111134P.2</v>
          </cell>
        </row>
        <row r="11651">
          <cell r="K11651" t="str">
            <v>00111113P.2</v>
          </cell>
        </row>
        <row r="11652">
          <cell r="K11652" t="str">
            <v>00111122P.2</v>
          </cell>
        </row>
        <row r="11653">
          <cell r="K11653" t="str">
            <v>00111122P.2</v>
          </cell>
        </row>
        <row r="11654">
          <cell r="K11654" t="str">
            <v>00111127P.2</v>
          </cell>
        </row>
        <row r="11655">
          <cell r="K11655" t="str">
            <v>00111136P.2</v>
          </cell>
        </row>
        <row r="11656">
          <cell r="K11656" t="str">
            <v>00111129P.2</v>
          </cell>
        </row>
        <row r="11657">
          <cell r="K11657" t="str">
            <v>00111131P.2</v>
          </cell>
        </row>
        <row r="11658">
          <cell r="K11658" t="str">
            <v>00111122P.2</v>
          </cell>
        </row>
        <row r="11659">
          <cell r="K11659" t="str">
            <v>00111121P.2</v>
          </cell>
        </row>
        <row r="11660">
          <cell r="K11660" t="str">
            <v>00111114P.2</v>
          </cell>
        </row>
        <row r="11661">
          <cell r="K11661" t="str">
            <v>00111127P.2</v>
          </cell>
        </row>
        <row r="11662">
          <cell r="K11662" t="str">
            <v>00111120P.2</v>
          </cell>
        </row>
        <row r="11663">
          <cell r="K11663" t="str">
            <v>00111129P.2</v>
          </cell>
        </row>
        <row r="11664">
          <cell r="K11664" t="str">
            <v>00111116P.2</v>
          </cell>
        </row>
        <row r="11665">
          <cell r="K11665" t="str">
            <v>00111132P.2</v>
          </cell>
        </row>
        <row r="11666">
          <cell r="K11666" t="str">
            <v>00111122P.2</v>
          </cell>
        </row>
        <row r="11667">
          <cell r="K11667" t="str">
            <v>00111123P.2</v>
          </cell>
        </row>
        <row r="11668">
          <cell r="K11668" t="str">
            <v>00111113P.2</v>
          </cell>
        </row>
        <row r="11669">
          <cell r="K11669" t="str">
            <v>00111116P.2</v>
          </cell>
        </row>
        <row r="11670">
          <cell r="K11670" t="str">
            <v>00111123P.2</v>
          </cell>
        </row>
        <row r="11671">
          <cell r="K11671" t="str">
            <v>00111135P.2</v>
          </cell>
        </row>
        <row r="11672">
          <cell r="K11672" t="str">
            <v>00111113P.2</v>
          </cell>
        </row>
        <row r="11673">
          <cell r="K11673" t="str">
            <v>00111132P.2</v>
          </cell>
        </row>
        <row r="11674">
          <cell r="K11674" t="str">
            <v>00111114P.2</v>
          </cell>
        </row>
        <row r="11675">
          <cell r="K11675" t="str">
            <v>00111125P.2</v>
          </cell>
        </row>
        <row r="11676">
          <cell r="K11676" t="str">
            <v>00111117P.2</v>
          </cell>
        </row>
        <row r="11677">
          <cell r="K11677" t="str">
            <v>00111123P.2</v>
          </cell>
        </row>
        <row r="11678">
          <cell r="K11678" t="str">
            <v>00111116P.2</v>
          </cell>
        </row>
        <row r="11679">
          <cell r="K11679" t="str">
            <v>00111133P.2</v>
          </cell>
        </row>
        <row r="11680">
          <cell r="K11680" t="str">
            <v>00111126P.2</v>
          </cell>
        </row>
        <row r="11681">
          <cell r="K11681" t="str">
            <v>00111134P.2</v>
          </cell>
        </row>
        <row r="11682">
          <cell r="K11682" t="str">
            <v>00111120P.2</v>
          </cell>
        </row>
        <row r="11683">
          <cell r="K11683" t="str">
            <v>00111136P.2</v>
          </cell>
        </row>
        <row r="11684">
          <cell r="K11684" t="str">
            <v>00111125P.2</v>
          </cell>
        </row>
        <row r="11685">
          <cell r="K11685" t="str">
            <v>00111123P.2</v>
          </cell>
        </row>
        <row r="11686">
          <cell r="K11686" t="str">
            <v>00111131P.2</v>
          </cell>
        </row>
        <row r="11687">
          <cell r="K11687" t="str">
            <v>00111117P.2</v>
          </cell>
        </row>
        <row r="11688">
          <cell r="K11688" t="str">
            <v>00111113P.2</v>
          </cell>
        </row>
        <row r="11689">
          <cell r="K11689" t="str">
            <v>00111132P.2</v>
          </cell>
        </row>
        <row r="11690">
          <cell r="K11690" t="str">
            <v>00111113P.2</v>
          </cell>
        </row>
        <row r="11691">
          <cell r="K11691" t="str">
            <v>00111112P.2</v>
          </cell>
        </row>
        <row r="11692">
          <cell r="K11692" t="str">
            <v>00111114P.2</v>
          </cell>
        </row>
        <row r="11693">
          <cell r="K11693" t="str">
            <v>00111128P.2</v>
          </cell>
        </row>
        <row r="11694">
          <cell r="K11694" t="str">
            <v>00111129P.2</v>
          </cell>
        </row>
        <row r="11695">
          <cell r="K11695" t="str">
            <v>00111129P.2</v>
          </cell>
        </row>
        <row r="11696">
          <cell r="K11696" t="str">
            <v>00111128P.2</v>
          </cell>
        </row>
        <row r="11697">
          <cell r="K11697" t="str">
            <v>00111132P.2</v>
          </cell>
        </row>
        <row r="11698">
          <cell r="K11698" t="str">
            <v>00111113P.2</v>
          </cell>
        </row>
        <row r="11699">
          <cell r="K11699" t="str">
            <v>00111126P.2</v>
          </cell>
        </row>
        <row r="11700">
          <cell r="K11700" t="str">
            <v>00111110P.2</v>
          </cell>
        </row>
        <row r="11701">
          <cell r="K11701" t="str">
            <v>00111123P.2</v>
          </cell>
        </row>
        <row r="11702">
          <cell r="K11702" t="str">
            <v>00111113P.2</v>
          </cell>
        </row>
        <row r="11703">
          <cell r="K11703" t="str">
            <v>00111120P.2</v>
          </cell>
        </row>
        <row r="11704">
          <cell r="K11704" t="str">
            <v>00111118P.2</v>
          </cell>
        </row>
        <row r="11705">
          <cell r="K11705" t="str">
            <v>00111120P.2</v>
          </cell>
        </row>
        <row r="11706">
          <cell r="K11706" t="str">
            <v>00111123P.2</v>
          </cell>
        </row>
        <row r="11707">
          <cell r="K11707" t="str">
            <v>00111118P.2</v>
          </cell>
        </row>
        <row r="11708">
          <cell r="K11708" t="str">
            <v>00111123P.2</v>
          </cell>
        </row>
        <row r="11709">
          <cell r="K11709" t="str">
            <v>00111128P.2</v>
          </cell>
        </row>
        <row r="11710">
          <cell r="K11710" t="str">
            <v>00111123P.2</v>
          </cell>
        </row>
        <row r="11711">
          <cell r="K11711" t="str">
            <v>00111121P.2</v>
          </cell>
        </row>
        <row r="11712">
          <cell r="K11712" t="str">
            <v>00111113P.2</v>
          </cell>
        </row>
        <row r="11713">
          <cell r="K11713" t="str">
            <v>00111118P.2</v>
          </cell>
        </row>
        <row r="11714">
          <cell r="K11714" t="str">
            <v>00111113P.2</v>
          </cell>
        </row>
        <row r="11715">
          <cell r="K11715" t="str">
            <v>00111112P.2</v>
          </cell>
        </row>
        <row r="11716">
          <cell r="K11716" t="str">
            <v>00111111P.2</v>
          </cell>
        </row>
        <row r="11717">
          <cell r="K11717" t="str">
            <v>00111127P.2</v>
          </cell>
        </row>
        <row r="11718">
          <cell r="K11718" t="str">
            <v>00111125P.2</v>
          </cell>
        </row>
        <row r="11719">
          <cell r="K11719" t="str">
            <v>00111126P.2</v>
          </cell>
        </row>
        <row r="11720">
          <cell r="K11720" t="str">
            <v>00111113P.2</v>
          </cell>
        </row>
        <row r="11721">
          <cell r="K11721" t="str">
            <v>00111113P.2</v>
          </cell>
        </row>
        <row r="11722">
          <cell r="K11722" t="str">
            <v>00111135P.2</v>
          </cell>
        </row>
        <row r="11723">
          <cell r="K11723" t="str">
            <v>00111121P.2</v>
          </cell>
        </row>
        <row r="11724">
          <cell r="K11724" t="str">
            <v>00111122P.2</v>
          </cell>
        </row>
        <row r="11725">
          <cell r="K11725" t="str">
            <v>00111124P.2</v>
          </cell>
        </row>
        <row r="11726">
          <cell r="K11726" t="str">
            <v>00111128P.2</v>
          </cell>
        </row>
        <row r="11727">
          <cell r="K11727" t="str">
            <v>00111113P.2</v>
          </cell>
        </row>
        <row r="11728">
          <cell r="K11728" t="str">
            <v>00111121P.2</v>
          </cell>
        </row>
        <row r="11729">
          <cell r="K11729" t="str">
            <v>00111126P.2</v>
          </cell>
        </row>
        <row r="11730">
          <cell r="K11730" t="str">
            <v>00111114P.2</v>
          </cell>
        </row>
        <row r="11731">
          <cell r="K11731" t="str">
            <v>00111124P.2</v>
          </cell>
        </row>
        <row r="11732">
          <cell r="K11732" t="str">
            <v>00111129P.2</v>
          </cell>
        </row>
        <row r="11733">
          <cell r="K11733" t="str">
            <v>00111112P.2</v>
          </cell>
        </row>
        <row r="11734">
          <cell r="K11734" t="str">
            <v>00111130P.2</v>
          </cell>
        </row>
        <row r="11735">
          <cell r="K11735" t="str">
            <v>00111128P.2</v>
          </cell>
        </row>
        <row r="11736">
          <cell r="K11736" t="str">
            <v>00111111P.2</v>
          </cell>
        </row>
        <row r="11737">
          <cell r="K11737" t="str">
            <v>00111136P.2</v>
          </cell>
        </row>
        <row r="11738">
          <cell r="K11738" t="str">
            <v>00111114P.2</v>
          </cell>
        </row>
        <row r="11739">
          <cell r="K11739" t="str">
            <v>00111113P.2</v>
          </cell>
        </row>
        <row r="11740">
          <cell r="K11740" t="str">
            <v>00111129P.2</v>
          </cell>
        </row>
        <row r="11741">
          <cell r="K11741" t="str">
            <v>00111136P.2</v>
          </cell>
        </row>
        <row r="11742">
          <cell r="K11742" t="str">
            <v>00111135P.2</v>
          </cell>
        </row>
        <row r="11743">
          <cell r="K11743" t="str">
            <v>00111123P.2</v>
          </cell>
        </row>
        <row r="11744">
          <cell r="K11744" t="str">
            <v>00111129P.2</v>
          </cell>
        </row>
        <row r="11745">
          <cell r="K11745" t="str">
            <v>00111128P.2</v>
          </cell>
        </row>
        <row r="11746">
          <cell r="K11746" t="str">
            <v>00111113P.2</v>
          </cell>
        </row>
        <row r="11747">
          <cell r="K11747" t="str">
            <v>00111135P.2</v>
          </cell>
        </row>
        <row r="11748">
          <cell r="K11748" t="str">
            <v>00111126P.2</v>
          </cell>
        </row>
        <row r="11749">
          <cell r="K11749" t="str">
            <v>00111117P.2</v>
          </cell>
        </row>
        <row r="11750">
          <cell r="K11750" t="str">
            <v>00111127P.2</v>
          </cell>
        </row>
        <row r="11751">
          <cell r="K11751" t="str">
            <v>00111128P.2</v>
          </cell>
        </row>
        <row r="11752">
          <cell r="K11752" t="str">
            <v>00111133P.2</v>
          </cell>
        </row>
        <row r="11753">
          <cell r="K11753" t="str">
            <v>00111115P.2</v>
          </cell>
        </row>
        <row r="11754">
          <cell r="K11754" t="str">
            <v>00111113P.2</v>
          </cell>
        </row>
        <row r="11755">
          <cell r="K11755" t="str">
            <v>00111135P.2</v>
          </cell>
        </row>
        <row r="11756">
          <cell r="K11756" t="str">
            <v>00111128P.2</v>
          </cell>
        </row>
        <row r="11757">
          <cell r="K11757" t="str">
            <v>00111133P.2</v>
          </cell>
        </row>
        <row r="11758">
          <cell r="K11758" t="str">
            <v>00111125P.2</v>
          </cell>
        </row>
        <row r="11759">
          <cell r="K11759" t="str">
            <v>00111113P.2</v>
          </cell>
        </row>
        <row r="11760">
          <cell r="K11760" t="str">
            <v>00111134P.2</v>
          </cell>
        </row>
        <row r="11761">
          <cell r="K11761" t="str">
            <v>00111128P.2</v>
          </cell>
        </row>
        <row r="11762">
          <cell r="K11762" t="str">
            <v>00111116P.2</v>
          </cell>
        </row>
        <row r="11763">
          <cell r="K11763" t="str">
            <v>00111113P.2</v>
          </cell>
        </row>
        <row r="11764">
          <cell r="K11764" t="str">
            <v>00111114P.2</v>
          </cell>
        </row>
        <row r="11765">
          <cell r="K11765" t="str">
            <v>00111112P.2</v>
          </cell>
        </row>
        <row r="11766">
          <cell r="K11766" t="str">
            <v>00111112P.2</v>
          </cell>
        </row>
        <row r="11767">
          <cell r="K11767" t="str">
            <v>00111132P.2</v>
          </cell>
        </row>
        <row r="11768">
          <cell r="K11768" t="str">
            <v>00111130P.2</v>
          </cell>
        </row>
        <row r="11769">
          <cell r="K11769" t="str">
            <v>00111110P.2</v>
          </cell>
        </row>
        <row r="11770">
          <cell r="K11770" t="str">
            <v>00111127P.2</v>
          </cell>
        </row>
        <row r="11771">
          <cell r="K11771" t="str">
            <v>00111134P.2</v>
          </cell>
        </row>
        <row r="11772">
          <cell r="K11772" t="str">
            <v>00111134P.2</v>
          </cell>
        </row>
        <row r="11773">
          <cell r="K11773" t="str">
            <v>00111134P.2</v>
          </cell>
        </row>
        <row r="11774">
          <cell r="K11774" t="str">
            <v>00111120P.2</v>
          </cell>
        </row>
        <row r="11775">
          <cell r="K11775" t="str">
            <v>00111133P.2</v>
          </cell>
        </row>
        <row r="11776">
          <cell r="K11776" t="str">
            <v>00111112P.2</v>
          </cell>
        </row>
        <row r="11777">
          <cell r="K11777" t="str">
            <v>00111130P.2</v>
          </cell>
        </row>
        <row r="11778">
          <cell r="K11778" t="str">
            <v>00111112P.2</v>
          </cell>
        </row>
        <row r="11779">
          <cell r="K11779" t="str">
            <v>00111125P.2</v>
          </cell>
        </row>
        <row r="11780">
          <cell r="K11780" t="str">
            <v>00111122P.2</v>
          </cell>
        </row>
        <row r="11781">
          <cell r="K11781" t="str">
            <v>00111122P.2</v>
          </cell>
        </row>
        <row r="11782">
          <cell r="K11782" t="str">
            <v>00111115P.2</v>
          </cell>
        </row>
        <row r="11783">
          <cell r="K11783" t="str">
            <v>00111129P.2</v>
          </cell>
        </row>
        <row r="11784">
          <cell r="K11784" t="str">
            <v>00111118P.2</v>
          </cell>
        </row>
        <row r="11785">
          <cell r="K11785" t="str">
            <v>00111129P.2</v>
          </cell>
        </row>
        <row r="11786">
          <cell r="K11786" t="str">
            <v>00111126P.2</v>
          </cell>
        </row>
        <row r="11787">
          <cell r="K11787" t="str">
            <v>00111129P.2</v>
          </cell>
        </row>
        <row r="11788">
          <cell r="K11788" t="str">
            <v>00111130P.2</v>
          </cell>
        </row>
        <row r="11789">
          <cell r="K11789" t="str">
            <v>00111134P.2</v>
          </cell>
        </row>
        <row r="11790">
          <cell r="K11790" t="str">
            <v>00111128P.2</v>
          </cell>
        </row>
        <row r="11791">
          <cell r="K11791" t="str">
            <v>00111126P.2</v>
          </cell>
        </row>
        <row r="11792">
          <cell r="K11792" t="str">
            <v>00111117P.2</v>
          </cell>
        </row>
        <row r="11793">
          <cell r="K11793" t="str">
            <v>00111131P.2</v>
          </cell>
        </row>
        <row r="11794">
          <cell r="K11794" t="str">
            <v>00111135P.2</v>
          </cell>
        </row>
        <row r="11795">
          <cell r="K11795" t="str">
            <v>00111133P.2</v>
          </cell>
        </row>
        <row r="11796">
          <cell r="K11796" t="str">
            <v>00111126P.2</v>
          </cell>
        </row>
        <row r="11797">
          <cell r="K11797" t="str">
            <v>00111113P.2</v>
          </cell>
        </row>
        <row r="11798">
          <cell r="K11798" t="str">
            <v>00111114P.2</v>
          </cell>
        </row>
        <row r="11799">
          <cell r="K11799" t="str">
            <v>00111133P.2</v>
          </cell>
        </row>
        <row r="11800">
          <cell r="K11800" t="str">
            <v>00111126P.2</v>
          </cell>
        </row>
        <row r="11801">
          <cell r="K11801" t="str">
            <v>00111129P.2</v>
          </cell>
        </row>
        <row r="11802">
          <cell r="K11802" t="str">
            <v>00111128P.2</v>
          </cell>
        </row>
        <row r="11803">
          <cell r="K11803" t="str">
            <v>00111136P.2</v>
          </cell>
        </row>
        <row r="11804">
          <cell r="K11804" t="str">
            <v>00111136P.2</v>
          </cell>
        </row>
        <row r="11805">
          <cell r="K11805" t="str">
            <v>00111132P.2</v>
          </cell>
        </row>
        <row r="11806">
          <cell r="K11806" t="str">
            <v>00111134P.2</v>
          </cell>
        </row>
        <row r="11807">
          <cell r="K11807" t="str">
            <v>00111136P.2</v>
          </cell>
        </row>
        <row r="11808">
          <cell r="K11808" t="str">
            <v>00111120P.2</v>
          </cell>
        </row>
        <row r="11809">
          <cell r="K11809" t="str">
            <v>00111116P.2</v>
          </cell>
        </row>
        <row r="11810">
          <cell r="K11810" t="str">
            <v>00111113P.2</v>
          </cell>
        </row>
        <row r="11811">
          <cell r="K11811" t="str">
            <v>00111132P.2</v>
          </cell>
        </row>
        <row r="11812">
          <cell r="K11812" t="str">
            <v>00111112P.2</v>
          </cell>
        </row>
        <row r="11813">
          <cell r="K11813" t="str">
            <v>00111131P.2</v>
          </cell>
        </row>
        <row r="11814">
          <cell r="K11814" t="str">
            <v>00111129P.2</v>
          </cell>
        </row>
        <row r="11815">
          <cell r="K11815" t="str">
            <v>00111132P.2</v>
          </cell>
        </row>
        <row r="11816">
          <cell r="K11816" t="str">
            <v>00111116P.2</v>
          </cell>
        </row>
        <row r="11817">
          <cell r="K11817" t="str">
            <v>00111128P.2</v>
          </cell>
        </row>
        <row r="11818">
          <cell r="K11818" t="str">
            <v>00111110P.2</v>
          </cell>
        </row>
        <row r="11819">
          <cell r="K11819" t="str">
            <v>00111117P.2</v>
          </cell>
        </row>
        <row r="11820">
          <cell r="K11820" t="str">
            <v>00111112P.2</v>
          </cell>
        </row>
        <row r="11821">
          <cell r="K11821" t="str">
            <v>00111110P.2</v>
          </cell>
        </row>
        <row r="11822">
          <cell r="K11822" t="str">
            <v>00111126P.2</v>
          </cell>
        </row>
        <row r="11823">
          <cell r="K11823" t="str">
            <v>00111113P.2</v>
          </cell>
        </row>
        <row r="11824">
          <cell r="K11824" t="str">
            <v>00111131P.2</v>
          </cell>
        </row>
        <row r="11825">
          <cell r="K11825" t="str">
            <v>00111130P.2</v>
          </cell>
        </row>
        <row r="11826">
          <cell r="K11826" t="str">
            <v>00111131P.2</v>
          </cell>
        </row>
        <row r="11827">
          <cell r="K11827" t="str">
            <v>00111132P.2</v>
          </cell>
        </row>
        <row r="11828">
          <cell r="K11828" t="str">
            <v>00111128P.2</v>
          </cell>
        </row>
        <row r="11829">
          <cell r="K11829" t="str">
            <v>00111128P.2</v>
          </cell>
        </row>
        <row r="11830">
          <cell r="K11830" t="str">
            <v>00111117P.2</v>
          </cell>
        </row>
        <row r="11831">
          <cell r="K11831" t="str">
            <v>00111128P.2</v>
          </cell>
        </row>
        <row r="11832">
          <cell r="K11832" t="str">
            <v>00111110P.2</v>
          </cell>
        </row>
        <row r="11833">
          <cell r="K11833" t="str">
            <v>00111128P.2</v>
          </cell>
        </row>
        <row r="11834">
          <cell r="K11834" t="str">
            <v>00111128P.2</v>
          </cell>
        </row>
        <row r="11835">
          <cell r="K11835" t="str">
            <v>00111113P.2</v>
          </cell>
        </row>
        <row r="11836">
          <cell r="K11836" t="str">
            <v>00111131P.2</v>
          </cell>
        </row>
        <row r="11837">
          <cell r="K11837" t="str">
            <v>00111121P.2</v>
          </cell>
        </row>
        <row r="11838">
          <cell r="K11838" t="str">
            <v>00111123P.2</v>
          </cell>
        </row>
        <row r="11839">
          <cell r="K11839" t="str">
            <v>00111128P.2</v>
          </cell>
        </row>
        <row r="11840">
          <cell r="K11840" t="str">
            <v>00111132P.2</v>
          </cell>
        </row>
        <row r="11841">
          <cell r="K11841" t="str">
            <v>00111135P.2</v>
          </cell>
        </row>
        <row r="11842">
          <cell r="K11842" t="str">
            <v>00111124P.2</v>
          </cell>
        </row>
        <row r="11843">
          <cell r="K11843" t="str">
            <v>00111129P.2</v>
          </cell>
        </row>
        <row r="11844">
          <cell r="K11844" t="str">
            <v>00111120P.2</v>
          </cell>
        </row>
        <row r="11845">
          <cell r="K11845" t="str">
            <v>00111117P.2</v>
          </cell>
        </row>
        <row r="11846">
          <cell r="K11846" t="str">
            <v>00111124P.2</v>
          </cell>
        </row>
        <row r="11847">
          <cell r="K11847" t="str">
            <v>00111130P.2</v>
          </cell>
        </row>
        <row r="11848">
          <cell r="K11848" t="str">
            <v>00111120P.2</v>
          </cell>
        </row>
        <row r="11849">
          <cell r="K11849" t="str">
            <v>00111111P.2</v>
          </cell>
        </row>
        <row r="11850">
          <cell r="K11850" t="str">
            <v>00111113P.2</v>
          </cell>
        </row>
        <row r="11851">
          <cell r="K11851" t="str">
            <v>00111122P.2</v>
          </cell>
        </row>
        <row r="11852">
          <cell r="K11852" t="str">
            <v>00111112P.2</v>
          </cell>
        </row>
        <row r="11853">
          <cell r="K11853" t="str">
            <v>00111119P.2</v>
          </cell>
        </row>
        <row r="11854">
          <cell r="K11854" t="str">
            <v>00111132P.2</v>
          </cell>
        </row>
        <row r="11855">
          <cell r="K11855" t="str">
            <v>00111134P.2</v>
          </cell>
        </row>
        <row r="11856">
          <cell r="K11856" t="str">
            <v>00111110P.2</v>
          </cell>
        </row>
        <row r="11857">
          <cell r="K11857" t="str">
            <v>00111110P.2</v>
          </cell>
        </row>
        <row r="11858">
          <cell r="K11858" t="str">
            <v>00111120P.2</v>
          </cell>
        </row>
        <row r="11859">
          <cell r="K11859" t="str">
            <v>00111129P.2</v>
          </cell>
        </row>
        <row r="11860">
          <cell r="K11860" t="str">
            <v>00111129P.2</v>
          </cell>
        </row>
        <row r="11861">
          <cell r="K11861" t="str">
            <v>00111120P.2</v>
          </cell>
        </row>
        <row r="11862">
          <cell r="K11862" t="str">
            <v>00111134P.2</v>
          </cell>
        </row>
        <row r="11863">
          <cell r="K11863" t="str">
            <v>00111123P.2</v>
          </cell>
        </row>
        <row r="11864">
          <cell r="K11864" t="str">
            <v>00111110P.2</v>
          </cell>
        </row>
        <row r="11865">
          <cell r="K11865" t="str">
            <v>00111133P.2</v>
          </cell>
        </row>
        <row r="11866">
          <cell r="K11866" t="str">
            <v>00111128P.2</v>
          </cell>
        </row>
        <row r="11867">
          <cell r="K11867" t="str">
            <v>00111123P.2</v>
          </cell>
        </row>
        <row r="11868">
          <cell r="K11868" t="str">
            <v>00111125P.2</v>
          </cell>
        </row>
        <row r="11869">
          <cell r="K11869" t="str">
            <v>00111128P.2</v>
          </cell>
        </row>
        <row r="11870">
          <cell r="K11870" t="str">
            <v>00111130P.2</v>
          </cell>
        </row>
        <row r="11871">
          <cell r="K11871" t="str">
            <v>00111129P.2</v>
          </cell>
        </row>
        <row r="11872">
          <cell r="K11872" t="str">
            <v>00111130P.2</v>
          </cell>
        </row>
        <row r="11873">
          <cell r="K11873" t="str">
            <v>00111114P.2</v>
          </cell>
        </row>
        <row r="11874">
          <cell r="K11874" t="str">
            <v>00111127P.2</v>
          </cell>
        </row>
        <row r="11875">
          <cell r="K11875" t="str">
            <v>00111128P.2</v>
          </cell>
        </row>
        <row r="11876">
          <cell r="K11876" t="str">
            <v>00111134P.2</v>
          </cell>
        </row>
        <row r="11877">
          <cell r="K11877" t="str">
            <v>00111130P.2</v>
          </cell>
        </row>
        <row r="11878">
          <cell r="K11878" t="str">
            <v>00111122P.2</v>
          </cell>
        </row>
        <row r="11879">
          <cell r="K11879" t="str">
            <v>00111125P.2</v>
          </cell>
        </row>
        <row r="11880">
          <cell r="K11880" t="str">
            <v>00111132P.2</v>
          </cell>
        </row>
        <row r="11881">
          <cell r="K11881" t="str">
            <v>00111134P.2</v>
          </cell>
        </row>
        <row r="11882">
          <cell r="K11882" t="str">
            <v>00111128P.2</v>
          </cell>
        </row>
        <row r="11883">
          <cell r="K11883" t="str">
            <v>00111134P.2</v>
          </cell>
        </row>
        <row r="11884">
          <cell r="K11884" t="str">
            <v>00111128P.2</v>
          </cell>
        </row>
        <row r="11885">
          <cell r="K11885" t="str">
            <v>00111132P.2</v>
          </cell>
        </row>
        <row r="11886">
          <cell r="K11886" t="str">
            <v>00111127P.2</v>
          </cell>
        </row>
        <row r="11887">
          <cell r="K11887" t="str">
            <v>00111116P.2</v>
          </cell>
        </row>
        <row r="11888">
          <cell r="K11888" t="str">
            <v>00111128P.2</v>
          </cell>
        </row>
        <row r="11889">
          <cell r="K11889" t="str">
            <v>00111133P.2</v>
          </cell>
        </row>
        <row r="11890">
          <cell r="K11890" t="str">
            <v>00111134P.2</v>
          </cell>
        </row>
        <row r="11891">
          <cell r="K11891" t="str">
            <v>00111118P.2</v>
          </cell>
        </row>
        <row r="11892">
          <cell r="K11892" t="str">
            <v>00111113P.2</v>
          </cell>
        </row>
        <row r="11893">
          <cell r="K11893" t="str">
            <v>00111130P.2</v>
          </cell>
        </row>
        <row r="11894">
          <cell r="K11894" t="str">
            <v>00111130P.2</v>
          </cell>
        </row>
        <row r="11895">
          <cell r="K11895" t="str">
            <v>00111118P.2</v>
          </cell>
        </row>
        <row r="11896">
          <cell r="K11896" t="str">
            <v>00111131P.2</v>
          </cell>
        </row>
        <row r="11897">
          <cell r="K11897" t="str">
            <v>00111128P.2</v>
          </cell>
        </row>
        <row r="11898">
          <cell r="K11898" t="str">
            <v>00111128P.2</v>
          </cell>
        </row>
        <row r="11899">
          <cell r="K11899" t="str">
            <v>00111133P.2</v>
          </cell>
        </row>
        <row r="11900">
          <cell r="K11900" t="str">
            <v>00111131P.2</v>
          </cell>
        </row>
        <row r="11901">
          <cell r="K11901" t="str">
            <v>00111113P.2</v>
          </cell>
        </row>
        <row r="11902">
          <cell r="K11902" t="str">
            <v>00111114P.2</v>
          </cell>
        </row>
        <row r="11903">
          <cell r="K11903" t="str">
            <v>00111133P.2</v>
          </cell>
        </row>
        <row r="11904">
          <cell r="K11904" t="str">
            <v>00111151P.2</v>
          </cell>
        </row>
        <row r="11905">
          <cell r="K11905" t="str">
            <v>00111151P.2</v>
          </cell>
        </row>
        <row r="11906">
          <cell r="K11906" t="str">
            <v>00111151P.2</v>
          </cell>
        </row>
        <row r="11907">
          <cell r="K11907" t="str">
            <v>00111151P.2</v>
          </cell>
        </row>
        <row r="11908">
          <cell r="K11908" t="str">
            <v>00111151P.2</v>
          </cell>
        </row>
        <row r="11909">
          <cell r="K11909" t="str">
            <v>00111151P.2</v>
          </cell>
        </row>
        <row r="11910">
          <cell r="K11910" t="str">
            <v>00111151P.2</v>
          </cell>
        </row>
        <row r="11911">
          <cell r="K11911" t="str">
            <v>00111151P.2</v>
          </cell>
        </row>
        <row r="11912">
          <cell r="K11912" t="str">
            <v>00111151P.2</v>
          </cell>
        </row>
        <row r="11913">
          <cell r="K11913" t="str">
            <v>00111151P.2</v>
          </cell>
        </row>
        <row r="11914">
          <cell r="K11914" t="str">
            <v>00111151P.2</v>
          </cell>
        </row>
        <row r="11915">
          <cell r="K11915" t="str">
            <v>00111151P.2</v>
          </cell>
        </row>
        <row r="11916">
          <cell r="K11916" t="str">
            <v>00111151P.2</v>
          </cell>
        </row>
        <row r="11917">
          <cell r="K11917" t="str">
            <v>00111151P.2</v>
          </cell>
        </row>
        <row r="11918">
          <cell r="K11918" t="str">
            <v>00111151P.2</v>
          </cell>
        </row>
        <row r="11919">
          <cell r="K11919" t="str">
            <v>00111151P.2</v>
          </cell>
        </row>
        <row r="11920">
          <cell r="K11920" t="str">
            <v>00111151P.2</v>
          </cell>
        </row>
        <row r="11921">
          <cell r="K11921" t="str">
            <v>00111151P.2</v>
          </cell>
        </row>
        <row r="11922">
          <cell r="K11922" t="str">
            <v>00111151P.2</v>
          </cell>
        </row>
        <row r="11923">
          <cell r="K11923" t="str">
            <v>00111151P.2</v>
          </cell>
        </row>
        <row r="11924">
          <cell r="K11924" t="str">
            <v>00111151P.2</v>
          </cell>
        </row>
        <row r="11925">
          <cell r="K11925" t="str">
            <v>00111151P.2</v>
          </cell>
        </row>
        <row r="11926">
          <cell r="K11926" t="str">
            <v>00111151P.2</v>
          </cell>
        </row>
        <row r="11927">
          <cell r="K11927" t="str">
            <v>00111151P.2</v>
          </cell>
        </row>
        <row r="11928">
          <cell r="K11928" t="str">
            <v>00111151P.2</v>
          </cell>
        </row>
        <row r="11929">
          <cell r="K11929" t="str">
            <v>00111151P.2</v>
          </cell>
        </row>
        <row r="11930">
          <cell r="K11930" t="str">
            <v>00111151P.2</v>
          </cell>
        </row>
        <row r="11931">
          <cell r="K11931" t="str">
            <v>00111151P.2</v>
          </cell>
        </row>
        <row r="11932">
          <cell r="K11932" t="str">
            <v>00111151P.2</v>
          </cell>
        </row>
        <row r="11933">
          <cell r="K11933" t="str">
            <v>00111151P.2</v>
          </cell>
        </row>
        <row r="11934">
          <cell r="K11934" t="str">
            <v>00111151P.2</v>
          </cell>
        </row>
        <row r="11935">
          <cell r="K11935" t="str">
            <v>00111151P.2</v>
          </cell>
        </row>
        <row r="11936">
          <cell r="K11936" t="str">
            <v>00111151P.2</v>
          </cell>
        </row>
        <row r="11937">
          <cell r="K11937" t="str">
            <v>00111151P.2</v>
          </cell>
        </row>
        <row r="11938">
          <cell r="K11938" t="str">
            <v>00111151P.2</v>
          </cell>
        </row>
        <row r="11939">
          <cell r="K11939" t="str">
            <v>00111151P.2</v>
          </cell>
        </row>
        <row r="11940">
          <cell r="K11940" t="str">
            <v>00111151P.2</v>
          </cell>
        </row>
        <row r="11941">
          <cell r="K11941" t="str">
            <v>00111151P.2</v>
          </cell>
        </row>
        <row r="11942">
          <cell r="K11942" t="str">
            <v>00111151P.2</v>
          </cell>
        </row>
        <row r="11943">
          <cell r="K11943" t="str">
            <v>00111108P.2</v>
          </cell>
        </row>
        <row r="11944">
          <cell r="K11944" t="str">
            <v>00111108P.2</v>
          </cell>
        </row>
        <row r="11945">
          <cell r="K11945" t="str">
            <v>00111108P.2</v>
          </cell>
        </row>
        <row r="11946">
          <cell r="K11946" t="str">
            <v>00111108P.2</v>
          </cell>
        </row>
        <row r="11947">
          <cell r="K11947" t="str">
            <v>00111108P.2</v>
          </cell>
        </row>
        <row r="11948">
          <cell r="K11948" t="str">
            <v>00111108P.2</v>
          </cell>
        </row>
        <row r="11949">
          <cell r="K11949" t="str">
            <v>00111108P.2</v>
          </cell>
        </row>
        <row r="11950">
          <cell r="K11950" t="str">
            <v>00111108P.2</v>
          </cell>
        </row>
        <row r="11951">
          <cell r="K11951" t="str">
            <v>00111108P.2</v>
          </cell>
        </row>
        <row r="11952">
          <cell r="K11952" t="str">
            <v>00111108P.2</v>
          </cell>
        </row>
        <row r="11953">
          <cell r="K11953" t="str">
            <v>00111108P.2</v>
          </cell>
        </row>
        <row r="11954">
          <cell r="K11954" t="str">
            <v>00111108P.2</v>
          </cell>
        </row>
        <row r="11955">
          <cell r="K11955" t="str">
            <v>00111108P.2</v>
          </cell>
        </row>
        <row r="11956">
          <cell r="K11956" t="str">
            <v>00111108P.2</v>
          </cell>
        </row>
        <row r="11957">
          <cell r="K11957" t="str">
            <v>00111108P.2</v>
          </cell>
        </row>
        <row r="11958">
          <cell r="K11958" t="str">
            <v>00021108P.2</v>
          </cell>
        </row>
        <row r="11959">
          <cell r="K11959" t="str">
            <v>00021108P.2</v>
          </cell>
        </row>
        <row r="11960">
          <cell r="K11960" t="str">
            <v>00111108P.2</v>
          </cell>
        </row>
        <row r="11961">
          <cell r="K11961" t="str">
            <v>00111108P.2</v>
          </cell>
        </row>
        <row r="11962">
          <cell r="K11962" t="str">
            <v>00111130P.2</v>
          </cell>
        </row>
        <row r="11963">
          <cell r="K11963" t="str">
            <v>00111130P.2</v>
          </cell>
        </row>
        <row r="11964">
          <cell r="K11964" t="str">
            <v>00111130P.2</v>
          </cell>
        </row>
        <row r="11965">
          <cell r="K11965" t="str">
            <v>00111130P.2</v>
          </cell>
        </row>
        <row r="11966">
          <cell r="K11966" t="str">
            <v>00111130P.2</v>
          </cell>
        </row>
        <row r="11967">
          <cell r="K11967" t="str">
            <v>00111130P.2</v>
          </cell>
        </row>
        <row r="11968">
          <cell r="K11968" t="str">
            <v>00111130P.2</v>
          </cell>
        </row>
        <row r="11969">
          <cell r="K11969" t="str">
            <v>00111130P.2</v>
          </cell>
        </row>
        <row r="11970">
          <cell r="K11970" t="str">
            <v>00111110P.2</v>
          </cell>
        </row>
        <row r="11971">
          <cell r="K11971" t="str">
            <v>00111110P.2</v>
          </cell>
        </row>
        <row r="11972">
          <cell r="K11972" t="str">
            <v>00111110P.2</v>
          </cell>
        </row>
        <row r="11973">
          <cell r="K11973" t="str">
            <v>00111110P.2</v>
          </cell>
        </row>
        <row r="11974">
          <cell r="K11974" t="str">
            <v>00111110P.2</v>
          </cell>
        </row>
        <row r="11975">
          <cell r="K11975" t="str">
            <v>00111110P.2</v>
          </cell>
        </row>
        <row r="11976">
          <cell r="K11976" t="str">
            <v>00111110P.2</v>
          </cell>
        </row>
        <row r="11977">
          <cell r="K11977" t="str">
            <v>00111110P.2</v>
          </cell>
        </row>
        <row r="11978">
          <cell r="K11978" t="str">
            <v>00111110P.2</v>
          </cell>
        </row>
        <row r="11979">
          <cell r="K11979" t="str">
            <v>00111112P.2</v>
          </cell>
        </row>
        <row r="11980">
          <cell r="K11980" t="str">
            <v>00111112P.2</v>
          </cell>
        </row>
        <row r="11981">
          <cell r="K11981" t="str">
            <v>00111112P.2</v>
          </cell>
        </row>
        <row r="11982">
          <cell r="K11982" t="str">
            <v>00111112P.2</v>
          </cell>
        </row>
        <row r="11983">
          <cell r="K11983" t="str">
            <v>00111112P.2</v>
          </cell>
        </row>
        <row r="11984">
          <cell r="K11984" t="str">
            <v>00111112P.2</v>
          </cell>
        </row>
        <row r="11985">
          <cell r="K11985" t="str">
            <v>00111112P.2</v>
          </cell>
        </row>
        <row r="11986">
          <cell r="K11986" t="str">
            <v>00111112P.2</v>
          </cell>
        </row>
        <row r="11987">
          <cell r="K11987" t="str">
            <v>00111112P.2</v>
          </cell>
        </row>
        <row r="11988">
          <cell r="K11988" t="str">
            <v>00111113P.2</v>
          </cell>
        </row>
        <row r="11989">
          <cell r="K11989" t="str">
            <v>00111113P.2</v>
          </cell>
        </row>
        <row r="11990">
          <cell r="K11990" t="str">
            <v>00111113P.2</v>
          </cell>
        </row>
        <row r="11991">
          <cell r="K11991" t="str">
            <v>00111113P.2</v>
          </cell>
        </row>
        <row r="11992">
          <cell r="K11992" t="str">
            <v>00111113P.2</v>
          </cell>
        </row>
        <row r="11993">
          <cell r="K11993" t="str">
            <v>00111113P.2</v>
          </cell>
        </row>
        <row r="11994">
          <cell r="K11994" t="str">
            <v>00111113P.2</v>
          </cell>
        </row>
        <row r="11995">
          <cell r="K11995" t="str">
            <v>00111113P.2</v>
          </cell>
        </row>
        <row r="11996">
          <cell r="K11996" t="str">
            <v>00111113P.2</v>
          </cell>
        </row>
        <row r="11997">
          <cell r="K11997" t="str">
            <v>00111113P.2</v>
          </cell>
        </row>
        <row r="11998">
          <cell r="K11998" t="str">
            <v>00111114P.2</v>
          </cell>
        </row>
        <row r="11999">
          <cell r="K11999" t="str">
            <v>00111114P.2</v>
          </cell>
        </row>
        <row r="12000">
          <cell r="K12000" t="str">
            <v>00111114P.2</v>
          </cell>
        </row>
        <row r="12001">
          <cell r="K12001" t="str">
            <v>00111114P.2</v>
          </cell>
        </row>
        <row r="12002">
          <cell r="K12002" t="str">
            <v>00111114P.2</v>
          </cell>
        </row>
        <row r="12003">
          <cell r="K12003" t="str">
            <v>00111114P.2</v>
          </cell>
        </row>
        <row r="12004">
          <cell r="K12004" t="str">
            <v>00111114P.2</v>
          </cell>
        </row>
        <row r="12005">
          <cell r="K12005" t="str">
            <v>00111114P.2</v>
          </cell>
        </row>
        <row r="12006">
          <cell r="K12006" t="str">
            <v>00111114P.2</v>
          </cell>
        </row>
        <row r="12007">
          <cell r="K12007" t="str">
            <v>00111114P.2</v>
          </cell>
        </row>
        <row r="12008">
          <cell r="K12008" t="str">
            <v>00111114P.2</v>
          </cell>
        </row>
        <row r="12009">
          <cell r="K12009" t="str">
            <v>00111122P.2</v>
          </cell>
        </row>
        <row r="12010">
          <cell r="K12010" t="str">
            <v>00111122P.2</v>
          </cell>
        </row>
        <row r="12011">
          <cell r="K12011" t="str">
            <v>00111122P.2</v>
          </cell>
        </row>
        <row r="12012">
          <cell r="K12012" t="str">
            <v>00111122P.2</v>
          </cell>
        </row>
        <row r="12013">
          <cell r="K12013" t="str">
            <v>00111122P.2</v>
          </cell>
        </row>
        <row r="12014">
          <cell r="K12014" t="str">
            <v>00111122P.2</v>
          </cell>
        </row>
        <row r="12015">
          <cell r="K12015" t="str">
            <v>00111122P.2</v>
          </cell>
        </row>
        <row r="12016">
          <cell r="K12016" t="str">
            <v>00111122P.2</v>
          </cell>
        </row>
        <row r="12017">
          <cell r="K12017" t="str">
            <v>00111122P.2</v>
          </cell>
        </row>
        <row r="12018">
          <cell r="K12018" t="str">
            <v>00111126P.2</v>
          </cell>
        </row>
        <row r="12019">
          <cell r="K12019" t="str">
            <v>00111111P.2</v>
          </cell>
        </row>
        <row r="12020">
          <cell r="K12020" t="str">
            <v>00111111P.2</v>
          </cell>
        </row>
        <row r="12021">
          <cell r="K12021" t="str">
            <v>00111111P.2</v>
          </cell>
        </row>
        <row r="12022">
          <cell r="K12022" t="str">
            <v>00111111P.2</v>
          </cell>
        </row>
        <row r="12023">
          <cell r="K12023" t="str">
            <v>00111111P.2</v>
          </cell>
        </row>
        <row r="12024">
          <cell r="K12024" t="str">
            <v>00111111P.2</v>
          </cell>
        </row>
        <row r="12025">
          <cell r="K12025" t="str">
            <v>00111111P.2</v>
          </cell>
        </row>
        <row r="12026">
          <cell r="K12026" t="str">
            <v>00111111P.2</v>
          </cell>
        </row>
        <row r="12027">
          <cell r="K12027" t="str">
            <v>00111111P.2</v>
          </cell>
        </row>
        <row r="12028">
          <cell r="K12028" t="str">
            <v>00111111P.2</v>
          </cell>
        </row>
        <row r="12029">
          <cell r="K12029" t="str">
            <v>00111115P.2</v>
          </cell>
        </row>
        <row r="12030">
          <cell r="K12030" t="str">
            <v>00111115P.2</v>
          </cell>
        </row>
        <row r="12031">
          <cell r="K12031" t="str">
            <v>00111115P.2</v>
          </cell>
        </row>
        <row r="12032">
          <cell r="K12032" t="str">
            <v>00111115P.2</v>
          </cell>
        </row>
        <row r="12033">
          <cell r="K12033" t="str">
            <v>00111115P.2</v>
          </cell>
        </row>
        <row r="12034">
          <cell r="K12034" t="str">
            <v>00111115P.2</v>
          </cell>
        </row>
        <row r="12035">
          <cell r="K12035" t="str">
            <v>00111116P.2</v>
          </cell>
        </row>
        <row r="12036">
          <cell r="K12036" t="str">
            <v>00111116P.2</v>
          </cell>
        </row>
        <row r="12037">
          <cell r="K12037" t="str">
            <v>00111116P.2</v>
          </cell>
        </row>
        <row r="12038">
          <cell r="K12038" t="str">
            <v>00111116P.2</v>
          </cell>
        </row>
        <row r="12039">
          <cell r="K12039" t="str">
            <v>00111116P.2</v>
          </cell>
        </row>
        <row r="12040">
          <cell r="K12040" t="str">
            <v>00111117P.2</v>
          </cell>
        </row>
        <row r="12041">
          <cell r="K12041" t="str">
            <v>00111117P.2</v>
          </cell>
        </row>
        <row r="12042">
          <cell r="K12042" t="str">
            <v>00111117P.2</v>
          </cell>
        </row>
        <row r="12043">
          <cell r="K12043" t="str">
            <v>00111117P.2</v>
          </cell>
        </row>
        <row r="12044">
          <cell r="K12044" t="str">
            <v>00111117P.2</v>
          </cell>
        </row>
        <row r="12045">
          <cell r="K12045" t="str">
            <v>00111117P.2</v>
          </cell>
        </row>
        <row r="12046">
          <cell r="K12046" t="str">
            <v>00111117P.2</v>
          </cell>
        </row>
        <row r="12047">
          <cell r="K12047" t="str">
            <v>00111117P.2</v>
          </cell>
        </row>
        <row r="12048">
          <cell r="K12048" t="str">
            <v>00111117P.2</v>
          </cell>
        </row>
        <row r="12049">
          <cell r="K12049" t="str">
            <v>00111117P.2</v>
          </cell>
        </row>
        <row r="12050">
          <cell r="K12050" t="str">
            <v>00111117P.2</v>
          </cell>
        </row>
        <row r="12051">
          <cell r="K12051" t="str">
            <v>00111118P.2</v>
          </cell>
        </row>
        <row r="12052">
          <cell r="K12052" t="str">
            <v>00111118P.2</v>
          </cell>
        </row>
        <row r="12053">
          <cell r="K12053" t="str">
            <v>00111118P.2</v>
          </cell>
        </row>
        <row r="12054">
          <cell r="K12054" t="str">
            <v>00111118P.2</v>
          </cell>
        </row>
        <row r="12055">
          <cell r="K12055" t="str">
            <v>00111118P.2</v>
          </cell>
        </row>
        <row r="12056">
          <cell r="K12056" t="str">
            <v>00111118P.2</v>
          </cell>
        </row>
        <row r="12057">
          <cell r="K12057" t="str">
            <v>00111118P.2</v>
          </cell>
        </row>
        <row r="12058">
          <cell r="K12058" t="str">
            <v>00111118P.2</v>
          </cell>
        </row>
        <row r="12059">
          <cell r="K12059" t="str">
            <v>00111118P.2</v>
          </cell>
        </row>
        <row r="12060">
          <cell r="K12060" t="str">
            <v>00111119P.2</v>
          </cell>
        </row>
        <row r="12061">
          <cell r="K12061" t="str">
            <v>00111119P.2</v>
          </cell>
        </row>
        <row r="12062">
          <cell r="K12062" t="str">
            <v>00111119P.2</v>
          </cell>
        </row>
        <row r="12063">
          <cell r="K12063" t="str">
            <v>00111119P.2</v>
          </cell>
        </row>
        <row r="12064">
          <cell r="K12064" t="str">
            <v>00111119P.2</v>
          </cell>
        </row>
        <row r="12065">
          <cell r="K12065" t="str">
            <v>00111119P.2</v>
          </cell>
        </row>
        <row r="12066">
          <cell r="K12066" t="str">
            <v>00111119P.2</v>
          </cell>
        </row>
        <row r="12067">
          <cell r="K12067" t="str">
            <v>00111120P.2</v>
          </cell>
        </row>
        <row r="12068">
          <cell r="K12068" t="str">
            <v>00111120P.2</v>
          </cell>
        </row>
        <row r="12069">
          <cell r="K12069" t="str">
            <v>00111120P.2</v>
          </cell>
        </row>
        <row r="12070">
          <cell r="K12070" t="str">
            <v>00111120P.2</v>
          </cell>
        </row>
        <row r="12071">
          <cell r="K12071" t="str">
            <v>00111120P.2</v>
          </cell>
        </row>
        <row r="12072">
          <cell r="K12072" t="str">
            <v>00111120P.2</v>
          </cell>
        </row>
        <row r="12073">
          <cell r="K12073" t="str">
            <v>00111120P.2</v>
          </cell>
        </row>
        <row r="12074">
          <cell r="K12074" t="str">
            <v>00111120P.2</v>
          </cell>
        </row>
        <row r="12075">
          <cell r="K12075" t="str">
            <v>00111120P.2</v>
          </cell>
        </row>
        <row r="12076">
          <cell r="K12076" t="str">
            <v>00111120P.2</v>
          </cell>
        </row>
        <row r="12077">
          <cell r="K12077" t="str">
            <v>00111120P.2</v>
          </cell>
        </row>
        <row r="12078">
          <cell r="K12078" t="str">
            <v>00111122P.2</v>
          </cell>
        </row>
        <row r="12079">
          <cell r="K12079" t="str">
            <v>00111122P.2</v>
          </cell>
        </row>
        <row r="12080">
          <cell r="K12080" t="str">
            <v>00111122P.2</v>
          </cell>
        </row>
        <row r="12081">
          <cell r="K12081" t="str">
            <v>00111122P.2</v>
          </cell>
        </row>
        <row r="12082">
          <cell r="K12082" t="str">
            <v>00111122P.2</v>
          </cell>
        </row>
        <row r="12083">
          <cell r="K12083" t="str">
            <v>00111122P.2</v>
          </cell>
        </row>
        <row r="12084">
          <cell r="K12084" t="str">
            <v>00111122P.2</v>
          </cell>
        </row>
        <row r="12085">
          <cell r="K12085" t="str">
            <v>00111122P.2</v>
          </cell>
        </row>
        <row r="12086">
          <cell r="K12086" t="str">
            <v>00111125P.2</v>
          </cell>
        </row>
        <row r="12087">
          <cell r="K12087" t="str">
            <v>00111125P.2</v>
          </cell>
        </row>
        <row r="12088">
          <cell r="K12088" t="str">
            <v>00111125P.2</v>
          </cell>
        </row>
        <row r="12089">
          <cell r="K12089" t="str">
            <v>00111125P.2</v>
          </cell>
        </row>
        <row r="12090">
          <cell r="K12090" t="str">
            <v>00111125P.2</v>
          </cell>
        </row>
        <row r="12091">
          <cell r="K12091" t="str">
            <v>00111125P.2</v>
          </cell>
        </row>
        <row r="12092">
          <cell r="K12092" t="str">
            <v>00111125P.2</v>
          </cell>
        </row>
        <row r="12093">
          <cell r="K12093" t="str">
            <v>00111125P.2</v>
          </cell>
        </row>
        <row r="12094">
          <cell r="K12094" t="str">
            <v>00111125P.2</v>
          </cell>
        </row>
        <row r="12095">
          <cell r="K12095" t="str">
            <v>00111125P.2</v>
          </cell>
        </row>
        <row r="12096">
          <cell r="K12096" t="str">
            <v>00111126P.2</v>
          </cell>
        </row>
        <row r="12097">
          <cell r="K12097" t="str">
            <v>00111126P.2</v>
          </cell>
        </row>
        <row r="12098">
          <cell r="K12098" t="str">
            <v>00111126P.2</v>
          </cell>
        </row>
        <row r="12099">
          <cell r="K12099" t="str">
            <v>00111126P.2</v>
          </cell>
        </row>
        <row r="12100">
          <cell r="K12100" t="str">
            <v>00111126P.2</v>
          </cell>
        </row>
        <row r="12101">
          <cell r="K12101" t="str">
            <v>00111126P.2</v>
          </cell>
        </row>
        <row r="12102">
          <cell r="K12102" t="str">
            <v>00111126P.2</v>
          </cell>
        </row>
        <row r="12103">
          <cell r="K12103" t="str">
            <v>00111126P.2</v>
          </cell>
        </row>
        <row r="12104">
          <cell r="K12104" t="str">
            <v>00111128P.2</v>
          </cell>
        </row>
        <row r="12105">
          <cell r="K12105" t="str">
            <v>00111128P.2</v>
          </cell>
        </row>
        <row r="12106">
          <cell r="K12106" t="str">
            <v>00111128P.2</v>
          </cell>
        </row>
        <row r="12107">
          <cell r="K12107" t="str">
            <v>00111128P.2</v>
          </cell>
        </row>
        <row r="12108">
          <cell r="K12108" t="str">
            <v>00111128P.2</v>
          </cell>
        </row>
        <row r="12109">
          <cell r="K12109" t="str">
            <v>00111128P.2</v>
          </cell>
        </row>
        <row r="12110">
          <cell r="K12110" t="str">
            <v>00111128P.2</v>
          </cell>
        </row>
        <row r="12111">
          <cell r="K12111" t="str">
            <v>00111128P.2</v>
          </cell>
        </row>
        <row r="12112">
          <cell r="K12112" t="str">
            <v>00111128P.2</v>
          </cell>
        </row>
        <row r="12113">
          <cell r="K12113" t="str">
            <v>00111128P.2</v>
          </cell>
        </row>
        <row r="12114">
          <cell r="K12114" t="str">
            <v>00111128P.2</v>
          </cell>
        </row>
        <row r="12115">
          <cell r="K12115" t="str">
            <v>00111128P.2</v>
          </cell>
        </row>
        <row r="12116">
          <cell r="K12116" t="str">
            <v>00111128P.2</v>
          </cell>
        </row>
        <row r="12117">
          <cell r="K12117" t="str">
            <v>00111128P.2</v>
          </cell>
        </row>
        <row r="12118">
          <cell r="K12118" t="str">
            <v>00111129P.2</v>
          </cell>
        </row>
        <row r="12119">
          <cell r="K12119" t="str">
            <v>00111129P.2</v>
          </cell>
        </row>
        <row r="12120">
          <cell r="K12120" t="str">
            <v>00111129P.2</v>
          </cell>
        </row>
        <row r="12121">
          <cell r="K12121" t="str">
            <v>00111129P.2</v>
          </cell>
        </row>
        <row r="12122">
          <cell r="K12122" t="str">
            <v>00111129P.2</v>
          </cell>
        </row>
        <row r="12123">
          <cell r="K12123" t="str">
            <v>00111129P.2</v>
          </cell>
        </row>
        <row r="12124">
          <cell r="K12124" t="str">
            <v>00111129P.2</v>
          </cell>
        </row>
        <row r="12125">
          <cell r="K12125" t="str">
            <v>00111129P.2</v>
          </cell>
        </row>
        <row r="12126">
          <cell r="K12126" t="str">
            <v>00111129P.2</v>
          </cell>
        </row>
        <row r="12127">
          <cell r="K12127" t="str">
            <v>00111129P.2</v>
          </cell>
        </row>
        <row r="12128">
          <cell r="K12128" t="str">
            <v>00111129P.2</v>
          </cell>
        </row>
        <row r="12129">
          <cell r="K12129" t="str">
            <v>00111129P.2</v>
          </cell>
        </row>
        <row r="12130">
          <cell r="K12130" t="str">
            <v>00111129P.2</v>
          </cell>
        </row>
        <row r="12131">
          <cell r="K12131" t="str">
            <v>00111129P.2</v>
          </cell>
        </row>
        <row r="12132">
          <cell r="K12132" t="str">
            <v>00111130P.2</v>
          </cell>
        </row>
        <row r="12133">
          <cell r="K12133" t="str">
            <v>00111130P.2</v>
          </cell>
        </row>
        <row r="12134">
          <cell r="K12134" t="str">
            <v>00111130P.2</v>
          </cell>
        </row>
        <row r="12135">
          <cell r="K12135" t="str">
            <v>00111130P.2</v>
          </cell>
        </row>
        <row r="12136">
          <cell r="K12136" t="str">
            <v>00111130P.2</v>
          </cell>
        </row>
        <row r="12137">
          <cell r="K12137" t="str">
            <v>00111130P.2</v>
          </cell>
        </row>
        <row r="12138">
          <cell r="K12138" t="str">
            <v>00111130P.2</v>
          </cell>
        </row>
        <row r="12139">
          <cell r="K12139" t="str">
            <v>00111130P.2</v>
          </cell>
        </row>
        <row r="12140">
          <cell r="K12140" t="str">
            <v>00111130P.2</v>
          </cell>
        </row>
        <row r="12141">
          <cell r="K12141" t="str">
            <v>00111130P.2</v>
          </cell>
        </row>
        <row r="12142">
          <cell r="K12142" t="str">
            <v>00111131P.2</v>
          </cell>
        </row>
        <row r="12143">
          <cell r="K12143" t="str">
            <v>00111131P.2</v>
          </cell>
        </row>
        <row r="12144">
          <cell r="K12144" t="str">
            <v>00111131P.2</v>
          </cell>
        </row>
        <row r="12145">
          <cell r="K12145" t="str">
            <v>00111131P.2</v>
          </cell>
        </row>
        <row r="12146">
          <cell r="K12146" t="str">
            <v>00111131P.2</v>
          </cell>
        </row>
        <row r="12147">
          <cell r="K12147" t="str">
            <v>00111131P.2</v>
          </cell>
        </row>
        <row r="12148">
          <cell r="K12148" t="str">
            <v>00111131P.2</v>
          </cell>
        </row>
        <row r="12149">
          <cell r="K12149" t="str">
            <v>00111131P.2</v>
          </cell>
        </row>
        <row r="12150">
          <cell r="K12150" t="str">
            <v>00111135P.2</v>
          </cell>
        </row>
        <row r="12151">
          <cell r="K12151" t="str">
            <v>00111135P.2</v>
          </cell>
        </row>
        <row r="12152">
          <cell r="K12152" t="str">
            <v>00111135P.2</v>
          </cell>
        </row>
        <row r="12153">
          <cell r="K12153" t="str">
            <v>00111153P.2</v>
          </cell>
        </row>
        <row r="12154">
          <cell r="K12154" t="str">
            <v>00111153P.2</v>
          </cell>
        </row>
        <row r="12155">
          <cell r="K12155" t="str">
            <v>00111153P.2</v>
          </cell>
        </row>
        <row r="12156">
          <cell r="K12156" t="str">
            <v>00111153P.2</v>
          </cell>
        </row>
        <row r="12157">
          <cell r="K12157" t="str">
            <v>00111153P.2</v>
          </cell>
        </row>
        <row r="12158">
          <cell r="K12158" t="str">
            <v>00111143P.2</v>
          </cell>
        </row>
        <row r="12159">
          <cell r="K12159" t="str">
            <v>00111143P.2</v>
          </cell>
        </row>
        <row r="12160">
          <cell r="K12160" t="str">
            <v>00111143P.2</v>
          </cell>
        </row>
        <row r="12161">
          <cell r="K12161" t="str">
            <v>00111143P.2</v>
          </cell>
        </row>
        <row r="12162">
          <cell r="K12162" t="str">
            <v>00111150P.2</v>
          </cell>
        </row>
        <row r="12163">
          <cell r="K12163" t="str">
            <v>00111150P.2</v>
          </cell>
        </row>
        <row r="12164">
          <cell r="K12164" t="str">
            <v>00111150P.2</v>
          </cell>
        </row>
        <row r="12165">
          <cell r="K12165" t="str">
            <v>00111150P.2</v>
          </cell>
        </row>
        <row r="12166">
          <cell r="K12166" t="str">
            <v>00111110P.2</v>
          </cell>
        </row>
        <row r="12167">
          <cell r="K12167" t="str">
            <v>00111110P.2</v>
          </cell>
        </row>
        <row r="12168">
          <cell r="K12168" t="str">
            <v>00111110P.2</v>
          </cell>
        </row>
        <row r="12169">
          <cell r="K12169" t="str">
            <v>00111110P.2</v>
          </cell>
        </row>
        <row r="12170">
          <cell r="K12170" t="str">
            <v>00111110P.2</v>
          </cell>
        </row>
        <row r="12171">
          <cell r="K12171" t="str">
            <v>00111110P.2</v>
          </cell>
        </row>
        <row r="12172">
          <cell r="K12172" t="str">
            <v>00111110P.2</v>
          </cell>
        </row>
        <row r="12173">
          <cell r="K12173" t="str">
            <v>00111110P.2</v>
          </cell>
        </row>
        <row r="12174">
          <cell r="K12174" t="str">
            <v>00111110P.2</v>
          </cell>
        </row>
        <row r="12175">
          <cell r="K12175" t="str">
            <v>00111110P.2</v>
          </cell>
        </row>
        <row r="12176">
          <cell r="K12176" t="str">
            <v>00111111P.2</v>
          </cell>
        </row>
        <row r="12177">
          <cell r="K12177" t="str">
            <v>00111111P.2</v>
          </cell>
        </row>
        <row r="12178">
          <cell r="K12178" t="str">
            <v>00111111P.2</v>
          </cell>
        </row>
        <row r="12179">
          <cell r="K12179" t="str">
            <v>00111111P.2</v>
          </cell>
        </row>
        <row r="12180">
          <cell r="K12180" t="str">
            <v>00111111P.2</v>
          </cell>
        </row>
        <row r="12181">
          <cell r="K12181" t="str">
            <v>00111111P.2</v>
          </cell>
        </row>
        <row r="12182">
          <cell r="K12182" t="str">
            <v>00111111P.2</v>
          </cell>
        </row>
        <row r="12183">
          <cell r="K12183" t="str">
            <v>00111111P.2</v>
          </cell>
        </row>
        <row r="12184">
          <cell r="K12184" t="str">
            <v>00111112P.2</v>
          </cell>
        </row>
        <row r="12185">
          <cell r="K12185" t="str">
            <v>00111112P.2</v>
          </cell>
        </row>
        <row r="12186">
          <cell r="K12186" t="str">
            <v>00111112P.2</v>
          </cell>
        </row>
        <row r="12187">
          <cell r="K12187" t="str">
            <v>00111112P.2</v>
          </cell>
        </row>
        <row r="12188">
          <cell r="K12188" t="str">
            <v>00111112P.2</v>
          </cell>
        </row>
        <row r="12189">
          <cell r="K12189" t="str">
            <v>00111112P.2</v>
          </cell>
        </row>
        <row r="12190">
          <cell r="K12190" t="str">
            <v>00111112P.2</v>
          </cell>
        </row>
        <row r="12191">
          <cell r="K12191" t="str">
            <v>00111112P.2</v>
          </cell>
        </row>
        <row r="12192">
          <cell r="K12192" t="str">
            <v>00111113P.2</v>
          </cell>
        </row>
        <row r="12193">
          <cell r="K12193" t="str">
            <v>00111113P.2</v>
          </cell>
        </row>
        <row r="12194">
          <cell r="K12194" t="str">
            <v>00111113P.2</v>
          </cell>
        </row>
        <row r="12195">
          <cell r="K12195" t="str">
            <v>00111113P.2</v>
          </cell>
        </row>
        <row r="12196">
          <cell r="K12196" t="str">
            <v>00111113P.2</v>
          </cell>
        </row>
        <row r="12197">
          <cell r="K12197" t="str">
            <v>00111113P.2</v>
          </cell>
        </row>
        <row r="12198">
          <cell r="K12198" t="str">
            <v>00111113P.2</v>
          </cell>
        </row>
        <row r="12199">
          <cell r="K12199" t="str">
            <v>00111113P.2</v>
          </cell>
        </row>
        <row r="12200">
          <cell r="K12200" t="str">
            <v>00111113P.2</v>
          </cell>
        </row>
        <row r="12201">
          <cell r="K12201" t="str">
            <v>00111113P.2</v>
          </cell>
        </row>
        <row r="12202">
          <cell r="K12202" t="str">
            <v>00111113P.2</v>
          </cell>
        </row>
        <row r="12203">
          <cell r="K12203" t="str">
            <v>00111113P.2</v>
          </cell>
        </row>
        <row r="12204">
          <cell r="K12204" t="str">
            <v>00111114P.2</v>
          </cell>
        </row>
        <row r="12205">
          <cell r="K12205" t="str">
            <v>00111115P.2</v>
          </cell>
        </row>
        <row r="12206">
          <cell r="K12206" t="str">
            <v>00111115P.2</v>
          </cell>
        </row>
        <row r="12207">
          <cell r="K12207" t="str">
            <v>00111115P.2</v>
          </cell>
        </row>
        <row r="12208">
          <cell r="K12208" t="str">
            <v>00111115P.2</v>
          </cell>
        </row>
        <row r="12209">
          <cell r="K12209" t="str">
            <v>00111115P.2</v>
          </cell>
        </row>
        <row r="12210">
          <cell r="K12210" t="str">
            <v>00111116P.2</v>
          </cell>
        </row>
        <row r="12211">
          <cell r="K12211" t="str">
            <v>00111116P.2</v>
          </cell>
        </row>
        <row r="12212">
          <cell r="K12212" t="str">
            <v>00111116P.2</v>
          </cell>
        </row>
        <row r="12213">
          <cell r="K12213" t="str">
            <v>00111116P.2</v>
          </cell>
        </row>
        <row r="12214">
          <cell r="K12214" t="str">
            <v>00111116P.2</v>
          </cell>
        </row>
        <row r="12215">
          <cell r="K12215" t="str">
            <v>00111116P.2</v>
          </cell>
        </row>
        <row r="12216">
          <cell r="K12216" t="str">
            <v>00111116P.2</v>
          </cell>
        </row>
        <row r="12217">
          <cell r="K12217" t="str">
            <v>00111116P.2</v>
          </cell>
        </row>
        <row r="12218">
          <cell r="K12218" t="str">
            <v>00111116P.2</v>
          </cell>
        </row>
        <row r="12219">
          <cell r="K12219" t="str">
            <v>00111116P.2</v>
          </cell>
        </row>
        <row r="12220">
          <cell r="K12220" t="str">
            <v>00111116P.2</v>
          </cell>
        </row>
        <row r="12221">
          <cell r="K12221" t="str">
            <v>00111116P.2</v>
          </cell>
        </row>
        <row r="12222">
          <cell r="K12222" t="str">
            <v>00111116P.2</v>
          </cell>
        </row>
        <row r="12223">
          <cell r="K12223" t="str">
            <v>00111117P.2</v>
          </cell>
        </row>
        <row r="12224">
          <cell r="K12224" t="str">
            <v>00111117P.2</v>
          </cell>
        </row>
        <row r="12225">
          <cell r="K12225" t="str">
            <v>00111117P.2</v>
          </cell>
        </row>
        <row r="12226">
          <cell r="K12226" t="str">
            <v>00111117P.2</v>
          </cell>
        </row>
        <row r="12227">
          <cell r="K12227" t="str">
            <v>00111117P.2</v>
          </cell>
        </row>
        <row r="12228">
          <cell r="K12228" t="str">
            <v>00111117P.2</v>
          </cell>
        </row>
        <row r="12229">
          <cell r="K12229" t="str">
            <v>00111117P.2</v>
          </cell>
        </row>
        <row r="12230">
          <cell r="K12230" t="str">
            <v>00111117P.2</v>
          </cell>
        </row>
        <row r="12231">
          <cell r="K12231" t="str">
            <v>00111117P.2</v>
          </cell>
        </row>
        <row r="12232">
          <cell r="K12232" t="str">
            <v>00111117P.2</v>
          </cell>
        </row>
        <row r="12233">
          <cell r="K12233" t="str">
            <v>00111117P.2</v>
          </cell>
        </row>
        <row r="12234">
          <cell r="K12234" t="str">
            <v>00111117P.2</v>
          </cell>
        </row>
        <row r="12235">
          <cell r="K12235" t="str">
            <v>00111118P.2</v>
          </cell>
        </row>
        <row r="12236">
          <cell r="K12236" t="str">
            <v>00111118P.2</v>
          </cell>
        </row>
        <row r="12237">
          <cell r="K12237" t="str">
            <v>00111118P.2</v>
          </cell>
        </row>
        <row r="12238">
          <cell r="K12238" t="str">
            <v>00111118P.2</v>
          </cell>
        </row>
        <row r="12239">
          <cell r="K12239" t="str">
            <v>00111118P.2</v>
          </cell>
        </row>
        <row r="12240">
          <cell r="K12240" t="str">
            <v>00111118P.2</v>
          </cell>
        </row>
        <row r="12241">
          <cell r="K12241" t="str">
            <v>00111118P.2</v>
          </cell>
        </row>
        <row r="12242">
          <cell r="K12242" t="str">
            <v>00111118P.2</v>
          </cell>
        </row>
        <row r="12243">
          <cell r="K12243" t="str">
            <v>00111118P.2</v>
          </cell>
        </row>
        <row r="12244">
          <cell r="K12244" t="str">
            <v>00111118P.2</v>
          </cell>
        </row>
        <row r="12245">
          <cell r="K12245" t="str">
            <v>00111119P.2</v>
          </cell>
        </row>
        <row r="12246">
          <cell r="K12246" t="str">
            <v>00111119P.2</v>
          </cell>
        </row>
        <row r="12247">
          <cell r="K12247" t="str">
            <v>00111119P.2</v>
          </cell>
        </row>
        <row r="12248">
          <cell r="K12248" t="str">
            <v>00111119P.2</v>
          </cell>
        </row>
        <row r="12249">
          <cell r="K12249" t="str">
            <v>00111119P.2</v>
          </cell>
        </row>
        <row r="12250">
          <cell r="K12250" t="str">
            <v>00111119P.2</v>
          </cell>
        </row>
        <row r="12251">
          <cell r="K12251" t="str">
            <v>00111119P.2</v>
          </cell>
        </row>
        <row r="12252">
          <cell r="K12252" t="str">
            <v>00111119P.2</v>
          </cell>
        </row>
        <row r="12253">
          <cell r="K12253" t="str">
            <v>00111119P.2</v>
          </cell>
        </row>
        <row r="12254">
          <cell r="K12254" t="str">
            <v>00111120P.2</v>
          </cell>
        </row>
        <row r="12255">
          <cell r="K12255" t="str">
            <v>00111120P.2</v>
          </cell>
        </row>
        <row r="12256">
          <cell r="K12256" t="str">
            <v>00111120P.2</v>
          </cell>
        </row>
        <row r="12257">
          <cell r="K12257" t="str">
            <v>00111120P.2</v>
          </cell>
        </row>
        <row r="12258">
          <cell r="K12258" t="str">
            <v>00111120P.2</v>
          </cell>
        </row>
        <row r="12259">
          <cell r="K12259" t="str">
            <v>00111121P.2</v>
          </cell>
        </row>
        <row r="12260">
          <cell r="K12260" t="str">
            <v>00111121P.2</v>
          </cell>
        </row>
        <row r="12261">
          <cell r="K12261" t="str">
            <v>00111121P.2</v>
          </cell>
        </row>
        <row r="12262">
          <cell r="K12262" t="str">
            <v>00111121P.2</v>
          </cell>
        </row>
        <row r="12263">
          <cell r="K12263" t="str">
            <v>00111121P.2</v>
          </cell>
        </row>
        <row r="12264">
          <cell r="K12264" t="str">
            <v>00111121P.2</v>
          </cell>
        </row>
        <row r="12265">
          <cell r="K12265" t="str">
            <v>00111121P.2</v>
          </cell>
        </row>
        <row r="12266">
          <cell r="K12266" t="str">
            <v>00111121P.2</v>
          </cell>
        </row>
        <row r="12267">
          <cell r="K12267" t="str">
            <v>00111121P.2</v>
          </cell>
        </row>
        <row r="12268">
          <cell r="K12268" t="str">
            <v>00111121P.2</v>
          </cell>
        </row>
        <row r="12269">
          <cell r="K12269" t="str">
            <v>00111121P.2</v>
          </cell>
        </row>
        <row r="12270">
          <cell r="K12270" t="str">
            <v>00111122P.2</v>
          </cell>
        </row>
        <row r="12271">
          <cell r="K12271" t="str">
            <v>00111122P.2</v>
          </cell>
        </row>
        <row r="12272">
          <cell r="K12272" t="str">
            <v>00111122P.2</v>
          </cell>
        </row>
        <row r="12273">
          <cell r="K12273" t="str">
            <v>00111122P.2</v>
          </cell>
        </row>
        <row r="12274">
          <cell r="K12274" t="str">
            <v>00111122P.2</v>
          </cell>
        </row>
        <row r="12275">
          <cell r="K12275" t="str">
            <v>00111122P.2</v>
          </cell>
        </row>
        <row r="12276">
          <cell r="K12276" t="str">
            <v>00111122P.2</v>
          </cell>
        </row>
        <row r="12277">
          <cell r="K12277" t="str">
            <v>00111122P.2</v>
          </cell>
        </row>
        <row r="12278">
          <cell r="K12278" t="str">
            <v>00111122P.2</v>
          </cell>
        </row>
        <row r="12279">
          <cell r="K12279" t="str">
            <v>00111123P.2</v>
          </cell>
        </row>
        <row r="12280">
          <cell r="K12280" t="str">
            <v>00111123P.2</v>
          </cell>
        </row>
        <row r="12281">
          <cell r="K12281" t="str">
            <v>00111123P.2</v>
          </cell>
        </row>
        <row r="12282">
          <cell r="K12282" t="str">
            <v>00111123P.2</v>
          </cell>
        </row>
        <row r="12283">
          <cell r="K12283" t="str">
            <v>00111123P.2</v>
          </cell>
        </row>
        <row r="12284">
          <cell r="K12284" t="str">
            <v>00111123P.2</v>
          </cell>
        </row>
        <row r="12285">
          <cell r="K12285" t="str">
            <v>00111123P.2</v>
          </cell>
        </row>
        <row r="12286">
          <cell r="K12286" t="str">
            <v>00111123P.2</v>
          </cell>
        </row>
        <row r="12287">
          <cell r="K12287" t="str">
            <v>00111124P.2</v>
          </cell>
        </row>
        <row r="12288">
          <cell r="K12288" t="str">
            <v>00111124P.2</v>
          </cell>
        </row>
        <row r="12289">
          <cell r="K12289" t="str">
            <v>00111124P.2</v>
          </cell>
        </row>
        <row r="12290">
          <cell r="K12290" t="str">
            <v>00111124P.2</v>
          </cell>
        </row>
        <row r="12291">
          <cell r="K12291" t="str">
            <v>00111124P.2</v>
          </cell>
        </row>
        <row r="12292">
          <cell r="K12292" t="str">
            <v>00111124P.2</v>
          </cell>
        </row>
        <row r="12293">
          <cell r="K12293" t="str">
            <v>00111124P.2</v>
          </cell>
        </row>
        <row r="12294">
          <cell r="K12294" t="str">
            <v>00111125P.2</v>
          </cell>
        </row>
        <row r="12295">
          <cell r="K12295" t="str">
            <v>00111125P.2</v>
          </cell>
        </row>
        <row r="12296">
          <cell r="K12296" t="str">
            <v>00111125P.2</v>
          </cell>
        </row>
        <row r="12297">
          <cell r="K12297" t="str">
            <v>00111125P.2</v>
          </cell>
        </row>
        <row r="12298">
          <cell r="K12298" t="str">
            <v>00111125P.2</v>
          </cell>
        </row>
        <row r="12299">
          <cell r="K12299" t="str">
            <v>00111125P.2</v>
          </cell>
        </row>
        <row r="12300">
          <cell r="K12300" t="str">
            <v>00111125P.2</v>
          </cell>
        </row>
        <row r="12301">
          <cell r="K12301" t="str">
            <v>00111125P.2</v>
          </cell>
        </row>
        <row r="12302">
          <cell r="K12302" t="str">
            <v>00111125P.2</v>
          </cell>
        </row>
        <row r="12303">
          <cell r="K12303" t="str">
            <v>00111125P.2</v>
          </cell>
        </row>
        <row r="12304">
          <cell r="K12304" t="str">
            <v>00111125P.2</v>
          </cell>
        </row>
        <row r="12305">
          <cell r="K12305" t="str">
            <v>00111125P.2</v>
          </cell>
        </row>
        <row r="12306">
          <cell r="K12306" t="str">
            <v>00111125P.2</v>
          </cell>
        </row>
        <row r="12307">
          <cell r="K12307" t="str">
            <v>00111125P.2</v>
          </cell>
        </row>
        <row r="12308">
          <cell r="K12308" t="str">
            <v>00111126P.2</v>
          </cell>
        </row>
        <row r="12309">
          <cell r="K12309" t="str">
            <v>00111126P.2</v>
          </cell>
        </row>
        <row r="12310">
          <cell r="K12310" t="str">
            <v>00111126P.2</v>
          </cell>
        </row>
        <row r="12311">
          <cell r="K12311" t="str">
            <v>00111126P.2</v>
          </cell>
        </row>
        <row r="12312">
          <cell r="K12312" t="str">
            <v>00111126P.2</v>
          </cell>
        </row>
        <row r="12313">
          <cell r="K12313" t="str">
            <v>00111126P.2</v>
          </cell>
        </row>
        <row r="12314">
          <cell r="K12314" t="str">
            <v>00111127P.2</v>
          </cell>
        </row>
        <row r="12315">
          <cell r="K12315" t="str">
            <v>00111127P.2</v>
          </cell>
        </row>
        <row r="12316">
          <cell r="K12316" t="str">
            <v>00111127P.2</v>
          </cell>
        </row>
        <row r="12317">
          <cell r="K12317" t="str">
            <v>00111128P.2</v>
          </cell>
        </row>
        <row r="12318">
          <cell r="K12318" t="str">
            <v>00111128P.2</v>
          </cell>
        </row>
        <row r="12319">
          <cell r="K12319" t="str">
            <v>00111128P.2</v>
          </cell>
        </row>
        <row r="12320">
          <cell r="K12320" t="str">
            <v>00111128P.2</v>
          </cell>
        </row>
        <row r="12321">
          <cell r="K12321" t="str">
            <v>00111128P.2</v>
          </cell>
        </row>
        <row r="12322">
          <cell r="K12322" t="str">
            <v>00111128P.2</v>
          </cell>
        </row>
        <row r="12323">
          <cell r="K12323" t="str">
            <v>00111128P.2</v>
          </cell>
        </row>
        <row r="12324">
          <cell r="K12324" t="str">
            <v>00111128P.2</v>
          </cell>
        </row>
        <row r="12325">
          <cell r="K12325" t="str">
            <v>00111128P.2</v>
          </cell>
        </row>
        <row r="12326">
          <cell r="K12326" t="str">
            <v>00111128P.2</v>
          </cell>
        </row>
        <row r="12327">
          <cell r="K12327" t="str">
            <v>00111128P.2</v>
          </cell>
        </row>
        <row r="12328">
          <cell r="K12328" t="str">
            <v>00111128P.2</v>
          </cell>
        </row>
        <row r="12329">
          <cell r="K12329" t="str">
            <v>00111128P.2</v>
          </cell>
        </row>
        <row r="12330">
          <cell r="K12330" t="str">
            <v>00111128P.2</v>
          </cell>
        </row>
        <row r="12331">
          <cell r="K12331" t="str">
            <v>00111128P.2</v>
          </cell>
        </row>
        <row r="12332">
          <cell r="K12332" t="str">
            <v>00111128P.2</v>
          </cell>
        </row>
        <row r="12333">
          <cell r="K12333" t="str">
            <v>00111128P.2</v>
          </cell>
        </row>
        <row r="12334">
          <cell r="K12334" t="str">
            <v>00111128P.2</v>
          </cell>
        </row>
        <row r="12335">
          <cell r="K12335" t="str">
            <v>00111129P.2</v>
          </cell>
        </row>
        <row r="12336">
          <cell r="K12336" t="str">
            <v>00111129P.2</v>
          </cell>
        </row>
        <row r="12337">
          <cell r="K12337" t="str">
            <v>00111129P.2</v>
          </cell>
        </row>
        <row r="12338">
          <cell r="K12338" t="str">
            <v>00111129P.2</v>
          </cell>
        </row>
        <row r="12339">
          <cell r="K12339" t="str">
            <v>00111129P.2</v>
          </cell>
        </row>
        <row r="12340">
          <cell r="K12340" t="str">
            <v>00111129P.2</v>
          </cell>
        </row>
        <row r="12341">
          <cell r="K12341" t="str">
            <v>00111129P.2</v>
          </cell>
        </row>
        <row r="12342">
          <cell r="K12342" t="str">
            <v>00111129P.2</v>
          </cell>
        </row>
        <row r="12343">
          <cell r="K12343" t="str">
            <v>00111129P.2</v>
          </cell>
        </row>
        <row r="12344">
          <cell r="K12344" t="str">
            <v>00111129P.2</v>
          </cell>
        </row>
        <row r="12345">
          <cell r="K12345" t="str">
            <v>00111129P.2</v>
          </cell>
        </row>
        <row r="12346">
          <cell r="K12346" t="str">
            <v>00111130P.2</v>
          </cell>
        </row>
        <row r="12347">
          <cell r="K12347" t="str">
            <v>00111130P.2</v>
          </cell>
        </row>
        <row r="12348">
          <cell r="K12348" t="str">
            <v>00111130P.2</v>
          </cell>
        </row>
        <row r="12349">
          <cell r="K12349" t="str">
            <v>00111130P.2</v>
          </cell>
        </row>
        <row r="12350">
          <cell r="K12350" t="str">
            <v>00111130P.2</v>
          </cell>
        </row>
        <row r="12351">
          <cell r="K12351" t="str">
            <v>00111130P.2</v>
          </cell>
        </row>
        <row r="12352">
          <cell r="K12352" t="str">
            <v>00111130P.2</v>
          </cell>
        </row>
        <row r="12353">
          <cell r="K12353" t="str">
            <v>00111130P.2</v>
          </cell>
        </row>
        <row r="12354">
          <cell r="K12354" t="str">
            <v>00111130P.2</v>
          </cell>
        </row>
        <row r="12355">
          <cell r="K12355" t="str">
            <v>00111130P.2</v>
          </cell>
        </row>
        <row r="12356">
          <cell r="K12356" t="str">
            <v>00111130P.2</v>
          </cell>
        </row>
        <row r="12357">
          <cell r="K12357" t="str">
            <v>00111130P.2</v>
          </cell>
        </row>
        <row r="12358">
          <cell r="K12358" t="str">
            <v>00111131P.2</v>
          </cell>
        </row>
        <row r="12359">
          <cell r="K12359" t="str">
            <v>00111131P.2</v>
          </cell>
        </row>
        <row r="12360">
          <cell r="K12360" t="str">
            <v>00111131P.2</v>
          </cell>
        </row>
        <row r="12361">
          <cell r="K12361" t="str">
            <v>00111131P.2</v>
          </cell>
        </row>
        <row r="12362">
          <cell r="K12362" t="str">
            <v>00111131P.2</v>
          </cell>
        </row>
        <row r="12363">
          <cell r="K12363" t="str">
            <v>00111131P.2</v>
          </cell>
        </row>
        <row r="12364">
          <cell r="K12364" t="str">
            <v>00111131P.2</v>
          </cell>
        </row>
        <row r="12365">
          <cell r="K12365" t="str">
            <v>00111131P.2</v>
          </cell>
        </row>
        <row r="12366">
          <cell r="K12366" t="str">
            <v>00111131P.2</v>
          </cell>
        </row>
        <row r="12367">
          <cell r="K12367" t="str">
            <v>00111131P.2</v>
          </cell>
        </row>
        <row r="12368">
          <cell r="K12368" t="str">
            <v>00111131P.2</v>
          </cell>
        </row>
        <row r="12369">
          <cell r="K12369" t="str">
            <v>00111131P.2</v>
          </cell>
        </row>
        <row r="12370">
          <cell r="K12370" t="str">
            <v>00111131P.2</v>
          </cell>
        </row>
        <row r="12371">
          <cell r="K12371" t="str">
            <v>00111131P.2</v>
          </cell>
        </row>
        <row r="12372">
          <cell r="K12372" t="str">
            <v>00111131P.2</v>
          </cell>
        </row>
        <row r="12373">
          <cell r="K12373" t="str">
            <v>00111131P.2</v>
          </cell>
        </row>
        <row r="12374">
          <cell r="K12374" t="str">
            <v>00111132P.2</v>
          </cell>
        </row>
        <row r="12375">
          <cell r="K12375" t="str">
            <v>00111132P.2</v>
          </cell>
        </row>
        <row r="12376">
          <cell r="K12376" t="str">
            <v>00111132P.2</v>
          </cell>
        </row>
        <row r="12377">
          <cell r="K12377" t="str">
            <v>00111132P.2</v>
          </cell>
        </row>
        <row r="12378">
          <cell r="K12378" t="str">
            <v>00111132P.2</v>
          </cell>
        </row>
        <row r="12379">
          <cell r="K12379" t="str">
            <v>00111132P.2</v>
          </cell>
        </row>
        <row r="12380">
          <cell r="K12380" t="str">
            <v>00111133P.2</v>
          </cell>
        </row>
        <row r="12381">
          <cell r="K12381" t="str">
            <v>00111133P.2</v>
          </cell>
        </row>
        <row r="12382">
          <cell r="K12382" t="str">
            <v>00111133P.2</v>
          </cell>
        </row>
        <row r="12383">
          <cell r="K12383" t="str">
            <v>00111133P.2</v>
          </cell>
        </row>
        <row r="12384">
          <cell r="K12384" t="str">
            <v>00111133P.2</v>
          </cell>
        </row>
        <row r="12385">
          <cell r="K12385" t="str">
            <v>00111133P.2</v>
          </cell>
        </row>
        <row r="12386">
          <cell r="K12386" t="str">
            <v>00111133P.2</v>
          </cell>
        </row>
        <row r="12387">
          <cell r="K12387" t="str">
            <v>00111133P.2</v>
          </cell>
        </row>
        <row r="12388">
          <cell r="K12388" t="str">
            <v>00111133P.2</v>
          </cell>
        </row>
        <row r="12389">
          <cell r="K12389" t="str">
            <v>00111133P.2</v>
          </cell>
        </row>
        <row r="12390">
          <cell r="K12390" t="str">
            <v>00111133P.2</v>
          </cell>
        </row>
        <row r="12391">
          <cell r="K12391" t="str">
            <v>00111133P.2</v>
          </cell>
        </row>
        <row r="12392">
          <cell r="K12392" t="str">
            <v>00111133P.2</v>
          </cell>
        </row>
        <row r="12393">
          <cell r="K12393" t="str">
            <v>00111133P.2</v>
          </cell>
        </row>
        <row r="12394">
          <cell r="K12394" t="str">
            <v>00111133P.2</v>
          </cell>
        </row>
        <row r="12395">
          <cell r="K12395" t="str">
            <v>00111134P.2</v>
          </cell>
        </row>
        <row r="12396">
          <cell r="K12396" t="str">
            <v>00111134P.2</v>
          </cell>
        </row>
        <row r="12397">
          <cell r="K12397" t="str">
            <v>00111134P.2</v>
          </cell>
        </row>
        <row r="12398">
          <cell r="K12398" t="str">
            <v>00111134P.2</v>
          </cell>
        </row>
        <row r="12399">
          <cell r="K12399" t="str">
            <v>00111134P.2</v>
          </cell>
        </row>
        <row r="12400">
          <cell r="K12400" t="str">
            <v>00111134P.2</v>
          </cell>
        </row>
        <row r="12401">
          <cell r="K12401" t="str">
            <v>00111134P.2</v>
          </cell>
        </row>
        <row r="12402">
          <cell r="K12402" t="str">
            <v>00111134P.2</v>
          </cell>
        </row>
        <row r="12403">
          <cell r="K12403" t="str">
            <v>00111135P.2</v>
          </cell>
        </row>
        <row r="12404">
          <cell r="K12404" t="str">
            <v>00111135P.2</v>
          </cell>
        </row>
        <row r="12405">
          <cell r="K12405" t="str">
            <v>00111135P.2</v>
          </cell>
        </row>
        <row r="12406">
          <cell r="K12406" t="str">
            <v>00111135P.2</v>
          </cell>
        </row>
        <row r="12407">
          <cell r="K12407" t="str">
            <v>00111135P.2</v>
          </cell>
        </row>
        <row r="12408">
          <cell r="K12408" t="str">
            <v>00111135P.2</v>
          </cell>
        </row>
        <row r="12409">
          <cell r="K12409" t="str">
            <v>00111135P.2</v>
          </cell>
        </row>
        <row r="12410">
          <cell r="K12410" t="str">
            <v>00111135P.2</v>
          </cell>
        </row>
        <row r="12411">
          <cell r="K12411" t="str">
            <v>00111135P.2</v>
          </cell>
        </row>
        <row r="12412">
          <cell r="K12412" t="str">
            <v>00111135P.2</v>
          </cell>
        </row>
        <row r="12413">
          <cell r="K12413" t="str">
            <v>00111135P.2</v>
          </cell>
        </row>
        <row r="12414">
          <cell r="K12414" t="str">
            <v>00111135P.2</v>
          </cell>
        </row>
        <row r="12415">
          <cell r="K12415" t="str">
            <v>00111135P.2</v>
          </cell>
        </row>
        <row r="12416">
          <cell r="K12416" t="str">
            <v>00111135P.2</v>
          </cell>
        </row>
        <row r="12417">
          <cell r="K12417" t="str">
            <v>00111135P.2</v>
          </cell>
        </row>
        <row r="12418">
          <cell r="K12418" t="str">
            <v>00111136P.2</v>
          </cell>
        </row>
        <row r="12419">
          <cell r="K12419" t="str">
            <v>00111136P.2</v>
          </cell>
        </row>
        <row r="12420">
          <cell r="K12420" t="str">
            <v>00111136P.2</v>
          </cell>
        </row>
        <row r="12421">
          <cell r="K12421" t="str">
            <v>00111136P.2</v>
          </cell>
        </row>
        <row r="12422">
          <cell r="K12422" t="str">
            <v>00111136P.2</v>
          </cell>
        </row>
        <row r="12423">
          <cell r="K12423" t="str">
            <v>00111136P.2</v>
          </cell>
        </row>
        <row r="12424">
          <cell r="K12424" t="str">
            <v>00111136P.2</v>
          </cell>
        </row>
        <row r="12425">
          <cell r="K12425" t="str">
            <v>00111136P.2</v>
          </cell>
        </row>
        <row r="12426">
          <cell r="K12426" t="str">
            <v>00111136P.2</v>
          </cell>
        </row>
        <row r="12427">
          <cell r="K12427" t="str">
            <v>00111136P.2</v>
          </cell>
        </row>
        <row r="12428">
          <cell r="K12428" t="str">
            <v>00111136P.2</v>
          </cell>
        </row>
        <row r="12429">
          <cell r="K12429" t="str">
            <v>00111136P.2</v>
          </cell>
        </row>
        <row r="12430">
          <cell r="K12430" t="str">
            <v>00111153P.2</v>
          </cell>
        </row>
        <row r="12431">
          <cell r="K12431" t="str">
            <v>00111153P.2</v>
          </cell>
        </row>
        <row r="12432">
          <cell r="K12432" t="str">
            <v>00111153P.2</v>
          </cell>
        </row>
        <row r="12433">
          <cell r="K12433" t="str">
            <v>00111153P.2</v>
          </cell>
        </row>
        <row r="12434">
          <cell r="K12434" t="str">
            <v>00111124P.2</v>
          </cell>
        </row>
        <row r="12435">
          <cell r="K12435" t="str">
            <v>00111124P.2</v>
          </cell>
        </row>
        <row r="12436">
          <cell r="K12436" t="str">
            <v>00111142P.2</v>
          </cell>
        </row>
        <row r="12437">
          <cell r="K12437" t="str">
            <v>00111142P.2</v>
          </cell>
        </row>
        <row r="12438">
          <cell r="K12438" t="str">
            <v>00111142P.2</v>
          </cell>
        </row>
        <row r="12439">
          <cell r="K12439" t="str">
            <v>00111142P.2</v>
          </cell>
        </row>
        <row r="12440">
          <cell r="K12440" t="str">
            <v>00111142P.2</v>
          </cell>
        </row>
        <row r="12441">
          <cell r="K12441" t="str">
            <v>00111142P.2</v>
          </cell>
        </row>
        <row r="12442">
          <cell r="K12442" t="str">
            <v>00111141P.2</v>
          </cell>
        </row>
        <row r="12443">
          <cell r="K12443" t="str">
            <v>00111141P.2</v>
          </cell>
        </row>
        <row r="12444">
          <cell r="K12444" t="str">
            <v>00111141P.2</v>
          </cell>
        </row>
        <row r="12445">
          <cell r="K12445" t="str">
            <v>00111141P.2</v>
          </cell>
        </row>
        <row r="12446">
          <cell r="K12446" t="str">
            <v>00111141P.2</v>
          </cell>
        </row>
        <row r="12447">
          <cell r="K12447" t="str">
            <v>00111141P.2</v>
          </cell>
        </row>
        <row r="12448">
          <cell r="K12448" t="str">
            <v>00111141P.2</v>
          </cell>
        </row>
        <row r="12449">
          <cell r="K12449" t="str">
            <v>00111141P.2</v>
          </cell>
        </row>
        <row r="12450">
          <cell r="K12450" t="str">
            <v>00111141P.2</v>
          </cell>
        </row>
        <row r="12451">
          <cell r="K12451" t="str">
            <v>00111141P.2</v>
          </cell>
        </row>
        <row r="12452">
          <cell r="K12452" t="str">
            <v>00111141P.2</v>
          </cell>
        </row>
        <row r="12453">
          <cell r="K12453" t="str">
            <v>00111141P.2</v>
          </cell>
        </row>
        <row r="12454">
          <cell r="K12454" t="str">
            <v>00111141P.2</v>
          </cell>
        </row>
        <row r="12455">
          <cell r="K12455" t="str">
            <v>00111141P.2</v>
          </cell>
        </row>
        <row r="12456">
          <cell r="K12456" t="str">
            <v>00111141P.2</v>
          </cell>
        </row>
        <row r="12457">
          <cell r="K12457" t="str">
            <v>00111106P.2</v>
          </cell>
        </row>
        <row r="12458">
          <cell r="K12458" t="str">
            <v>00111106P.2</v>
          </cell>
        </row>
        <row r="12459">
          <cell r="K12459" t="str">
            <v>00111106P.2</v>
          </cell>
        </row>
        <row r="12460">
          <cell r="K12460" t="str">
            <v>00111106P.2</v>
          </cell>
        </row>
        <row r="12461">
          <cell r="K12461" t="str">
            <v>00111107P.2</v>
          </cell>
        </row>
        <row r="12462">
          <cell r="K12462" t="str">
            <v>00111114P.2</v>
          </cell>
        </row>
        <row r="12463">
          <cell r="K12463" t="str">
            <v>00111114P.2</v>
          </cell>
        </row>
        <row r="12464">
          <cell r="K12464" t="str">
            <v>00111114P.2</v>
          </cell>
        </row>
        <row r="12465">
          <cell r="K12465" t="str">
            <v>00111114P.2</v>
          </cell>
        </row>
        <row r="12466">
          <cell r="K12466" t="str">
            <v>00111114P.2</v>
          </cell>
        </row>
        <row r="12467">
          <cell r="K12467" t="str">
            <v>00111114P.2</v>
          </cell>
        </row>
        <row r="12468">
          <cell r="K12468" t="str">
            <v>00111114P.2</v>
          </cell>
        </row>
        <row r="12469">
          <cell r="K12469" t="str">
            <v>00111114P.2</v>
          </cell>
        </row>
        <row r="12470">
          <cell r="K12470" t="str">
            <v>00111114P.2</v>
          </cell>
        </row>
        <row r="12471">
          <cell r="K12471" t="str">
            <v>00111128P.2</v>
          </cell>
        </row>
        <row r="12472">
          <cell r="K12472" t="str">
            <v>00111128P.2</v>
          </cell>
        </row>
        <row r="12473">
          <cell r="K12473" t="str">
            <v>00111128P.2</v>
          </cell>
        </row>
        <row r="12474">
          <cell r="K12474" t="str">
            <v>00111128P.2</v>
          </cell>
        </row>
        <row r="12475">
          <cell r="K12475" t="str">
            <v>00111128P.2</v>
          </cell>
        </row>
        <row r="12476">
          <cell r="K12476" t="str">
            <v>00111128P.2</v>
          </cell>
        </row>
        <row r="12477">
          <cell r="K12477" t="str">
            <v>00111128P.2</v>
          </cell>
        </row>
        <row r="12478">
          <cell r="K12478" t="str">
            <v>00111128P.2</v>
          </cell>
        </row>
        <row r="12479">
          <cell r="K12479" t="str">
            <v>00111128P.2</v>
          </cell>
        </row>
        <row r="12480">
          <cell r="K12480" t="str">
            <v>00111128P.2</v>
          </cell>
        </row>
        <row r="12481">
          <cell r="K12481" t="str">
            <v>00111128P.2</v>
          </cell>
        </row>
        <row r="12482">
          <cell r="K12482" t="str">
            <v>00111128P.2</v>
          </cell>
        </row>
        <row r="12483">
          <cell r="K12483" t="str">
            <v>00111128P.2</v>
          </cell>
        </row>
        <row r="12484">
          <cell r="K12484" t="str">
            <v>00111128P.2</v>
          </cell>
        </row>
        <row r="12485">
          <cell r="K12485" t="str">
            <v>00111128P.2</v>
          </cell>
        </row>
        <row r="12486">
          <cell r="K12486" t="str">
            <v>00111128P.2</v>
          </cell>
        </row>
        <row r="12487">
          <cell r="K12487" t="str">
            <v>00111128P.2</v>
          </cell>
        </row>
        <row r="12488">
          <cell r="K12488" t="str">
            <v>00111128P.2</v>
          </cell>
        </row>
        <row r="12489">
          <cell r="K12489" t="str">
            <v>00111130P.2</v>
          </cell>
        </row>
        <row r="12490">
          <cell r="K12490" t="str">
            <v>00111130P.2</v>
          </cell>
        </row>
        <row r="12491">
          <cell r="K12491" t="str">
            <v>00111130P.2</v>
          </cell>
        </row>
        <row r="12492">
          <cell r="K12492" t="str">
            <v>00111130P.2</v>
          </cell>
        </row>
        <row r="12493">
          <cell r="K12493" t="str">
            <v>00111130P.2</v>
          </cell>
        </row>
        <row r="12494">
          <cell r="K12494" t="str">
            <v>00111130P.2</v>
          </cell>
        </row>
        <row r="12495">
          <cell r="K12495" t="str">
            <v>00111130P.2</v>
          </cell>
        </row>
        <row r="12496">
          <cell r="K12496" t="str">
            <v>00111130P.2</v>
          </cell>
        </row>
        <row r="12497">
          <cell r="K12497" t="str">
            <v>00111130P.2</v>
          </cell>
        </row>
        <row r="12498">
          <cell r="K12498" t="str">
            <v>00111130P.2</v>
          </cell>
        </row>
        <row r="12499">
          <cell r="K12499" t="str">
            <v>00111130P.2</v>
          </cell>
        </row>
        <row r="12500">
          <cell r="K12500" t="str">
            <v>00111130P.2</v>
          </cell>
        </row>
        <row r="12501">
          <cell r="K12501" t="str">
            <v>00111130P.2</v>
          </cell>
        </row>
        <row r="12502">
          <cell r="K12502" t="str">
            <v>00111130P.2</v>
          </cell>
        </row>
        <row r="12503">
          <cell r="K12503" t="str">
            <v>00111130P.2</v>
          </cell>
        </row>
        <row r="12504">
          <cell r="K12504" t="str">
            <v>00111130P.2</v>
          </cell>
        </row>
        <row r="12505">
          <cell r="K12505" t="str">
            <v>00111130P.2</v>
          </cell>
        </row>
        <row r="12506">
          <cell r="K12506" t="str">
            <v>00111130P.2</v>
          </cell>
        </row>
        <row r="12507">
          <cell r="K12507" t="str">
            <v>00111149P.2</v>
          </cell>
        </row>
        <row r="12508">
          <cell r="K12508" t="str">
            <v>00111153P.2</v>
          </cell>
        </row>
        <row r="12509">
          <cell r="K12509" t="str">
            <v>00111157P.2</v>
          </cell>
        </row>
        <row r="12510">
          <cell r="K12510" t="str">
            <v>00111157P.2</v>
          </cell>
        </row>
        <row r="12511">
          <cell r="K12511" t="str">
            <v>00111157P.2</v>
          </cell>
        </row>
        <row r="12512">
          <cell r="K12512" t="str">
            <v>00111157P.2</v>
          </cell>
        </row>
        <row r="12513">
          <cell r="K12513" t="str">
            <v>00111157P.2</v>
          </cell>
        </row>
        <row r="12514">
          <cell r="K12514" t="str">
            <v>00111157P.2</v>
          </cell>
        </row>
        <row r="12515">
          <cell r="K12515" t="str">
            <v>00111159P.2</v>
          </cell>
        </row>
        <row r="12516">
          <cell r="K12516" t="str">
            <v>00111159P.2</v>
          </cell>
        </row>
        <row r="12517">
          <cell r="K12517" t="str">
            <v>00111159P.2</v>
          </cell>
        </row>
        <row r="12518">
          <cell r="K12518" t="str">
            <v>00111159P.2</v>
          </cell>
        </row>
        <row r="12519">
          <cell r="K12519" t="str">
            <v>00111159P.2</v>
          </cell>
        </row>
        <row r="12520">
          <cell r="K12520" t="str">
            <v>00111159P.2</v>
          </cell>
        </row>
        <row r="12521">
          <cell r="K12521" t="str">
            <v>00111117P.2</v>
          </cell>
        </row>
        <row r="12522">
          <cell r="K12522" t="str">
            <v>00111153P.2</v>
          </cell>
        </row>
        <row r="12523">
          <cell r="K12523" t="str">
            <v>00111149P.2</v>
          </cell>
        </row>
        <row r="12524">
          <cell r="K12524" t="str">
            <v>00111149P.2</v>
          </cell>
        </row>
        <row r="12525">
          <cell r="K12525" t="str">
            <v>00111149P.2</v>
          </cell>
        </row>
        <row r="12526">
          <cell r="K12526" t="str">
            <v>00111149P.2</v>
          </cell>
        </row>
        <row r="12527">
          <cell r="K12527" t="str">
            <v>00111149P.2</v>
          </cell>
        </row>
        <row r="12528">
          <cell r="K12528" t="str">
            <v>00111149P.2</v>
          </cell>
        </row>
        <row r="12529">
          <cell r="K12529" t="str">
            <v>00111149P.2</v>
          </cell>
        </row>
        <row r="12530">
          <cell r="K12530" t="str">
            <v>00111149P.2</v>
          </cell>
        </row>
        <row r="12531">
          <cell r="K12531" t="str">
            <v>00111149P.2</v>
          </cell>
        </row>
        <row r="12532">
          <cell r="K12532" t="str">
            <v>00111149P.2</v>
          </cell>
        </row>
        <row r="12533">
          <cell r="K12533" t="str">
            <v>00111113P.2</v>
          </cell>
        </row>
        <row r="12534">
          <cell r="K12534" t="str">
            <v>00111113P.2</v>
          </cell>
        </row>
        <row r="12535">
          <cell r="K12535" t="str">
            <v>00111113P.2</v>
          </cell>
        </row>
        <row r="12536">
          <cell r="K12536" t="str">
            <v>00111113P.2</v>
          </cell>
        </row>
        <row r="12537">
          <cell r="K12537" t="str">
            <v>00111113P.2</v>
          </cell>
        </row>
        <row r="12538">
          <cell r="K12538" t="str">
            <v>00111113P.2</v>
          </cell>
        </row>
        <row r="12539">
          <cell r="K12539" t="str">
            <v>00111113P.2</v>
          </cell>
        </row>
        <row r="12540">
          <cell r="K12540" t="str">
            <v>00111113P.2</v>
          </cell>
        </row>
        <row r="12541">
          <cell r="K12541" t="str">
            <v>00111121P.2</v>
          </cell>
        </row>
        <row r="12542">
          <cell r="K12542" t="str">
            <v>00111126P.2</v>
          </cell>
        </row>
        <row r="12543">
          <cell r="K12543" t="str">
            <v>00111126P.2</v>
          </cell>
        </row>
        <row r="12544">
          <cell r="K12544" t="str">
            <v>00111126P.2</v>
          </cell>
        </row>
        <row r="12545">
          <cell r="K12545" t="str">
            <v>00111128P.2</v>
          </cell>
        </row>
        <row r="12546">
          <cell r="K12546" t="str">
            <v>00111128P.2</v>
          </cell>
        </row>
        <row r="12547">
          <cell r="K12547" t="str">
            <v>00111128P.2</v>
          </cell>
        </row>
        <row r="12548">
          <cell r="K12548" t="str">
            <v>00111129P.2</v>
          </cell>
        </row>
        <row r="12549">
          <cell r="K12549" t="str">
            <v>00111132P.2</v>
          </cell>
        </row>
        <row r="12550">
          <cell r="K12550" t="str">
            <v>00111132P.2</v>
          </cell>
        </row>
        <row r="12551">
          <cell r="K12551" t="str">
            <v>00111132P.2</v>
          </cell>
        </row>
        <row r="12552">
          <cell r="K12552" t="str">
            <v>00111134P.2</v>
          </cell>
        </row>
        <row r="12553">
          <cell r="K12553" t="str">
            <v>00111135P.2</v>
          </cell>
        </row>
        <row r="12554">
          <cell r="K12554" t="str">
            <v>00111136P.2</v>
          </cell>
        </row>
        <row r="12555">
          <cell r="K12555" t="str">
            <v>00111136P.2</v>
          </cell>
        </row>
        <row r="12556">
          <cell r="K12556" t="str">
            <v>00111136P.2</v>
          </cell>
        </row>
        <row r="12557">
          <cell r="K12557" t="str">
            <v>00111145P.2</v>
          </cell>
        </row>
        <row r="12558">
          <cell r="K12558" t="str">
            <v>00111145P.2</v>
          </cell>
        </row>
        <row r="12559">
          <cell r="K12559" t="str">
            <v>00111145P.2</v>
          </cell>
        </row>
        <row r="12560">
          <cell r="K12560" t="str">
            <v>00111145P.2</v>
          </cell>
        </row>
        <row r="12561">
          <cell r="K12561" t="str">
            <v>00111145P.2</v>
          </cell>
        </row>
        <row r="12562">
          <cell r="K12562" t="str">
            <v>00111145P.2</v>
          </cell>
        </row>
        <row r="12563">
          <cell r="K12563" t="str">
            <v>00111145P.2</v>
          </cell>
        </row>
        <row r="12564">
          <cell r="K12564" t="str">
            <v>00111145P.2</v>
          </cell>
        </row>
        <row r="12565">
          <cell r="K12565" t="str">
            <v>00111145P.2</v>
          </cell>
        </row>
        <row r="12566">
          <cell r="K12566" t="str">
            <v>00111145P.2</v>
          </cell>
        </row>
        <row r="12567">
          <cell r="K12567" t="str">
            <v>00111145P.2</v>
          </cell>
        </row>
        <row r="12568">
          <cell r="K12568" t="str">
            <v>00111145P.2</v>
          </cell>
        </row>
        <row r="12569">
          <cell r="K12569" t="str">
            <v>00111145P.2</v>
          </cell>
        </row>
        <row r="12570">
          <cell r="K12570" t="str">
            <v>00111149P.2</v>
          </cell>
        </row>
        <row r="12571">
          <cell r="K12571" t="str">
            <v>00111153P.2</v>
          </cell>
        </row>
        <row r="12572">
          <cell r="K12572" t="str">
            <v>00111153P.2</v>
          </cell>
        </row>
        <row r="12573">
          <cell r="K12573" t="str">
            <v>00111153P.2</v>
          </cell>
        </row>
        <row r="12574">
          <cell r="K12574" t="str">
            <v>00111153P.2</v>
          </cell>
        </row>
        <row r="12575">
          <cell r="K12575" t="str">
            <v>00111153P.2</v>
          </cell>
        </row>
        <row r="12576">
          <cell r="K12576" t="str">
            <v>00111153P.2</v>
          </cell>
        </row>
        <row r="12577">
          <cell r="K12577" t="str">
            <v>00111153P.2</v>
          </cell>
        </row>
        <row r="12578">
          <cell r="K12578" t="str">
            <v>00111158P.2</v>
          </cell>
        </row>
        <row r="12579">
          <cell r="K12579" t="str">
            <v>00111158P.2</v>
          </cell>
        </row>
        <row r="12580">
          <cell r="K12580" t="str">
            <v>00111159P.2</v>
          </cell>
        </row>
        <row r="12581">
          <cell r="K12581" t="str">
            <v>00111159P.2</v>
          </cell>
        </row>
        <row r="12582">
          <cell r="K12582" t="str">
            <v>00111159P.2</v>
          </cell>
        </row>
        <row r="12583">
          <cell r="K12583" t="str">
            <v>00111159P.2</v>
          </cell>
        </row>
        <row r="12584">
          <cell r="K12584" t="str">
            <v>00111159P.2</v>
          </cell>
        </row>
        <row r="12585">
          <cell r="K12585" t="str">
            <v>00111110P.2</v>
          </cell>
        </row>
        <row r="12586">
          <cell r="K12586" t="str">
            <v>00111111P.2</v>
          </cell>
        </row>
        <row r="12587">
          <cell r="K12587" t="str">
            <v>00111113P.2</v>
          </cell>
        </row>
        <row r="12588">
          <cell r="K12588" t="str">
            <v>00111113P.2</v>
          </cell>
        </row>
        <row r="12589">
          <cell r="K12589" t="str">
            <v>00111113P.2</v>
          </cell>
        </row>
        <row r="12590">
          <cell r="K12590" t="str">
            <v>00111113P.2</v>
          </cell>
        </row>
        <row r="12591">
          <cell r="K12591" t="str">
            <v>00111113P.2</v>
          </cell>
        </row>
        <row r="12592">
          <cell r="K12592" t="str">
            <v>00111113P.2</v>
          </cell>
        </row>
        <row r="12593">
          <cell r="K12593" t="str">
            <v>00111113P.2</v>
          </cell>
        </row>
        <row r="12594">
          <cell r="K12594" t="str">
            <v>00111113P.2</v>
          </cell>
        </row>
        <row r="12595">
          <cell r="K12595" t="str">
            <v>00111117P.2</v>
          </cell>
        </row>
        <row r="12596">
          <cell r="K12596" t="str">
            <v>00111117P.2</v>
          </cell>
        </row>
        <row r="12597">
          <cell r="K12597" t="str">
            <v>00111119P.2</v>
          </cell>
        </row>
        <row r="12598">
          <cell r="K12598" t="str">
            <v>00111120P.2</v>
          </cell>
        </row>
        <row r="12599">
          <cell r="K12599" t="str">
            <v>00111122P.2</v>
          </cell>
        </row>
        <row r="12600">
          <cell r="K12600" t="str">
            <v>00111122P.2</v>
          </cell>
        </row>
        <row r="12601">
          <cell r="K12601" t="str">
            <v>00111122P.2</v>
          </cell>
        </row>
        <row r="12602">
          <cell r="K12602" t="str">
            <v>00111122P.2</v>
          </cell>
        </row>
        <row r="12603">
          <cell r="K12603" t="str">
            <v>00111122P.2</v>
          </cell>
        </row>
        <row r="12604">
          <cell r="K12604" t="str">
            <v>00111124P.2</v>
          </cell>
        </row>
        <row r="12605">
          <cell r="K12605" t="str">
            <v>00111124P.2</v>
          </cell>
        </row>
        <row r="12606">
          <cell r="K12606" t="str">
            <v>00111124P.2</v>
          </cell>
        </row>
        <row r="12607">
          <cell r="K12607" t="str">
            <v>00111126P.2</v>
          </cell>
        </row>
        <row r="12608">
          <cell r="K12608" t="str">
            <v>00111127P.2</v>
          </cell>
        </row>
        <row r="12609">
          <cell r="K12609" t="str">
            <v>00111129P.2</v>
          </cell>
        </row>
        <row r="12610">
          <cell r="K12610" t="str">
            <v>00111129P.2</v>
          </cell>
        </row>
        <row r="12611">
          <cell r="K12611" t="str">
            <v>00111129P.2</v>
          </cell>
        </row>
        <row r="12612">
          <cell r="K12612" t="str">
            <v>00111131P.2</v>
          </cell>
        </row>
        <row r="12613">
          <cell r="K12613" t="str">
            <v>00111132P.2</v>
          </cell>
        </row>
        <row r="12614">
          <cell r="K12614" t="str">
            <v>00111132P.2</v>
          </cell>
        </row>
        <row r="12615">
          <cell r="K12615" t="str">
            <v>00111132P.2</v>
          </cell>
        </row>
        <row r="12616">
          <cell r="K12616" t="str">
            <v>00111132P.2</v>
          </cell>
        </row>
        <row r="12617">
          <cell r="K12617" t="str">
            <v>00111132P.2</v>
          </cell>
        </row>
        <row r="12618">
          <cell r="K12618" t="str">
            <v>00111133P.2</v>
          </cell>
        </row>
        <row r="12619">
          <cell r="K12619" t="str">
            <v>00111136P.2</v>
          </cell>
        </row>
        <row r="12620">
          <cell r="K12620" t="str">
            <v>00111145P.2</v>
          </cell>
        </row>
        <row r="12621">
          <cell r="K12621" t="str">
            <v>00111145P.2</v>
          </cell>
        </row>
        <row r="12622">
          <cell r="K12622" t="str">
            <v>00111145P.2</v>
          </cell>
        </row>
        <row r="12623">
          <cell r="K12623" t="str">
            <v>00111145P.2</v>
          </cell>
        </row>
        <row r="12624">
          <cell r="K12624" t="str">
            <v>00111145P.2</v>
          </cell>
        </row>
        <row r="12625">
          <cell r="K12625" t="str">
            <v>00111145P.2</v>
          </cell>
        </row>
        <row r="12626">
          <cell r="K12626" t="str">
            <v>00111145P.2</v>
          </cell>
        </row>
        <row r="12627">
          <cell r="K12627" t="str">
            <v>00111145P.2</v>
          </cell>
        </row>
        <row r="12628">
          <cell r="K12628" t="str">
            <v>00111145P.2</v>
          </cell>
        </row>
        <row r="12629">
          <cell r="K12629" t="str">
            <v>00111145P.2</v>
          </cell>
        </row>
        <row r="12630">
          <cell r="K12630" t="str">
            <v>00111153P.2</v>
          </cell>
        </row>
        <row r="12631">
          <cell r="K12631" t="str">
            <v>00111153P.2</v>
          </cell>
        </row>
        <row r="12632">
          <cell r="K12632" t="str">
            <v>00111153P.2</v>
          </cell>
        </row>
        <row r="12633">
          <cell r="K12633" t="str">
            <v>00111153P.2</v>
          </cell>
        </row>
        <row r="12634">
          <cell r="K12634" t="str">
            <v>00111153P.2</v>
          </cell>
        </row>
        <row r="12635">
          <cell r="K12635" t="str">
            <v>00111153P.2</v>
          </cell>
        </row>
        <row r="12636">
          <cell r="K12636" t="str">
            <v>00111153P.2</v>
          </cell>
        </row>
        <row r="12637">
          <cell r="K12637" t="str">
            <v>00111153P.2</v>
          </cell>
        </row>
        <row r="12638">
          <cell r="K12638" t="str">
            <v>00111159P.2</v>
          </cell>
        </row>
        <row r="12639">
          <cell r="K12639" t="str">
            <v>00111159P.2</v>
          </cell>
        </row>
        <row r="12640">
          <cell r="K12640" t="str">
            <v>00111159P.2</v>
          </cell>
        </row>
        <row r="12641">
          <cell r="K12641" t="str">
            <v>00111159P.2</v>
          </cell>
        </row>
        <row r="12642">
          <cell r="K12642" t="str">
            <v>00111159P.2</v>
          </cell>
        </row>
        <row r="12643">
          <cell r="K12643" t="str">
            <v>00111159P.2</v>
          </cell>
        </row>
        <row r="12644">
          <cell r="K12644" t="str">
            <v>00111143P.2</v>
          </cell>
        </row>
        <row r="12645">
          <cell r="K12645" t="str">
            <v>00111143P.2</v>
          </cell>
        </row>
        <row r="12646">
          <cell r="K12646" t="str">
            <v>00111143P.2</v>
          </cell>
        </row>
        <row r="12647">
          <cell r="K12647" t="str">
            <v>00111143P.2</v>
          </cell>
        </row>
        <row r="12648">
          <cell r="K12648" t="str">
            <v>00111143P.2</v>
          </cell>
        </row>
        <row r="12649">
          <cell r="K12649" t="str">
            <v>00111143P.2</v>
          </cell>
        </row>
        <row r="12650">
          <cell r="K12650" t="str">
            <v>00111143P.2</v>
          </cell>
        </row>
        <row r="12651">
          <cell r="K12651" t="str">
            <v>00111143P.2</v>
          </cell>
        </row>
        <row r="12652">
          <cell r="K12652" t="str">
            <v>00111143P.2</v>
          </cell>
        </row>
        <row r="12653">
          <cell r="K12653" t="str">
            <v>00111143P.2</v>
          </cell>
        </row>
        <row r="12654">
          <cell r="K12654" t="str">
            <v>00111143P.2</v>
          </cell>
        </row>
        <row r="12655">
          <cell r="K12655" t="str">
            <v>00111110P.2</v>
          </cell>
        </row>
        <row r="12656">
          <cell r="K12656" t="str">
            <v>00111112P.2</v>
          </cell>
        </row>
        <row r="12657">
          <cell r="K12657" t="str">
            <v>00111113P.2</v>
          </cell>
        </row>
        <row r="12658">
          <cell r="K12658" t="str">
            <v>00111113P.2</v>
          </cell>
        </row>
        <row r="12659">
          <cell r="K12659" t="str">
            <v>00111113P.2</v>
          </cell>
        </row>
        <row r="12660">
          <cell r="K12660" t="str">
            <v>00111115P.2</v>
          </cell>
        </row>
        <row r="12661">
          <cell r="K12661" t="str">
            <v>00111118P.2</v>
          </cell>
        </row>
        <row r="12662">
          <cell r="K12662" t="str">
            <v>00111119P.2</v>
          </cell>
        </row>
        <row r="12663">
          <cell r="K12663" t="str">
            <v>00111120P.2</v>
          </cell>
        </row>
        <row r="12664">
          <cell r="K12664" t="str">
            <v>00111120P.2</v>
          </cell>
        </row>
        <row r="12665">
          <cell r="K12665" t="str">
            <v>00111120P.2</v>
          </cell>
        </row>
        <row r="12666">
          <cell r="K12666" t="str">
            <v>00111120P.2</v>
          </cell>
        </row>
        <row r="12667">
          <cell r="K12667" t="str">
            <v>00111122P.2</v>
          </cell>
        </row>
        <row r="12668">
          <cell r="K12668" t="str">
            <v>00111122P.2</v>
          </cell>
        </row>
        <row r="12669">
          <cell r="K12669" t="str">
            <v>00111123P.2</v>
          </cell>
        </row>
        <row r="12670">
          <cell r="K12670" t="str">
            <v>00111123P.2</v>
          </cell>
        </row>
        <row r="12671">
          <cell r="K12671" t="str">
            <v>00111123P.2</v>
          </cell>
        </row>
        <row r="12672">
          <cell r="K12672" t="str">
            <v>00111124P.2</v>
          </cell>
        </row>
        <row r="12673">
          <cell r="K12673" t="str">
            <v>00111125P.2</v>
          </cell>
        </row>
        <row r="12674">
          <cell r="K12674" t="str">
            <v>00111125P.2</v>
          </cell>
        </row>
        <row r="12675">
          <cell r="K12675" t="str">
            <v>00111126P.2</v>
          </cell>
        </row>
        <row r="12676">
          <cell r="K12676" t="str">
            <v>00111126P.2</v>
          </cell>
        </row>
        <row r="12677">
          <cell r="K12677" t="str">
            <v>00111127P.2</v>
          </cell>
        </row>
        <row r="12678">
          <cell r="K12678" t="str">
            <v>00111128P.2</v>
          </cell>
        </row>
        <row r="12679">
          <cell r="K12679" t="str">
            <v>00111128P.2</v>
          </cell>
        </row>
        <row r="12680">
          <cell r="K12680" t="str">
            <v>00111128P.2</v>
          </cell>
        </row>
        <row r="12681">
          <cell r="K12681" t="str">
            <v>00111128P.2</v>
          </cell>
        </row>
        <row r="12682">
          <cell r="K12682" t="str">
            <v>00111129P.2</v>
          </cell>
        </row>
        <row r="12683">
          <cell r="K12683" t="str">
            <v>00111129P.2</v>
          </cell>
        </row>
        <row r="12684">
          <cell r="K12684" t="str">
            <v>00111131P.2</v>
          </cell>
        </row>
        <row r="12685">
          <cell r="K12685" t="str">
            <v>00111132P.2</v>
          </cell>
        </row>
        <row r="12686">
          <cell r="K12686" t="str">
            <v>00111132P.2</v>
          </cell>
        </row>
        <row r="12687">
          <cell r="K12687" t="str">
            <v>00111132P.2</v>
          </cell>
        </row>
        <row r="12688">
          <cell r="K12688" t="str">
            <v>00111132P.2</v>
          </cell>
        </row>
        <row r="12689">
          <cell r="K12689" t="str">
            <v>00111133P.2</v>
          </cell>
        </row>
        <row r="12690">
          <cell r="K12690" t="str">
            <v>00111133P.2</v>
          </cell>
        </row>
        <row r="12691">
          <cell r="K12691" t="str">
            <v>00111133P.2</v>
          </cell>
        </row>
        <row r="12692">
          <cell r="K12692" t="str">
            <v>00111135P.2</v>
          </cell>
        </row>
        <row r="12693">
          <cell r="K12693" t="str">
            <v>00111135P.2</v>
          </cell>
        </row>
        <row r="12694">
          <cell r="K12694" t="str">
            <v>00111135P.2</v>
          </cell>
        </row>
        <row r="12695">
          <cell r="K12695" t="str">
            <v>00111136P.2</v>
          </cell>
        </row>
        <row r="12696">
          <cell r="K12696" t="str">
            <v>00111145P.2</v>
          </cell>
        </row>
        <row r="12697">
          <cell r="K12697" t="str">
            <v>00111145P.2</v>
          </cell>
        </row>
        <row r="12698">
          <cell r="K12698" t="str">
            <v>00111145P.2</v>
          </cell>
        </row>
        <row r="12699">
          <cell r="K12699" t="str">
            <v>00111145P.2</v>
          </cell>
        </row>
        <row r="12700">
          <cell r="K12700" t="str">
            <v>00111149P.2</v>
          </cell>
        </row>
        <row r="12701">
          <cell r="K12701" t="str">
            <v>00111149P.2</v>
          </cell>
        </row>
        <row r="12702">
          <cell r="K12702" t="str">
            <v>00111149P.2</v>
          </cell>
        </row>
        <row r="12703">
          <cell r="K12703" t="str">
            <v>00111149P.2</v>
          </cell>
        </row>
        <row r="12704">
          <cell r="K12704" t="str">
            <v>00111150P.2</v>
          </cell>
        </row>
        <row r="12705">
          <cell r="K12705" t="str">
            <v>00111150P.2</v>
          </cell>
        </row>
        <row r="12706">
          <cell r="K12706" t="str">
            <v>00111150P.2</v>
          </cell>
        </row>
        <row r="12707">
          <cell r="K12707" t="str">
            <v>00111151P.2</v>
          </cell>
        </row>
        <row r="12708">
          <cell r="K12708" t="str">
            <v>00111151P.2</v>
          </cell>
        </row>
        <row r="12709">
          <cell r="K12709" t="str">
            <v>00111153P.2</v>
          </cell>
        </row>
        <row r="12710">
          <cell r="K12710" t="str">
            <v>00111158P.2</v>
          </cell>
        </row>
        <row r="12711">
          <cell r="K12711" t="str">
            <v>00111159P.2</v>
          </cell>
        </row>
        <row r="12712">
          <cell r="K12712" t="str">
            <v>00111110P.2</v>
          </cell>
        </row>
        <row r="12713">
          <cell r="K12713" t="str">
            <v>00111111P.2</v>
          </cell>
        </row>
        <row r="12714">
          <cell r="K12714" t="str">
            <v>00111112P.2</v>
          </cell>
        </row>
        <row r="12715">
          <cell r="K12715" t="str">
            <v>00111112P.2</v>
          </cell>
        </row>
        <row r="12716">
          <cell r="K12716" t="str">
            <v>00111118P.2</v>
          </cell>
        </row>
        <row r="12717">
          <cell r="K12717" t="str">
            <v>00111118P.2</v>
          </cell>
        </row>
        <row r="12718">
          <cell r="K12718" t="str">
            <v>00111118P.2</v>
          </cell>
        </row>
        <row r="12719">
          <cell r="K12719" t="str">
            <v>00111118P.2</v>
          </cell>
        </row>
        <row r="12720">
          <cell r="K12720" t="str">
            <v>00111119P.2</v>
          </cell>
        </row>
        <row r="12721">
          <cell r="K12721" t="str">
            <v>00111120P.2</v>
          </cell>
        </row>
        <row r="12722">
          <cell r="K12722" t="str">
            <v>00111120P.2</v>
          </cell>
        </row>
        <row r="12723">
          <cell r="K12723" t="str">
            <v>00111120P.2</v>
          </cell>
        </row>
        <row r="12724">
          <cell r="K12724" t="str">
            <v>00111120P.2</v>
          </cell>
        </row>
        <row r="12725">
          <cell r="K12725" t="str">
            <v>00111120P.2</v>
          </cell>
        </row>
        <row r="12726">
          <cell r="K12726" t="str">
            <v>00111121P.2</v>
          </cell>
        </row>
        <row r="12727">
          <cell r="K12727" t="str">
            <v>00111122P.2</v>
          </cell>
        </row>
        <row r="12728">
          <cell r="K12728" t="str">
            <v>00111122P.2</v>
          </cell>
        </row>
        <row r="12729">
          <cell r="K12729" t="str">
            <v>00111124P.2</v>
          </cell>
        </row>
        <row r="12730">
          <cell r="K12730" t="str">
            <v>00111124P.2</v>
          </cell>
        </row>
        <row r="12731">
          <cell r="K12731" t="str">
            <v>00111125P.2</v>
          </cell>
        </row>
        <row r="12732">
          <cell r="K12732" t="str">
            <v>00111125P.2</v>
          </cell>
        </row>
        <row r="12733">
          <cell r="K12733" t="str">
            <v>00111125P.2</v>
          </cell>
        </row>
        <row r="12734">
          <cell r="K12734" t="str">
            <v>00111125P.2</v>
          </cell>
        </row>
        <row r="12735">
          <cell r="K12735" t="str">
            <v>00111125P.2</v>
          </cell>
        </row>
        <row r="12736">
          <cell r="K12736" t="str">
            <v>00111126P.2</v>
          </cell>
        </row>
        <row r="12737">
          <cell r="K12737" t="str">
            <v>00111127P.2</v>
          </cell>
        </row>
        <row r="12738">
          <cell r="K12738" t="str">
            <v>00111129P.2</v>
          </cell>
        </row>
        <row r="12739">
          <cell r="K12739" t="str">
            <v>00111130P.2</v>
          </cell>
        </row>
        <row r="12740">
          <cell r="K12740" t="str">
            <v>00111130P.2</v>
          </cell>
        </row>
        <row r="12741">
          <cell r="K12741" t="str">
            <v>00111131P.2</v>
          </cell>
        </row>
        <row r="12742">
          <cell r="K12742" t="str">
            <v>00111131P.2</v>
          </cell>
        </row>
        <row r="12743">
          <cell r="K12743" t="str">
            <v>00111131P.2</v>
          </cell>
        </row>
        <row r="12744">
          <cell r="K12744" t="str">
            <v>00111131P.2</v>
          </cell>
        </row>
        <row r="12745">
          <cell r="K12745" t="str">
            <v>00111133P.2</v>
          </cell>
        </row>
        <row r="12746">
          <cell r="K12746" t="str">
            <v>00111134P.2</v>
          </cell>
        </row>
        <row r="12747">
          <cell r="K12747" t="str">
            <v>00111134P.2</v>
          </cell>
        </row>
        <row r="12748">
          <cell r="K12748" t="str">
            <v>00111135P.2</v>
          </cell>
        </row>
        <row r="12749">
          <cell r="K12749" t="str">
            <v>00111135P.2</v>
          </cell>
        </row>
        <row r="12750">
          <cell r="K12750" t="str">
            <v>00111135P.2</v>
          </cell>
        </row>
        <row r="12751">
          <cell r="K12751" t="str">
            <v>00111136P.2</v>
          </cell>
        </row>
        <row r="12752">
          <cell r="K12752" t="str">
            <v>00111136P.2</v>
          </cell>
        </row>
        <row r="12753">
          <cell r="K12753" t="str">
            <v>00111136P.2</v>
          </cell>
        </row>
        <row r="12754">
          <cell r="K12754" t="str">
            <v>00111158P.2</v>
          </cell>
        </row>
        <row r="12755">
          <cell r="K12755" t="str">
            <v>00111158P.2</v>
          </cell>
        </row>
        <row r="12756">
          <cell r="K12756" t="str">
            <v>00111145P.2</v>
          </cell>
        </row>
        <row r="12757">
          <cell r="K12757" t="str">
            <v>00111145P.2</v>
          </cell>
        </row>
        <row r="12758">
          <cell r="K12758" t="str">
            <v>00111145P.2</v>
          </cell>
        </row>
        <row r="12759">
          <cell r="K12759" t="str">
            <v>00111145P.2</v>
          </cell>
        </row>
        <row r="12760">
          <cell r="K12760" t="str">
            <v>00111149P.2</v>
          </cell>
        </row>
        <row r="12761">
          <cell r="K12761" t="str">
            <v>00111149P.2</v>
          </cell>
        </row>
        <row r="12762">
          <cell r="K12762" t="str">
            <v>00111150P.2</v>
          </cell>
        </row>
        <row r="12763">
          <cell r="K12763" t="str">
            <v>00111150P.2</v>
          </cell>
        </row>
        <row r="12764">
          <cell r="K12764" t="str">
            <v>00111150P.2</v>
          </cell>
        </row>
        <row r="12765">
          <cell r="K12765" t="str">
            <v>00111150P.2</v>
          </cell>
        </row>
        <row r="12766">
          <cell r="K12766" t="str">
            <v>00111153P.2</v>
          </cell>
        </row>
        <row r="12767">
          <cell r="K12767" t="str">
            <v>00111153P.2</v>
          </cell>
        </row>
        <row r="12768">
          <cell r="K12768" t="str">
            <v>00111158P.2</v>
          </cell>
        </row>
        <row r="12769">
          <cell r="K12769" t="str">
            <v>00111159P.2</v>
          </cell>
        </row>
        <row r="12770">
          <cell r="K12770" t="str">
            <v>00111159P.2</v>
          </cell>
        </row>
        <row r="12771">
          <cell r="K12771" t="str">
            <v>00111159P.2</v>
          </cell>
        </row>
        <row r="12772">
          <cell r="K12772" t="str">
            <v>00111110P.2</v>
          </cell>
        </row>
        <row r="12773">
          <cell r="K12773" t="str">
            <v>00111110P.2</v>
          </cell>
        </row>
        <row r="12774">
          <cell r="K12774" t="str">
            <v>00111110P.2</v>
          </cell>
        </row>
        <row r="12775">
          <cell r="K12775" t="str">
            <v>00111110P.2</v>
          </cell>
        </row>
        <row r="12776">
          <cell r="K12776" t="str">
            <v>00111110P.2</v>
          </cell>
        </row>
        <row r="12777">
          <cell r="K12777" t="str">
            <v>00111110P.2</v>
          </cell>
        </row>
        <row r="12778">
          <cell r="K12778" t="str">
            <v>00111110P.2</v>
          </cell>
        </row>
        <row r="12779">
          <cell r="K12779" t="str">
            <v>00111110P.2</v>
          </cell>
        </row>
        <row r="12780">
          <cell r="K12780" t="str">
            <v>00111110P.2</v>
          </cell>
        </row>
        <row r="12781">
          <cell r="K12781" t="str">
            <v>00111110P.2</v>
          </cell>
        </row>
        <row r="12782">
          <cell r="K12782" t="str">
            <v>00111110P.2</v>
          </cell>
        </row>
        <row r="12783">
          <cell r="K12783" t="str">
            <v>00111110P.2</v>
          </cell>
        </row>
        <row r="12784">
          <cell r="K12784" t="str">
            <v>00111110P.2</v>
          </cell>
        </row>
        <row r="12785">
          <cell r="K12785" t="str">
            <v>00111110P.2</v>
          </cell>
        </row>
        <row r="12786">
          <cell r="K12786" t="str">
            <v>00111112P.2</v>
          </cell>
        </row>
        <row r="12787">
          <cell r="K12787" t="str">
            <v>00111112P.2</v>
          </cell>
        </row>
        <row r="12788">
          <cell r="K12788" t="str">
            <v>00111112P.2</v>
          </cell>
        </row>
        <row r="12789">
          <cell r="K12789" t="str">
            <v>00111112P.2</v>
          </cell>
        </row>
        <row r="12790">
          <cell r="K12790" t="str">
            <v>00111112P.2</v>
          </cell>
        </row>
        <row r="12791">
          <cell r="K12791" t="str">
            <v>00111112P.2</v>
          </cell>
        </row>
        <row r="12792">
          <cell r="K12792" t="str">
            <v>00111112P.2</v>
          </cell>
        </row>
        <row r="12793">
          <cell r="K12793" t="str">
            <v>00111112P.2</v>
          </cell>
        </row>
        <row r="12794">
          <cell r="K12794" t="str">
            <v>00111112P.2</v>
          </cell>
        </row>
        <row r="12795">
          <cell r="K12795" t="str">
            <v>00111112P.2</v>
          </cell>
        </row>
        <row r="12796">
          <cell r="K12796" t="str">
            <v>00111112P.2</v>
          </cell>
        </row>
        <row r="12797">
          <cell r="K12797" t="str">
            <v>00111112P.2</v>
          </cell>
        </row>
        <row r="12798">
          <cell r="K12798" t="str">
            <v>00111112P.2</v>
          </cell>
        </row>
        <row r="12799">
          <cell r="K12799" t="str">
            <v>00111112P.2</v>
          </cell>
        </row>
        <row r="12800">
          <cell r="K12800" t="str">
            <v>00111113P.2</v>
          </cell>
        </row>
        <row r="12801">
          <cell r="K12801" t="str">
            <v>00111113P.2</v>
          </cell>
        </row>
        <row r="12802">
          <cell r="K12802" t="str">
            <v>00111113P.2</v>
          </cell>
        </row>
        <row r="12803">
          <cell r="K12803" t="str">
            <v>00111113P.2</v>
          </cell>
        </row>
        <row r="12804">
          <cell r="K12804" t="str">
            <v>00111113P.2</v>
          </cell>
        </row>
        <row r="12805">
          <cell r="K12805" t="str">
            <v>00111113P.2</v>
          </cell>
        </row>
        <row r="12806">
          <cell r="K12806" t="str">
            <v>00111113P.2</v>
          </cell>
        </row>
        <row r="12807">
          <cell r="K12807" t="str">
            <v>00111113P.2</v>
          </cell>
        </row>
        <row r="12808">
          <cell r="K12808" t="str">
            <v>00111113P.2</v>
          </cell>
        </row>
        <row r="12809">
          <cell r="K12809" t="str">
            <v>00111113P.2</v>
          </cell>
        </row>
        <row r="12810">
          <cell r="K12810" t="str">
            <v>00111113P.2</v>
          </cell>
        </row>
        <row r="12811">
          <cell r="K12811" t="str">
            <v>00111113P.2</v>
          </cell>
        </row>
        <row r="12812">
          <cell r="K12812" t="str">
            <v>00111113P.2</v>
          </cell>
        </row>
        <row r="12813">
          <cell r="K12813" t="str">
            <v>00111113P.2</v>
          </cell>
        </row>
        <row r="12814">
          <cell r="K12814" t="str">
            <v>00111117P.2</v>
          </cell>
        </row>
        <row r="12815">
          <cell r="K12815" t="str">
            <v>00111117P.2</v>
          </cell>
        </row>
        <row r="12816">
          <cell r="K12816" t="str">
            <v>00111117P.2</v>
          </cell>
        </row>
        <row r="12817">
          <cell r="K12817" t="str">
            <v>00111117P.2</v>
          </cell>
        </row>
        <row r="12818">
          <cell r="K12818" t="str">
            <v>00111117P.2</v>
          </cell>
        </row>
        <row r="12819">
          <cell r="K12819" t="str">
            <v>00111117P.2</v>
          </cell>
        </row>
        <row r="12820">
          <cell r="K12820" t="str">
            <v>00111117P.2</v>
          </cell>
        </row>
        <row r="12821">
          <cell r="K12821" t="str">
            <v>00111118P.2</v>
          </cell>
        </row>
        <row r="12822">
          <cell r="K12822" t="str">
            <v>00111118P.2</v>
          </cell>
        </row>
        <row r="12823">
          <cell r="K12823" t="str">
            <v>00111120P.2</v>
          </cell>
        </row>
        <row r="12824">
          <cell r="K12824" t="str">
            <v>00111120P.2</v>
          </cell>
        </row>
        <row r="12825">
          <cell r="K12825" t="str">
            <v>00111120P.2</v>
          </cell>
        </row>
        <row r="12826">
          <cell r="K12826" t="str">
            <v>00111120P.2</v>
          </cell>
        </row>
        <row r="12827">
          <cell r="K12827" t="str">
            <v>00111120P.2</v>
          </cell>
        </row>
        <row r="12828">
          <cell r="K12828" t="str">
            <v>00111120P.2</v>
          </cell>
        </row>
        <row r="12829">
          <cell r="K12829" t="str">
            <v>00111122P.2</v>
          </cell>
        </row>
        <row r="12830">
          <cell r="K12830" t="str">
            <v>00111122P.2</v>
          </cell>
        </row>
        <row r="12831">
          <cell r="K12831" t="str">
            <v>00111122P.2</v>
          </cell>
        </row>
        <row r="12832">
          <cell r="K12832" t="str">
            <v>00111122P.2</v>
          </cell>
        </row>
        <row r="12833">
          <cell r="K12833" t="str">
            <v>00111122P.2</v>
          </cell>
        </row>
        <row r="12834">
          <cell r="K12834" t="str">
            <v>00111122P.2</v>
          </cell>
        </row>
        <row r="12835">
          <cell r="K12835" t="str">
            <v>00111122P.2</v>
          </cell>
        </row>
        <row r="12836">
          <cell r="K12836" t="str">
            <v>00111122P.2</v>
          </cell>
        </row>
        <row r="12837">
          <cell r="K12837" t="str">
            <v>00111126P.2</v>
          </cell>
        </row>
        <row r="12838">
          <cell r="K12838" t="str">
            <v>00111126P.2</v>
          </cell>
        </row>
        <row r="12839">
          <cell r="K12839" t="str">
            <v>00111126P.2</v>
          </cell>
        </row>
        <row r="12840">
          <cell r="K12840" t="str">
            <v>00111126P.2</v>
          </cell>
        </row>
        <row r="12841">
          <cell r="K12841" t="str">
            <v>00111126P.2</v>
          </cell>
        </row>
        <row r="12842">
          <cell r="K12842" t="str">
            <v>00111128P.2</v>
          </cell>
        </row>
        <row r="12843">
          <cell r="K12843" t="str">
            <v>00111128P.2</v>
          </cell>
        </row>
        <row r="12844">
          <cell r="K12844" t="str">
            <v>00111128P.2</v>
          </cell>
        </row>
        <row r="12845">
          <cell r="K12845" t="str">
            <v>00111128P.2</v>
          </cell>
        </row>
        <row r="12846">
          <cell r="K12846" t="str">
            <v>00111128P.2</v>
          </cell>
        </row>
        <row r="12847">
          <cell r="K12847" t="str">
            <v>00111128P.2</v>
          </cell>
        </row>
        <row r="12848">
          <cell r="K12848" t="str">
            <v>00111128P.2</v>
          </cell>
        </row>
        <row r="12849">
          <cell r="K12849" t="str">
            <v>00111128P.2</v>
          </cell>
        </row>
        <row r="12850">
          <cell r="K12850" t="str">
            <v>00111128P.2</v>
          </cell>
        </row>
        <row r="12851">
          <cell r="K12851" t="str">
            <v>00111128P.2</v>
          </cell>
        </row>
        <row r="12852">
          <cell r="K12852" t="str">
            <v>00111128P.2</v>
          </cell>
        </row>
        <row r="12853">
          <cell r="K12853" t="str">
            <v>00111128P.2</v>
          </cell>
        </row>
        <row r="12854">
          <cell r="K12854" t="str">
            <v>00111130P.2</v>
          </cell>
        </row>
        <row r="12855">
          <cell r="K12855" t="str">
            <v>00111130P.2</v>
          </cell>
        </row>
        <row r="12856">
          <cell r="K12856" t="str">
            <v>00111130P.2</v>
          </cell>
        </row>
        <row r="12857">
          <cell r="K12857" t="str">
            <v>00111130P.2</v>
          </cell>
        </row>
        <row r="12858">
          <cell r="K12858" t="str">
            <v>00111130P.2</v>
          </cell>
        </row>
        <row r="12859">
          <cell r="K12859" t="str">
            <v>00111130P.2</v>
          </cell>
        </row>
        <row r="12860">
          <cell r="K12860" t="str">
            <v>00111130P.2</v>
          </cell>
        </row>
        <row r="12861">
          <cell r="K12861" t="str">
            <v>00111130P.2</v>
          </cell>
        </row>
        <row r="12862">
          <cell r="K12862" t="str">
            <v>00111130P.2</v>
          </cell>
        </row>
        <row r="12863">
          <cell r="K12863" t="str">
            <v>00111130P.2</v>
          </cell>
        </row>
        <row r="12864">
          <cell r="K12864" t="str">
            <v>00111130P.2</v>
          </cell>
        </row>
        <row r="12865">
          <cell r="K12865" t="str">
            <v>00111131P.2</v>
          </cell>
        </row>
        <row r="12866">
          <cell r="K12866" t="str">
            <v>00111131P.2</v>
          </cell>
        </row>
        <row r="12867">
          <cell r="K12867" t="str">
            <v>00111131P.2</v>
          </cell>
        </row>
        <row r="12868">
          <cell r="K12868" t="str">
            <v>00111131P.2</v>
          </cell>
        </row>
        <row r="12869">
          <cell r="K12869" t="str">
            <v>00111131P.2</v>
          </cell>
        </row>
        <row r="12870">
          <cell r="K12870" t="str">
            <v>00111131P.2</v>
          </cell>
        </row>
        <row r="12871">
          <cell r="K12871" t="str">
            <v>00111131P.2</v>
          </cell>
        </row>
        <row r="12872">
          <cell r="K12872" t="str">
            <v>00111131P.2</v>
          </cell>
        </row>
        <row r="12873">
          <cell r="K12873" t="str">
            <v>00111131P.2</v>
          </cell>
        </row>
        <row r="12874">
          <cell r="K12874" t="str">
            <v>00111131P.2</v>
          </cell>
        </row>
        <row r="12875">
          <cell r="K12875" t="str">
            <v>00111155P.2</v>
          </cell>
        </row>
        <row r="12876">
          <cell r="K12876" t="str">
            <v>00111155P.2</v>
          </cell>
        </row>
        <row r="12877">
          <cell r="K12877" t="str">
            <v>00111155P.2</v>
          </cell>
        </row>
        <row r="12878">
          <cell r="K12878" t="str">
            <v>00111134P.2</v>
          </cell>
        </row>
        <row r="12879">
          <cell r="K12879" t="str">
            <v>00111134P.2</v>
          </cell>
        </row>
        <row r="12880">
          <cell r="K12880" t="str">
            <v>00111134P.2</v>
          </cell>
        </row>
        <row r="12881">
          <cell r="K12881" t="str">
            <v>00111134P.2</v>
          </cell>
        </row>
        <row r="12882">
          <cell r="K12882" t="str">
            <v>00111134P.2</v>
          </cell>
        </row>
        <row r="12883">
          <cell r="K12883" t="str">
            <v>00111134P.2</v>
          </cell>
        </row>
        <row r="12884">
          <cell r="K12884" t="str">
            <v>00111136P.2</v>
          </cell>
        </row>
        <row r="12885">
          <cell r="K12885" t="str">
            <v>00111136P.2</v>
          </cell>
        </row>
        <row r="12886">
          <cell r="K12886" t="str">
            <v>00111136P.2</v>
          </cell>
        </row>
        <row r="12887">
          <cell r="K12887" t="str">
            <v>00111136P.2</v>
          </cell>
        </row>
        <row r="12888">
          <cell r="K12888" t="str">
            <v>00111136P.2</v>
          </cell>
        </row>
        <row r="12889">
          <cell r="K12889" t="str">
            <v>00111136P.2</v>
          </cell>
        </row>
        <row r="12890">
          <cell r="K12890" t="str">
            <v>00111136P.2</v>
          </cell>
        </row>
        <row r="12891">
          <cell r="K12891" t="str">
            <v>00111136P.2</v>
          </cell>
        </row>
        <row r="12892">
          <cell r="K12892" t="str">
            <v>00111136P.2</v>
          </cell>
        </row>
        <row r="12893">
          <cell r="K12893" t="str">
            <v>00111136P.2</v>
          </cell>
        </row>
        <row r="12894">
          <cell r="K12894" t="str">
            <v>00111136P.2</v>
          </cell>
        </row>
        <row r="12895">
          <cell r="K12895" t="str">
            <v>00111136P.2</v>
          </cell>
        </row>
        <row r="12896">
          <cell r="K12896" t="str">
            <v>00111136P.2</v>
          </cell>
        </row>
        <row r="12897">
          <cell r="K12897" t="str">
            <v>00111158P.2</v>
          </cell>
        </row>
        <row r="12898">
          <cell r="K12898" t="str">
            <v>00111158P.2</v>
          </cell>
        </row>
        <row r="12899">
          <cell r="K12899" t="str">
            <v>00111153P.2</v>
          </cell>
        </row>
        <row r="12900">
          <cell r="K12900" t="str">
            <v>00111153P.2</v>
          </cell>
        </row>
        <row r="12901">
          <cell r="K12901" t="str">
            <v>00111153P.2</v>
          </cell>
        </row>
        <row r="12902">
          <cell r="K12902" t="str">
            <v>00111153P.2</v>
          </cell>
        </row>
        <row r="12903">
          <cell r="K12903" t="str">
            <v>00111159P.2</v>
          </cell>
        </row>
        <row r="12904">
          <cell r="K12904" t="str">
            <v>00111159P.2</v>
          </cell>
        </row>
        <row r="12905">
          <cell r="K12905" t="str">
            <v>00111159P.2</v>
          </cell>
        </row>
        <row r="12906">
          <cell r="K12906" t="str">
            <v>00111159P.2</v>
          </cell>
        </row>
        <row r="12907">
          <cell r="K12907" t="str">
            <v>00111159P.2</v>
          </cell>
        </row>
        <row r="12908">
          <cell r="K12908" t="str">
            <v>00111159P.2</v>
          </cell>
        </row>
        <row r="12909">
          <cell r="K12909" t="str">
            <v>00111159P.2</v>
          </cell>
        </row>
        <row r="12910">
          <cell r="K12910" t="str">
            <v>00111159P.2</v>
          </cell>
        </row>
        <row r="12911">
          <cell r="K12911" t="str">
            <v>00111159P.2</v>
          </cell>
        </row>
        <row r="12912">
          <cell r="K12912" t="str">
            <v>00111106P.2</v>
          </cell>
        </row>
        <row r="12913">
          <cell r="K12913" t="str">
            <v>00111158P.2</v>
          </cell>
        </row>
        <row r="12914">
          <cell r="K12914" t="str">
            <v>00111158P.2</v>
          </cell>
        </row>
        <row r="12915">
          <cell r="K12915" t="str">
            <v>00111158P.2</v>
          </cell>
        </row>
        <row r="12916">
          <cell r="K12916" t="str">
            <v>00111140P.2</v>
          </cell>
        </row>
        <row r="12917">
          <cell r="K12917" t="str">
            <v>00111140P.2</v>
          </cell>
        </row>
        <row r="12918">
          <cell r="K12918" t="str">
            <v>00111140P.2</v>
          </cell>
        </row>
        <row r="12919">
          <cell r="K12919" t="str">
            <v>00111140P.2</v>
          </cell>
        </row>
        <row r="12920">
          <cell r="K12920" t="str">
            <v>00111140P.2</v>
          </cell>
        </row>
        <row r="12921">
          <cell r="K12921" t="str">
            <v>00111140P.2</v>
          </cell>
        </row>
        <row r="12922">
          <cell r="K12922" t="str">
            <v>00111145P.2</v>
          </cell>
        </row>
        <row r="12923">
          <cell r="K12923" t="str">
            <v>00111145P.2</v>
          </cell>
        </row>
        <row r="12924">
          <cell r="K12924" t="str">
            <v>00111145P.2</v>
          </cell>
        </row>
        <row r="12925">
          <cell r="K12925" t="str">
            <v>00111145P.2</v>
          </cell>
        </row>
        <row r="12926">
          <cell r="K12926" t="str">
            <v>00111145P.2</v>
          </cell>
        </row>
        <row r="12927">
          <cell r="K12927" t="str">
            <v>00111145P.2</v>
          </cell>
        </row>
        <row r="12928">
          <cell r="K12928" t="str">
            <v>00111145P.2</v>
          </cell>
        </row>
        <row r="12929">
          <cell r="K12929" t="str">
            <v>00111145P.2</v>
          </cell>
        </row>
        <row r="12930">
          <cell r="K12930" t="str">
            <v>00111145P.2</v>
          </cell>
        </row>
        <row r="12931">
          <cell r="K12931" t="str">
            <v>00111145P.2</v>
          </cell>
        </row>
        <row r="12932">
          <cell r="K12932" t="str">
            <v>00111145P.2</v>
          </cell>
        </row>
        <row r="12933">
          <cell r="K12933" t="str">
            <v>00111145P.2</v>
          </cell>
        </row>
        <row r="12934">
          <cell r="K12934" t="str">
            <v>00111145P.2</v>
          </cell>
        </row>
        <row r="12935">
          <cell r="K12935" t="str">
            <v>00111145P.2</v>
          </cell>
        </row>
        <row r="12936">
          <cell r="K12936" t="str">
            <v>00111145P.2</v>
          </cell>
        </row>
        <row r="12937">
          <cell r="K12937" t="str">
            <v>00111149P.2</v>
          </cell>
        </row>
        <row r="12938">
          <cell r="K12938" t="str">
            <v>00111149P.2</v>
          </cell>
        </row>
        <row r="12939">
          <cell r="K12939" t="str">
            <v>00111149P.2</v>
          </cell>
        </row>
        <row r="12940">
          <cell r="K12940" t="str">
            <v>00111149P.2</v>
          </cell>
        </row>
        <row r="12941">
          <cell r="K12941" t="str">
            <v>00111149P.2</v>
          </cell>
        </row>
        <row r="12942">
          <cell r="K12942" t="str">
            <v>00111149P.2</v>
          </cell>
        </row>
        <row r="12943">
          <cell r="K12943" t="str">
            <v>00111149P.2</v>
          </cell>
        </row>
        <row r="12944">
          <cell r="K12944" t="str">
            <v>00111149P.2</v>
          </cell>
        </row>
        <row r="12945">
          <cell r="K12945" t="str">
            <v>00111149P.2</v>
          </cell>
        </row>
        <row r="12946">
          <cell r="K12946" t="str">
            <v>00111149P.2</v>
          </cell>
        </row>
        <row r="12947">
          <cell r="K12947" t="str">
            <v>00111149P.2</v>
          </cell>
        </row>
        <row r="12948">
          <cell r="K12948" t="str">
            <v>00111149P.2</v>
          </cell>
        </row>
        <row r="12949">
          <cell r="K12949" t="str">
            <v>00111149P.2</v>
          </cell>
        </row>
        <row r="12950">
          <cell r="K12950" t="str">
            <v>00111149P.2</v>
          </cell>
        </row>
        <row r="12951">
          <cell r="K12951" t="str">
            <v>00111149P.2</v>
          </cell>
        </row>
        <row r="12952">
          <cell r="K12952" t="str">
            <v>00111149P.2</v>
          </cell>
        </row>
        <row r="12953">
          <cell r="K12953" t="str">
            <v>00111143P.2</v>
          </cell>
        </row>
        <row r="12954">
          <cell r="K12954" t="str">
            <v>00111143P.2</v>
          </cell>
        </row>
        <row r="12955">
          <cell r="K12955" t="str">
            <v>00111150P.2</v>
          </cell>
        </row>
        <row r="12956">
          <cell r="K12956" t="str">
            <v>00111150P.2</v>
          </cell>
        </row>
        <row r="12957">
          <cell r="K12957" t="str">
            <v>00111150P.2</v>
          </cell>
        </row>
        <row r="12958">
          <cell r="K12958" t="str">
            <v>00111150P.2</v>
          </cell>
        </row>
        <row r="12959">
          <cell r="K12959" t="str">
            <v>00111150P.2</v>
          </cell>
        </row>
        <row r="12960">
          <cell r="K12960" t="str">
            <v>00111150P.2</v>
          </cell>
        </row>
        <row r="12961">
          <cell r="K12961" t="str">
            <v>00111150P.2</v>
          </cell>
        </row>
        <row r="12962">
          <cell r="K12962" t="str">
            <v>00111148P.2</v>
          </cell>
        </row>
        <row r="12963">
          <cell r="K12963" t="str">
            <v>00111148P.2</v>
          </cell>
        </row>
        <row r="12964">
          <cell r="K12964" t="str">
            <v>00111148P.2</v>
          </cell>
        </row>
        <row r="12965">
          <cell r="K12965" t="str">
            <v>00111148P.2</v>
          </cell>
        </row>
        <row r="12966">
          <cell r="K12966" t="str">
            <v>00111148P.2</v>
          </cell>
        </row>
        <row r="12967">
          <cell r="K12967" t="str">
            <v>00111148P.2</v>
          </cell>
        </row>
        <row r="12968">
          <cell r="K12968" t="str">
            <v>00111148P.2</v>
          </cell>
        </row>
        <row r="12969">
          <cell r="K12969" t="str">
            <v>00111148P.2</v>
          </cell>
        </row>
        <row r="12970">
          <cell r="K12970" t="str">
            <v>00111157P.2</v>
          </cell>
        </row>
        <row r="12971">
          <cell r="K12971" t="str">
            <v>00111157P.2</v>
          </cell>
        </row>
        <row r="12972">
          <cell r="K12972" t="str">
            <v>00111157P.2</v>
          </cell>
        </row>
        <row r="12973">
          <cell r="K12973" t="str">
            <v>00111157P.2</v>
          </cell>
        </row>
        <row r="12974">
          <cell r="K12974" t="str">
            <v>00111157P.2</v>
          </cell>
        </row>
        <row r="12975">
          <cell r="K12975" t="str">
            <v>00111157P.2</v>
          </cell>
        </row>
        <row r="12976">
          <cell r="K12976" t="str">
            <v>00111157P.2</v>
          </cell>
        </row>
        <row r="12977">
          <cell r="K12977" t="str">
            <v>00111157P.2</v>
          </cell>
        </row>
        <row r="12978">
          <cell r="K12978" t="str">
            <v>00111109P.2</v>
          </cell>
        </row>
        <row r="12979">
          <cell r="K12979" t="str">
            <v>00111109P.2</v>
          </cell>
        </row>
        <row r="12980">
          <cell r="K12980" t="str">
            <v>00111109P.2</v>
          </cell>
        </row>
        <row r="12981">
          <cell r="K12981" t="str">
            <v>00111109P.2</v>
          </cell>
        </row>
        <row r="12982">
          <cell r="K12982" t="str">
            <v>00111109P.2</v>
          </cell>
        </row>
        <row r="12983">
          <cell r="K12983" t="str">
            <v>00111109P.2</v>
          </cell>
        </row>
        <row r="12984">
          <cell r="K12984" t="str">
            <v>00111109P.2</v>
          </cell>
        </row>
        <row r="12985">
          <cell r="K12985" t="str">
            <v>00111109P.2</v>
          </cell>
        </row>
        <row r="12986">
          <cell r="K12986" t="str">
            <v>00111109P.2</v>
          </cell>
        </row>
        <row r="12987">
          <cell r="K12987" t="str">
            <v>00111109P.2</v>
          </cell>
        </row>
        <row r="12988">
          <cell r="K12988" t="str">
            <v>00111109P.2</v>
          </cell>
        </row>
        <row r="12989">
          <cell r="K12989" t="str">
            <v>00111109P.2</v>
          </cell>
        </row>
        <row r="12990">
          <cell r="K12990" t="str">
            <v>00111109P.2</v>
          </cell>
        </row>
        <row r="12991">
          <cell r="K12991" t="str">
            <v>00111109P.2</v>
          </cell>
        </row>
        <row r="12992">
          <cell r="K12992" t="str">
            <v>00111109P.2</v>
          </cell>
        </row>
        <row r="12993">
          <cell r="K12993" t="str">
            <v>00111109P.2</v>
          </cell>
        </row>
        <row r="12994">
          <cell r="K12994" t="str">
            <v>00111109P.2</v>
          </cell>
        </row>
        <row r="12995">
          <cell r="K12995" t="str">
            <v>00111109P.2</v>
          </cell>
        </row>
        <row r="12996">
          <cell r="K12996" t="str">
            <v>00111109P.2</v>
          </cell>
        </row>
        <row r="12997">
          <cell r="K12997" t="str">
            <v>00111109P.2</v>
          </cell>
        </row>
        <row r="12998">
          <cell r="K12998" t="str">
            <v>00111109P.2</v>
          </cell>
        </row>
        <row r="12999">
          <cell r="K12999" t="str">
            <v>00111106P.2</v>
          </cell>
        </row>
        <row r="13000">
          <cell r="K13000" t="str">
            <v>00111106P.2</v>
          </cell>
        </row>
        <row r="13001">
          <cell r="K13001" t="str">
            <v>00111106P.2</v>
          </cell>
        </row>
        <row r="13002">
          <cell r="K13002" t="str">
            <v>00111106P.2</v>
          </cell>
        </row>
        <row r="13003">
          <cell r="K13003" t="str">
            <v>00111106P.2</v>
          </cell>
        </row>
        <row r="13004">
          <cell r="K13004" t="str">
            <v>00111106P.2</v>
          </cell>
        </row>
        <row r="13005">
          <cell r="K13005" t="str">
            <v>00111107P.2</v>
          </cell>
        </row>
        <row r="13006">
          <cell r="K13006" t="str">
            <v>00111107P.2</v>
          </cell>
        </row>
        <row r="13007">
          <cell r="K13007" t="str">
            <v>00111107P.2</v>
          </cell>
        </row>
        <row r="13008">
          <cell r="K13008" t="str">
            <v>00111110P.2</v>
          </cell>
        </row>
        <row r="13009">
          <cell r="K13009" t="str">
            <v>00111110P.2</v>
          </cell>
        </row>
        <row r="13010">
          <cell r="K13010" t="str">
            <v>00111110P.2</v>
          </cell>
        </row>
        <row r="13011">
          <cell r="K13011" t="str">
            <v>00111110P.2</v>
          </cell>
        </row>
        <row r="13012">
          <cell r="K13012" t="str">
            <v>00111110P.2</v>
          </cell>
        </row>
        <row r="13013">
          <cell r="K13013" t="str">
            <v>00111111P.2</v>
          </cell>
        </row>
        <row r="13014">
          <cell r="K13014" t="str">
            <v>00111111P.2</v>
          </cell>
        </row>
        <row r="13015">
          <cell r="K13015" t="str">
            <v>00111111P.2</v>
          </cell>
        </row>
        <row r="13016">
          <cell r="K13016" t="str">
            <v>00111111P.2</v>
          </cell>
        </row>
        <row r="13017">
          <cell r="K13017" t="str">
            <v>00111111P.2</v>
          </cell>
        </row>
        <row r="13018">
          <cell r="K13018" t="str">
            <v>00111111P.2</v>
          </cell>
        </row>
        <row r="13019">
          <cell r="K13019" t="str">
            <v>00111111P.2</v>
          </cell>
        </row>
        <row r="13020">
          <cell r="K13020" t="str">
            <v>00111111P.2</v>
          </cell>
        </row>
        <row r="13021">
          <cell r="K13021" t="str">
            <v>00111111P.2</v>
          </cell>
        </row>
        <row r="13022">
          <cell r="K13022" t="str">
            <v>00111111P.2</v>
          </cell>
        </row>
        <row r="13023">
          <cell r="K13023" t="str">
            <v>00111111P.2</v>
          </cell>
        </row>
        <row r="13024">
          <cell r="K13024" t="str">
            <v>00111111P.2</v>
          </cell>
        </row>
        <row r="13025">
          <cell r="K13025" t="str">
            <v>00111111P.2</v>
          </cell>
        </row>
        <row r="13026">
          <cell r="K13026" t="str">
            <v>00111111P.2</v>
          </cell>
        </row>
        <row r="13027">
          <cell r="K13027" t="str">
            <v>00111111P.2</v>
          </cell>
        </row>
        <row r="13028">
          <cell r="K13028" t="str">
            <v>00111113P.2</v>
          </cell>
        </row>
        <row r="13029">
          <cell r="K13029" t="str">
            <v>00111113P.2</v>
          </cell>
        </row>
        <row r="13030">
          <cell r="K13030" t="str">
            <v>00111113P.2</v>
          </cell>
        </row>
        <row r="13031">
          <cell r="K13031" t="str">
            <v>00111113P.2</v>
          </cell>
        </row>
        <row r="13032">
          <cell r="K13032" t="str">
            <v>00111113P.2</v>
          </cell>
        </row>
        <row r="13033">
          <cell r="K13033" t="str">
            <v>00111113P.2</v>
          </cell>
        </row>
        <row r="13034">
          <cell r="K13034" t="str">
            <v>00111113P.2</v>
          </cell>
        </row>
        <row r="13035">
          <cell r="K13035" t="str">
            <v>00111113P.2</v>
          </cell>
        </row>
        <row r="13036">
          <cell r="K13036" t="str">
            <v>00111113P.2</v>
          </cell>
        </row>
        <row r="13037">
          <cell r="K13037" t="str">
            <v>00111113P.2</v>
          </cell>
        </row>
        <row r="13038">
          <cell r="K13038" t="str">
            <v>00111113P.2</v>
          </cell>
        </row>
        <row r="13039">
          <cell r="K13039" t="str">
            <v>00111114P.2</v>
          </cell>
        </row>
        <row r="13040">
          <cell r="K13040" t="str">
            <v>00111114P.2</v>
          </cell>
        </row>
        <row r="13041">
          <cell r="K13041" t="str">
            <v>00111114P.2</v>
          </cell>
        </row>
        <row r="13042">
          <cell r="K13042" t="str">
            <v>00111114P.2</v>
          </cell>
        </row>
        <row r="13043">
          <cell r="K13043" t="str">
            <v>00111114P.2</v>
          </cell>
        </row>
        <row r="13044">
          <cell r="K13044" t="str">
            <v>00111115P.2</v>
          </cell>
        </row>
        <row r="13045">
          <cell r="K13045" t="str">
            <v>00111115P.2</v>
          </cell>
        </row>
        <row r="13046">
          <cell r="K13046" t="str">
            <v>00111115P.2</v>
          </cell>
        </row>
        <row r="13047">
          <cell r="K13047" t="str">
            <v>00111115P.2</v>
          </cell>
        </row>
        <row r="13048">
          <cell r="K13048" t="str">
            <v>00111115P.2</v>
          </cell>
        </row>
        <row r="13049">
          <cell r="K13049" t="str">
            <v>00111115P.2</v>
          </cell>
        </row>
        <row r="13050">
          <cell r="K13050" t="str">
            <v>00111115P.2</v>
          </cell>
        </row>
        <row r="13051">
          <cell r="K13051" t="str">
            <v>00111116P.2</v>
          </cell>
        </row>
        <row r="13052">
          <cell r="K13052" t="str">
            <v>00111116P.2</v>
          </cell>
        </row>
        <row r="13053">
          <cell r="K13053" t="str">
            <v>00111117P.2</v>
          </cell>
        </row>
        <row r="13054">
          <cell r="K13054" t="str">
            <v>00111117P.2</v>
          </cell>
        </row>
        <row r="13055">
          <cell r="K13055" t="str">
            <v>00111117P.2</v>
          </cell>
        </row>
        <row r="13056">
          <cell r="K13056" t="str">
            <v>00111117P.2</v>
          </cell>
        </row>
        <row r="13057">
          <cell r="K13057" t="str">
            <v>00111117P.2</v>
          </cell>
        </row>
        <row r="13058">
          <cell r="K13058" t="str">
            <v>00111117P.2</v>
          </cell>
        </row>
        <row r="13059">
          <cell r="K13059" t="str">
            <v>00111117P.2</v>
          </cell>
        </row>
        <row r="13060">
          <cell r="K13060" t="str">
            <v>00111117P.2</v>
          </cell>
        </row>
        <row r="13061">
          <cell r="K13061" t="str">
            <v>00111117P.2</v>
          </cell>
        </row>
        <row r="13062">
          <cell r="K13062" t="str">
            <v>00111117P.2</v>
          </cell>
        </row>
        <row r="13063">
          <cell r="K13063" t="str">
            <v>00111117P.2</v>
          </cell>
        </row>
        <row r="13064">
          <cell r="K13064" t="str">
            <v>00111117P.2</v>
          </cell>
        </row>
        <row r="13065">
          <cell r="K13065" t="str">
            <v>00111117P.2</v>
          </cell>
        </row>
        <row r="13066">
          <cell r="K13066" t="str">
            <v>00111117P.2</v>
          </cell>
        </row>
        <row r="13067">
          <cell r="K13067" t="str">
            <v>00111118P.2</v>
          </cell>
        </row>
        <row r="13068">
          <cell r="K13068" t="str">
            <v>00111118P.2</v>
          </cell>
        </row>
        <row r="13069">
          <cell r="K13069" t="str">
            <v>00111118P.2</v>
          </cell>
        </row>
        <row r="13070">
          <cell r="K13070" t="str">
            <v>00111118P.2</v>
          </cell>
        </row>
        <row r="13071">
          <cell r="K13071" t="str">
            <v>00111118P.2</v>
          </cell>
        </row>
        <row r="13072">
          <cell r="K13072" t="str">
            <v>00111118P.2</v>
          </cell>
        </row>
        <row r="13073">
          <cell r="K13073" t="str">
            <v>00111118P.2</v>
          </cell>
        </row>
        <row r="13074">
          <cell r="K13074" t="str">
            <v>00111118P.2</v>
          </cell>
        </row>
        <row r="13075">
          <cell r="K13075" t="str">
            <v>00111120P.2</v>
          </cell>
        </row>
        <row r="13076">
          <cell r="K13076" t="str">
            <v>00111120P.2</v>
          </cell>
        </row>
        <row r="13077">
          <cell r="K13077" t="str">
            <v>00111120P.2</v>
          </cell>
        </row>
        <row r="13078">
          <cell r="K13078" t="str">
            <v>00111120P.2</v>
          </cell>
        </row>
        <row r="13079">
          <cell r="K13079" t="str">
            <v>00111120P.2</v>
          </cell>
        </row>
        <row r="13080">
          <cell r="K13080" t="str">
            <v>00111120P.2</v>
          </cell>
        </row>
        <row r="13081">
          <cell r="K13081" t="str">
            <v>00111121P.2</v>
          </cell>
        </row>
        <row r="13082">
          <cell r="K13082" t="str">
            <v>00111121P.2</v>
          </cell>
        </row>
        <row r="13083">
          <cell r="K13083" t="str">
            <v>00111121P.2</v>
          </cell>
        </row>
        <row r="13084">
          <cell r="K13084" t="str">
            <v>00111121P.2</v>
          </cell>
        </row>
        <row r="13085">
          <cell r="K13085" t="str">
            <v>00111121P.2</v>
          </cell>
        </row>
        <row r="13086">
          <cell r="K13086" t="str">
            <v>00111121P.2</v>
          </cell>
        </row>
        <row r="13087">
          <cell r="K13087" t="str">
            <v>00111121P.2</v>
          </cell>
        </row>
        <row r="13088">
          <cell r="K13088" t="str">
            <v>00111122P.2</v>
          </cell>
        </row>
        <row r="13089">
          <cell r="K13089" t="str">
            <v>00111122P.2</v>
          </cell>
        </row>
        <row r="13090">
          <cell r="K13090" t="str">
            <v>00111122P.2</v>
          </cell>
        </row>
        <row r="13091">
          <cell r="K13091" t="str">
            <v>00111122P.2</v>
          </cell>
        </row>
        <row r="13092">
          <cell r="K13092" t="str">
            <v>00111122P.2</v>
          </cell>
        </row>
        <row r="13093">
          <cell r="K13093" t="str">
            <v>00111122P.2</v>
          </cell>
        </row>
        <row r="13094">
          <cell r="K13094" t="str">
            <v>00111123P.2</v>
          </cell>
        </row>
        <row r="13095">
          <cell r="K13095" t="str">
            <v>00111123P.2</v>
          </cell>
        </row>
        <row r="13096">
          <cell r="K13096" t="str">
            <v>00111123P.2</v>
          </cell>
        </row>
        <row r="13097">
          <cell r="K13097" t="str">
            <v>00111123P.2</v>
          </cell>
        </row>
        <row r="13098">
          <cell r="K13098" t="str">
            <v>00111123P.2</v>
          </cell>
        </row>
        <row r="13099">
          <cell r="K13099" t="str">
            <v>00111123P.2</v>
          </cell>
        </row>
        <row r="13100">
          <cell r="K13100" t="str">
            <v>00111123P.2</v>
          </cell>
        </row>
        <row r="13101">
          <cell r="K13101" t="str">
            <v>00111123P.2</v>
          </cell>
        </row>
        <row r="13102">
          <cell r="K13102" t="str">
            <v>00111123P.2</v>
          </cell>
        </row>
        <row r="13103">
          <cell r="K13103" t="str">
            <v>00111123P.2</v>
          </cell>
        </row>
        <row r="13104">
          <cell r="K13104" t="str">
            <v>00111124P.2</v>
          </cell>
        </row>
        <row r="13105">
          <cell r="K13105" t="str">
            <v>00111124P.2</v>
          </cell>
        </row>
        <row r="13106">
          <cell r="K13106" t="str">
            <v>00111124P.2</v>
          </cell>
        </row>
        <row r="13107">
          <cell r="K13107" t="str">
            <v>00111124P.2</v>
          </cell>
        </row>
        <row r="13108">
          <cell r="K13108" t="str">
            <v>00111124P.2</v>
          </cell>
        </row>
        <row r="13109">
          <cell r="K13109" t="str">
            <v>00111124P.2</v>
          </cell>
        </row>
        <row r="13110">
          <cell r="K13110" t="str">
            <v>00111124P.2</v>
          </cell>
        </row>
        <row r="13111">
          <cell r="K13111" t="str">
            <v>00111124P.2</v>
          </cell>
        </row>
        <row r="13112">
          <cell r="K13112" t="str">
            <v>00111124P.2</v>
          </cell>
        </row>
        <row r="13113">
          <cell r="K13113" t="str">
            <v>00111125P.2</v>
          </cell>
        </row>
        <row r="13114">
          <cell r="K13114" t="str">
            <v>00111125P.2</v>
          </cell>
        </row>
        <row r="13115">
          <cell r="K13115" t="str">
            <v>00111125P.2</v>
          </cell>
        </row>
        <row r="13116">
          <cell r="K13116" t="str">
            <v>00111125P.2</v>
          </cell>
        </row>
        <row r="13117">
          <cell r="K13117" t="str">
            <v>00111125P.2</v>
          </cell>
        </row>
        <row r="13118">
          <cell r="K13118" t="str">
            <v>00111125P.2</v>
          </cell>
        </row>
        <row r="13119">
          <cell r="K13119" t="str">
            <v>00111126P.2</v>
          </cell>
        </row>
        <row r="13120">
          <cell r="K13120" t="str">
            <v>00111126P.2</v>
          </cell>
        </row>
        <row r="13121">
          <cell r="K13121" t="str">
            <v>00111126P.2</v>
          </cell>
        </row>
        <row r="13122">
          <cell r="K13122" t="str">
            <v>00111126P.2</v>
          </cell>
        </row>
        <row r="13123">
          <cell r="K13123" t="str">
            <v>00111126P.2</v>
          </cell>
        </row>
        <row r="13124">
          <cell r="K13124" t="str">
            <v>00111126P.2</v>
          </cell>
        </row>
        <row r="13125">
          <cell r="K13125" t="str">
            <v>00111126P.2</v>
          </cell>
        </row>
        <row r="13126">
          <cell r="K13126" t="str">
            <v>00111127P.2</v>
          </cell>
        </row>
        <row r="13127">
          <cell r="K13127" t="str">
            <v>00111127P.2</v>
          </cell>
        </row>
        <row r="13128">
          <cell r="K13128" t="str">
            <v>00111127P.2</v>
          </cell>
        </row>
        <row r="13129">
          <cell r="K13129" t="str">
            <v>00111127P.2</v>
          </cell>
        </row>
        <row r="13130">
          <cell r="K13130" t="str">
            <v>00111128P.2</v>
          </cell>
        </row>
        <row r="13131">
          <cell r="K13131" t="str">
            <v>00111128P.2</v>
          </cell>
        </row>
        <row r="13132">
          <cell r="K13132" t="str">
            <v>00111128P.2</v>
          </cell>
        </row>
        <row r="13133">
          <cell r="K13133" t="str">
            <v>00111128P.2</v>
          </cell>
        </row>
        <row r="13134">
          <cell r="K13134" t="str">
            <v>00111128P.2</v>
          </cell>
        </row>
        <row r="13135">
          <cell r="K13135" t="str">
            <v>00111128P.2</v>
          </cell>
        </row>
        <row r="13136">
          <cell r="K13136" t="str">
            <v>00111128P.2</v>
          </cell>
        </row>
        <row r="13137">
          <cell r="K13137" t="str">
            <v>00111128P.2</v>
          </cell>
        </row>
        <row r="13138">
          <cell r="K13138" t="str">
            <v>00111128P.2</v>
          </cell>
        </row>
        <row r="13139">
          <cell r="K13139" t="str">
            <v>00111128P.2</v>
          </cell>
        </row>
        <row r="13140">
          <cell r="K13140" t="str">
            <v>00111128P.2</v>
          </cell>
        </row>
        <row r="13141">
          <cell r="K13141" t="str">
            <v>00111128P.2</v>
          </cell>
        </row>
        <row r="13142">
          <cell r="K13142" t="str">
            <v>00111128P.2</v>
          </cell>
        </row>
        <row r="13143">
          <cell r="K13143" t="str">
            <v>00111128P.2</v>
          </cell>
        </row>
        <row r="13144">
          <cell r="K13144" t="str">
            <v>00111129P.2</v>
          </cell>
        </row>
        <row r="13145">
          <cell r="K13145" t="str">
            <v>00111129P.2</v>
          </cell>
        </row>
        <row r="13146">
          <cell r="K13146" t="str">
            <v>00111129P.2</v>
          </cell>
        </row>
        <row r="13147">
          <cell r="K13147" t="str">
            <v>00111129P.2</v>
          </cell>
        </row>
        <row r="13148">
          <cell r="K13148" t="str">
            <v>00111129P.2</v>
          </cell>
        </row>
        <row r="13149">
          <cell r="K13149" t="str">
            <v>00111129P.2</v>
          </cell>
        </row>
        <row r="13150">
          <cell r="K13150" t="str">
            <v>00111129P.2</v>
          </cell>
        </row>
        <row r="13151">
          <cell r="K13151" t="str">
            <v>00111129P.2</v>
          </cell>
        </row>
        <row r="13152">
          <cell r="K13152" t="str">
            <v>00111129P.2</v>
          </cell>
        </row>
        <row r="13153">
          <cell r="K13153" t="str">
            <v>00111129P.2</v>
          </cell>
        </row>
        <row r="13154">
          <cell r="K13154" t="str">
            <v>00111129P.2</v>
          </cell>
        </row>
        <row r="13155">
          <cell r="K13155" t="str">
            <v>00111130P.2</v>
          </cell>
        </row>
        <row r="13156">
          <cell r="K13156" t="str">
            <v>00111130P.2</v>
          </cell>
        </row>
        <row r="13157">
          <cell r="K13157" t="str">
            <v>00111130P.2</v>
          </cell>
        </row>
        <row r="13158">
          <cell r="K13158" t="str">
            <v>00111130P.2</v>
          </cell>
        </row>
        <row r="13159">
          <cell r="K13159" t="str">
            <v>00111130P.2</v>
          </cell>
        </row>
        <row r="13160">
          <cell r="K13160" t="str">
            <v>00111130P.2</v>
          </cell>
        </row>
        <row r="13161">
          <cell r="K13161" t="str">
            <v>00111130P.2</v>
          </cell>
        </row>
        <row r="13162">
          <cell r="K13162" t="str">
            <v>00111130P.2</v>
          </cell>
        </row>
        <row r="13163">
          <cell r="K13163" t="str">
            <v>00111130P.2</v>
          </cell>
        </row>
        <row r="13164">
          <cell r="K13164" t="str">
            <v>00111130P.2</v>
          </cell>
        </row>
        <row r="13165">
          <cell r="K13165" t="str">
            <v>00111130P.2</v>
          </cell>
        </row>
        <row r="13166">
          <cell r="K13166" t="str">
            <v>00111130P.2</v>
          </cell>
        </row>
        <row r="13167">
          <cell r="K13167" t="str">
            <v>00111131P.2</v>
          </cell>
        </row>
        <row r="13168">
          <cell r="K13168" t="str">
            <v>00111131P.2</v>
          </cell>
        </row>
        <row r="13169">
          <cell r="K13169" t="str">
            <v>00111131P.2</v>
          </cell>
        </row>
        <row r="13170">
          <cell r="K13170" t="str">
            <v>00111131P.2</v>
          </cell>
        </row>
        <row r="13171">
          <cell r="K13171" t="str">
            <v>00111131P.2</v>
          </cell>
        </row>
        <row r="13172">
          <cell r="K13172" t="str">
            <v>00111131P.2</v>
          </cell>
        </row>
        <row r="13173">
          <cell r="K13173" t="str">
            <v>00111131P.2</v>
          </cell>
        </row>
        <row r="13174">
          <cell r="K13174" t="str">
            <v>00111131P.2</v>
          </cell>
        </row>
        <row r="13175">
          <cell r="K13175" t="str">
            <v>00111131P.2</v>
          </cell>
        </row>
        <row r="13176">
          <cell r="K13176" t="str">
            <v>00111132P.2</v>
          </cell>
        </row>
        <row r="13177">
          <cell r="K13177" t="str">
            <v>00111132P.2</v>
          </cell>
        </row>
        <row r="13178">
          <cell r="K13178" t="str">
            <v>00111132P.2</v>
          </cell>
        </row>
        <row r="13179">
          <cell r="K13179" t="str">
            <v>00111132P.2</v>
          </cell>
        </row>
        <row r="13180">
          <cell r="K13180" t="str">
            <v>00111132P.2</v>
          </cell>
        </row>
        <row r="13181">
          <cell r="K13181" t="str">
            <v>00111132P.2</v>
          </cell>
        </row>
        <row r="13182">
          <cell r="K13182" t="str">
            <v>00111132P.2</v>
          </cell>
        </row>
        <row r="13183">
          <cell r="K13183" t="str">
            <v>00111133P.2</v>
          </cell>
        </row>
        <row r="13184">
          <cell r="K13184" t="str">
            <v>00111133P.2</v>
          </cell>
        </row>
        <row r="13185">
          <cell r="K13185" t="str">
            <v>00111133P.2</v>
          </cell>
        </row>
        <row r="13186">
          <cell r="K13186" t="str">
            <v>00111133P.2</v>
          </cell>
        </row>
        <row r="13187">
          <cell r="K13187" t="str">
            <v>00111133P.2</v>
          </cell>
        </row>
        <row r="13188">
          <cell r="K13188" t="str">
            <v>00111133P.2</v>
          </cell>
        </row>
        <row r="13189">
          <cell r="K13189" t="str">
            <v>00111133P.2</v>
          </cell>
        </row>
        <row r="13190">
          <cell r="K13190" t="str">
            <v>00111133P.2</v>
          </cell>
        </row>
        <row r="13191">
          <cell r="K13191" t="str">
            <v>00111133P.2</v>
          </cell>
        </row>
        <row r="13192">
          <cell r="K13192" t="str">
            <v>00111134P.2</v>
          </cell>
        </row>
        <row r="13193">
          <cell r="K13193" t="str">
            <v>00111134P.2</v>
          </cell>
        </row>
        <row r="13194">
          <cell r="K13194" t="str">
            <v>00111134P.2</v>
          </cell>
        </row>
        <row r="13195">
          <cell r="K13195" t="str">
            <v>00111134P.2</v>
          </cell>
        </row>
        <row r="13196">
          <cell r="K13196" t="str">
            <v>00111134P.2</v>
          </cell>
        </row>
        <row r="13197">
          <cell r="K13197" t="str">
            <v>00111134P.2</v>
          </cell>
        </row>
        <row r="13198">
          <cell r="K13198" t="str">
            <v>00111134P.2</v>
          </cell>
        </row>
        <row r="13199">
          <cell r="K13199" t="str">
            <v>00111135P.2</v>
          </cell>
        </row>
        <row r="13200">
          <cell r="K13200" t="str">
            <v>00111135P.2</v>
          </cell>
        </row>
        <row r="13201">
          <cell r="K13201" t="str">
            <v>00111135P.2</v>
          </cell>
        </row>
        <row r="13202">
          <cell r="K13202" t="str">
            <v>00111135P.2</v>
          </cell>
        </row>
        <row r="13203">
          <cell r="K13203" t="str">
            <v>00111135P.2</v>
          </cell>
        </row>
        <row r="13204">
          <cell r="K13204" t="str">
            <v>00111135P.2</v>
          </cell>
        </row>
        <row r="13205">
          <cell r="K13205" t="str">
            <v>00111135P.2</v>
          </cell>
        </row>
        <row r="13206">
          <cell r="K13206" t="str">
            <v>00111135P.2</v>
          </cell>
        </row>
        <row r="13207">
          <cell r="K13207" t="str">
            <v>00111135P.2</v>
          </cell>
        </row>
        <row r="13208">
          <cell r="K13208" t="str">
            <v>00111135P.2</v>
          </cell>
        </row>
        <row r="13209">
          <cell r="K13209" t="str">
            <v>00111135P.2</v>
          </cell>
        </row>
        <row r="13210">
          <cell r="K13210" t="str">
            <v>00111135P.2</v>
          </cell>
        </row>
        <row r="13211">
          <cell r="K13211" t="str">
            <v>00111135P.2</v>
          </cell>
        </row>
        <row r="13212">
          <cell r="K13212" t="str">
            <v>00111136P.2</v>
          </cell>
        </row>
        <row r="13213">
          <cell r="K13213" t="str">
            <v>00111136P.2</v>
          </cell>
        </row>
        <row r="13214">
          <cell r="K13214" t="str">
            <v>00111136P.2</v>
          </cell>
        </row>
        <row r="13215">
          <cell r="K13215" t="str">
            <v>00111136P.2</v>
          </cell>
        </row>
        <row r="13216">
          <cell r="K13216" t="str">
            <v>00111136P.2</v>
          </cell>
        </row>
        <row r="13217">
          <cell r="K13217" t="str">
            <v>00111136P.2</v>
          </cell>
        </row>
        <row r="13218">
          <cell r="K13218" t="str">
            <v>00111136P.2</v>
          </cell>
        </row>
        <row r="13219">
          <cell r="K13219" t="str">
            <v>00111136P.2</v>
          </cell>
        </row>
        <row r="13220">
          <cell r="K13220" t="str">
            <v>00111136P.2</v>
          </cell>
        </row>
        <row r="13221">
          <cell r="K13221" t="str">
            <v>00111136P.2</v>
          </cell>
        </row>
        <row r="13222">
          <cell r="K13222" t="str">
            <v>00111136P.2</v>
          </cell>
        </row>
        <row r="13223">
          <cell r="K13223" t="str">
            <v>00111158P.2</v>
          </cell>
        </row>
        <row r="13224">
          <cell r="K13224" t="str">
            <v>00111158P.2</v>
          </cell>
        </row>
        <row r="13225">
          <cell r="K13225" t="str">
            <v>00111158P.2</v>
          </cell>
        </row>
        <row r="13226">
          <cell r="K13226" t="str">
            <v>00111158P.2</v>
          </cell>
        </row>
        <row r="13227">
          <cell r="K13227" t="str">
            <v>00111138P.2</v>
          </cell>
        </row>
        <row r="13228">
          <cell r="K13228" t="str">
            <v>00111138P.2</v>
          </cell>
        </row>
        <row r="13229">
          <cell r="K13229" t="str">
            <v>00111138P.2</v>
          </cell>
        </row>
        <row r="13230">
          <cell r="K13230" t="str">
            <v>00111138P.2</v>
          </cell>
        </row>
        <row r="13231">
          <cell r="K13231" t="str">
            <v>00111138P.2</v>
          </cell>
        </row>
        <row r="13232">
          <cell r="K13232" t="str">
            <v>00111138P.2</v>
          </cell>
        </row>
        <row r="13233">
          <cell r="K13233" t="str">
            <v>00111139P.2</v>
          </cell>
        </row>
        <row r="13234">
          <cell r="K13234" t="str">
            <v>00111139P.2</v>
          </cell>
        </row>
        <row r="13235">
          <cell r="K13235" t="str">
            <v>00111139P.2</v>
          </cell>
        </row>
        <row r="13236">
          <cell r="K13236" t="str">
            <v>00111140P.2</v>
          </cell>
        </row>
        <row r="13237">
          <cell r="K13237" t="str">
            <v>00111140P.2</v>
          </cell>
        </row>
        <row r="13238">
          <cell r="K13238" t="str">
            <v>00111140P.2</v>
          </cell>
        </row>
        <row r="13239">
          <cell r="K13239" t="str">
            <v>00111140P.2</v>
          </cell>
        </row>
        <row r="13240">
          <cell r="K13240" t="str">
            <v>00111140P.2</v>
          </cell>
        </row>
        <row r="13241">
          <cell r="K13241" t="str">
            <v>00111145P.2</v>
          </cell>
        </row>
        <row r="13242">
          <cell r="K13242" t="str">
            <v>00111145P.2</v>
          </cell>
        </row>
        <row r="13243">
          <cell r="K13243" t="str">
            <v>00111145P.2</v>
          </cell>
        </row>
        <row r="13244">
          <cell r="K13244" t="str">
            <v>00111145P.2</v>
          </cell>
        </row>
        <row r="13245">
          <cell r="K13245" t="str">
            <v>00111145P.2</v>
          </cell>
        </row>
        <row r="13246">
          <cell r="K13246" t="str">
            <v>00111145P.2</v>
          </cell>
        </row>
        <row r="13247">
          <cell r="K13247" t="str">
            <v>00111145P.2</v>
          </cell>
        </row>
        <row r="13248">
          <cell r="K13248" t="str">
            <v>00111145P.2</v>
          </cell>
        </row>
        <row r="13249">
          <cell r="K13249" t="str">
            <v>00111145P.2</v>
          </cell>
        </row>
        <row r="13250">
          <cell r="K13250" t="str">
            <v>00111145P.2</v>
          </cell>
        </row>
        <row r="13251">
          <cell r="K13251" t="str">
            <v>00111145P.2</v>
          </cell>
        </row>
        <row r="13252">
          <cell r="K13252" t="str">
            <v>00111145P.2</v>
          </cell>
        </row>
        <row r="13253">
          <cell r="K13253" t="str">
            <v>00111148P.2</v>
          </cell>
        </row>
        <row r="13254">
          <cell r="K13254" t="str">
            <v>00111148P.2</v>
          </cell>
        </row>
        <row r="13255">
          <cell r="K13255" t="str">
            <v>00111148P.2</v>
          </cell>
        </row>
        <row r="13256">
          <cell r="K13256" t="str">
            <v>00111148P.2</v>
          </cell>
        </row>
        <row r="13257">
          <cell r="K13257" t="str">
            <v>00111148P.2</v>
          </cell>
        </row>
        <row r="13258">
          <cell r="K13258" t="str">
            <v>00111148P.2</v>
          </cell>
        </row>
        <row r="13259">
          <cell r="K13259" t="str">
            <v>00111148P.2</v>
          </cell>
        </row>
        <row r="13260">
          <cell r="K13260" t="str">
            <v>00111148P.2</v>
          </cell>
        </row>
        <row r="13261">
          <cell r="K13261" t="str">
            <v>00111149P.2</v>
          </cell>
        </row>
        <row r="13262">
          <cell r="K13262" t="str">
            <v>00111149P.2</v>
          </cell>
        </row>
        <row r="13263">
          <cell r="K13263" t="str">
            <v>00111149P.2</v>
          </cell>
        </row>
        <row r="13264">
          <cell r="K13264" t="str">
            <v>00111149P.2</v>
          </cell>
        </row>
        <row r="13265">
          <cell r="K13265" t="str">
            <v>00111149P.2</v>
          </cell>
        </row>
        <row r="13266">
          <cell r="K13266" t="str">
            <v>00111149P.2</v>
          </cell>
        </row>
        <row r="13267">
          <cell r="K13267" t="str">
            <v>00111149P.2</v>
          </cell>
        </row>
        <row r="13268">
          <cell r="K13268" t="str">
            <v>00111149P.2</v>
          </cell>
        </row>
        <row r="13269">
          <cell r="K13269" t="str">
            <v>00111149P.2</v>
          </cell>
        </row>
        <row r="13270">
          <cell r="K13270" t="str">
            <v>00111149P.2</v>
          </cell>
        </row>
        <row r="13271">
          <cell r="K13271" t="str">
            <v>00111149P.2</v>
          </cell>
        </row>
        <row r="13272">
          <cell r="K13272" t="str">
            <v>00111149P.2</v>
          </cell>
        </row>
        <row r="13273">
          <cell r="K13273" t="str">
            <v>00111149P.2</v>
          </cell>
        </row>
        <row r="13274">
          <cell r="K13274" t="str">
            <v>00111149P.2</v>
          </cell>
        </row>
        <row r="13275">
          <cell r="K13275" t="str">
            <v>00111149P.2</v>
          </cell>
        </row>
        <row r="13276">
          <cell r="K13276" t="str">
            <v>00111149P.2</v>
          </cell>
        </row>
        <row r="13277">
          <cell r="K13277" t="str">
            <v>00111149P.2</v>
          </cell>
        </row>
        <row r="13278">
          <cell r="K13278" t="str">
            <v>00111149P.2</v>
          </cell>
        </row>
        <row r="13279">
          <cell r="K13279" t="str">
            <v>00111150P.2</v>
          </cell>
        </row>
        <row r="13280">
          <cell r="K13280" t="str">
            <v>00111150P.2</v>
          </cell>
        </row>
        <row r="13281">
          <cell r="K13281" t="str">
            <v>00111150P.2</v>
          </cell>
        </row>
        <row r="13282">
          <cell r="K13282" t="str">
            <v>00111153P.2</v>
          </cell>
        </row>
        <row r="13283">
          <cell r="K13283" t="str">
            <v>00111153P.2</v>
          </cell>
        </row>
        <row r="13284">
          <cell r="K13284" t="str">
            <v>00111153P.2</v>
          </cell>
        </row>
        <row r="13285">
          <cell r="K13285" t="str">
            <v>00111157P.2</v>
          </cell>
        </row>
        <row r="13286">
          <cell r="K13286" t="str">
            <v>00111157P.2</v>
          </cell>
        </row>
        <row r="13287">
          <cell r="K13287" t="str">
            <v>00111157P.2</v>
          </cell>
        </row>
        <row r="13288">
          <cell r="K13288" t="str">
            <v>00111157P.2</v>
          </cell>
        </row>
        <row r="13289">
          <cell r="K13289" t="str">
            <v>00111157P.2</v>
          </cell>
        </row>
        <row r="13290">
          <cell r="K13290" t="str">
            <v>00111158P.2</v>
          </cell>
        </row>
        <row r="13291">
          <cell r="K13291" t="str">
            <v>00111158P.2</v>
          </cell>
        </row>
        <row r="13292">
          <cell r="K13292" t="str">
            <v>00111158P.2</v>
          </cell>
        </row>
        <row r="13293">
          <cell r="K13293" t="str">
            <v>00111158P.2</v>
          </cell>
        </row>
        <row r="13294">
          <cell r="K13294" t="str">
            <v>00111158P.2</v>
          </cell>
        </row>
        <row r="13295">
          <cell r="K13295" t="str">
            <v>00111158P.2</v>
          </cell>
        </row>
        <row r="13296">
          <cell r="K13296" t="str">
            <v>00111158P.2</v>
          </cell>
        </row>
        <row r="13297">
          <cell r="K13297" t="str">
            <v>00111158P.2</v>
          </cell>
        </row>
        <row r="13298">
          <cell r="K13298" t="str">
            <v>00111159P.2</v>
          </cell>
        </row>
        <row r="13299">
          <cell r="K13299" t="str">
            <v>00111159P.2</v>
          </cell>
        </row>
        <row r="13300">
          <cell r="K13300" t="str">
            <v>00111159P.2</v>
          </cell>
        </row>
        <row r="13301">
          <cell r="K13301" t="str">
            <v>00111159P.2</v>
          </cell>
        </row>
        <row r="13302">
          <cell r="K13302" t="str">
            <v>00111159P.2</v>
          </cell>
        </row>
        <row r="13303">
          <cell r="K13303" t="str">
            <v>00111159P.2</v>
          </cell>
        </row>
        <row r="13304">
          <cell r="K13304" t="str">
            <v>00111143P.2</v>
          </cell>
        </row>
        <row r="13305">
          <cell r="K13305" t="str">
            <v>00111143P.2</v>
          </cell>
        </row>
        <row r="13306">
          <cell r="K13306" t="str">
            <v>00111143P.2</v>
          </cell>
        </row>
        <row r="13307">
          <cell r="K13307" t="str">
            <v>00111143P.2</v>
          </cell>
        </row>
        <row r="13308">
          <cell r="K13308" t="str">
            <v>00111128P.2</v>
          </cell>
        </row>
        <row r="13309">
          <cell r="K13309" t="str">
            <v>00111128P.2</v>
          </cell>
        </row>
        <row r="13310">
          <cell r="K13310" t="str">
            <v>00111128P.2</v>
          </cell>
        </row>
        <row r="13311">
          <cell r="K13311" t="str">
            <v>00111128P.2</v>
          </cell>
        </row>
        <row r="13312">
          <cell r="K13312" t="str">
            <v>00111128P.2</v>
          </cell>
        </row>
        <row r="13313">
          <cell r="K13313" t="str">
            <v>00111128P.2</v>
          </cell>
        </row>
        <row r="13314">
          <cell r="K13314" t="str">
            <v>00111122P.2</v>
          </cell>
        </row>
        <row r="13315">
          <cell r="K13315" t="str">
            <v>00111122P.2</v>
          </cell>
        </row>
        <row r="13316">
          <cell r="K13316" t="str">
            <v>00111122P.2</v>
          </cell>
        </row>
        <row r="13317">
          <cell r="K13317" t="str">
            <v>00111122P.2</v>
          </cell>
        </row>
        <row r="13318">
          <cell r="K13318" t="str">
            <v>00111122P.2</v>
          </cell>
        </row>
        <row r="13319">
          <cell r="K13319" t="str">
            <v>00111122P.2</v>
          </cell>
        </row>
        <row r="13320">
          <cell r="K13320" t="str">
            <v>00111122P.2</v>
          </cell>
        </row>
        <row r="13321">
          <cell r="K13321" t="str">
            <v>00111122P.2</v>
          </cell>
        </row>
        <row r="13322">
          <cell r="K13322" t="str">
            <v>00111122P.2</v>
          </cell>
        </row>
        <row r="13323">
          <cell r="K13323" t="str">
            <v>00111122P.2</v>
          </cell>
        </row>
        <row r="13324">
          <cell r="K13324" t="str">
            <v>00111122P.2</v>
          </cell>
        </row>
        <row r="13325">
          <cell r="K13325" t="str">
            <v>00111132P.2</v>
          </cell>
        </row>
        <row r="13326">
          <cell r="K13326" t="str">
            <v>00111132P.2</v>
          </cell>
        </row>
        <row r="13327">
          <cell r="K13327" t="str">
            <v>00111154P.2</v>
          </cell>
        </row>
        <row r="13328">
          <cell r="K13328" t="str">
            <v>00111154P.2</v>
          </cell>
        </row>
        <row r="13329">
          <cell r="K13329" t="str">
            <v>00111154P.2</v>
          </cell>
        </row>
        <row r="13330">
          <cell r="K13330" t="str">
            <v>00111154P.2</v>
          </cell>
        </row>
        <row r="13331">
          <cell r="K13331" t="str">
            <v>00111143P.2</v>
          </cell>
        </row>
        <row r="13332">
          <cell r="K13332" t="str">
            <v>00111143P.2</v>
          </cell>
        </row>
        <row r="13333">
          <cell r="K13333" t="str">
            <v>00111143P.2</v>
          </cell>
        </row>
        <row r="13334">
          <cell r="K13334" t="str">
            <v>00111143P.2</v>
          </cell>
        </row>
        <row r="13335">
          <cell r="K13335" t="str">
            <v>00111143P.2</v>
          </cell>
        </row>
        <row r="13336">
          <cell r="K13336" t="str">
            <v>00111143P.2</v>
          </cell>
        </row>
        <row r="13337">
          <cell r="K13337" t="str">
            <v>00111143P.2</v>
          </cell>
        </row>
        <row r="13338">
          <cell r="K13338" t="str">
            <v>00111143P.2</v>
          </cell>
        </row>
        <row r="13339">
          <cell r="K13339" t="str">
            <v>00111157P.2</v>
          </cell>
        </row>
        <row r="13340">
          <cell r="K13340" t="str">
            <v>00111157P.2</v>
          </cell>
        </row>
        <row r="13341">
          <cell r="K13341" t="str">
            <v>00111157P.2</v>
          </cell>
        </row>
        <row r="13342">
          <cell r="K13342" t="str">
            <v>00111157P.2</v>
          </cell>
        </row>
        <row r="13343">
          <cell r="K13343" t="str">
            <v>00111156P.2</v>
          </cell>
        </row>
        <row r="13344">
          <cell r="K13344" t="str">
            <v>00111156P.2</v>
          </cell>
        </row>
        <row r="13345">
          <cell r="K13345" t="str">
            <v>00111156P.2</v>
          </cell>
        </row>
        <row r="13346">
          <cell r="K13346" t="str">
            <v>00111156P.2</v>
          </cell>
        </row>
        <row r="13347">
          <cell r="K13347" t="str">
            <v>00111156P.2</v>
          </cell>
        </row>
        <row r="13348">
          <cell r="K13348" t="str">
            <v>00111160P.2</v>
          </cell>
        </row>
        <row r="13349">
          <cell r="K13349" t="str">
            <v>00111160P.2</v>
          </cell>
        </row>
        <row r="13350">
          <cell r="K13350" t="str">
            <v>00111160P.2</v>
          </cell>
        </row>
        <row r="13351">
          <cell r="K13351" t="str">
            <v>00111160P.2</v>
          </cell>
        </row>
        <row r="13352">
          <cell r="K13352" t="str">
            <v>00111129P.2</v>
          </cell>
        </row>
        <row r="13353">
          <cell r="K13353" t="str">
            <v>00111129P.2</v>
          </cell>
        </row>
        <row r="13354">
          <cell r="K13354" t="str">
            <v>00111147P.2</v>
          </cell>
        </row>
        <row r="13355">
          <cell r="K13355" t="str">
            <v>00111147P.2</v>
          </cell>
        </row>
        <row r="13356">
          <cell r="K13356" t="str">
            <v>00111147P.2</v>
          </cell>
        </row>
        <row r="13357">
          <cell r="K13357" t="str">
            <v>00111147P.2</v>
          </cell>
        </row>
        <row r="13358">
          <cell r="K13358" t="str">
            <v>00111147P.2</v>
          </cell>
        </row>
        <row r="13359">
          <cell r="K13359" t="str">
            <v>00111147P.2</v>
          </cell>
        </row>
        <row r="13360">
          <cell r="K13360" t="str">
            <v>00111147P.2</v>
          </cell>
        </row>
        <row r="13361">
          <cell r="K13361" t="str">
            <v>00111147P.2</v>
          </cell>
        </row>
        <row r="13362">
          <cell r="K13362" t="str">
            <v>00111147P.2</v>
          </cell>
        </row>
        <row r="13363">
          <cell r="K13363" t="str">
            <v>00111154P.2</v>
          </cell>
        </row>
        <row r="13364">
          <cell r="K13364" t="str">
            <v>00111154P.2</v>
          </cell>
        </row>
        <row r="13365">
          <cell r="K13365" t="str">
            <v>00111154P.2</v>
          </cell>
        </row>
        <row r="13366">
          <cell r="K13366" t="str">
            <v>00111154P.2</v>
          </cell>
        </row>
        <row r="13367">
          <cell r="K13367" t="str">
            <v>00111154P.2</v>
          </cell>
        </row>
        <row r="13368">
          <cell r="K13368" t="str">
            <v>00111154P.2</v>
          </cell>
        </row>
        <row r="13369">
          <cell r="K13369" t="str">
            <v>00111154P.2</v>
          </cell>
        </row>
        <row r="13370">
          <cell r="K13370" t="str">
            <v>00111154P.2</v>
          </cell>
        </row>
        <row r="13371">
          <cell r="K13371" t="str">
            <v>00111154P.2</v>
          </cell>
        </row>
        <row r="13372">
          <cell r="K13372" t="str">
            <v>00111154P.2</v>
          </cell>
        </row>
        <row r="13373">
          <cell r="K13373" t="str">
            <v>00111154P.2</v>
          </cell>
        </row>
        <row r="13374">
          <cell r="K13374" t="str">
            <v>00111154P.2</v>
          </cell>
        </row>
        <row r="13375">
          <cell r="K13375" t="str">
            <v>00111105P.2</v>
          </cell>
        </row>
        <row r="13376">
          <cell r="K13376" t="str">
            <v>00111105P.2</v>
          </cell>
        </row>
        <row r="13377">
          <cell r="K13377" t="str">
            <v>00111105P.2</v>
          </cell>
        </row>
        <row r="13378">
          <cell r="K13378" t="str">
            <v>00111105P.2</v>
          </cell>
        </row>
        <row r="13379">
          <cell r="K13379" t="str">
            <v>00111112P.2</v>
          </cell>
        </row>
        <row r="13380">
          <cell r="K13380" t="str">
            <v>00111105P.2</v>
          </cell>
        </row>
        <row r="13381">
          <cell r="K13381" t="str">
            <v>00111110P.2</v>
          </cell>
        </row>
        <row r="13382">
          <cell r="K13382" t="str">
            <v>00111110P.2</v>
          </cell>
        </row>
        <row r="13383">
          <cell r="K13383" t="str">
            <v>00111110P.2</v>
          </cell>
        </row>
        <row r="13384">
          <cell r="K13384" t="str">
            <v>00111112P.2</v>
          </cell>
        </row>
        <row r="13385">
          <cell r="K13385" t="str">
            <v>00111133P.2</v>
          </cell>
        </row>
        <row r="13386">
          <cell r="K13386" t="str">
            <v>00111141P.2</v>
          </cell>
        </row>
        <row r="13387">
          <cell r="K13387" t="str">
            <v>00111142P.2</v>
          </cell>
        </row>
        <row r="13388">
          <cell r="K13388" t="str">
            <v>00111144P.2</v>
          </cell>
        </row>
        <row r="13389">
          <cell r="K13389" t="str">
            <v>00111144P.2</v>
          </cell>
        </row>
        <row r="13390">
          <cell r="K13390" t="str">
            <v>00111142P.2</v>
          </cell>
        </row>
        <row r="13391">
          <cell r="K13391" t="str">
            <v>00111142P.2</v>
          </cell>
        </row>
        <row r="13392">
          <cell r="K13392" t="str">
            <v>00111142P.2</v>
          </cell>
        </row>
        <row r="13393">
          <cell r="K13393" t="str">
            <v>00111142P.2</v>
          </cell>
        </row>
        <row r="13394">
          <cell r="K13394" t="str">
            <v>00111142P.2</v>
          </cell>
        </row>
        <row r="13395">
          <cell r="K13395" t="str">
            <v>00111141P.2</v>
          </cell>
        </row>
        <row r="13396">
          <cell r="K13396" t="str">
            <v>00111141P.2</v>
          </cell>
        </row>
        <row r="13397">
          <cell r="K13397" t="str">
            <v>00111102P.2</v>
          </cell>
        </row>
        <row r="13398">
          <cell r="K13398" t="str">
            <v>00111102P.2</v>
          </cell>
        </row>
        <row r="13399">
          <cell r="K13399" t="str">
            <v>00111102P.2</v>
          </cell>
        </row>
        <row r="13400">
          <cell r="K13400" t="str">
            <v>00111102P.2</v>
          </cell>
        </row>
        <row r="13401">
          <cell r="K13401" t="str">
            <v>00111101P.2</v>
          </cell>
        </row>
        <row r="13402">
          <cell r="K13402" t="str">
            <v>00111101P.2</v>
          </cell>
        </row>
        <row r="13403">
          <cell r="K13403" t="str">
            <v>00111101P.2</v>
          </cell>
        </row>
        <row r="13404">
          <cell r="K13404" t="str">
            <v>00111101P.2</v>
          </cell>
        </row>
        <row r="13405">
          <cell r="K13405" t="str">
            <v>00111101P.2</v>
          </cell>
        </row>
        <row r="13406">
          <cell r="K13406" t="str">
            <v>00111102P.2</v>
          </cell>
        </row>
        <row r="13407">
          <cell r="K13407" t="str">
            <v>00111102P.2</v>
          </cell>
        </row>
        <row r="13408">
          <cell r="K13408" t="str">
            <v>00111103P.2</v>
          </cell>
        </row>
        <row r="13409">
          <cell r="K13409" t="str">
            <v>00111103P.2</v>
          </cell>
        </row>
        <row r="13410">
          <cell r="K13410" t="str">
            <v>00111103P.2</v>
          </cell>
        </row>
        <row r="13411">
          <cell r="K13411" t="str">
            <v>00111105P.2</v>
          </cell>
        </row>
        <row r="13412">
          <cell r="K13412" t="str">
            <v>00111102P.2</v>
          </cell>
        </row>
        <row r="13413">
          <cell r="K13413" t="str">
            <v>00111102P.2</v>
          </cell>
        </row>
        <row r="13414">
          <cell r="K13414" t="str">
            <v>00111102P.2</v>
          </cell>
        </row>
        <row r="13415">
          <cell r="K13415" t="str">
            <v>00111102P.2</v>
          </cell>
        </row>
        <row r="13416">
          <cell r="K13416" t="str">
            <v>00111102P.2</v>
          </cell>
        </row>
        <row r="13417">
          <cell r="K13417" t="str">
            <v>00111102P.2</v>
          </cell>
        </row>
        <row r="13418">
          <cell r="K13418" t="str">
            <v>00111102P.2</v>
          </cell>
        </row>
        <row r="13419">
          <cell r="K13419" t="str">
            <v>00111102P.2</v>
          </cell>
        </row>
        <row r="13420">
          <cell r="K13420" t="str">
            <v>00111102P.2</v>
          </cell>
        </row>
        <row r="13421">
          <cell r="K13421" t="str">
            <v>00111102P.2</v>
          </cell>
        </row>
        <row r="13422">
          <cell r="K13422" t="str">
            <v>00111102P.2</v>
          </cell>
        </row>
        <row r="13423">
          <cell r="K13423" t="str">
            <v>00111102P.2</v>
          </cell>
        </row>
        <row r="13424">
          <cell r="K13424" t="str">
            <v>00111102P.2</v>
          </cell>
        </row>
        <row r="13425">
          <cell r="K13425" t="str">
            <v>00111102P.2</v>
          </cell>
        </row>
        <row r="13426">
          <cell r="K13426" t="str">
            <v>00111102P.2</v>
          </cell>
        </row>
        <row r="13427">
          <cell r="K13427" t="str">
            <v>00111102P.2</v>
          </cell>
        </row>
        <row r="13428">
          <cell r="K13428" t="str">
            <v>00111102P.2</v>
          </cell>
        </row>
        <row r="13429">
          <cell r="K13429" t="str">
            <v>00111102P.2</v>
          </cell>
        </row>
        <row r="13430">
          <cell r="K13430" t="str">
            <v>00111102P.2</v>
          </cell>
        </row>
        <row r="13431">
          <cell r="K13431" t="str">
            <v>00111102P.2</v>
          </cell>
        </row>
        <row r="13432">
          <cell r="K13432" t="str">
            <v>00111102P.2</v>
          </cell>
        </row>
        <row r="13433">
          <cell r="K13433" t="str">
            <v>00111102P.2</v>
          </cell>
        </row>
        <row r="13434">
          <cell r="K13434" t="str">
            <v>00111102P.2</v>
          </cell>
        </row>
        <row r="13435">
          <cell r="K13435" t="str">
            <v>00111102P.2</v>
          </cell>
        </row>
        <row r="13436">
          <cell r="K13436" t="str">
            <v>00111102P.2</v>
          </cell>
        </row>
        <row r="13437">
          <cell r="K13437" t="str">
            <v>00111102P.2</v>
          </cell>
        </row>
        <row r="13438">
          <cell r="K13438" t="str">
            <v>00111102P.2</v>
          </cell>
        </row>
        <row r="13439">
          <cell r="K13439" t="str">
            <v>00111102P.2</v>
          </cell>
        </row>
        <row r="13440">
          <cell r="K13440" t="str">
            <v>00111102P.2</v>
          </cell>
        </row>
        <row r="13441">
          <cell r="K13441" t="str">
            <v>00111102P.2</v>
          </cell>
        </row>
        <row r="13442">
          <cell r="K13442" t="str">
            <v>00111102P.2</v>
          </cell>
        </row>
        <row r="13443">
          <cell r="K13443" t="str">
            <v>00111102P.2</v>
          </cell>
        </row>
        <row r="13444">
          <cell r="K13444" t="str">
            <v>00111102P.2</v>
          </cell>
        </row>
        <row r="13445">
          <cell r="K13445" t="str">
            <v>00111102P.2</v>
          </cell>
        </row>
        <row r="13446">
          <cell r="K13446" t="str">
            <v>00111102P.2</v>
          </cell>
        </row>
        <row r="13447">
          <cell r="K13447" t="str">
            <v>00111113P.2</v>
          </cell>
        </row>
        <row r="13448">
          <cell r="K13448" t="str">
            <v>00111113P.2</v>
          </cell>
        </row>
        <row r="13449">
          <cell r="K13449" t="str">
            <v>00111113P.2</v>
          </cell>
        </row>
        <row r="13450">
          <cell r="K13450" t="str">
            <v>00111113P.2</v>
          </cell>
        </row>
        <row r="13451">
          <cell r="K13451" t="str">
            <v>00111113P.2</v>
          </cell>
        </row>
        <row r="13452">
          <cell r="K13452" t="str">
            <v>00111113P.2</v>
          </cell>
        </row>
        <row r="13453">
          <cell r="K13453" t="str">
            <v>00111113P.2</v>
          </cell>
        </row>
        <row r="13454">
          <cell r="K13454" t="str">
            <v>00111113P.2</v>
          </cell>
        </row>
        <row r="13455">
          <cell r="K13455" t="str">
            <v>00111113P.2</v>
          </cell>
        </row>
        <row r="13456">
          <cell r="K13456" t="str">
            <v>00111113P.2</v>
          </cell>
        </row>
        <row r="13457">
          <cell r="K13457" t="str">
            <v>00111113P.2</v>
          </cell>
        </row>
        <row r="13458">
          <cell r="K13458" t="str">
            <v>00111113P.2</v>
          </cell>
        </row>
        <row r="13459">
          <cell r="K13459" t="str">
            <v>00111113P.2</v>
          </cell>
        </row>
        <row r="13460">
          <cell r="K13460" t="str">
            <v>00111113P.2</v>
          </cell>
        </row>
        <row r="13461">
          <cell r="K13461" t="str">
            <v>00111113P.2</v>
          </cell>
        </row>
        <row r="13462">
          <cell r="K13462" t="str">
            <v>00111113P.2</v>
          </cell>
        </row>
        <row r="13463">
          <cell r="K13463" t="str">
            <v>00111113P.2</v>
          </cell>
        </row>
        <row r="13464">
          <cell r="K13464" t="str">
            <v>00111110P.2</v>
          </cell>
        </row>
        <row r="13465">
          <cell r="K13465" t="str">
            <v>00111110P.2</v>
          </cell>
        </row>
        <row r="13466">
          <cell r="K13466" t="str">
            <v>00111110P.2</v>
          </cell>
        </row>
        <row r="13467">
          <cell r="K13467" t="str">
            <v>00111110P.2</v>
          </cell>
        </row>
        <row r="13468">
          <cell r="K13468" t="str">
            <v>00111110P.2</v>
          </cell>
        </row>
        <row r="13469">
          <cell r="K13469" t="str">
            <v>00111131P.2</v>
          </cell>
        </row>
        <row r="13470">
          <cell r="K13470" t="str">
            <v>00111110P.2</v>
          </cell>
        </row>
        <row r="13471">
          <cell r="K13471" t="str">
            <v>00111111P.2</v>
          </cell>
        </row>
        <row r="13472">
          <cell r="K13472" t="str">
            <v>00111151P.2</v>
          </cell>
        </row>
        <row r="13473">
          <cell r="K13473" t="str">
            <v>00111151P.2</v>
          </cell>
        </row>
        <row r="13474">
          <cell r="K13474" t="str">
            <v>00111151P.2</v>
          </cell>
        </row>
        <row r="13475">
          <cell r="K13475" t="str">
            <v>00111151P.2</v>
          </cell>
        </row>
        <row r="13476">
          <cell r="K13476" t="str">
            <v>00111151P.2</v>
          </cell>
        </row>
        <row r="13477">
          <cell r="K13477" t="str">
            <v>00111151P.2</v>
          </cell>
        </row>
        <row r="13478">
          <cell r="K13478" t="str">
            <v>00111151P.2</v>
          </cell>
        </row>
        <row r="13479">
          <cell r="K13479" t="str">
            <v>00111151P.2</v>
          </cell>
        </row>
        <row r="13480">
          <cell r="K13480" t="str">
            <v>00111151P.2</v>
          </cell>
        </row>
        <row r="13481">
          <cell r="K13481" t="str">
            <v>00111151P.2</v>
          </cell>
        </row>
        <row r="13482">
          <cell r="K13482" t="str">
            <v>00111151P.2</v>
          </cell>
        </row>
        <row r="13483">
          <cell r="K13483" t="str">
            <v>00111151P.2</v>
          </cell>
        </row>
        <row r="13484">
          <cell r="K13484" t="str">
            <v>00111151P.2</v>
          </cell>
        </row>
        <row r="13485">
          <cell r="K13485" t="str">
            <v>00111151P.2</v>
          </cell>
        </row>
        <row r="13486">
          <cell r="K13486" t="str">
            <v>00111151P.2</v>
          </cell>
        </row>
        <row r="13487">
          <cell r="K13487" t="str">
            <v>00111151P.2</v>
          </cell>
        </row>
        <row r="13488">
          <cell r="K13488" t="str">
            <v>00111151P.2</v>
          </cell>
        </row>
        <row r="13489">
          <cell r="K13489" t="str">
            <v>00111151P.2</v>
          </cell>
        </row>
        <row r="13490">
          <cell r="K13490" t="str">
            <v>00111151P.2</v>
          </cell>
        </row>
        <row r="13491">
          <cell r="K13491" t="str">
            <v>00111151P.2</v>
          </cell>
        </row>
        <row r="13492">
          <cell r="K13492" t="str">
            <v>00111151P.2</v>
          </cell>
        </row>
        <row r="13493">
          <cell r="K13493" t="str">
            <v>00111151P.2</v>
          </cell>
        </row>
        <row r="13494">
          <cell r="K13494" t="str">
            <v>00111151P.2</v>
          </cell>
        </row>
        <row r="13495">
          <cell r="K13495" t="str">
            <v>00111151P.2</v>
          </cell>
        </row>
        <row r="13496">
          <cell r="K13496" t="str">
            <v>00111151P.2</v>
          </cell>
        </row>
        <row r="13497">
          <cell r="K13497" t="str">
            <v>00111151P.2</v>
          </cell>
        </row>
        <row r="13498">
          <cell r="K13498" t="str">
            <v>00111151P.2</v>
          </cell>
        </row>
        <row r="13499">
          <cell r="K13499" t="str">
            <v>00111151P.2</v>
          </cell>
        </row>
        <row r="13500">
          <cell r="K13500" t="str">
            <v>00111151P.2</v>
          </cell>
        </row>
        <row r="13501">
          <cell r="K13501" t="str">
            <v>00111151P.2</v>
          </cell>
        </row>
        <row r="13502">
          <cell r="K13502" t="str">
            <v>00111151P.2</v>
          </cell>
        </row>
        <row r="13503">
          <cell r="K13503" t="str">
            <v>00111151P.2</v>
          </cell>
        </row>
        <row r="13504">
          <cell r="K13504" t="str">
            <v>00111151P.2</v>
          </cell>
        </row>
        <row r="13505">
          <cell r="K13505" t="str">
            <v>00111151P.2</v>
          </cell>
        </row>
        <row r="13506">
          <cell r="K13506" t="str">
            <v>00111151P.2</v>
          </cell>
        </row>
        <row r="13507">
          <cell r="K13507" t="str">
            <v>00111151P.2</v>
          </cell>
        </row>
        <row r="13508">
          <cell r="K13508" t="str">
            <v>00111151P.2</v>
          </cell>
        </row>
        <row r="13509">
          <cell r="K13509" t="str">
            <v>00111154P.2</v>
          </cell>
        </row>
        <row r="13510">
          <cell r="K13510" t="str">
            <v>00111154P.2</v>
          </cell>
        </row>
        <row r="13511">
          <cell r="K13511" t="str">
            <v>00111154P.2</v>
          </cell>
        </row>
        <row r="13512">
          <cell r="K13512" t="str">
            <v>00111154P.2</v>
          </cell>
        </row>
        <row r="13513">
          <cell r="K13513" t="str">
            <v>00111154P.2</v>
          </cell>
        </row>
        <row r="13514">
          <cell r="K13514" t="str">
            <v>00111154P.2</v>
          </cell>
        </row>
        <row r="13515">
          <cell r="K13515" t="str">
            <v>00111154P.2</v>
          </cell>
        </row>
        <row r="13516">
          <cell r="K13516" t="str">
            <v>00111154P.2</v>
          </cell>
        </row>
        <row r="13517">
          <cell r="K13517" t="str">
            <v>00111154P.2</v>
          </cell>
        </row>
        <row r="13518">
          <cell r="K13518" t="str">
            <v>00111154P.2</v>
          </cell>
        </row>
        <row r="13519">
          <cell r="K13519" t="str">
            <v>00111156P.2</v>
          </cell>
        </row>
        <row r="13520">
          <cell r="K13520" t="str">
            <v>00111156P.2</v>
          </cell>
        </row>
        <row r="13521">
          <cell r="K13521" t="str">
            <v>00111156P.2</v>
          </cell>
        </row>
        <row r="13522">
          <cell r="K13522" t="str">
            <v>00111156P.2</v>
          </cell>
        </row>
        <row r="13523">
          <cell r="K13523" t="str">
            <v>00111156P.2</v>
          </cell>
        </row>
        <row r="13524">
          <cell r="K13524" t="str">
            <v>00111156P.2</v>
          </cell>
        </row>
        <row r="13525">
          <cell r="K13525" t="str">
            <v>00111156P.2</v>
          </cell>
        </row>
        <row r="13526">
          <cell r="K13526" t="str">
            <v>00111156P.2</v>
          </cell>
        </row>
        <row r="13527">
          <cell r="K13527" t="str">
            <v>00111156P.2</v>
          </cell>
        </row>
        <row r="13528">
          <cell r="K13528" t="str">
            <v>00111156P.2</v>
          </cell>
        </row>
        <row r="13529">
          <cell r="K13529" t="str">
            <v>00111160P.2</v>
          </cell>
        </row>
        <row r="13530">
          <cell r="K13530" t="str">
            <v>00111160P.2</v>
          </cell>
        </row>
        <row r="13531">
          <cell r="K13531" t="str">
            <v>00111143P.2</v>
          </cell>
        </row>
        <row r="13532">
          <cell r="K13532" t="str">
            <v>00111143P.2</v>
          </cell>
        </row>
        <row r="13533">
          <cell r="K13533" t="str">
            <v>00111143P.2</v>
          </cell>
        </row>
        <row r="13534">
          <cell r="K13534" t="str">
            <v>00111143P.2</v>
          </cell>
        </row>
        <row r="13535">
          <cell r="K13535" t="str">
            <v>00111153P.2</v>
          </cell>
        </row>
        <row r="13536">
          <cell r="K13536" t="str">
            <v>00111153P.2</v>
          </cell>
        </row>
        <row r="13537">
          <cell r="K13537" t="str">
            <v>00111153P.2</v>
          </cell>
        </row>
        <row r="13538">
          <cell r="K13538" t="str">
            <v>00111153P.2</v>
          </cell>
        </row>
        <row r="13539">
          <cell r="K13539" t="str">
            <v>00111153P.2</v>
          </cell>
        </row>
        <row r="13540">
          <cell r="K13540" t="str">
            <v>00111157P.2</v>
          </cell>
        </row>
        <row r="13541">
          <cell r="K13541" t="str">
            <v>00111157P.2</v>
          </cell>
        </row>
        <row r="13542">
          <cell r="K13542" t="str">
            <v>00111157P.2</v>
          </cell>
        </row>
        <row r="13543">
          <cell r="K13543" t="str">
            <v>00111157P.2</v>
          </cell>
        </row>
        <row r="13544">
          <cell r="K13544" t="str">
            <v>00111157P.2</v>
          </cell>
        </row>
        <row r="13545">
          <cell r="K13545" t="str">
            <v>00111156P.2</v>
          </cell>
        </row>
        <row r="13546">
          <cell r="K13546" t="str">
            <v>00111156P.2</v>
          </cell>
        </row>
        <row r="13547">
          <cell r="K13547" t="str">
            <v>00111156P.2</v>
          </cell>
        </row>
        <row r="13548">
          <cell r="K13548" t="str">
            <v>00111156P.2</v>
          </cell>
        </row>
        <row r="13549">
          <cell r="K13549" t="str">
            <v>00111156P.2</v>
          </cell>
        </row>
        <row r="13550">
          <cell r="K13550" t="str">
            <v>00111156P.2</v>
          </cell>
        </row>
        <row r="13551">
          <cell r="K13551" t="str">
            <v>00111157P.2</v>
          </cell>
        </row>
        <row r="13552">
          <cell r="K13552" t="str">
            <v>00111157P.2</v>
          </cell>
        </row>
        <row r="13553">
          <cell r="K13553" t="str">
            <v>00111157P.2</v>
          </cell>
        </row>
        <row r="13554">
          <cell r="K13554" t="str">
            <v>00111154P.2</v>
          </cell>
        </row>
        <row r="13555">
          <cell r="K13555" t="str">
            <v>00111154P.2</v>
          </cell>
        </row>
        <row r="13556">
          <cell r="K13556" t="str">
            <v>00111154P.2</v>
          </cell>
        </row>
        <row r="13557">
          <cell r="K13557" t="str">
            <v>00111154P.2</v>
          </cell>
        </row>
        <row r="13558">
          <cell r="K13558" t="str">
            <v>00111154P.2</v>
          </cell>
        </row>
        <row r="13559">
          <cell r="K13559" t="str">
            <v>00111154P.2</v>
          </cell>
        </row>
        <row r="13560">
          <cell r="K13560" t="str">
            <v>00111154P.2</v>
          </cell>
        </row>
        <row r="13561">
          <cell r="K13561" t="str">
            <v>00111154P.2</v>
          </cell>
        </row>
        <row r="13562">
          <cell r="K13562" t="str">
            <v>00111154P.2</v>
          </cell>
        </row>
        <row r="13563">
          <cell r="K13563" t="str">
            <v>00111154P.2</v>
          </cell>
        </row>
        <row r="13564">
          <cell r="K13564" t="str">
            <v>00111154P.2</v>
          </cell>
        </row>
        <row r="13565">
          <cell r="K13565" t="str">
            <v>00111154P.2</v>
          </cell>
        </row>
        <row r="13566">
          <cell r="K13566" t="str">
            <v>00111156P.2</v>
          </cell>
        </row>
        <row r="13567">
          <cell r="K13567" t="str">
            <v>00111156P.2</v>
          </cell>
        </row>
        <row r="13568">
          <cell r="K13568" t="str">
            <v>00111156P.2</v>
          </cell>
        </row>
        <row r="13569">
          <cell r="K13569" t="str">
            <v>00111156P.2</v>
          </cell>
        </row>
        <row r="13570">
          <cell r="K13570" t="str">
            <v>00111156P.2</v>
          </cell>
        </row>
        <row r="13571">
          <cell r="K13571" t="str">
            <v>00111156P.2</v>
          </cell>
        </row>
        <row r="13572">
          <cell r="K13572" t="str">
            <v>00111156P.2</v>
          </cell>
        </row>
        <row r="13573">
          <cell r="K13573" t="str">
            <v>00111156P.2</v>
          </cell>
        </row>
        <row r="13574">
          <cell r="K13574" t="str">
            <v>00111156P.2</v>
          </cell>
        </row>
        <row r="13575">
          <cell r="K13575" t="str">
            <v>00111156P.2</v>
          </cell>
        </row>
        <row r="13576">
          <cell r="K13576" t="str">
            <v>00111156P.2</v>
          </cell>
        </row>
        <row r="13577">
          <cell r="K13577" t="str">
            <v>00111157P.2</v>
          </cell>
        </row>
        <row r="13578">
          <cell r="K13578" t="str">
            <v>00111157P.2</v>
          </cell>
        </row>
        <row r="13579">
          <cell r="K13579" t="str">
            <v>00111157P.2</v>
          </cell>
        </row>
        <row r="13580">
          <cell r="K13580" t="str">
            <v>00111157P.2</v>
          </cell>
        </row>
        <row r="13581">
          <cell r="K13581" t="str">
            <v>00111157P.2</v>
          </cell>
        </row>
        <row r="13582">
          <cell r="K13582" t="str">
            <v>00111160P.2</v>
          </cell>
        </row>
        <row r="13583">
          <cell r="K13583" t="str">
            <v>00111118P.2</v>
          </cell>
        </row>
        <row r="13584">
          <cell r="K13584" t="str">
            <v>00111118P.2</v>
          </cell>
        </row>
        <row r="13585">
          <cell r="K13585" t="str">
            <v>00111118P.2</v>
          </cell>
        </row>
        <row r="13586">
          <cell r="K13586" t="str">
            <v>00111118P.2</v>
          </cell>
        </row>
        <row r="13587">
          <cell r="K13587" t="str">
            <v>00111157P.2</v>
          </cell>
        </row>
        <row r="13588">
          <cell r="K13588" t="str">
            <v>00111146P.2</v>
          </cell>
        </row>
        <row r="13589">
          <cell r="K13589" t="str">
            <v>00111146P.2</v>
          </cell>
        </row>
        <row r="13590">
          <cell r="K13590" t="str">
            <v>00111146P.2</v>
          </cell>
        </row>
        <row r="13591">
          <cell r="K13591" t="str">
            <v>00111146P.2</v>
          </cell>
        </row>
        <row r="13592">
          <cell r="K13592" t="str">
            <v>00111146P.2</v>
          </cell>
        </row>
        <row r="13593">
          <cell r="K13593" t="str">
            <v>00111146P.2</v>
          </cell>
        </row>
        <row r="13594">
          <cell r="K13594" t="str">
            <v>00111146P.2</v>
          </cell>
        </row>
        <row r="13595">
          <cell r="K13595" t="str">
            <v>00111146P.2</v>
          </cell>
        </row>
        <row r="13596">
          <cell r="K13596" t="str">
            <v>00111146P.2</v>
          </cell>
        </row>
        <row r="13597">
          <cell r="K13597" t="str">
            <v>00111146P.2</v>
          </cell>
        </row>
        <row r="13598">
          <cell r="K13598" t="str">
            <v>00111146P.2</v>
          </cell>
        </row>
        <row r="13599">
          <cell r="K13599" t="str">
            <v>00111140P.2</v>
          </cell>
        </row>
        <row r="13600">
          <cell r="K13600" t="str">
            <v>00111140P.2</v>
          </cell>
        </row>
        <row r="13601">
          <cell r="K13601" t="str">
            <v>00111140P.2</v>
          </cell>
        </row>
        <row r="13602">
          <cell r="K13602" t="str">
            <v>00111140P.2</v>
          </cell>
        </row>
        <row r="13603">
          <cell r="K13603" t="str">
            <v>00111138P.2</v>
          </cell>
        </row>
        <row r="13604">
          <cell r="K13604" t="str">
            <v>00111140P.2</v>
          </cell>
        </row>
        <row r="13605">
          <cell r="K13605" t="str">
            <v>00111140P.2</v>
          </cell>
        </row>
        <row r="13606">
          <cell r="K13606" t="str">
            <v>00111140P.2</v>
          </cell>
        </row>
        <row r="13607">
          <cell r="K13607" t="str">
            <v>00111140P.2</v>
          </cell>
        </row>
        <row r="13608">
          <cell r="K13608" t="str">
            <v>00111140P.2</v>
          </cell>
        </row>
        <row r="13609">
          <cell r="K13609" t="str">
            <v>00111140P.2</v>
          </cell>
        </row>
        <row r="13610">
          <cell r="K13610" t="str">
            <v>00111140P.2</v>
          </cell>
        </row>
        <row r="13611">
          <cell r="K13611" t="str">
            <v>00111140P.2</v>
          </cell>
        </row>
        <row r="13612">
          <cell r="K13612" t="str">
            <v>00111140P.2</v>
          </cell>
        </row>
        <row r="13613">
          <cell r="K13613" t="str">
            <v>00111140P.2</v>
          </cell>
        </row>
        <row r="13614">
          <cell r="K13614" t="str">
            <v>00111158P.2</v>
          </cell>
        </row>
        <row r="13615">
          <cell r="K13615" t="str">
            <v>00111158P.2</v>
          </cell>
        </row>
        <row r="13616">
          <cell r="K13616" t="str">
            <v>00111158P.2</v>
          </cell>
        </row>
        <row r="13617">
          <cell r="K13617" t="str">
            <v>00111158P.2</v>
          </cell>
        </row>
        <row r="13618">
          <cell r="K13618" t="str">
            <v>00111158P.2</v>
          </cell>
        </row>
        <row r="13619">
          <cell r="K13619" t="str">
            <v>00111158P.2</v>
          </cell>
        </row>
        <row r="13620">
          <cell r="K13620" t="str">
            <v>00111158P.2</v>
          </cell>
        </row>
        <row r="13621">
          <cell r="K13621" t="str">
            <v>00111158P.2</v>
          </cell>
        </row>
        <row r="13622">
          <cell r="K13622" t="str">
            <v>00111158P.2</v>
          </cell>
        </row>
        <row r="13623">
          <cell r="K13623" t="str">
            <v>00111158P.2</v>
          </cell>
        </row>
        <row r="13624">
          <cell r="K13624" t="str">
            <v>00111158P.2</v>
          </cell>
        </row>
        <row r="13625">
          <cell r="K13625" t="str">
            <v>00111158P.2</v>
          </cell>
        </row>
        <row r="13626">
          <cell r="K13626" t="str">
            <v>00111158P.2</v>
          </cell>
        </row>
        <row r="13627">
          <cell r="K13627" t="str">
            <v>00111158P.2</v>
          </cell>
        </row>
        <row r="13628">
          <cell r="K13628" t="str">
            <v>00111110P.2</v>
          </cell>
        </row>
        <row r="13629">
          <cell r="K13629" t="str">
            <v>00111110P.2</v>
          </cell>
        </row>
        <row r="13630">
          <cell r="K13630" t="str">
            <v>00111110P.2</v>
          </cell>
        </row>
        <row r="13631">
          <cell r="K13631" t="str">
            <v>00111110P.2</v>
          </cell>
        </row>
        <row r="13632">
          <cell r="K13632" t="str">
            <v>00111110P.2</v>
          </cell>
        </row>
        <row r="13633">
          <cell r="K13633" t="str">
            <v>00111110P.2</v>
          </cell>
        </row>
        <row r="13634">
          <cell r="K13634" t="str">
            <v>00111110P.2</v>
          </cell>
        </row>
        <row r="13635">
          <cell r="K13635" t="str">
            <v>00111110P.2</v>
          </cell>
        </row>
        <row r="13636">
          <cell r="K13636" t="str">
            <v>00111110P.2</v>
          </cell>
        </row>
        <row r="13637">
          <cell r="K13637" t="str">
            <v>00111110P.2</v>
          </cell>
        </row>
        <row r="13638">
          <cell r="K13638" t="str">
            <v>00111110P.2</v>
          </cell>
        </row>
        <row r="13639">
          <cell r="K13639" t="str">
            <v>00111112P.2</v>
          </cell>
        </row>
        <row r="13640">
          <cell r="K13640" t="str">
            <v>00111112P.2</v>
          </cell>
        </row>
        <row r="13641">
          <cell r="K13641" t="str">
            <v>00111112P.2</v>
          </cell>
        </row>
        <row r="13642">
          <cell r="K13642" t="str">
            <v>00111112P.2</v>
          </cell>
        </row>
        <row r="13643">
          <cell r="K13643" t="str">
            <v>00111112P.2</v>
          </cell>
        </row>
        <row r="13644">
          <cell r="K13644" t="str">
            <v>00111112P.2</v>
          </cell>
        </row>
        <row r="13645">
          <cell r="K13645" t="str">
            <v>00111112P.2</v>
          </cell>
        </row>
        <row r="13646">
          <cell r="K13646" t="str">
            <v>00111112P.2</v>
          </cell>
        </row>
        <row r="13647">
          <cell r="K13647" t="str">
            <v>00111112P.2</v>
          </cell>
        </row>
        <row r="13648">
          <cell r="K13648" t="str">
            <v>00111112P.2</v>
          </cell>
        </row>
        <row r="13649">
          <cell r="K13649" t="str">
            <v>00111112P.2</v>
          </cell>
        </row>
        <row r="13650">
          <cell r="K13650" t="str">
            <v>00111113P.2</v>
          </cell>
        </row>
        <row r="13651">
          <cell r="K13651" t="str">
            <v>00111113P.2</v>
          </cell>
        </row>
        <row r="13652">
          <cell r="K13652" t="str">
            <v>00111113P.2</v>
          </cell>
        </row>
        <row r="13653">
          <cell r="K13653" t="str">
            <v>00111113P.2</v>
          </cell>
        </row>
        <row r="13654">
          <cell r="K13654" t="str">
            <v>00111113P.2</v>
          </cell>
        </row>
        <row r="13655">
          <cell r="K13655" t="str">
            <v>00111113P.2</v>
          </cell>
        </row>
        <row r="13656">
          <cell r="K13656" t="str">
            <v>00111113P.2</v>
          </cell>
        </row>
        <row r="13657">
          <cell r="K13657" t="str">
            <v>00111113P.2</v>
          </cell>
        </row>
        <row r="13658">
          <cell r="K13658" t="str">
            <v>00111113P.2</v>
          </cell>
        </row>
        <row r="13659">
          <cell r="K13659" t="str">
            <v>00111113P.2</v>
          </cell>
        </row>
        <row r="13660">
          <cell r="K13660" t="str">
            <v>00111113P.2</v>
          </cell>
        </row>
        <row r="13661">
          <cell r="K13661" t="str">
            <v>00111114P.2</v>
          </cell>
        </row>
        <row r="13662">
          <cell r="K13662" t="str">
            <v>00111114P.2</v>
          </cell>
        </row>
        <row r="13663">
          <cell r="K13663" t="str">
            <v>00111114P.2</v>
          </cell>
        </row>
        <row r="13664">
          <cell r="K13664" t="str">
            <v>00111114P.2</v>
          </cell>
        </row>
        <row r="13665">
          <cell r="K13665" t="str">
            <v>00111114P.2</v>
          </cell>
        </row>
        <row r="13666">
          <cell r="K13666" t="str">
            <v>00111114P.2</v>
          </cell>
        </row>
        <row r="13667">
          <cell r="K13667" t="str">
            <v>00111114P.2</v>
          </cell>
        </row>
        <row r="13668">
          <cell r="K13668" t="str">
            <v>00111114P.2</v>
          </cell>
        </row>
        <row r="13669">
          <cell r="K13669" t="str">
            <v>00111114P.2</v>
          </cell>
        </row>
        <row r="13670">
          <cell r="K13670" t="str">
            <v>00111114P.2</v>
          </cell>
        </row>
        <row r="13671">
          <cell r="K13671" t="str">
            <v>00111114P.2</v>
          </cell>
        </row>
        <row r="13672">
          <cell r="K13672" t="str">
            <v>00111115P.2</v>
          </cell>
        </row>
        <row r="13673">
          <cell r="K13673" t="str">
            <v>00111115P.2</v>
          </cell>
        </row>
        <row r="13674">
          <cell r="K13674" t="str">
            <v>00111115P.2</v>
          </cell>
        </row>
        <row r="13675">
          <cell r="K13675" t="str">
            <v>00111115P.2</v>
          </cell>
        </row>
        <row r="13676">
          <cell r="K13676" t="str">
            <v>00111116P.2</v>
          </cell>
        </row>
        <row r="13677">
          <cell r="K13677" t="str">
            <v>00111116P.2</v>
          </cell>
        </row>
        <row r="13678">
          <cell r="K13678" t="str">
            <v>00111116P.2</v>
          </cell>
        </row>
        <row r="13679">
          <cell r="K13679" t="str">
            <v>00111116P.2</v>
          </cell>
        </row>
        <row r="13680">
          <cell r="K13680" t="str">
            <v>00111116P.2</v>
          </cell>
        </row>
        <row r="13681">
          <cell r="K13681" t="str">
            <v>00111116P.2</v>
          </cell>
        </row>
        <row r="13682">
          <cell r="K13682" t="str">
            <v>00111116P.2</v>
          </cell>
        </row>
        <row r="13683">
          <cell r="K13683" t="str">
            <v>00111116P.2</v>
          </cell>
        </row>
        <row r="13684">
          <cell r="K13684" t="str">
            <v>00111116P.2</v>
          </cell>
        </row>
        <row r="13685">
          <cell r="K13685" t="str">
            <v>00111116P.2</v>
          </cell>
        </row>
        <row r="13686">
          <cell r="K13686" t="str">
            <v>00111116P.2</v>
          </cell>
        </row>
        <row r="13687">
          <cell r="K13687" t="str">
            <v>00111116P.2</v>
          </cell>
        </row>
        <row r="13688">
          <cell r="K13688" t="str">
            <v>00111116P.2</v>
          </cell>
        </row>
        <row r="13689">
          <cell r="K13689" t="str">
            <v>00111116P.2</v>
          </cell>
        </row>
        <row r="13690">
          <cell r="K13690" t="str">
            <v>00111117P.2</v>
          </cell>
        </row>
        <row r="13691">
          <cell r="K13691" t="str">
            <v>00111117P.2</v>
          </cell>
        </row>
        <row r="13692">
          <cell r="K13692" t="str">
            <v>00111117P.2</v>
          </cell>
        </row>
        <row r="13693">
          <cell r="K13693" t="str">
            <v>00111117P.2</v>
          </cell>
        </row>
        <row r="13694">
          <cell r="K13694" t="str">
            <v>00111117P.2</v>
          </cell>
        </row>
        <row r="13695">
          <cell r="K13695" t="str">
            <v>00111117P.2</v>
          </cell>
        </row>
        <row r="13696">
          <cell r="K13696" t="str">
            <v>00111117P.2</v>
          </cell>
        </row>
        <row r="13697">
          <cell r="K13697" t="str">
            <v>00111117P.2</v>
          </cell>
        </row>
        <row r="13698">
          <cell r="K13698" t="str">
            <v>00111117P.2</v>
          </cell>
        </row>
        <row r="13699">
          <cell r="K13699" t="str">
            <v>00111117P.2</v>
          </cell>
        </row>
        <row r="13700">
          <cell r="K13700" t="str">
            <v>00111117P.2</v>
          </cell>
        </row>
        <row r="13701">
          <cell r="K13701" t="str">
            <v>00111117P.2</v>
          </cell>
        </row>
        <row r="13702">
          <cell r="K13702" t="str">
            <v>00111117P.2</v>
          </cell>
        </row>
        <row r="13703">
          <cell r="K13703" t="str">
            <v>00111118P.2</v>
          </cell>
        </row>
        <row r="13704">
          <cell r="K13704" t="str">
            <v>00111118P.2</v>
          </cell>
        </row>
        <row r="13705">
          <cell r="K13705" t="str">
            <v>00111118P.2</v>
          </cell>
        </row>
        <row r="13706">
          <cell r="K13706" t="str">
            <v>00111118P.2</v>
          </cell>
        </row>
        <row r="13707">
          <cell r="K13707" t="str">
            <v>00111118P.2</v>
          </cell>
        </row>
        <row r="13708">
          <cell r="K13708" t="str">
            <v>00111119P.2</v>
          </cell>
        </row>
        <row r="13709">
          <cell r="K13709" t="str">
            <v>00111119P.2</v>
          </cell>
        </row>
        <row r="13710">
          <cell r="K13710" t="str">
            <v>00111119P.2</v>
          </cell>
        </row>
        <row r="13711">
          <cell r="K13711" t="str">
            <v>00111119P.2</v>
          </cell>
        </row>
        <row r="13712">
          <cell r="K13712" t="str">
            <v>00111120P.2</v>
          </cell>
        </row>
        <row r="13713">
          <cell r="K13713" t="str">
            <v>00111120P.2</v>
          </cell>
        </row>
        <row r="13714">
          <cell r="K13714" t="str">
            <v>00111120P.2</v>
          </cell>
        </row>
        <row r="13715">
          <cell r="K13715" t="str">
            <v>00111120P.2</v>
          </cell>
        </row>
        <row r="13716">
          <cell r="K13716" t="str">
            <v>00111120P.2</v>
          </cell>
        </row>
        <row r="13717">
          <cell r="K13717" t="str">
            <v>00111120P.2</v>
          </cell>
        </row>
        <row r="13718">
          <cell r="K13718" t="str">
            <v>00111120P.2</v>
          </cell>
        </row>
        <row r="13719">
          <cell r="K13719" t="str">
            <v>00111120P.2</v>
          </cell>
        </row>
        <row r="13720">
          <cell r="K13720" t="str">
            <v>00111120P.2</v>
          </cell>
        </row>
        <row r="13721">
          <cell r="K13721" t="str">
            <v>00111120P.2</v>
          </cell>
        </row>
        <row r="13722">
          <cell r="K13722" t="str">
            <v>00111120P.2</v>
          </cell>
        </row>
        <row r="13723">
          <cell r="K13723" t="str">
            <v>00111120P.2</v>
          </cell>
        </row>
        <row r="13724">
          <cell r="K13724" t="str">
            <v>00111120P.2</v>
          </cell>
        </row>
        <row r="13725">
          <cell r="K13725" t="str">
            <v>00111121P.2</v>
          </cell>
        </row>
        <row r="13726">
          <cell r="K13726" t="str">
            <v>00111121P.2</v>
          </cell>
        </row>
        <row r="13727">
          <cell r="K13727" t="str">
            <v>00111121P.2</v>
          </cell>
        </row>
        <row r="13728">
          <cell r="K13728" t="str">
            <v>00111121P.2</v>
          </cell>
        </row>
        <row r="13729">
          <cell r="K13729" t="str">
            <v>00111121P.2</v>
          </cell>
        </row>
        <row r="13730">
          <cell r="K13730" t="str">
            <v>00111121P.2</v>
          </cell>
        </row>
        <row r="13731">
          <cell r="K13731" t="str">
            <v>00111121P.2</v>
          </cell>
        </row>
        <row r="13732">
          <cell r="K13732" t="str">
            <v>00111121P.2</v>
          </cell>
        </row>
        <row r="13733">
          <cell r="K13733" t="str">
            <v>00111121P.2</v>
          </cell>
        </row>
        <row r="13734">
          <cell r="K13734" t="str">
            <v>00111121P.2</v>
          </cell>
        </row>
        <row r="13735">
          <cell r="K13735" t="str">
            <v>00111122P.2</v>
          </cell>
        </row>
        <row r="13736">
          <cell r="K13736" t="str">
            <v>00111122P.2</v>
          </cell>
        </row>
        <row r="13737">
          <cell r="K13737" t="str">
            <v>00111122P.2</v>
          </cell>
        </row>
        <row r="13738">
          <cell r="K13738" t="str">
            <v>00111122P.2</v>
          </cell>
        </row>
        <row r="13739">
          <cell r="K13739" t="str">
            <v>00111122P.2</v>
          </cell>
        </row>
        <row r="13740">
          <cell r="K13740" t="str">
            <v>00111123P.2</v>
          </cell>
        </row>
        <row r="13741">
          <cell r="K13741" t="str">
            <v>00111123P.2</v>
          </cell>
        </row>
        <row r="13742">
          <cell r="K13742" t="str">
            <v>00111123P.2</v>
          </cell>
        </row>
        <row r="13743">
          <cell r="K13743" t="str">
            <v>00111123P.2</v>
          </cell>
        </row>
        <row r="13744">
          <cell r="K13744" t="str">
            <v>00111123P.2</v>
          </cell>
        </row>
        <row r="13745">
          <cell r="K13745" t="str">
            <v>00111123P.2</v>
          </cell>
        </row>
        <row r="13746">
          <cell r="K13746" t="str">
            <v>00111123P.2</v>
          </cell>
        </row>
        <row r="13747">
          <cell r="K13747" t="str">
            <v>00111123P.2</v>
          </cell>
        </row>
        <row r="13748">
          <cell r="K13748" t="str">
            <v>00111123P.2</v>
          </cell>
        </row>
        <row r="13749">
          <cell r="K13749" t="str">
            <v>00111123P.2</v>
          </cell>
        </row>
        <row r="13750">
          <cell r="K13750" t="str">
            <v>00111124P.2</v>
          </cell>
        </row>
        <row r="13751">
          <cell r="K13751" t="str">
            <v>00111124P.2</v>
          </cell>
        </row>
        <row r="13752">
          <cell r="K13752" t="str">
            <v>00111124P.2</v>
          </cell>
        </row>
        <row r="13753">
          <cell r="K13753" t="str">
            <v>00111124P.2</v>
          </cell>
        </row>
        <row r="13754">
          <cell r="K13754" t="str">
            <v>00111124P.2</v>
          </cell>
        </row>
        <row r="13755">
          <cell r="K13755" t="str">
            <v>00111124P.2</v>
          </cell>
        </row>
        <row r="13756">
          <cell r="K13756" t="str">
            <v>00111124P.2</v>
          </cell>
        </row>
        <row r="13757">
          <cell r="K13757" t="str">
            <v>00111124P.2</v>
          </cell>
        </row>
        <row r="13758">
          <cell r="K13758" t="str">
            <v>00111124P.2</v>
          </cell>
        </row>
        <row r="13759">
          <cell r="K13759" t="str">
            <v>00111124P.2</v>
          </cell>
        </row>
        <row r="13760">
          <cell r="K13760" t="str">
            <v>00111125P.2</v>
          </cell>
        </row>
        <row r="13761">
          <cell r="K13761" t="str">
            <v>00111125P.2</v>
          </cell>
        </row>
        <row r="13762">
          <cell r="K13762" t="str">
            <v>00111125P.2</v>
          </cell>
        </row>
        <row r="13763">
          <cell r="K13763" t="str">
            <v>00111125P.2</v>
          </cell>
        </row>
        <row r="13764">
          <cell r="K13764" t="str">
            <v>00111125P.2</v>
          </cell>
        </row>
        <row r="13765">
          <cell r="K13765" t="str">
            <v>00111125P.2</v>
          </cell>
        </row>
        <row r="13766">
          <cell r="K13766" t="str">
            <v>00111125P.2</v>
          </cell>
        </row>
        <row r="13767">
          <cell r="K13767" t="str">
            <v>00111125P.2</v>
          </cell>
        </row>
        <row r="13768">
          <cell r="K13768" t="str">
            <v>00111125P.2</v>
          </cell>
        </row>
        <row r="13769">
          <cell r="K13769" t="str">
            <v>00111125P.2</v>
          </cell>
        </row>
        <row r="13770">
          <cell r="K13770" t="str">
            <v>00111125P.2</v>
          </cell>
        </row>
        <row r="13771">
          <cell r="K13771" t="str">
            <v>00111126P.2</v>
          </cell>
        </row>
        <row r="13772">
          <cell r="K13772" t="str">
            <v>00111126P.2</v>
          </cell>
        </row>
        <row r="13773">
          <cell r="K13773" t="str">
            <v>00111126P.2</v>
          </cell>
        </row>
        <row r="13774">
          <cell r="K13774" t="str">
            <v>00111126P.2</v>
          </cell>
        </row>
        <row r="13775">
          <cell r="K13775" t="str">
            <v>00111126P.2</v>
          </cell>
        </row>
        <row r="13776">
          <cell r="K13776" t="str">
            <v>00111126P.2</v>
          </cell>
        </row>
        <row r="13777">
          <cell r="K13777" t="str">
            <v>00111126P.2</v>
          </cell>
        </row>
        <row r="13778">
          <cell r="K13778" t="str">
            <v>00111126P.2</v>
          </cell>
        </row>
        <row r="13779">
          <cell r="K13779" t="str">
            <v>00111126P.2</v>
          </cell>
        </row>
        <row r="13780">
          <cell r="K13780" t="str">
            <v>00111126P.2</v>
          </cell>
        </row>
        <row r="13781">
          <cell r="K13781" t="str">
            <v>00111127P.2</v>
          </cell>
        </row>
        <row r="13782">
          <cell r="K13782" t="str">
            <v>00111127P.2</v>
          </cell>
        </row>
        <row r="13783">
          <cell r="K13783" t="str">
            <v>00111127P.2</v>
          </cell>
        </row>
        <row r="13784">
          <cell r="K13784" t="str">
            <v>00111127P.2</v>
          </cell>
        </row>
        <row r="13785">
          <cell r="K13785" t="str">
            <v>00111127P.2</v>
          </cell>
        </row>
        <row r="13786">
          <cell r="K13786" t="str">
            <v>00111127P.2</v>
          </cell>
        </row>
        <row r="13787">
          <cell r="K13787" t="str">
            <v>00111127P.2</v>
          </cell>
        </row>
        <row r="13788">
          <cell r="K13788" t="str">
            <v>00111127P.2</v>
          </cell>
        </row>
        <row r="13789">
          <cell r="K13789" t="str">
            <v>00111128P.2</v>
          </cell>
        </row>
        <row r="13790">
          <cell r="K13790" t="str">
            <v>00111128P.2</v>
          </cell>
        </row>
        <row r="13791">
          <cell r="K13791" t="str">
            <v>00111128P.2</v>
          </cell>
        </row>
        <row r="13792">
          <cell r="K13792" t="str">
            <v>00111128P.2</v>
          </cell>
        </row>
        <row r="13793">
          <cell r="K13793" t="str">
            <v>00111128P.2</v>
          </cell>
        </row>
        <row r="13794">
          <cell r="K13794" t="str">
            <v>00111128P.2</v>
          </cell>
        </row>
        <row r="13795">
          <cell r="K13795" t="str">
            <v>00111128P.2</v>
          </cell>
        </row>
        <row r="13796">
          <cell r="K13796" t="str">
            <v>00111128P.2</v>
          </cell>
        </row>
        <row r="13797">
          <cell r="K13797" t="str">
            <v>00111128P.2</v>
          </cell>
        </row>
        <row r="13798">
          <cell r="K13798" t="str">
            <v>00111128P.2</v>
          </cell>
        </row>
        <row r="13799">
          <cell r="K13799" t="str">
            <v>00111128P.2</v>
          </cell>
        </row>
        <row r="13800">
          <cell r="K13800" t="str">
            <v>00111128P.2</v>
          </cell>
        </row>
        <row r="13801">
          <cell r="K13801" t="str">
            <v>00111128P.2</v>
          </cell>
        </row>
        <row r="13802">
          <cell r="K13802" t="str">
            <v>00111128P.2</v>
          </cell>
        </row>
        <row r="13803">
          <cell r="K13803" t="str">
            <v>00111128P.2</v>
          </cell>
        </row>
        <row r="13804">
          <cell r="K13804" t="str">
            <v>00111129P.2</v>
          </cell>
        </row>
        <row r="13805">
          <cell r="K13805" t="str">
            <v>00111129P.2</v>
          </cell>
        </row>
        <row r="13806">
          <cell r="K13806" t="str">
            <v>00111129P.2</v>
          </cell>
        </row>
        <row r="13807">
          <cell r="K13807" t="str">
            <v>00111129P.2</v>
          </cell>
        </row>
        <row r="13808">
          <cell r="K13808" t="str">
            <v>00111129P.2</v>
          </cell>
        </row>
        <row r="13809">
          <cell r="K13809" t="str">
            <v>00111129P.2</v>
          </cell>
        </row>
        <row r="13810">
          <cell r="K13810" t="str">
            <v>00111129P.2</v>
          </cell>
        </row>
        <row r="13811">
          <cell r="K13811" t="str">
            <v>00111129P.2</v>
          </cell>
        </row>
        <row r="13812">
          <cell r="K13812" t="str">
            <v>00111129P.2</v>
          </cell>
        </row>
        <row r="13813">
          <cell r="K13813" t="str">
            <v>00111129P.2</v>
          </cell>
        </row>
        <row r="13814">
          <cell r="K13814" t="str">
            <v>00111129P.2</v>
          </cell>
        </row>
        <row r="13815">
          <cell r="K13815" t="str">
            <v>00111129P.2</v>
          </cell>
        </row>
        <row r="13816">
          <cell r="K13816" t="str">
            <v>00111129P.2</v>
          </cell>
        </row>
        <row r="13817">
          <cell r="K13817" t="str">
            <v>00111130P.2</v>
          </cell>
        </row>
        <row r="13818">
          <cell r="K13818" t="str">
            <v>00111130P.2</v>
          </cell>
        </row>
        <row r="13819">
          <cell r="K13819" t="str">
            <v>00111130P.2</v>
          </cell>
        </row>
        <row r="13820">
          <cell r="K13820" t="str">
            <v>00111130P.2</v>
          </cell>
        </row>
        <row r="13821">
          <cell r="K13821" t="str">
            <v>00111130P.2</v>
          </cell>
        </row>
        <row r="13822">
          <cell r="K13822" t="str">
            <v>00111130P.2</v>
          </cell>
        </row>
        <row r="13823">
          <cell r="K13823" t="str">
            <v>00111130P.2</v>
          </cell>
        </row>
        <row r="13824">
          <cell r="K13824" t="str">
            <v>00111130P.2</v>
          </cell>
        </row>
        <row r="13825">
          <cell r="K13825" t="str">
            <v>00111130P.2</v>
          </cell>
        </row>
        <row r="13826">
          <cell r="K13826" t="str">
            <v>00111130P.2</v>
          </cell>
        </row>
        <row r="13827">
          <cell r="K13827" t="str">
            <v>00111131P.2</v>
          </cell>
        </row>
        <row r="13828">
          <cell r="K13828" t="str">
            <v>00111131P.2</v>
          </cell>
        </row>
        <row r="13829">
          <cell r="K13829" t="str">
            <v>00111131P.2</v>
          </cell>
        </row>
        <row r="13830">
          <cell r="K13830" t="str">
            <v>00111131P.2</v>
          </cell>
        </row>
        <row r="13831">
          <cell r="K13831" t="str">
            <v>00111131P.2</v>
          </cell>
        </row>
        <row r="13832">
          <cell r="K13832" t="str">
            <v>00111131P.2</v>
          </cell>
        </row>
        <row r="13833">
          <cell r="K13833" t="str">
            <v>00111131P.2</v>
          </cell>
        </row>
        <row r="13834">
          <cell r="K13834" t="str">
            <v>00111131P.2</v>
          </cell>
        </row>
        <row r="13835">
          <cell r="K13835" t="str">
            <v>00111131P.2</v>
          </cell>
        </row>
        <row r="13836">
          <cell r="K13836" t="str">
            <v>00111131P.2</v>
          </cell>
        </row>
        <row r="13837">
          <cell r="K13837" t="str">
            <v>00111131P.2</v>
          </cell>
        </row>
        <row r="13838">
          <cell r="K13838" t="str">
            <v>00111131P.2</v>
          </cell>
        </row>
        <row r="13839">
          <cell r="K13839" t="str">
            <v>00111131P.2</v>
          </cell>
        </row>
        <row r="13840">
          <cell r="K13840" t="str">
            <v>00111131P.2</v>
          </cell>
        </row>
        <row r="13841">
          <cell r="K13841" t="str">
            <v>00111132P.2</v>
          </cell>
        </row>
        <row r="13842">
          <cell r="K13842" t="str">
            <v>00111132P.2</v>
          </cell>
        </row>
        <row r="13843">
          <cell r="K13843" t="str">
            <v>00111132P.2</v>
          </cell>
        </row>
        <row r="13844">
          <cell r="K13844" t="str">
            <v>00111132P.2</v>
          </cell>
        </row>
        <row r="13845">
          <cell r="K13845" t="str">
            <v>00111132P.2</v>
          </cell>
        </row>
        <row r="13846">
          <cell r="K13846" t="str">
            <v>00111132P.2</v>
          </cell>
        </row>
        <row r="13847">
          <cell r="K13847" t="str">
            <v>00111132P.2</v>
          </cell>
        </row>
        <row r="13848">
          <cell r="K13848" t="str">
            <v>00111132P.2</v>
          </cell>
        </row>
        <row r="13849">
          <cell r="K13849" t="str">
            <v>00111132P.2</v>
          </cell>
        </row>
        <row r="13850">
          <cell r="K13850" t="str">
            <v>00111132P.2</v>
          </cell>
        </row>
        <row r="13851">
          <cell r="K13851" t="str">
            <v>00111132P.2</v>
          </cell>
        </row>
        <row r="13852">
          <cell r="K13852" t="str">
            <v>00111132P.2</v>
          </cell>
        </row>
        <row r="13853">
          <cell r="K13853" t="str">
            <v>00111132P.2</v>
          </cell>
        </row>
        <row r="13854">
          <cell r="K13854" t="str">
            <v>00111132P.2</v>
          </cell>
        </row>
        <row r="13855">
          <cell r="K13855" t="str">
            <v>00111132P.2</v>
          </cell>
        </row>
        <row r="13856">
          <cell r="K13856" t="str">
            <v>00111133P.2</v>
          </cell>
        </row>
        <row r="13857">
          <cell r="K13857" t="str">
            <v>00111133P.2</v>
          </cell>
        </row>
        <row r="13858">
          <cell r="K13858" t="str">
            <v>00111133P.2</v>
          </cell>
        </row>
        <row r="13859">
          <cell r="K13859" t="str">
            <v>00111133P.2</v>
          </cell>
        </row>
        <row r="13860">
          <cell r="K13860" t="str">
            <v>00111133P.2</v>
          </cell>
        </row>
        <row r="13861">
          <cell r="K13861" t="str">
            <v>00111133P.2</v>
          </cell>
        </row>
        <row r="13862">
          <cell r="K13862" t="str">
            <v>00111133P.2</v>
          </cell>
        </row>
        <row r="13863">
          <cell r="K13863" t="str">
            <v>00111133P.2</v>
          </cell>
        </row>
        <row r="13864">
          <cell r="K13864" t="str">
            <v>00111133P.2</v>
          </cell>
        </row>
        <row r="13865">
          <cell r="K13865" t="str">
            <v>00111133P.2</v>
          </cell>
        </row>
        <row r="13866">
          <cell r="K13866" t="str">
            <v>00111133P.2</v>
          </cell>
        </row>
        <row r="13867">
          <cell r="K13867" t="str">
            <v>00111133P.2</v>
          </cell>
        </row>
        <row r="13868">
          <cell r="K13868" t="str">
            <v>00111133P.2</v>
          </cell>
        </row>
        <row r="13869">
          <cell r="K13869" t="str">
            <v>00111134P.2</v>
          </cell>
        </row>
        <row r="13870">
          <cell r="K13870" t="str">
            <v>00111134P.2</v>
          </cell>
        </row>
        <row r="13871">
          <cell r="K13871" t="str">
            <v>00111134P.2</v>
          </cell>
        </row>
        <row r="13872">
          <cell r="K13872" t="str">
            <v>00111134P.2</v>
          </cell>
        </row>
        <row r="13873">
          <cell r="K13873" t="str">
            <v>00111134P.2</v>
          </cell>
        </row>
        <row r="13874">
          <cell r="K13874" t="str">
            <v>00111134P.2</v>
          </cell>
        </row>
        <row r="13875">
          <cell r="K13875" t="str">
            <v>00111134P.2</v>
          </cell>
        </row>
        <row r="13876">
          <cell r="K13876" t="str">
            <v>00111134P.2</v>
          </cell>
        </row>
        <row r="13877">
          <cell r="K13877" t="str">
            <v>00111134P.2</v>
          </cell>
        </row>
        <row r="13878">
          <cell r="K13878" t="str">
            <v>00111134P.2</v>
          </cell>
        </row>
        <row r="13879">
          <cell r="K13879" t="str">
            <v>00111134P.2</v>
          </cell>
        </row>
        <row r="13880">
          <cell r="K13880" t="str">
            <v>00111134P.2</v>
          </cell>
        </row>
        <row r="13881">
          <cell r="K13881" t="str">
            <v>00111134P.2</v>
          </cell>
        </row>
        <row r="13882">
          <cell r="K13882" t="str">
            <v>00111135P.2</v>
          </cell>
        </row>
        <row r="13883">
          <cell r="K13883" t="str">
            <v>00111135P.2</v>
          </cell>
        </row>
        <row r="13884">
          <cell r="K13884" t="str">
            <v>00111135P.2</v>
          </cell>
        </row>
        <row r="13885">
          <cell r="K13885" t="str">
            <v>00111135P.2</v>
          </cell>
        </row>
        <row r="13886">
          <cell r="K13886" t="str">
            <v>00111135P.2</v>
          </cell>
        </row>
        <row r="13887">
          <cell r="K13887" t="str">
            <v>00111135P.2</v>
          </cell>
        </row>
        <row r="13888">
          <cell r="K13888" t="str">
            <v>00111135P.2</v>
          </cell>
        </row>
        <row r="13889">
          <cell r="K13889" t="str">
            <v>00111135P.2</v>
          </cell>
        </row>
        <row r="13890">
          <cell r="K13890" t="str">
            <v>00111135P.2</v>
          </cell>
        </row>
        <row r="13891">
          <cell r="K13891" t="str">
            <v>00111135P.2</v>
          </cell>
        </row>
        <row r="13892">
          <cell r="K13892" t="str">
            <v>00111135P.2</v>
          </cell>
        </row>
        <row r="13893">
          <cell r="K13893" t="str">
            <v>00111135P.2</v>
          </cell>
        </row>
        <row r="13894">
          <cell r="K13894" t="str">
            <v>00111135P.2</v>
          </cell>
        </row>
        <row r="13895">
          <cell r="K13895" t="str">
            <v>00111136P.2</v>
          </cell>
        </row>
        <row r="13896">
          <cell r="K13896" t="str">
            <v>00111136P.2</v>
          </cell>
        </row>
        <row r="13897">
          <cell r="K13897" t="str">
            <v>00111136P.2</v>
          </cell>
        </row>
        <row r="13898">
          <cell r="K13898" t="str">
            <v>00111136P.2</v>
          </cell>
        </row>
        <row r="13899">
          <cell r="K13899" t="str">
            <v>00111136P.2</v>
          </cell>
        </row>
        <row r="13900">
          <cell r="K13900" t="str">
            <v>00111136P.2</v>
          </cell>
        </row>
        <row r="13901">
          <cell r="K13901" t="str">
            <v>00111136P.2</v>
          </cell>
        </row>
        <row r="13902">
          <cell r="K13902" t="str">
            <v>00111136P.2</v>
          </cell>
        </row>
        <row r="13903">
          <cell r="K13903" t="str">
            <v>00111143P.2</v>
          </cell>
        </row>
        <row r="13904">
          <cell r="K13904" t="str">
            <v>00111143P.2</v>
          </cell>
        </row>
        <row r="13905">
          <cell r="K13905" t="str">
            <v>00111143P.2</v>
          </cell>
        </row>
        <row r="13906">
          <cell r="K13906" t="str">
            <v>00111143P.2</v>
          </cell>
        </row>
        <row r="13907">
          <cell r="K13907" t="str">
            <v>00111143P.2</v>
          </cell>
        </row>
        <row r="13908">
          <cell r="K13908" t="str">
            <v>00111145P.2</v>
          </cell>
        </row>
        <row r="13909">
          <cell r="K13909" t="str">
            <v>00111145P.2</v>
          </cell>
        </row>
        <row r="13910">
          <cell r="K13910" t="str">
            <v>00111145P.2</v>
          </cell>
        </row>
        <row r="13911">
          <cell r="K13911" t="str">
            <v>00111145P.2</v>
          </cell>
        </row>
        <row r="13912">
          <cell r="K13912" t="str">
            <v>00111145P.2</v>
          </cell>
        </row>
        <row r="13913">
          <cell r="K13913" t="str">
            <v>00111145P.2</v>
          </cell>
        </row>
        <row r="13914">
          <cell r="K13914" t="str">
            <v>00111145P.2</v>
          </cell>
        </row>
        <row r="13915">
          <cell r="K13915" t="str">
            <v>00111145P.2</v>
          </cell>
        </row>
        <row r="13916">
          <cell r="K13916" t="str">
            <v>00111145P.2</v>
          </cell>
        </row>
        <row r="13917">
          <cell r="K13917" t="str">
            <v>00111145P.2</v>
          </cell>
        </row>
        <row r="13918">
          <cell r="K13918" t="str">
            <v>00111153P.2</v>
          </cell>
        </row>
        <row r="13919">
          <cell r="K13919" t="str">
            <v>00111153P.2</v>
          </cell>
        </row>
        <row r="13920">
          <cell r="K13920" t="str">
            <v>00111153P.2</v>
          </cell>
        </row>
        <row r="13921">
          <cell r="K13921" t="str">
            <v>00111153P.2</v>
          </cell>
        </row>
        <row r="13922">
          <cell r="K13922" t="str">
            <v>00111153P.2</v>
          </cell>
        </row>
        <row r="13923">
          <cell r="K13923" t="str">
            <v>00111153P.2</v>
          </cell>
        </row>
        <row r="13924">
          <cell r="K13924" t="str">
            <v>00111157P.2</v>
          </cell>
        </row>
        <row r="13925">
          <cell r="K13925" t="str">
            <v>00111157P.2</v>
          </cell>
        </row>
        <row r="13926">
          <cell r="K13926" t="str">
            <v>00111157P.2</v>
          </cell>
        </row>
        <row r="13927">
          <cell r="K13927" t="str">
            <v>00111157P.2</v>
          </cell>
        </row>
        <row r="13928">
          <cell r="K13928" t="str">
            <v>00111157P.2</v>
          </cell>
        </row>
        <row r="13929">
          <cell r="K13929" t="str">
            <v>00111157P.2</v>
          </cell>
        </row>
        <row r="13930">
          <cell r="K13930" t="str">
            <v>00111157P.2</v>
          </cell>
        </row>
        <row r="13931">
          <cell r="K13931" t="str">
            <v>00111157P.2</v>
          </cell>
        </row>
        <row r="13932">
          <cell r="K13932" t="str">
            <v>00111157P.2</v>
          </cell>
        </row>
        <row r="13933">
          <cell r="K13933" t="str">
            <v>00111157P.2</v>
          </cell>
        </row>
        <row r="13934">
          <cell r="K13934" t="str">
            <v>00111157P.2</v>
          </cell>
        </row>
        <row r="13935">
          <cell r="K13935" t="str">
            <v>00111157P.2</v>
          </cell>
        </row>
        <row r="13936">
          <cell r="K13936" t="str">
            <v>00111157P.2</v>
          </cell>
        </row>
        <row r="13937">
          <cell r="K13937" t="str">
            <v>00111159P.2</v>
          </cell>
        </row>
        <row r="13938">
          <cell r="K13938" t="str">
            <v>00111159P.2</v>
          </cell>
        </row>
        <row r="13939">
          <cell r="K13939" t="str">
            <v>00111159P.2</v>
          </cell>
        </row>
        <row r="13940">
          <cell r="K13940" t="str">
            <v>00111159P.2</v>
          </cell>
        </row>
        <row r="13941">
          <cell r="K13941" t="str">
            <v>00111159P.2</v>
          </cell>
        </row>
        <row r="13942">
          <cell r="K13942" t="str">
            <v>00111159P.2</v>
          </cell>
        </row>
        <row r="13943">
          <cell r="K13943" t="str">
            <v>00111159P.2</v>
          </cell>
        </row>
        <row r="13944">
          <cell r="K13944" t="str">
            <v>00111157P.2</v>
          </cell>
        </row>
        <row r="13945">
          <cell r="K13945" t="str">
            <v>00111157P.2</v>
          </cell>
        </row>
        <row r="13946">
          <cell r="K13946" t="str">
            <v>00111157P.2</v>
          </cell>
        </row>
        <row r="13947">
          <cell r="K13947" t="str">
            <v>00111143P.2</v>
          </cell>
        </row>
        <row r="13948">
          <cell r="K13948" t="str">
            <v>00111144P.2</v>
          </cell>
        </row>
        <row r="13949">
          <cell r="K13949" t="str">
            <v>00111157P.2</v>
          </cell>
        </row>
        <row r="13950">
          <cell r="K13950" t="str">
            <v>00111128P.2</v>
          </cell>
        </row>
        <row r="13951">
          <cell r="K13951" t="str">
            <v>00111128P.2</v>
          </cell>
        </row>
        <row r="13952">
          <cell r="K13952" t="str">
            <v>00111128P.2</v>
          </cell>
        </row>
        <row r="13953">
          <cell r="K13953" t="str">
            <v>00111128P.2</v>
          </cell>
        </row>
        <row r="13954">
          <cell r="K13954" t="str">
            <v>00111128P.2</v>
          </cell>
        </row>
        <row r="13955">
          <cell r="K13955" t="str">
            <v>00111128P.2</v>
          </cell>
        </row>
        <row r="13956">
          <cell r="K13956" t="str">
            <v>00111128P.2</v>
          </cell>
        </row>
        <row r="13957">
          <cell r="K13957" t="str">
            <v>00111128P.2</v>
          </cell>
        </row>
        <row r="13958">
          <cell r="K13958" t="str">
            <v>00111128P.2</v>
          </cell>
        </row>
        <row r="13959">
          <cell r="K13959" t="str">
            <v>00111128P.2</v>
          </cell>
        </row>
        <row r="13960">
          <cell r="K13960" t="str">
            <v>00111128P.2</v>
          </cell>
        </row>
        <row r="13961">
          <cell r="K13961" t="str">
            <v>00111128P.2</v>
          </cell>
        </row>
        <row r="13962">
          <cell r="K13962" t="str">
            <v>00111128P.2</v>
          </cell>
        </row>
        <row r="13963">
          <cell r="K13963" t="str">
            <v>00111128P.2</v>
          </cell>
        </row>
        <row r="13964">
          <cell r="K13964" t="str">
            <v>00111128P.2</v>
          </cell>
        </row>
        <row r="13965">
          <cell r="K13965" t="str">
            <v>00111128P.2</v>
          </cell>
        </row>
        <row r="13966">
          <cell r="K13966" t="str">
            <v>00111128P.2</v>
          </cell>
        </row>
        <row r="13967">
          <cell r="K13967" t="str">
            <v>00111128P.2</v>
          </cell>
        </row>
        <row r="13968">
          <cell r="K13968" t="str">
            <v>00111128P.2</v>
          </cell>
        </row>
        <row r="13969">
          <cell r="K13969" t="str">
            <v>00111128P.2</v>
          </cell>
        </row>
        <row r="13970">
          <cell r="K13970" t="str">
            <v>00111128P.2</v>
          </cell>
        </row>
        <row r="13971">
          <cell r="K13971" t="str">
            <v>00111128P.2</v>
          </cell>
        </row>
        <row r="13972">
          <cell r="K13972" t="str">
            <v>00111101P.2</v>
          </cell>
        </row>
        <row r="13973">
          <cell r="K13973" t="str">
            <v>00111115P.2</v>
          </cell>
        </row>
        <row r="13974">
          <cell r="K13974" t="str">
            <v>00111117P.2</v>
          </cell>
        </row>
        <row r="13975">
          <cell r="K13975" t="str">
            <v>00111118P.2</v>
          </cell>
        </row>
        <row r="13976">
          <cell r="K13976" t="str">
            <v>00111131P.2</v>
          </cell>
        </row>
        <row r="13977">
          <cell r="K13977" t="str">
            <v>00111135P.2</v>
          </cell>
        </row>
        <row r="13978">
          <cell r="K13978" t="str">
            <v>00111150P.2</v>
          </cell>
        </row>
        <row r="13979">
          <cell r="K13979" t="str">
            <v>00111131P.2</v>
          </cell>
        </row>
        <row r="13980">
          <cell r="K13980" t="str">
            <v>00111131P.2</v>
          </cell>
        </row>
        <row r="13981">
          <cell r="K13981" t="str">
            <v>00111130P.2</v>
          </cell>
        </row>
        <row r="13982">
          <cell r="K13982" t="str">
            <v>00111131P.2</v>
          </cell>
        </row>
        <row r="13983">
          <cell r="K13983" t="str">
            <v>00111131P.2</v>
          </cell>
        </row>
        <row r="13984">
          <cell r="K13984" t="str">
            <v>00111125P.2</v>
          </cell>
        </row>
        <row r="13985">
          <cell r="K13985" t="str">
            <v>00111125P.2</v>
          </cell>
        </row>
        <row r="13986">
          <cell r="K13986" t="str">
            <v>00111125P.2</v>
          </cell>
        </row>
        <row r="13987">
          <cell r="K13987" t="str">
            <v>00111125P.2</v>
          </cell>
        </row>
        <row r="13988">
          <cell r="K13988" t="str">
            <v>00111125P.2</v>
          </cell>
        </row>
        <row r="13989">
          <cell r="K13989" t="str">
            <v>00111101P.2</v>
          </cell>
        </row>
        <row r="13990">
          <cell r="K13990" t="str">
            <v>00111150P.2</v>
          </cell>
        </row>
        <row r="13991">
          <cell r="K13991" t="str">
            <v>00111150P.2</v>
          </cell>
        </row>
        <row r="13992">
          <cell r="K13992" t="str">
            <v>00111150P.2</v>
          </cell>
        </row>
        <row r="13993">
          <cell r="K13993" t="str">
            <v>00111150P.2</v>
          </cell>
        </row>
        <row r="13994">
          <cell r="K13994" t="str">
            <v>00111148P.2</v>
          </cell>
        </row>
        <row r="13995">
          <cell r="K13995" t="str">
            <v>00111148P.2</v>
          </cell>
        </row>
        <row r="13996">
          <cell r="K13996" t="str">
            <v>00111148P.2</v>
          </cell>
        </row>
        <row r="13997">
          <cell r="K13997" t="str">
            <v>00111150P.2</v>
          </cell>
        </row>
        <row r="13998">
          <cell r="K13998" t="str">
            <v>00111136P.2</v>
          </cell>
        </row>
        <row r="13999">
          <cell r="K13999" t="str">
            <v>00111135P.2</v>
          </cell>
        </row>
        <row r="14000">
          <cell r="K14000" t="str">
            <v>00111159P.2</v>
          </cell>
        </row>
        <row r="14001">
          <cell r="K14001" t="str">
            <v>00111159P.2</v>
          </cell>
        </row>
        <row r="14002">
          <cell r="K14002" t="str">
            <v>00111159P.2</v>
          </cell>
        </row>
        <row r="14003">
          <cell r="K14003" t="str">
            <v>00111159P.2</v>
          </cell>
        </row>
        <row r="14004">
          <cell r="K14004" t="str">
            <v>00111159P.2</v>
          </cell>
        </row>
        <row r="14005">
          <cell r="K14005" t="str">
            <v>00111114P.2</v>
          </cell>
        </row>
        <row r="14006">
          <cell r="K14006" t="str">
            <v>00111114P.2</v>
          </cell>
        </row>
        <row r="14007">
          <cell r="K14007" t="str">
            <v>00111114P.2</v>
          </cell>
        </row>
        <row r="14008">
          <cell r="K14008" t="str">
            <v>00111114P.2</v>
          </cell>
        </row>
        <row r="14009">
          <cell r="K14009" t="str">
            <v>00111114P.2</v>
          </cell>
        </row>
        <row r="14010">
          <cell r="K14010" t="str">
            <v>00111114P.2</v>
          </cell>
        </row>
        <row r="14011">
          <cell r="K14011" t="str">
            <v>00111114P.2</v>
          </cell>
        </row>
        <row r="14012">
          <cell r="K14012" t="str">
            <v>00111114P.2</v>
          </cell>
        </row>
        <row r="14013">
          <cell r="K14013" t="str">
            <v>00111114P.2</v>
          </cell>
        </row>
        <row r="14014">
          <cell r="K14014" t="str">
            <v>00111114P.2</v>
          </cell>
        </row>
        <row r="14015">
          <cell r="K14015" t="str">
            <v>00111113P.2</v>
          </cell>
        </row>
        <row r="14016">
          <cell r="K14016" t="str">
            <v>00111113P.2</v>
          </cell>
        </row>
        <row r="14017">
          <cell r="K14017" t="str">
            <v>00111113P.2</v>
          </cell>
        </row>
        <row r="14018">
          <cell r="K14018" t="str">
            <v>00111113P.2</v>
          </cell>
        </row>
        <row r="14019">
          <cell r="K14019" t="str">
            <v>00111118P.2</v>
          </cell>
        </row>
        <row r="14020">
          <cell r="K14020" t="str">
            <v>00111113P.2</v>
          </cell>
        </row>
        <row r="14021">
          <cell r="K14021" t="str">
            <v>00111113P.2</v>
          </cell>
        </row>
        <row r="14022">
          <cell r="K14022" t="str">
            <v>00111118P.2</v>
          </cell>
        </row>
        <row r="14023">
          <cell r="K14023" t="str">
            <v>00111118P.2</v>
          </cell>
        </row>
        <row r="14024">
          <cell r="K14024" t="str">
            <v>00111146P.2</v>
          </cell>
        </row>
        <row r="14025">
          <cell r="K14025" t="str">
            <v>00111146P.2</v>
          </cell>
        </row>
        <row r="14026">
          <cell r="K14026" t="str">
            <v>00111146P.2</v>
          </cell>
        </row>
        <row r="14027">
          <cell r="K14027" t="str">
            <v>00111146P.2</v>
          </cell>
        </row>
        <row r="14028">
          <cell r="K14028" t="str">
            <v>00111146P.2</v>
          </cell>
        </row>
        <row r="14029">
          <cell r="K14029" t="str">
            <v>00111146P.2</v>
          </cell>
        </row>
        <row r="14030">
          <cell r="K14030" t="str">
            <v>00111146P.2</v>
          </cell>
        </row>
        <row r="14031">
          <cell r="K14031" t="str">
            <v>00111143P.2</v>
          </cell>
        </row>
        <row r="14032">
          <cell r="K14032" t="str">
            <v>00111143P.2</v>
          </cell>
        </row>
        <row r="14033">
          <cell r="K14033" t="str">
            <v>00111143P.2</v>
          </cell>
        </row>
        <row r="14034">
          <cell r="K14034" t="str">
            <v>00111149P.2</v>
          </cell>
        </row>
        <row r="14035">
          <cell r="K14035" t="str">
            <v>00111143P.2</v>
          </cell>
        </row>
        <row r="14036">
          <cell r="K14036" t="str">
            <v>00111143P.2</v>
          </cell>
        </row>
        <row r="14037">
          <cell r="K14037" t="str">
            <v>00111149P.2</v>
          </cell>
        </row>
        <row r="14038">
          <cell r="K14038" t="str">
            <v>00111143P.2</v>
          </cell>
        </row>
        <row r="14039">
          <cell r="K14039" t="str">
            <v>00111146P.2</v>
          </cell>
        </row>
        <row r="14040">
          <cell r="K14040" t="str">
            <v>00111146P.2</v>
          </cell>
        </row>
        <row r="14041">
          <cell r="K14041" t="str">
            <v>00111146P.2</v>
          </cell>
        </row>
        <row r="14042">
          <cell r="K14042" t="str">
            <v>00111147P.2</v>
          </cell>
        </row>
        <row r="14043">
          <cell r="K14043" t="str">
            <v>00111149P.2</v>
          </cell>
        </row>
        <row r="14044">
          <cell r="K14044" t="str">
            <v>00111143P.2</v>
          </cell>
        </row>
        <row r="14045">
          <cell r="K14045" t="str">
            <v>00111143P.2</v>
          </cell>
        </row>
        <row r="14046">
          <cell r="K14046" t="str">
            <v>00111143P.2</v>
          </cell>
        </row>
        <row r="14047">
          <cell r="K14047" t="str">
            <v>00111146P.2</v>
          </cell>
        </row>
        <row r="14048">
          <cell r="K14048" t="str">
            <v>00111149P.2</v>
          </cell>
        </row>
        <row r="14049">
          <cell r="K14049" t="str">
            <v>00111149P.2</v>
          </cell>
        </row>
        <row r="14050">
          <cell r="K14050" t="str">
            <v>00111146P.2</v>
          </cell>
        </row>
        <row r="14051">
          <cell r="K14051" t="str">
            <v>00111143P.2</v>
          </cell>
        </row>
        <row r="14052">
          <cell r="K14052" t="str">
            <v>00111143P.2</v>
          </cell>
        </row>
        <row r="14053">
          <cell r="K14053" t="str">
            <v>00111143P.2</v>
          </cell>
        </row>
        <row r="14054">
          <cell r="K14054" t="str">
            <v>00111146P.2</v>
          </cell>
        </row>
        <row r="14055">
          <cell r="K14055" t="str">
            <v>00111149P.2</v>
          </cell>
        </row>
        <row r="14056">
          <cell r="K14056" t="str">
            <v>00111146P.2</v>
          </cell>
        </row>
        <row r="14057">
          <cell r="K14057" t="str">
            <v>00111145P.2</v>
          </cell>
        </row>
        <row r="14058">
          <cell r="K14058" t="str">
            <v>00111145P.2</v>
          </cell>
        </row>
        <row r="14059">
          <cell r="K14059" t="str">
            <v>00111109P.2</v>
          </cell>
        </row>
        <row r="14060">
          <cell r="K14060" t="str">
            <v>00111136P.2</v>
          </cell>
        </row>
        <row r="14061">
          <cell r="K14061" t="str">
            <v>00111108P.2</v>
          </cell>
        </row>
        <row r="14062">
          <cell r="K14062" t="str">
            <v>00111106P.2</v>
          </cell>
        </row>
        <row r="14063">
          <cell r="K14063" t="str">
            <v>00111131P.2</v>
          </cell>
        </row>
        <row r="14064">
          <cell r="K14064" t="str">
            <v>00111130P.2</v>
          </cell>
        </row>
        <row r="14065">
          <cell r="K14065" t="str">
            <v>00111128P.2</v>
          </cell>
        </row>
        <row r="14066">
          <cell r="K14066" t="str">
            <v>00111128P.2</v>
          </cell>
        </row>
        <row r="14067">
          <cell r="K14067" t="str">
            <v>00111109P.2</v>
          </cell>
        </row>
        <row r="14068">
          <cell r="K14068" t="str">
            <v>00111128P.2</v>
          </cell>
        </row>
        <row r="14069">
          <cell r="K14069" t="str">
            <v>00111128P.2</v>
          </cell>
        </row>
        <row r="14070">
          <cell r="K14070" t="str">
            <v>00111130P.2</v>
          </cell>
        </row>
        <row r="14071">
          <cell r="K14071" t="str">
            <v>00111130P.2</v>
          </cell>
        </row>
        <row r="14072">
          <cell r="K14072" t="str">
            <v>00111145P.2</v>
          </cell>
        </row>
        <row r="14073">
          <cell r="K14073" t="str">
            <v>00111145P.2</v>
          </cell>
        </row>
        <row r="14074">
          <cell r="K14074" t="str">
            <v>00111145P.2</v>
          </cell>
        </row>
        <row r="14075">
          <cell r="K14075" t="str">
            <v>00111145P.2</v>
          </cell>
        </row>
        <row r="14076">
          <cell r="K14076" t="str">
            <v>00111145P.2</v>
          </cell>
        </row>
        <row r="14077">
          <cell r="K14077" t="str">
            <v>00111145P.2</v>
          </cell>
        </row>
        <row r="14078">
          <cell r="K14078" t="str">
            <v>00111145P.2</v>
          </cell>
        </row>
        <row r="14079">
          <cell r="K14079" t="str">
            <v>00111145P.2</v>
          </cell>
        </row>
        <row r="14080">
          <cell r="K14080" t="str">
            <v>00111145P.2</v>
          </cell>
        </row>
        <row r="14081">
          <cell r="K14081" t="str">
            <v>00111145P.2</v>
          </cell>
        </row>
        <row r="14082">
          <cell r="K14082" t="str">
            <v>00111145P.2</v>
          </cell>
        </row>
        <row r="14083">
          <cell r="K14083" t="str">
            <v>00111145P.2</v>
          </cell>
        </row>
        <row r="14084">
          <cell r="K14084" t="str">
            <v>00111145P.2</v>
          </cell>
        </row>
        <row r="14085">
          <cell r="K14085" t="str">
            <v>00111145P.2</v>
          </cell>
        </row>
        <row r="14086">
          <cell r="K14086" t="str">
            <v>00111145P.2</v>
          </cell>
        </row>
        <row r="14087">
          <cell r="K14087" t="str">
            <v>00111145P.2</v>
          </cell>
        </row>
        <row r="14088">
          <cell r="K14088" t="str">
            <v>00111145P.2</v>
          </cell>
        </row>
        <row r="14089">
          <cell r="K14089" t="str">
            <v>00111145P.2</v>
          </cell>
        </row>
        <row r="14090">
          <cell r="K14090" t="str">
            <v>00111145P.2</v>
          </cell>
        </row>
        <row r="14091">
          <cell r="K14091" t="str">
            <v>00111145P.2</v>
          </cell>
        </row>
        <row r="14092">
          <cell r="K14092" t="str">
            <v>00111120P.2</v>
          </cell>
        </row>
        <row r="14093">
          <cell r="K14093" t="str">
            <v>00111120P.2</v>
          </cell>
        </row>
        <row r="14094">
          <cell r="K14094" t="str">
            <v>00111120P.2</v>
          </cell>
        </row>
        <row r="14095">
          <cell r="K14095" t="str">
            <v>00111122P.2</v>
          </cell>
        </row>
        <row r="14096">
          <cell r="K14096" t="str">
            <v>00111122P.2</v>
          </cell>
        </row>
        <row r="14097">
          <cell r="K14097" t="str">
            <v>00111145P.2</v>
          </cell>
        </row>
        <row r="14098">
          <cell r="K14098" t="str">
            <v>00111145P.2</v>
          </cell>
        </row>
        <row r="14099">
          <cell r="K14099" t="str">
            <v>00111145P.2</v>
          </cell>
        </row>
        <row r="14100">
          <cell r="K14100" t="str">
            <v>00111122P.2</v>
          </cell>
        </row>
        <row r="14101">
          <cell r="K14101" t="str">
            <v>00111145P.2</v>
          </cell>
        </row>
        <row r="14102">
          <cell r="K14102" t="str">
            <v>00111153P.2</v>
          </cell>
        </row>
        <row r="14103">
          <cell r="K14103" t="str">
            <v>00111153P.2</v>
          </cell>
        </row>
        <row r="14104">
          <cell r="K14104" t="str">
            <v>00111153P.2</v>
          </cell>
        </row>
        <row r="14105">
          <cell r="K14105" t="str">
            <v>00111153P.2</v>
          </cell>
        </row>
        <row r="14106">
          <cell r="K14106" t="str">
            <v>00111153P.2</v>
          </cell>
        </row>
        <row r="14107">
          <cell r="K14107" t="str">
            <v>00111153P.2</v>
          </cell>
        </row>
        <row r="14108">
          <cell r="K14108" t="str">
            <v>00111153P.2</v>
          </cell>
        </row>
        <row r="14109">
          <cell r="K14109" t="str">
            <v>00111145P.2</v>
          </cell>
        </row>
        <row r="14110">
          <cell r="K14110" t="str">
            <v>00111145P.2</v>
          </cell>
        </row>
        <row r="14111">
          <cell r="K14111" t="str">
            <v>00111145P.2</v>
          </cell>
        </row>
        <row r="14112">
          <cell r="K14112" t="str">
            <v>00111145P.2</v>
          </cell>
        </row>
        <row r="14113">
          <cell r="K14113" t="str">
            <v>00111145P.2</v>
          </cell>
        </row>
        <row r="14114">
          <cell r="K14114" t="str">
            <v>00111145P.2</v>
          </cell>
        </row>
        <row r="14115">
          <cell r="K14115" t="str">
            <v>00111145P.2</v>
          </cell>
        </row>
        <row r="14116">
          <cell r="K14116" t="str">
            <v>00111145P.2</v>
          </cell>
        </row>
        <row r="14117">
          <cell r="K14117" t="str">
            <v>00111145P.2</v>
          </cell>
        </row>
        <row r="14118">
          <cell r="K14118" t="str">
            <v>00111145P.2</v>
          </cell>
        </row>
        <row r="14119">
          <cell r="K14119" t="str">
            <v>00111145P.2</v>
          </cell>
        </row>
        <row r="14120">
          <cell r="K14120" t="str">
            <v>00111145P.2</v>
          </cell>
        </row>
        <row r="14121">
          <cell r="K14121" t="str">
            <v>00111145P.2</v>
          </cell>
        </row>
        <row r="14122">
          <cell r="K14122" t="str">
            <v>00111145P.2</v>
          </cell>
        </row>
        <row r="14123">
          <cell r="K14123" t="str">
            <v>00111145P.2</v>
          </cell>
        </row>
        <row r="14124">
          <cell r="K14124" t="str">
            <v>00111145P.2</v>
          </cell>
        </row>
        <row r="14125">
          <cell r="K14125" t="str">
            <v>00111145P.2</v>
          </cell>
        </row>
        <row r="14126">
          <cell r="K14126" t="str">
            <v>00111145P.2</v>
          </cell>
        </row>
        <row r="14127">
          <cell r="K14127" t="str">
            <v>00111145P.2</v>
          </cell>
        </row>
        <row r="14128">
          <cell r="K14128" t="str">
            <v>00111145P.2</v>
          </cell>
        </row>
        <row r="14129">
          <cell r="K14129" t="str">
            <v>00111145P.2</v>
          </cell>
        </row>
        <row r="14130">
          <cell r="K14130" t="str">
            <v>00111145P.2</v>
          </cell>
        </row>
        <row r="14131">
          <cell r="K14131" t="str">
            <v>00111145P.2</v>
          </cell>
        </row>
        <row r="14132">
          <cell r="K14132" t="str">
            <v>00111145P.2</v>
          </cell>
        </row>
        <row r="14133">
          <cell r="K14133" t="str">
            <v>00111145P.2</v>
          </cell>
        </row>
        <row r="14134">
          <cell r="K14134" t="str">
            <v>00111145P.2</v>
          </cell>
        </row>
        <row r="14135">
          <cell r="K14135" t="str">
            <v>00111149P.2</v>
          </cell>
        </row>
        <row r="14136">
          <cell r="K14136" t="str">
            <v>00111149P.2</v>
          </cell>
        </row>
        <row r="14137">
          <cell r="K14137" t="str">
            <v>00111149P.2</v>
          </cell>
        </row>
        <row r="14138">
          <cell r="K14138" t="str">
            <v>00111149P.2</v>
          </cell>
        </row>
        <row r="14139">
          <cell r="K14139" t="str">
            <v>00111149P.2</v>
          </cell>
        </row>
        <row r="14140">
          <cell r="K14140" t="str">
            <v>00111149P.2</v>
          </cell>
        </row>
        <row r="14141">
          <cell r="K14141" t="str">
            <v>00111150P.2</v>
          </cell>
        </row>
        <row r="14142">
          <cell r="K14142" t="str">
            <v>00111150P.2</v>
          </cell>
        </row>
        <row r="14143">
          <cell r="K14143" t="str">
            <v>00111150P.2</v>
          </cell>
        </row>
        <row r="14144">
          <cell r="K14144" t="str">
            <v>00111150P.2</v>
          </cell>
        </row>
        <row r="14145">
          <cell r="K14145" t="str">
            <v>00111150P.2</v>
          </cell>
        </row>
        <row r="14146">
          <cell r="K14146" t="str">
            <v>00111150P.2</v>
          </cell>
        </row>
        <row r="14147">
          <cell r="K14147" t="str">
            <v>00111153P.2</v>
          </cell>
        </row>
        <row r="14148">
          <cell r="K14148" t="str">
            <v>00111153P.2</v>
          </cell>
        </row>
        <row r="14149">
          <cell r="K14149" t="str">
            <v>00111153P.2</v>
          </cell>
        </row>
        <row r="14150">
          <cell r="K14150" t="str">
            <v>00111153P.2</v>
          </cell>
        </row>
        <row r="14151">
          <cell r="K14151" t="str">
            <v>00111153P.2</v>
          </cell>
        </row>
        <row r="14152">
          <cell r="K14152" t="str">
            <v>00111153P.2</v>
          </cell>
        </row>
        <row r="14153">
          <cell r="K14153" t="str">
            <v>00111153P.2</v>
          </cell>
        </row>
        <row r="14154">
          <cell r="K14154" t="str">
            <v>00111153P.2</v>
          </cell>
        </row>
        <row r="14155">
          <cell r="K14155" t="str">
            <v>00111153P.2</v>
          </cell>
        </row>
        <row r="14156">
          <cell r="K14156" t="str">
            <v>00111153P.2</v>
          </cell>
        </row>
        <row r="14157">
          <cell r="K14157" t="str">
            <v>00111153P.2</v>
          </cell>
        </row>
        <row r="14158">
          <cell r="K14158" t="str">
            <v>00111153P.2</v>
          </cell>
        </row>
        <row r="14159">
          <cell r="K14159" t="str">
            <v>00111153P.2</v>
          </cell>
        </row>
        <row r="14160">
          <cell r="K14160" t="str">
            <v>00111145P.2</v>
          </cell>
        </row>
        <row r="14161">
          <cell r="K14161" t="str">
            <v>00111145P.2</v>
          </cell>
        </row>
        <row r="14162">
          <cell r="K14162" t="str">
            <v>00111145P.2</v>
          </cell>
        </row>
        <row r="14163">
          <cell r="K14163" t="str">
            <v>00111145P.2</v>
          </cell>
        </row>
        <row r="14164">
          <cell r="K14164" t="str">
            <v>00111145P.2</v>
          </cell>
        </row>
        <row r="14165">
          <cell r="K14165" t="str">
            <v>00111145P.2</v>
          </cell>
        </row>
        <row r="14166">
          <cell r="K14166" t="str">
            <v>00111145P.2</v>
          </cell>
        </row>
        <row r="14167">
          <cell r="K14167" t="str">
            <v>00111145P.2</v>
          </cell>
        </row>
        <row r="14168">
          <cell r="K14168" t="str">
            <v>00111145P.2</v>
          </cell>
        </row>
        <row r="14169">
          <cell r="K14169" t="str">
            <v>00111145P.2</v>
          </cell>
        </row>
        <row r="14170">
          <cell r="K14170" t="str">
            <v>00111145P.2</v>
          </cell>
        </row>
        <row r="14171">
          <cell r="K14171" t="str">
            <v>00111145P.2</v>
          </cell>
        </row>
        <row r="14172">
          <cell r="K14172" t="str">
            <v>00111145P.2</v>
          </cell>
        </row>
        <row r="14173">
          <cell r="K14173" t="str">
            <v>00111145P.2</v>
          </cell>
        </row>
        <row r="14174">
          <cell r="K14174" t="str">
            <v>00111145P.2</v>
          </cell>
        </row>
        <row r="14175">
          <cell r="K14175" t="str">
            <v>00111145P.2</v>
          </cell>
        </row>
        <row r="14176">
          <cell r="K14176" t="str">
            <v>00111145P.2</v>
          </cell>
        </row>
        <row r="14177">
          <cell r="K14177" t="str">
            <v>00111145P.2</v>
          </cell>
        </row>
        <row r="14178">
          <cell r="K14178" t="str">
            <v>00111145P.2</v>
          </cell>
        </row>
        <row r="14179">
          <cell r="K14179" t="str">
            <v>00111145P.2</v>
          </cell>
        </row>
        <row r="14180">
          <cell r="K14180" t="str">
            <v>00111145P.2</v>
          </cell>
        </row>
        <row r="14181">
          <cell r="K14181" t="str">
            <v>00111145P.2</v>
          </cell>
        </row>
        <row r="14182">
          <cell r="K14182" t="str">
            <v>00111145P.2</v>
          </cell>
        </row>
        <row r="14183">
          <cell r="K14183" t="str">
            <v>00111145P.2</v>
          </cell>
        </row>
        <row r="14184">
          <cell r="K14184" t="str">
            <v>00111145P.2</v>
          </cell>
        </row>
        <row r="14185">
          <cell r="K14185" t="str">
            <v>00111145P.2</v>
          </cell>
        </row>
        <row r="14186">
          <cell r="K14186" t="str">
            <v>00111145P.2</v>
          </cell>
        </row>
        <row r="14187">
          <cell r="K14187" t="str">
            <v>00111145P.2</v>
          </cell>
        </row>
        <row r="14188">
          <cell r="K14188" t="str">
            <v>00111145P.2</v>
          </cell>
        </row>
        <row r="14189">
          <cell r="K14189" t="str">
            <v>00111145P.2</v>
          </cell>
        </row>
        <row r="14190">
          <cell r="K14190" t="str">
            <v>00111145P.2</v>
          </cell>
        </row>
        <row r="14191">
          <cell r="K14191" t="str">
            <v>00111145P.2</v>
          </cell>
        </row>
        <row r="14192">
          <cell r="K14192" t="str">
            <v>00111145P.2</v>
          </cell>
        </row>
        <row r="14193">
          <cell r="K14193" t="str">
            <v>00111145P.2</v>
          </cell>
        </row>
        <row r="14194">
          <cell r="K14194" t="str">
            <v>00111145P.2</v>
          </cell>
        </row>
        <row r="14195">
          <cell r="K14195" t="str">
            <v>00111145P.2</v>
          </cell>
        </row>
        <row r="14196">
          <cell r="K14196" t="str">
            <v>00111145P.2</v>
          </cell>
        </row>
        <row r="14197">
          <cell r="K14197" t="str">
            <v>00111145P.2</v>
          </cell>
        </row>
        <row r="14198">
          <cell r="K14198" t="str">
            <v>00111145P.2</v>
          </cell>
        </row>
        <row r="14199">
          <cell r="K14199" t="str">
            <v>00111145P.2</v>
          </cell>
        </row>
        <row r="14200">
          <cell r="K14200" t="str">
            <v>00111145P.2</v>
          </cell>
        </row>
        <row r="14201">
          <cell r="K14201" t="str">
            <v>00111145P.2</v>
          </cell>
        </row>
        <row r="14202">
          <cell r="K14202" t="str">
            <v>00111145P.2</v>
          </cell>
        </row>
        <row r="14203">
          <cell r="K14203" t="str">
            <v>00111145P.2</v>
          </cell>
        </row>
        <row r="14204">
          <cell r="K14204" t="str">
            <v>00111145P.2</v>
          </cell>
        </row>
        <row r="14205">
          <cell r="K14205" t="str">
            <v>00111145P.2</v>
          </cell>
        </row>
        <row r="14206">
          <cell r="K14206" t="str">
            <v>00111145P.2</v>
          </cell>
        </row>
        <row r="14207">
          <cell r="K14207" t="str">
            <v>00111145P.2</v>
          </cell>
        </row>
        <row r="14208">
          <cell r="K14208" t="str">
            <v>00111145P.2</v>
          </cell>
        </row>
        <row r="14209">
          <cell r="K14209" t="str">
            <v>00111145P.2</v>
          </cell>
        </row>
        <row r="14210">
          <cell r="K14210" t="str">
            <v>00111145P.2</v>
          </cell>
        </row>
        <row r="14211">
          <cell r="K14211" t="str">
            <v>00111145P.2</v>
          </cell>
        </row>
        <row r="14212">
          <cell r="K14212" t="str">
            <v>00111145P.2</v>
          </cell>
        </row>
        <row r="14213">
          <cell r="K14213" t="str">
            <v>00111145P.2</v>
          </cell>
        </row>
        <row r="14214">
          <cell r="K14214" t="str">
            <v>00111145P.2</v>
          </cell>
        </row>
        <row r="14215">
          <cell r="K14215" t="str">
            <v>00111145P.2</v>
          </cell>
        </row>
        <row r="14216">
          <cell r="K14216" t="str">
            <v>00111145P.2</v>
          </cell>
        </row>
        <row r="14217">
          <cell r="K14217" t="str">
            <v>00111145P.2</v>
          </cell>
        </row>
        <row r="14218">
          <cell r="K14218" t="str">
            <v>00111145P.2</v>
          </cell>
        </row>
        <row r="14219">
          <cell r="K14219" t="str">
            <v>00111145P.2</v>
          </cell>
        </row>
        <row r="14220">
          <cell r="K14220" t="str">
            <v>00111145P.2</v>
          </cell>
        </row>
        <row r="14221">
          <cell r="K14221" t="str">
            <v>00111149P.2</v>
          </cell>
        </row>
        <row r="14222">
          <cell r="K14222" t="str">
            <v>00111149P.2</v>
          </cell>
        </row>
        <row r="14223">
          <cell r="K14223" t="str">
            <v>00111149P.2</v>
          </cell>
        </row>
        <row r="14224">
          <cell r="K14224" t="str">
            <v>00111149P.2</v>
          </cell>
        </row>
        <row r="14225">
          <cell r="K14225" t="str">
            <v>00111149P.2</v>
          </cell>
        </row>
        <row r="14226">
          <cell r="K14226" t="str">
            <v>00111149P.2</v>
          </cell>
        </row>
        <row r="14227">
          <cell r="K14227" t="str">
            <v>00111149P.2</v>
          </cell>
        </row>
        <row r="14228">
          <cell r="K14228" t="str">
            <v>00111150P.2</v>
          </cell>
        </row>
        <row r="14229">
          <cell r="K14229" t="str">
            <v>00111150P.2</v>
          </cell>
        </row>
        <row r="14230">
          <cell r="K14230" t="str">
            <v>00111150P.2</v>
          </cell>
        </row>
        <row r="14231">
          <cell r="K14231" t="str">
            <v>00111150P.2</v>
          </cell>
        </row>
        <row r="14232">
          <cell r="K14232" t="str">
            <v>00111150P.2</v>
          </cell>
        </row>
        <row r="14233">
          <cell r="K14233" t="str">
            <v>00111150P.2</v>
          </cell>
        </row>
        <row r="14234">
          <cell r="K14234" t="str">
            <v>00111150P.2</v>
          </cell>
        </row>
        <row r="14235">
          <cell r="K14235" t="str">
            <v>01010014E.13</v>
          </cell>
        </row>
        <row r="14236">
          <cell r="K14236" t="str">
            <v>01010010E.13</v>
          </cell>
        </row>
        <row r="14237">
          <cell r="K14237" t="str">
            <v>01010027E.111</v>
          </cell>
        </row>
        <row r="14238">
          <cell r="K14238" t="str">
            <v>01010021E.13</v>
          </cell>
        </row>
        <row r="14239">
          <cell r="K14239" t="str">
            <v>01010024E.13</v>
          </cell>
        </row>
        <row r="14240">
          <cell r="K14240" t="str">
            <v>01010018E.13</v>
          </cell>
        </row>
        <row r="14241">
          <cell r="K14241" t="str">
            <v>01010016E.13</v>
          </cell>
        </row>
        <row r="14242">
          <cell r="K14242" t="str">
            <v>01010026E.13</v>
          </cell>
        </row>
        <row r="14243">
          <cell r="K14243" t="str">
            <v>01010032E.13</v>
          </cell>
        </row>
        <row r="14244">
          <cell r="K14244" t="str">
            <v>01010032E.13</v>
          </cell>
        </row>
        <row r="14245">
          <cell r="K14245" t="str">
            <v>01010028E.13</v>
          </cell>
        </row>
        <row r="14246">
          <cell r="K14246" t="str">
            <v>01010036E.111</v>
          </cell>
        </row>
        <row r="14247">
          <cell r="K14247" t="str">
            <v>01010023E.111</v>
          </cell>
        </row>
        <row r="14248">
          <cell r="K14248" t="str">
            <v>01010022E.13</v>
          </cell>
        </row>
        <row r="14249">
          <cell r="K14249" t="str">
            <v>01010028E.111</v>
          </cell>
        </row>
        <row r="14250">
          <cell r="K14250" t="str">
            <v>01010036E.111</v>
          </cell>
        </row>
        <row r="14251">
          <cell r="K14251" t="str">
            <v>01010013E.13</v>
          </cell>
        </row>
        <row r="14252">
          <cell r="K14252" t="str">
            <v>01010014E.111</v>
          </cell>
        </row>
        <row r="14253">
          <cell r="K14253" t="str">
            <v>01010012E.111</v>
          </cell>
        </row>
        <row r="14254">
          <cell r="K14254" t="str">
            <v>01010026E.111</v>
          </cell>
        </row>
        <row r="14255">
          <cell r="K14255" t="str">
            <v>01010030E.111</v>
          </cell>
        </row>
        <row r="14256">
          <cell r="K14256" t="str">
            <v>01010027E.111</v>
          </cell>
        </row>
        <row r="14257">
          <cell r="K14257" t="str">
            <v>01010018E.111</v>
          </cell>
        </row>
        <row r="14258">
          <cell r="K14258" t="str">
            <v>01010036E.111</v>
          </cell>
        </row>
        <row r="14259">
          <cell r="K14259" t="str">
            <v>01010024E.111</v>
          </cell>
        </row>
        <row r="14260">
          <cell r="K14260" t="str">
            <v>01010023E.111</v>
          </cell>
        </row>
        <row r="14261">
          <cell r="K14261" t="str">
            <v>01010026E.111</v>
          </cell>
        </row>
        <row r="14262">
          <cell r="K14262" t="str">
            <v>01010021E.111</v>
          </cell>
        </row>
        <row r="14263">
          <cell r="K14263" t="str">
            <v>01010013E.111</v>
          </cell>
        </row>
        <row r="14264">
          <cell r="K14264" t="str">
            <v>01010033E.111</v>
          </cell>
        </row>
        <row r="14265">
          <cell r="K14265" t="str">
            <v>01010023E.111</v>
          </cell>
        </row>
        <row r="14266">
          <cell r="K14266" t="str">
            <v>01010028E.111</v>
          </cell>
        </row>
        <row r="14267">
          <cell r="K14267" t="str">
            <v>01010035E.111</v>
          </cell>
        </row>
        <row r="14268">
          <cell r="K14268" t="str">
            <v>01010051E.111</v>
          </cell>
        </row>
        <row r="14269">
          <cell r="K14269" t="str">
            <v>01010053E.111</v>
          </cell>
        </row>
        <row r="14270">
          <cell r="K14270" t="str">
            <v>01010018E.111</v>
          </cell>
        </row>
        <row r="14271">
          <cell r="K14271" t="str">
            <v>01010031E.111</v>
          </cell>
        </row>
        <row r="14272">
          <cell r="K14272" t="str">
            <v>01010035E.111</v>
          </cell>
        </row>
        <row r="14273">
          <cell r="K14273" t="str">
            <v>01010026E.122</v>
          </cell>
        </row>
        <row r="14274">
          <cell r="K14274" t="str">
            <v>01010032E.122</v>
          </cell>
        </row>
        <row r="14275">
          <cell r="K14275" t="str">
            <v>01010043E.122</v>
          </cell>
        </row>
        <row r="14276">
          <cell r="K14276" t="str">
            <v>01010022E.122</v>
          </cell>
        </row>
        <row r="14277">
          <cell r="K14277" t="str">
            <v>01010010E.111</v>
          </cell>
        </row>
        <row r="14278">
          <cell r="K14278" t="str">
            <v>01010010E.112</v>
          </cell>
        </row>
        <row r="14279">
          <cell r="K14279" t="str">
            <v>00201143D.111</v>
          </cell>
        </row>
        <row r="14280">
          <cell r="K14280" t="str">
            <v>00201103D.111</v>
          </cell>
        </row>
        <row r="14281">
          <cell r="K14281" t="str">
            <v>00201138D.121</v>
          </cell>
        </row>
        <row r="14282">
          <cell r="K14282" t="str">
            <v>00201102D.112</v>
          </cell>
        </row>
        <row r="14283">
          <cell r="K14283" t="str">
            <v>00201102D.112</v>
          </cell>
        </row>
        <row r="14284">
          <cell r="K14284" t="str">
            <v>00201102D.112</v>
          </cell>
        </row>
        <row r="14285">
          <cell r="K14285" t="str">
            <v>00201102D.111</v>
          </cell>
        </row>
        <row r="14286">
          <cell r="K14286" t="str">
            <v>00201152D.121</v>
          </cell>
        </row>
        <row r="14287">
          <cell r="K14287" t="str">
            <v>00201118D.111</v>
          </cell>
        </row>
        <row r="14288">
          <cell r="K14288" t="str">
            <v>00201126D.111</v>
          </cell>
        </row>
        <row r="14289">
          <cell r="K14289" t="str">
            <v>00201149D.111</v>
          </cell>
        </row>
        <row r="14290">
          <cell r="K14290" t="str">
            <v>00201144D.121</v>
          </cell>
        </row>
        <row r="14291">
          <cell r="K14291" t="str">
            <v>00201136D.121</v>
          </cell>
        </row>
        <row r="14292">
          <cell r="K14292" t="str">
            <v>00201119D.111</v>
          </cell>
        </row>
        <row r="14293">
          <cell r="K14293" t="str">
            <v>00201121D.111</v>
          </cell>
        </row>
        <row r="14294">
          <cell r="K14294" t="str">
            <v>00201127D.121</v>
          </cell>
        </row>
        <row r="14295">
          <cell r="K14295" t="str">
            <v>00201117D.121</v>
          </cell>
        </row>
        <row r="14296">
          <cell r="K14296" t="str">
            <v>00201133D.121</v>
          </cell>
        </row>
        <row r="14297">
          <cell r="K14297" t="str">
            <v>00201136D.121</v>
          </cell>
        </row>
        <row r="14298">
          <cell r="K14298" t="str">
            <v>00201116D.121</v>
          </cell>
        </row>
        <row r="14299">
          <cell r="K14299" t="str">
            <v>00201114D.121</v>
          </cell>
        </row>
        <row r="14300">
          <cell r="K14300" t="str">
            <v>00201115D.111</v>
          </cell>
        </row>
        <row r="14301">
          <cell r="K14301" t="str">
            <v>00201110D.121</v>
          </cell>
        </row>
        <row r="14302">
          <cell r="K14302" t="str">
            <v>00201123D.121</v>
          </cell>
        </row>
        <row r="14303">
          <cell r="K14303" t="str">
            <v>00201136D.111</v>
          </cell>
        </row>
        <row r="14304">
          <cell r="K14304" t="str">
            <v>00201127D.111</v>
          </cell>
        </row>
        <row r="14305">
          <cell r="K14305" t="str">
            <v>00201119D.121</v>
          </cell>
        </row>
        <row r="14306">
          <cell r="K14306" t="str">
            <v>00201125D.121</v>
          </cell>
        </row>
        <row r="14307">
          <cell r="K14307" t="str">
            <v>00201118D.111</v>
          </cell>
        </row>
        <row r="14308">
          <cell r="K14308" t="str">
            <v>00201132D.121</v>
          </cell>
        </row>
        <row r="14309">
          <cell r="K14309" t="str">
            <v>00201135D.121</v>
          </cell>
        </row>
        <row r="14310">
          <cell r="K14310" t="str">
            <v>00201122D.111</v>
          </cell>
        </row>
        <row r="14311">
          <cell r="K14311" t="str">
            <v>00201115D.121</v>
          </cell>
        </row>
        <row r="14312">
          <cell r="K14312" t="str">
            <v>00201118D.121</v>
          </cell>
        </row>
        <row r="14313">
          <cell r="K14313" t="str">
            <v>00201134D.121</v>
          </cell>
        </row>
        <row r="14314">
          <cell r="K14314" t="str">
            <v>00201130D.121</v>
          </cell>
        </row>
        <row r="14315">
          <cell r="K14315" t="str">
            <v>00201132D.111</v>
          </cell>
        </row>
        <row r="14316">
          <cell r="K14316" t="str">
            <v>00201131D.111</v>
          </cell>
        </row>
        <row r="14317">
          <cell r="K14317" t="str">
            <v>00201128D.111</v>
          </cell>
        </row>
        <row r="14318">
          <cell r="K14318" t="str">
            <v>00201117D.111</v>
          </cell>
        </row>
        <row r="14319">
          <cell r="K14319" t="str">
            <v>00201130D.111</v>
          </cell>
        </row>
        <row r="14320">
          <cell r="K14320" t="str">
            <v>00201112D.111</v>
          </cell>
        </row>
        <row r="14321">
          <cell r="K14321" t="str">
            <v>00201125D.111</v>
          </cell>
        </row>
        <row r="14322">
          <cell r="K14322" t="str">
            <v>00201129D.111</v>
          </cell>
        </row>
        <row r="14323">
          <cell r="K14323" t="str">
            <v>00201151D.121</v>
          </cell>
        </row>
        <row r="14324">
          <cell r="K14324" t="str">
            <v>00201151D.122</v>
          </cell>
        </row>
        <row r="14325">
          <cell r="K14325" t="str">
            <v>00201151D.121</v>
          </cell>
        </row>
        <row r="14326">
          <cell r="K14326" t="str">
            <v>00201110D.111</v>
          </cell>
        </row>
        <row r="14327">
          <cell r="K14327" t="str">
            <v>00201128D.121</v>
          </cell>
        </row>
        <row r="14328">
          <cell r="K14328" t="str">
            <v>00201125D.111</v>
          </cell>
        </row>
        <row r="14329">
          <cell r="K14329" t="str">
            <v>00201130D.111</v>
          </cell>
        </row>
        <row r="14330">
          <cell r="K14330" t="str">
            <v>00201129D.121</v>
          </cell>
        </row>
        <row r="14331">
          <cell r="K14331" t="str">
            <v>00201153D.111</v>
          </cell>
        </row>
        <row r="14332">
          <cell r="K14332" t="str">
            <v>00201150D.111</v>
          </cell>
        </row>
        <row r="14333">
          <cell r="K14333" t="str">
            <v>00201110D.111</v>
          </cell>
        </row>
        <row r="14334">
          <cell r="K14334" t="str">
            <v>00201120D.111</v>
          </cell>
        </row>
        <row r="14335">
          <cell r="K14335" t="str">
            <v>00201133D.111</v>
          </cell>
        </row>
        <row r="14336">
          <cell r="K14336" t="str">
            <v>00201135D.111</v>
          </cell>
        </row>
        <row r="14337">
          <cell r="K14337" t="str">
            <v>00201106D.111</v>
          </cell>
        </row>
        <row r="14338">
          <cell r="K14338" t="str">
            <v>00201114D.111</v>
          </cell>
        </row>
        <row r="14339">
          <cell r="K14339" t="str">
            <v>00201130D.111</v>
          </cell>
        </row>
        <row r="14340">
          <cell r="K14340" t="str">
            <v>00201107D.121</v>
          </cell>
        </row>
        <row r="14341">
          <cell r="K14341" t="str">
            <v>00201113D.111</v>
          </cell>
        </row>
        <row r="14342">
          <cell r="K14342" t="str">
            <v>00201145D.111</v>
          </cell>
        </row>
        <row r="14343">
          <cell r="K14343" t="str">
            <v>00201113D.111</v>
          </cell>
        </row>
        <row r="14344">
          <cell r="K14344" t="str">
            <v>00201127D.111</v>
          </cell>
        </row>
        <row r="14345">
          <cell r="K14345" t="str">
            <v>00201130D.111</v>
          </cell>
        </row>
        <row r="14346">
          <cell r="K14346" t="str">
            <v>00201120D.121</v>
          </cell>
        </row>
        <row r="14347">
          <cell r="K14347" t="str">
            <v>00201128D.121</v>
          </cell>
        </row>
        <row r="14348">
          <cell r="K14348" t="str">
            <v>00201129D.121</v>
          </cell>
        </row>
        <row r="14349">
          <cell r="K14349" t="str">
            <v>00201133D.121</v>
          </cell>
        </row>
        <row r="14350">
          <cell r="K14350" t="str">
            <v>00201149D.121</v>
          </cell>
        </row>
        <row r="14351">
          <cell r="K14351" t="str">
            <v>00201159D.121</v>
          </cell>
        </row>
        <row r="14352">
          <cell r="K14352" t="str">
            <v>00201112D.121</v>
          </cell>
        </row>
        <row r="14353">
          <cell r="K14353" t="str">
            <v>00201110D.121</v>
          </cell>
        </row>
        <row r="14354">
          <cell r="K14354" t="str">
            <v>00201113D.111</v>
          </cell>
        </row>
        <row r="14355">
          <cell r="K14355" t="str">
            <v>00201136D.121</v>
          </cell>
        </row>
        <row r="14356">
          <cell r="K14356" t="str">
            <v>00201159D.122</v>
          </cell>
        </row>
        <row r="14357">
          <cell r="K14357" t="str">
            <v>00201140D.111</v>
          </cell>
        </row>
        <row r="14358">
          <cell r="K14358" t="str">
            <v>00201140D.121</v>
          </cell>
        </row>
        <row r="14359">
          <cell r="K14359" t="str">
            <v>00201149D.122</v>
          </cell>
        </row>
        <row r="14360">
          <cell r="K14360" t="str">
            <v>00201157D.111</v>
          </cell>
        </row>
        <row r="14361">
          <cell r="K14361" t="str">
            <v>00201109D.111</v>
          </cell>
        </row>
        <row r="14362">
          <cell r="K14362" t="str">
            <v>00201111D.111</v>
          </cell>
        </row>
        <row r="14363">
          <cell r="K14363" t="str">
            <v>00201114D.111</v>
          </cell>
        </row>
        <row r="14364">
          <cell r="K14364" t="str">
            <v>00201123D.111</v>
          </cell>
        </row>
        <row r="14365">
          <cell r="K14365" t="str">
            <v>00201134D.111</v>
          </cell>
        </row>
        <row r="14366">
          <cell r="K14366" t="str">
            <v>00201136D.111</v>
          </cell>
        </row>
        <row r="14367">
          <cell r="K14367" t="str">
            <v>00201149D.111</v>
          </cell>
        </row>
        <row r="14368">
          <cell r="K14368" t="str">
            <v>00201153D.111</v>
          </cell>
        </row>
        <row r="14369">
          <cell r="K14369" t="str">
            <v>00201110D.121</v>
          </cell>
        </row>
        <row r="14370">
          <cell r="K14370" t="str">
            <v>00201127D.121</v>
          </cell>
        </row>
        <row r="14371">
          <cell r="K14371" t="str">
            <v>00201136D.121</v>
          </cell>
        </row>
        <row r="14372">
          <cell r="K14372" t="str">
            <v>00201138D.121</v>
          </cell>
        </row>
        <row r="14373">
          <cell r="K14373" t="str">
            <v>00201156D.121</v>
          </cell>
        </row>
        <row r="14374">
          <cell r="K14374" t="str">
            <v>00201154D.122</v>
          </cell>
        </row>
        <row r="14375">
          <cell r="K14375" t="str">
            <v>00201112D.112</v>
          </cell>
        </row>
        <row r="14376">
          <cell r="K14376" t="str">
            <v>00201151D.121</v>
          </cell>
        </row>
        <row r="14377">
          <cell r="K14377" t="str">
            <v>00201151D.122</v>
          </cell>
        </row>
        <row r="14378">
          <cell r="K14378" t="str">
            <v>00201154D.122</v>
          </cell>
        </row>
        <row r="14379">
          <cell r="K14379" t="str">
            <v>00201156D.111</v>
          </cell>
        </row>
        <row r="14380">
          <cell r="K14380" t="str">
            <v>00201160D.122</v>
          </cell>
        </row>
        <row r="14381">
          <cell r="K14381" t="str">
            <v>00201149D.122</v>
          </cell>
        </row>
        <row r="14382">
          <cell r="K14382" t="str">
            <v>00201153D.122</v>
          </cell>
        </row>
        <row r="14383">
          <cell r="K14383" t="str">
            <v>00201157D.111</v>
          </cell>
        </row>
        <row r="14384">
          <cell r="K14384" t="str">
            <v>00201154D.122</v>
          </cell>
        </row>
        <row r="14385">
          <cell r="K14385" t="str">
            <v>00201156D.111</v>
          </cell>
        </row>
        <row r="14386">
          <cell r="K14386" t="str">
            <v>00201157D.121</v>
          </cell>
        </row>
        <row r="14387">
          <cell r="K14387" t="str">
            <v>00201160D.111</v>
          </cell>
        </row>
        <row r="14388">
          <cell r="K14388" t="str">
            <v>00201140D.111</v>
          </cell>
        </row>
        <row r="14389">
          <cell r="K14389" t="str">
            <v>00201140D.121</v>
          </cell>
        </row>
        <row r="14390">
          <cell r="K14390" t="str">
            <v>00201158D.111</v>
          </cell>
        </row>
        <row r="14391">
          <cell r="K14391" t="str">
            <v>00201138D.121</v>
          </cell>
        </row>
        <row r="14392">
          <cell r="K14392" t="str">
            <v>00201102D.112</v>
          </cell>
        </row>
        <row r="14393">
          <cell r="K14393" t="str">
            <v>00201135D.111</v>
          </cell>
        </row>
        <row r="14394">
          <cell r="K14394" t="str">
            <v>00201112D.121</v>
          </cell>
        </row>
        <row r="14395">
          <cell r="K14395" t="str">
            <v>00201119D.121</v>
          </cell>
        </row>
        <row r="14396">
          <cell r="K14396" t="str">
            <v>00201121D.121</v>
          </cell>
        </row>
        <row r="14397">
          <cell r="K14397" t="str">
            <v>00201122D.121</v>
          </cell>
        </row>
        <row r="14398">
          <cell r="K14398" t="str">
            <v>00201128D.121</v>
          </cell>
        </row>
        <row r="14399">
          <cell r="K14399" t="str">
            <v>00201132D.121</v>
          </cell>
        </row>
        <row r="14400">
          <cell r="K14400" t="str">
            <v>00201157D.121</v>
          </cell>
        </row>
        <row r="14401">
          <cell r="K14401" t="str">
            <v>00201151D.111</v>
          </cell>
        </row>
        <row r="14402">
          <cell r="K14402" t="str">
            <v>00201125D.112</v>
          </cell>
        </row>
        <row r="14403">
          <cell r="K14403" t="str">
            <v>00201101D.112</v>
          </cell>
        </row>
        <row r="14404">
          <cell r="K14404" t="str">
            <v>00201146D.121</v>
          </cell>
        </row>
        <row r="14405">
          <cell r="K14405" t="str">
            <v>00201153D.121</v>
          </cell>
        </row>
        <row r="14406">
          <cell r="K14406" t="str">
            <v>00201150D.121</v>
          </cell>
        </row>
        <row r="14407">
          <cell r="K14407" t="str">
            <v>00201150D.111</v>
          </cell>
        </row>
        <row r="14408">
          <cell r="K14408" t="str">
            <v>00201143D.29</v>
          </cell>
        </row>
        <row r="14409">
          <cell r="K14409" t="str">
            <v>00201158D.29</v>
          </cell>
        </row>
        <row r="14410">
          <cell r="K14410" t="str">
            <v>00201150D.29</v>
          </cell>
        </row>
        <row r="14411">
          <cell r="K14411" t="str">
            <v>00201160D.29</v>
          </cell>
        </row>
        <row r="14412">
          <cell r="K14412" t="str">
            <v>00201114D.29</v>
          </cell>
        </row>
        <row r="14413">
          <cell r="K14413" t="str">
            <v>00201130D.29</v>
          </cell>
        </row>
        <row r="14414">
          <cell r="K14414" t="str">
            <v>00201120D.29</v>
          </cell>
        </row>
        <row r="14415">
          <cell r="K14415" t="str">
            <v>00201136D.29</v>
          </cell>
        </row>
        <row r="14416">
          <cell r="K14416" t="str">
            <v>00201124D.29</v>
          </cell>
        </row>
        <row r="14417">
          <cell r="K14417" t="str">
            <v>00201126D.29</v>
          </cell>
        </row>
        <row r="14418">
          <cell r="K14418" t="str">
            <v>00201123D.29</v>
          </cell>
        </row>
        <row r="14419">
          <cell r="K14419" t="str">
            <v>00201114D.29</v>
          </cell>
        </row>
        <row r="14420">
          <cell r="K14420" t="str">
            <v>00201126D.29</v>
          </cell>
        </row>
        <row r="14421">
          <cell r="K14421" t="str">
            <v>00201131D.29</v>
          </cell>
        </row>
        <row r="14422">
          <cell r="K14422" t="str">
            <v>00201122D.29</v>
          </cell>
        </row>
        <row r="14423">
          <cell r="K14423" t="str">
            <v>00201128D.29</v>
          </cell>
        </row>
        <row r="14424">
          <cell r="K14424" t="str">
            <v>00201118D.29</v>
          </cell>
        </row>
        <row r="14425">
          <cell r="K14425" t="str">
            <v>00201128D.29</v>
          </cell>
        </row>
        <row r="14426">
          <cell r="K14426" t="str">
            <v>00201143D.29</v>
          </cell>
        </row>
        <row r="14427">
          <cell r="K14427" t="str">
            <v>00201153D.29</v>
          </cell>
        </row>
        <row r="14428">
          <cell r="K14428" t="str">
            <v>00201117D.29</v>
          </cell>
        </row>
        <row r="14429">
          <cell r="K14429" t="str">
            <v>00201127D.29</v>
          </cell>
        </row>
        <row r="14430">
          <cell r="K14430" t="str">
            <v>00201131D.29</v>
          </cell>
        </row>
        <row r="14431">
          <cell r="K14431" t="str">
            <v>00201132D.29</v>
          </cell>
        </row>
        <row r="14432">
          <cell r="K14432" t="str">
            <v>00201143D.29</v>
          </cell>
        </row>
        <row r="14433">
          <cell r="K14433" t="str">
            <v>00201113D.29</v>
          </cell>
        </row>
        <row r="14434">
          <cell r="K14434" t="str">
            <v>00201122D.29</v>
          </cell>
        </row>
        <row r="14435">
          <cell r="K14435" t="str">
            <v>00201158D.29</v>
          </cell>
        </row>
        <row r="14436">
          <cell r="K14436" t="str">
            <v>00201157D.29</v>
          </cell>
        </row>
        <row r="14437">
          <cell r="K14437" t="str">
            <v>00201109D.29</v>
          </cell>
        </row>
        <row r="14438">
          <cell r="K14438" t="str">
            <v>00201115D.29</v>
          </cell>
        </row>
        <row r="14439">
          <cell r="K14439" t="str">
            <v>00201121D.29</v>
          </cell>
        </row>
        <row r="14440">
          <cell r="K14440" t="str">
            <v>00201126D.29</v>
          </cell>
        </row>
        <row r="14441">
          <cell r="K14441" t="str">
            <v>00201127D.29</v>
          </cell>
        </row>
        <row r="14442">
          <cell r="K14442" t="str">
            <v>00201128D.29</v>
          </cell>
        </row>
        <row r="14443">
          <cell r="K14443" t="str">
            <v>00201135D.29</v>
          </cell>
        </row>
        <row r="14444">
          <cell r="K14444" t="str">
            <v>00201149D.29</v>
          </cell>
        </row>
        <row r="14445">
          <cell r="K14445" t="str">
            <v>00201151D.29</v>
          </cell>
        </row>
        <row r="14446">
          <cell r="K14446" t="str">
            <v>00201151D.29</v>
          </cell>
        </row>
        <row r="14447">
          <cell r="K14447" t="str">
            <v>00201154D.29</v>
          </cell>
        </row>
        <row r="14448">
          <cell r="K14448" t="str">
            <v>00201156D.29</v>
          </cell>
        </row>
        <row r="14449">
          <cell r="K14449" t="str">
            <v>00201140D.29</v>
          </cell>
        </row>
        <row r="14450">
          <cell r="K14450" t="str">
            <v>00201138D.29</v>
          </cell>
        </row>
        <row r="14451">
          <cell r="K14451" t="str">
            <v>00201113D.29</v>
          </cell>
        </row>
        <row r="14452">
          <cell r="K14452" t="str">
            <v>00201118D.29</v>
          </cell>
        </row>
        <row r="14453">
          <cell r="K14453" t="str">
            <v>00201129D.29</v>
          </cell>
        </row>
        <row r="14454">
          <cell r="K14454" t="str">
            <v>00201132D.29</v>
          </cell>
        </row>
        <row r="14455">
          <cell r="K14455" t="str">
            <v>00201134D.29</v>
          </cell>
        </row>
        <row r="14456">
          <cell r="K14456" t="str">
            <v>00201153D.29</v>
          </cell>
        </row>
        <row r="14457">
          <cell r="K14457" t="str">
            <v>00201157D.29</v>
          </cell>
        </row>
        <row r="14458">
          <cell r="K14458" t="str">
            <v>00201146D.29</v>
          </cell>
        </row>
        <row r="14459">
          <cell r="K14459" t="str">
            <v>00201153D.29</v>
          </cell>
        </row>
        <row r="14460">
          <cell r="K14460" t="str">
            <v>00201143K.1</v>
          </cell>
        </row>
        <row r="14461">
          <cell r="K14461" t="str">
            <v>00201156K.1</v>
          </cell>
        </row>
        <row r="14462">
          <cell r="K14462" t="str">
            <v>00201156K.1</v>
          </cell>
        </row>
        <row r="14463">
          <cell r="K14463" t="str">
            <v>00021248P.11</v>
          </cell>
        </row>
        <row r="14464">
          <cell r="K14464" t="str">
            <v>00021243P.11</v>
          </cell>
        </row>
        <row r="14465">
          <cell r="K14465" t="str">
            <v>00021243P.11</v>
          </cell>
        </row>
        <row r="14466">
          <cell r="K14466" t="str">
            <v>00021243P.11</v>
          </cell>
        </row>
        <row r="14467">
          <cell r="K14467" t="str">
            <v>00021203P.11</v>
          </cell>
        </row>
        <row r="14468">
          <cell r="K14468" t="str">
            <v>00021238P.11</v>
          </cell>
        </row>
        <row r="14469">
          <cell r="K14469" t="str">
            <v>00021238P.11</v>
          </cell>
        </row>
        <row r="14470">
          <cell r="K14470" t="str">
            <v>00021238P.11</v>
          </cell>
        </row>
        <row r="14471">
          <cell r="K14471" t="str">
            <v>00021238P.11</v>
          </cell>
        </row>
        <row r="14472">
          <cell r="K14472" t="str">
            <v>00021238P.11</v>
          </cell>
        </row>
        <row r="14473">
          <cell r="K14473" t="str">
            <v>00021239P.11</v>
          </cell>
        </row>
        <row r="14474">
          <cell r="K14474" t="str">
            <v>00021240P.11</v>
          </cell>
        </row>
        <row r="14475">
          <cell r="K14475" t="str">
            <v>00021240P.11</v>
          </cell>
        </row>
        <row r="14476">
          <cell r="K14476" t="str">
            <v>00021258P.11</v>
          </cell>
        </row>
        <row r="14477">
          <cell r="K14477" t="str">
            <v>00021258P.11</v>
          </cell>
        </row>
        <row r="14478">
          <cell r="K14478" t="str">
            <v>00021258P.11</v>
          </cell>
        </row>
        <row r="14479">
          <cell r="K14479" t="str">
            <v>00021258P.11</v>
          </cell>
        </row>
        <row r="14480">
          <cell r="K14480" t="str">
            <v>00021258P.11</v>
          </cell>
        </row>
        <row r="14481">
          <cell r="K14481" t="str">
            <v>00021258P.11</v>
          </cell>
        </row>
        <row r="14482">
          <cell r="K14482" t="str">
            <v>00021202P.11</v>
          </cell>
        </row>
        <row r="14483">
          <cell r="K14483" t="str">
            <v>00021202P.11</v>
          </cell>
        </row>
        <row r="14484">
          <cell r="K14484" t="str">
            <v>00021202P.12</v>
          </cell>
        </row>
        <row r="14485">
          <cell r="K14485" t="str">
            <v>00021202P.11</v>
          </cell>
        </row>
        <row r="14486">
          <cell r="K14486" t="str">
            <v>00021202P.11</v>
          </cell>
        </row>
        <row r="14487">
          <cell r="K14487" t="str">
            <v>00021202P.11</v>
          </cell>
        </row>
        <row r="14488">
          <cell r="K14488" t="str">
            <v>00021202P.11</v>
          </cell>
        </row>
        <row r="14489">
          <cell r="K14489" t="str">
            <v>00021210P.11</v>
          </cell>
        </row>
        <row r="14490">
          <cell r="K14490" t="str">
            <v>00021210P.11</v>
          </cell>
        </row>
        <row r="14491">
          <cell r="K14491" t="str">
            <v>00021210P.11</v>
          </cell>
        </row>
        <row r="14492">
          <cell r="K14492" t="str">
            <v>00021210P.11</v>
          </cell>
        </row>
        <row r="14493">
          <cell r="K14493" t="str">
            <v>00021210P.11</v>
          </cell>
        </row>
        <row r="14494">
          <cell r="K14494" t="str">
            <v>00021218P.11</v>
          </cell>
        </row>
        <row r="14495">
          <cell r="K14495" t="str">
            <v>00021218P.11</v>
          </cell>
        </row>
        <row r="14496">
          <cell r="K14496" t="str">
            <v>00021218P.11</v>
          </cell>
        </row>
        <row r="14497">
          <cell r="K14497" t="str">
            <v>00021226P.11</v>
          </cell>
        </row>
        <row r="14498">
          <cell r="K14498" t="str">
            <v>00021226P.11</v>
          </cell>
        </row>
        <row r="14499">
          <cell r="K14499" t="str">
            <v>00021234P.11</v>
          </cell>
        </row>
        <row r="14500">
          <cell r="K14500" t="str">
            <v>00021234P.11</v>
          </cell>
        </row>
        <row r="14501">
          <cell r="K14501" t="str">
            <v>00021234P.11</v>
          </cell>
        </row>
        <row r="14502">
          <cell r="K14502" t="str">
            <v>00021243P.11</v>
          </cell>
        </row>
        <row r="14503">
          <cell r="K14503" t="str">
            <v>00021245P.11</v>
          </cell>
        </row>
        <row r="14504">
          <cell r="K14504" t="str">
            <v>00021245P.11</v>
          </cell>
        </row>
        <row r="14505">
          <cell r="K14505" t="str">
            <v>00021245P.11</v>
          </cell>
        </row>
        <row r="14506">
          <cell r="K14506" t="str">
            <v>00021248P.11</v>
          </cell>
        </row>
        <row r="14507">
          <cell r="K14507" t="str">
            <v>00021250P.11</v>
          </cell>
        </row>
        <row r="14508">
          <cell r="K14508" t="str">
            <v>00021257P.11</v>
          </cell>
        </row>
        <row r="14509">
          <cell r="K14509" t="str">
            <v>00021257P.11</v>
          </cell>
        </row>
        <row r="14510">
          <cell r="K14510" t="str">
            <v>00021244P.11</v>
          </cell>
        </row>
        <row r="14511">
          <cell r="K14511" t="str">
            <v>00021260P.11</v>
          </cell>
        </row>
        <row r="14512">
          <cell r="K14512" t="str">
            <v>00021260P.11</v>
          </cell>
        </row>
        <row r="14513">
          <cell r="K14513" t="str">
            <v>00021260P.11</v>
          </cell>
        </row>
        <row r="14514">
          <cell r="K14514" t="str">
            <v>00021260P.13</v>
          </cell>
        </row>
        <row r="14515">
          <cell r="K14515" t="str">
            <v>00021259P.11</v>
          </cell>
        </row>
        <row r="14516">
          <cell r="K14516" t="str">
            <v>00021259P.11</v>
          </cell>
        </row>
        <row r="14517">
          <cell r="K14517" t="str">
            <v>00021259P.11</v>
          </cell>
        </row>
        <row r="14518">
          <cell r="K14518" t="str">
            <v>00021259P.11</v>
          </cell>
        </row>
        <row r="14519">
          <cell r="K14519" t="str">
            <v>00021232P.11</v>
          </cell>
        </row>
        <row r="14520">
          <cell r="K14520" t="str">
            <v>00021213P.11</v>
          </cell>
        </row>
        <row r="14521">
          <cell r="K14521" t="str">
            <v>00021211P.11</v>
          </cell>
        </row>
        <row r="14522">
          <cell r="K14522" t="str">
            <v>00021220P.11</v>
          </cell>
        </row>
        <row r="14523">
          <cell r="K14523" t="str">
            <v>00021212P.11</v>
          </cell>
        </row>
        <row r="14524">
          <cell r="K14524" t="str">
            <v>00021216P.11</v>
          </cell>
        </row>
        <row r="14525">
          <cell r="K14525" t="str">
            <v>00021212P.11</v>
          </cell>
        </row>
        <row r="14526">
          <cell r="K14526" t="str">
            <v>00021227P.11</v>
          </cell>
        </row>
        <row r="14527">
          <cell r="K14527" t="str">
            <v>00021232P.11</v>
          </cell>
        </row>
        <row r="14528">
          <cell r="K14528" t="str">
            <v>00021223P.11</v>
          </cell>
        </row>
        <row r="14529">
          <cell r="K14529" t="str">
            <v>00021211P.11</v>
          </cell>
        </row>
        <row r="14530">
          <cell r="K14530" t="str">
            <v>00021232P.11</v>
          </cell>
        </row>
        <row r="14531">
          <cell r="K14531" t="str">
            <v>00021211P.11</v>
          </cell>
        </row>
        <row r="14532">
          <cell r="K14532" t="str">
            <v>00021212P.11</v>
          </cell>
        </row>
        <row r="14533">
          <cell r="K14533" t="str">
            <v>00021211P.11</v>
          </cell>
        </row>
        <row r="14534">
          <cell r="K14534" t="str">
            <v>00021223P.11</v>
          </cell>
        </row>
        <row r="14535">
          <cell r="K14535" t="str">
            <v>00021213P.11</v>
          </cell>
        </row>
        <row r="14536">
          <cell r="K14536" t="str">
            <v>00021213P.11</v>
          </cell>
        </row>
        <row r="14537">
          <cell r="K14537" t="str">
            <v>00021213P.11</v>
          </cell>
        </row>
        <row r="14538">
          <cell r="K14538" t="str">
            <v>00021231P.11</v>
          </cell>
        </row>
        <row r="14539">
          <cell r="K14539" t="str">
            <v>00021210P.11</v>
          </cell>
        </row>
        <row r="14540">
          <cell r="K14540" t="str">
            <v>00021216P.11</v>
          </cell>
        </row>
        <row r="14541">
          <cell r="K14541" t="str">
            <v>00021231P.11</v>
          </cell>
        </row>
        <row r="14542">
          <cell r="K14542" t="str">
            <v>00021223P.11</v>
          </cell>
        </row>
        <row r="14543">
          <cell r="K14543" t="str">
            <v>00021225P.11</v>
          </cell>
        </row>
        <row r="14544">
          <cell r="K14544" t="str">
            <v>00021222P.11</v>
          </cell>
        </row>
        <row r="14545">
          <cell r="K14545" t="str">
            <v>00021211P.11</v>
          </cell>
        </row>
        <row r="14546">
          <cell r="K14546" t="str">
            <v>00021232P.11</v>
          </cell>
        </row>
        <row r="14547">
          <cell r="K14547" t="str">
            <v>00021211P.11</v>
          </cell>
        </row>
        <row r="14548">
          <cell r="K14548" t="str">
            <v>00021228P.11</v>
          </cell>
        </row>
        <row r="14549">
          <cell r="K14549" t="str">
            <v>00021236P.11</v>
          </cell>
        </row>
        <row r="14550">
          <cell r="K14550" t="str">
            <v>00021213P.11</v>
          </cell>
        </row>
        <row r="14551">
          <cell r="K14551" t="str">
            <v>00021223P.11</v>
          </cell>
        </row>
        <row r="14552">
          <cell r="K14552" t="str">
            <v>00021210P.11</v>
          </cell>
        </row>
        <row r="14553">
          <cell r="K14553" t="str">
            <v>00021210P.11</v>
          </cell>
        </row>
        <row r="14554">
          <cell r="K14554" t="str">
            <v>00021210P.11</v>
          </cell>
        </row>
        <row r="14555">
          <cell r="K14555" t="str">
            <v>00021213P.11</v>
          </cell>
        </row>
        <row r="14556">
          <cell r="K14556" t="str">
            <v>00021220P.11</v>
          </cell>
        </row>
        <row r="14557">
          <cell r="K14557" t="str">
            <v>00021210P.11</v>
          </cell>
        </row>
        <row r="14558">
          <cell r="K14558" t="str">
            <v>00021210P.11</v>
          </cell>
        </row>
        <row r="14559">
          <cell r="K14559" t="str">
            <v>00021217P.11</v>
          </cell>
        </row>
        <row r="14560">
          <cell r="K14560" t="str">
            <v>00021221P.11</v>
          </cell>
        </row>
        <row r="14561">
          <cell r="K14561" t="str">
            <v>00021229P.11</v>
          </cell>
        </row>
        <row r="14562">
          <cell r="K14562" t="str">
            <v>00021229P.11</v>
          </cell>
        </row>
        <row r="14563">
          <cell r="K14563" t="str">
            <v>00021231P.11</v>
          </cell>
        </row>
        <row r="14564">
          <cell r="K14564" t="str">
            <v>00021231P.11</v>
          </cell>
        </row>
        <row r="14565">
          <cell r="K14565" t="str">
            <v>00021233P.11</v>
          </cell>
        </row>
        <row r="14566">
          <cell r="K14566" t="str">
            <v>00021235P.11</v>
          </cell>
        </row>
        <row r="14567">
          <cell r="K14567" t="str">
            <v>00021235P.11</v>
          </cell>
        </row>
        <row r="14568">
          <cell r="K14568" t="str">
            <v>00021217P.11</v>
          </cell>
        </row>
        <row r="14569">
          <cell r="K14569" t="str">
            <v>00021218P.11</v>
          </cell>
        </row>
        <row r="14570">
          <cell r="K14570" t="str">
            <v>00021225P.11</v>
          </cell>
        </row>
        <row r="14571">
          <cell r="K14571" t="str">
            <v>00021228P.11</v>
          </cell>
        </row>
        <row r="14572">
          <cell r="K14572" t="str">
            <v>00021229P.11</v>
          </cell>
        </row>
        <row r="14573">
          <cell r="K14573" t="str">
            <v>00021229P.11</v>
          </cell>
        </row>
        <row r="14574">
          <cell r="K14574" t="str">
            <v>00021232P.11</v>
          </cell>
        </row>
        <row r="14575">
          <cell r="K14575" t="str">
            <v>00021232P.11</v>
          </cell>
        </row>
        <row r="14576">
          <cell r="K14576" t="str">
            <v>00021232P.11</v>
          </cell>
        </row>
        <row r="14577">
          <cell r="K14577" t="str">
            <v>00021232P.11</v>
          </cell>
        </row>
        <row r="14578">
          <cell r="K14578" t="str">
            <v>00021233P.11</v>
          </cell>
        </row>
        <row r="14579">
          <cell r="K14579" t="str">
            <v>00021235P.11</v>
          </cell>
        </row>
        <row r="14580">
          <cell r="K14580" t="str">
            <v>00021235P.11</v>
          </cell>
        </row>
        <row r="14581">
          <cell r="K14581" t="str">
            <v>00021236P.11</v>
          </cell>
        </row>
        <row r="14582">
          <cell r="K14582" t="str">
            <v>00021236P.11</v>
          </cell>
        </row>
        <row r="14583">
          <cell r="K14583" t="str">
            <v>00021236P.11</v>
          </cell>
        </row>
        <row r="14584">
          <cell r="K14584" t="str">
            <v>00021210P.11</v>
          </cell>
        </row>
        <row r="14585">
          <cell r="K14585" t="str">
            <v>00021213P.11</v>
          </cell>
        </row>
        <row r="14586">
          <cell r="K14586" t="str">
            <v>00021213P.11</v>
          </cell>
        </row>
        <row r="14587">
          <cell r="K14587" t="str">
            <v>00021221P.11</v>
          </cell>
        </row>
        <row r="14588">
          <cell r="K14588" t="str">
            <v>00021224P.11</v>
          </cell>
        </row>
        <row r="14589">
          <cell r="K14589" t="str">
            <v>00021228P.11</v>
          </cell>
        </row>
        <row r="14590">
          <cell r="K14590" t="str">
            <v>00021229P.11</v>
          </cell>
        </row>
        <row r="14591">
          <cell r="K14591" t="str">
            <v>00021229P.11</v>
          </cell>
        </row>
        <row r="14592">
          <cell r="K14592" t="str">
            <v>00021234P.11</v>
          </cell>
        </row>
        <row r="14593">
          <cell r="K14593" t="str">
            <v>00021235P.11</v>
          </cell>
        </row>
        <row r="14594">
          <cell r="K14594" t="str">
            <v>00021216P.11</v>
          </cell>
        </row>
        <row r="14595">
          <cell r="K14595" t="str">
            <v>00021222P.11</v>
          </cell>
        </row>
        <row r="14596">
          <cell r="K14596" t="str">
            <v>00021222P.11</v>
          </cell>
        </row>
        <row r="14597">
          <cell r="K14597" t="str">
            <v>00021230P.11</v>
          </cell>
        </row>
        <row r="14598">
          <cell r="K14598" t="str">
            <v>00021231P.11</v>
          </cell>
        </row>
        <row r="14599">
          <cell r="K14599" t="str">
            <v>00021233P.11</v>
          </cell>
        </row>
        <row r="14600">
          <cell r="K14600" t="str">
            <v>00021234P.11</v>
          </cell>
        </row>
        <row r="14601">
          <cell r="K14601" t="str">
            <v>00021236P.11</v>
          </cell>
        </row>
        <row r="14602">
          <cell r="K14602" t="str">
            <v>00021227P.11</v>
          </cell>
        </row>
        <row r="14603">
          <cell r="K14603" t="str">
            <v>00021228P.11</v>
          </cell>
        </row>
        <row r="14604">
          <cell r="K14604" t="str">
            <v>00021210P.11</v>
          </cell>
        </row>
        <row r="14605">
          <cell r="K14605" t="str">
            <v>00021217P.11</v>
          </cell>
        </row>
        <row r="14606">
          <cell r="K14606" t="str">
            <v>00021217P.11</v>
          </cell>
        </row>
        <row r="14607">
          <cell r="K14607" t="str">
            <v>00021217P.11</v>
          </cell>
        </row>
        <row r="14608">
          <cell r="K14608" t="str">
            <v>00021231P.11</v>
          </cell>
        </row>
        <row r="14609">
          <cell r="K14609" t="str">
            <v>00021234P.11</v>
          </cell>
        </row>
        <row r="14610">
          <cell r="K14610" t="str">
            <v>00021221P.11</v>
          </cell>
        </row>
        <row r="14611">
          <cell r="K14611" t="str">
            <v>00021226P.11</v>
          </cell>
        </row>
        <row r="14612">
          <cell r="K14612" t="str">
            <v>00021229P.11</v>
          </cell>
        </row>
        <row r="14613">
          <cell r="K14613" t="str">
            <v>00021231P.11</v>
          </cell>
        </row>
        <row r="14614">
          <cell r="K14614" t="str">
            <v>00021233P.11</v>
          </cell>
        </row>
        <row r="14615">
          <cell r="K14615" t="str">
            <v>00021236P.11</v>
          </cell>
        </row>
        <row r="14616">
          <cell r="K14616" t="str">
            <v>00021213P.11</v>
          </cell>
        </row>
        <row r="14617">
          <cell r="K14617" t="str">
            <v>00021210P.11</v>
          </cell>
        </row>
        <row r="14618">
          <cell r="K14618" t="str">
            <v>00021215P.11</v>
          </cell>
        </row>
        <row r="14619">
          <cell r="K14619" t="str">
            <v>00021217P.11</v>
          </cell>
        </row>
        <row r="14620">
          <cell r="K14620" t="str">
            <v>00021229P.11</v>
          </cell>
        </row>
        <row r="14621">
          <cell r="K14621" t="str">
            <v>00021234P.11</v>
          </cell>
        </row>
        <row r="14622">
          <cell r="K14622" t="str">
            <v>00021226P.11</v>
          </cell>
        </row>
        <row r="14623">
          <cell r="K14623" t="str">
            <v>00021231P.11</v>
          </cell>
        </row>
        <row r="14624">
          <cell r="K14624" t="str">
            <v>00021232P.11</v>
          </cell>
        </row>
        <row r="14625">
          <cell r="K14625" t="str">
            <v>00021229P.11</v>
          </cell>
        </row>
        <row r="14626">
          <cell r="K14626" t="str">
            <v>00021231P.11</v>
          </cell>
        </row>
        <row r="14627">
          <cell r="K14627" t="str">
            <v>00021232P.11</v>
          </cell>
        </row>
        <row r="14628">
          <cell r="K14628" t="str">
            <v>00021218P.11</v>
          </cell>
        </row>
        <row r="14629">
          <cell r="K14629" t="str">
            <v>00021213P.11</v>
          </cell>
        </row>
        <row r="14630">
          <cell r="K14630" t="str">
            <v>00021215P.11</v>
          </cell>
        </row>
        <row r="14631">
          <cell r="K14631" t="str">
            <v>00021236P.11</v>
          </cell>
        </row>
        <row r="14632">
          <cell r="K14632" t="str">
            <v>00021229P.11</v>
          </cell>
        </row>
        <row r="14633">
          <cell r="K14633" t="str">
            <v>00021235P.11</v>
          </cell>
        </row>
        <row r="14634">
          <cell r="K14634" t="str">
            <v>00021225P.11</v>
          </cell>
        </row>
        <row r="14635">
          <cell r="K14635" t="str">
            <v>00021230P.11</v>
          </cell>
        </row>
        <row r="14636">
          <cell r="K14636" t="str">
            <v>00021235P.11</v>
          </cell>
        </row>
        <row r="14637">
          <cell r="K14637" t="str">
            <v>00021231P.11</v>
          </cell>
        </row>
        <row r="14638">
          <cell r="K14638" t="str">
            <v>00021233P.11</v>
          </cell>
        </row>
        <row r="14639">
          <cell r="K14639" t="str">
            <v>00021235P.11</v>
          </cell>
        </row>
        <row r="14640">
          <cell r="K14640" t="str">
            <v>00021217P.11</v>
          </cell>
        </row>
        <row r="14641">
          <cell r="K14641" t="str">
            <v>00021232P.11</v>
          </cell>
        </row>
        <row r="14642">
          <cell r="K14642" t="str">
            <v>00021232P.11</v>
          </cell>
        </row>
        <row r="14643">
          <cell r="K14643" t="str">
            <v>00021213P.11</v>
          </cell>
        </row>
        <row r="14644">
          <cell r="K14644" t="str">
            <v>00021222P.11</v>
          </cell>
        </row>
        <row r="14645">
          <cell r="K14645" t="str">
            <v>00021233P.11</v>
          </cell>
        </row>
        <row r="14646">
          <cell r="K14646" t="str">
            <v>00021233P.11</v>
          </cell>
        </row>
        <row r="14647">
          <cell r="K14647" t="str">
            <v>00021213P.11</v>
          </cell>
        </row>
        <row r="14648">
          <cell r="K14648" t="str">
            <v>00021236P.11</v>
          </cell>
        </row>
        <row r="14649">
          <cell r="K14649" t="str">
            <v>00021224P.11</v>
          </cell>
        </row>
        <row r="14650">
          <cell r="K14650" t="str">
            <v>00021232P.11</v>
          </cell>
        </row>
        <row r="14651">
          <cell r="K14651" t="str">
            <v>00021229P.11</v>
          </cell>
        </row>
        <row r="14652">
          <cell r="K14652" t="str">
            <v>00021233P.11</v>
          </cell>
        </row>
        <row r="14653">
          <cell r="K14653" t="str">
            <v>00021210P.11</v>
          </cell>
        </row>
        <row r="14654">
          <cell r="K14654" t="str">
            <v>00021229P.11</v>
          </cell>
        </row>
        <row r="14655">
          <cell r="K14655" t="str">
            <v>00021230P.11</v>
          </cell>
        </row>
        <row r="14656">
          <cell r="K14656" t="str">
            <v>00021210P.11</v>
          </cell>
        </row>
        <row r="14657">
          <cell r="K14657" t="str">
            <v>00021234P.11</v>
          </cell>
        </row>
        <row r="14658">
          <cell r="K14658" t="str">
            <v>00021217P.11</v>
          </cell>
        </row>
        <row r="14659">
          <cell r="K14659" t="str">
            <v>00021224P.11</v>
          </cell>
        </row>
        <row r="14660">
          <cell r="K14660" t="str">
            <v>00021229P.11</v>
          </cell>
        </row>
        <row r="14661">
          <cell r="K14661" t="str">
            <v>00021236P.11</v>
          </cell>
        </row>
        <row r="14662">
          <cell r="K14662" t="str">
            <v>00021233P.11</v>
          </cell>
        </row>
        <row r="14663">
          <cell r="K14663" t="str">
            <v>00021229P.11</v>
          </cell>
        </row>
        <row r="14664">
          <cell r="K14664" t="str">
            <v>00021222P.11</v>
          </cell>
        </row>
        <row r="14665">
          <cell r="K14665" t="str">
            <v>00021231P.11</v>
          </cell>
        </row>
        <row r="14666">
          <cell r="K14666" t="str">
            <v>00021234P.11</v>
          </cell>
        </row>
        <row r="14667">
          <cell r="K14667" t="str">
            <v>00021234P.11</v>
          </cell>
        </row>
        <row r="14668">
          <cell r="K14668" t="str">
            <v>00021234P.11</v>
          </cell>
        </row>
        <row r="14669">
          <cell r="K14669" t="str">
            <v>00021232P.11</v>
          </cell>
        </row>
        <row r="14670">
          <cell r="K14670" t="str">
            <v>00021235P.11</v>
          </cell>
        </row>
        <row r="14671">
          <cell r="K14671" t="str">
            <v>00021221P.11</v>
          </cell>
        </row>
        <row r="14672">
          <cell r="K14672" t="str">
            <v>00021233P.11</v>
          </cell>
        </row>
        <row r="14673">
          <cell r="K14673" t="str">
            <v>00021236P.11</v>
          </cell>
        </row>
        <row r="14674">
          <cell r="K14674" t="str">
            <v>00021221P.11</v>
          </cell>
        </row>
        <row r="14675">
          <cell r="K14675" t="str">
            <v>00021233P.11</v>
          </cell>
        </row>
        <row r="14676">
          <cell r="K14676" t="str">
            <v>00021229P.11</v>
          </cell>
        </row>
        <row r="14677">
          <cell r="K14677" t="str">
            <v>00021221P.11</v>
          </cell>
        </row>
        <row r="14678">
          <cell r="K14678" t="str">
            <v>00021236P.11</v>
          </cell>
        </row>
        <row r="14679">
          <cell r="K14679" t="str">
            <v>00021221P.11</v>
          </cell>
        </row>
        <row r="14680">
          <cell r="K14680" t="str">
            <v>00021226P.11</v>
          </cell>
        </row>
        <row r="14681">
          <cell r="K14681" t="str">
            <v>00021229P.11</v>
          </cell>
        </row>
        <row r="14682">
          <cell r="K14682" t="str">
            <v>00021235P.11</v>
          </cell>
        </row>
        <row r="14683">
          <cell r="K14683" t="str">
            <v>00021229P.11</v>
          </cell>
        </row>
        <row r="14684">
          <cell r="K14684" t="str">
            <v>00021236P.11</v>
          </cell>
        </row>
        <row r="14685">
          <cell r="K14685" t="str">
            <v>00021217P.11</v>
          </cell>
        </row>
        <row r="14686">
          <cell r="K14686" t="str">
            <v>00021226P.11</v>
          </cell>
        </row>
        <row r="14687">
          <cell r="K14687" t="str">
            <v>00021234P.11</v>
          </cell>
        </row>
        <row r="14688">
          <cell r="K14688" t="str">
            <v>00021234P.11</v>
          </cell>
        </row>
        <row r="14689">
          <cell r="K14689" t="str">
            <v>00021225P.11</v>
          </cell>
        </row>
        <row r="14690">
          <cell r="K14690" t="str">
            <v>00021210P.11</v>
          </cell>
        </row>
        <row r="14691">
          <cell r="K14691" t="str">
            <v>00021231P.11</v>
          </cell>
        </row>
        <row r="14692">
          <cell r="K14692" t="str">
            <v>00021230P.11</v>
          </cell>
        </row>
        <row r="14693">
          <cell r="K14693" t="str">
            <v>00021216P.11</v>
          </cell>
        </row>
        <row r="14694">
          <cell r="K14694" t="str">
            <v>00021230P.11</v>
          </cell>
        </row>
        <row r="14695">
          <cell r="K14695" t="str">
            <v>00021233P.11</v>
          </cell>
        </row>
        <row r="14696">
          <cell r="K14696" t="str">
            <v>00021225P.11</v>
          </cell>
        </row>
        <row r="14697">
          <cell r="K14697" t="str">
            <v>00021229P.11</v>
          </cell>
        </row>
        <row r="14698">
          <cell r="K14698" t="str">
            <v>00021230P.11</v>
          </cell>
        </row>
        <row r="14699">
          <cell r="K14699" t="str">
            <v>00021228P.11</v>
          </cell>
        </row>
        <row r="14700">
          <cell r="K14700" t="str">
            <v>00021224P.11</v>
          </cell>
        </row>
        <row r="14701">
          <cell r="K14701" t="str">
            <v>00021228P.11</v>
          </cell>
        </row>
        <row r="14702">
          <cell r="K14702" t="str">
            <v>00021231P.11</v>
          </cell>
        </row>
        <row r="14703">
          <cell r="K14703" t="str">
            <v>00021225P.11</v>
          </cell>
        </row>
        <row r="14704">
          <cell r="K14704" t="str">
            <v>00021236P.11</v>
          </cell>
        </row>
        <row r="14705">
          <cell r="K14705" t="str">
            <v>00021229P.11</v>
          </cell>
        </row>
        <row r="14706">
          <cell r="K14706" t="str">
            <v>00021230P.11</v>
          </cell>
        </row>
        <row r="14707">
          <cell r="K14707" t="str">
            <v>00021230P.11</v>
          </cell>
        </row>
        <row r="14708">
          <cell r="K14708" t="str">
            <v>00021222P.11</v>
          </cell>
        </row>
        <row r="14709">
          <cell r="K14709" t="str">
            <v>00021229P.11</v>
          </cell>
        </row>
        <row r="14710">
          <cell r="K14710" t="str">
            <v>00021222P.11</v>
          </cell>
        </row>
        <row r="14711">
          <cell r="K14711" t="str">
            <v>00021225P.11</v>
          </cell>
        </row>
        <row r="14712">
          <cell r="K14712" t="str">
            <v>00021232P.11</v>
          </cell>
        </row>
        <row r="14713">
          <cell r="K14713" t="str">
            <v>00021221P.11</v>
          </cell>
        </row>
        <row r="14714">
          <cell r="K14714" t="str">
            <v>00021213P.11</v>
          </cell>
        </row>
        <row r="14715">
          <cell r="K14715" t="str">
            <v>00021222P.11</v>
          </cell>
        </row>
        <row r="14716">
          <cell r="K14716" t="str">
            <v>00021235P.11</v>
          </cell>
        </row>
        <row r="14717">
          <cell r="K14717" t="str">
            <v>00021213P.11</v>
          </cell>
        </row>
        <row r="14718">
          <cell r="K14718" t="str">
            <v>00021221P.11</v>
          </cell>
        </row>
        <row r="14719">
          <cell r="K14719" t="str">
            <v>00021230P.11</v>
          </cell>
        </row>
        <row r="14720">
          <cell r="K14720" t="str">
            <v>00021231P.11</v>
          </cell>
        </row>
        <row r="14721">
          <cell r="K14721" t="str">
            <v>00021222P.11</v>
          </cell>
        </row>
        <row r="14722">
          <cell r="K14722" t="str">
            <v>00021221P.11</v>
          </cell>
        </row>
        <row r="14723">
          <cell r="K14723" t="str">
            <v>00021225P.11</v>
          </cell>
        </row>
        <row r="14724">
          <cell r="K14724" t="str">
            <v>00021210P.11</v>
          </cell>
        </row>
        <row r="14725">
          <cell r="K14725" t="str">
            <v>00021236P.11</v>
          </cell>
        </row>
        <row r="14726">
          <cell r="K14726" t="str">
            <v>00021233P.11</v>
          </cell>
        </row>
        <row r="14727">
          <cell r="K14727" t="str">
            <v>00021229P.11</v>
          </cell>
        </row>
        <row r="14728">
          <cell r="K14728" t="str">
            <v>00021235P.11</v>
          </cell>
        </row>
        <row r="14729">
          <cell r="K14729" t="str">
            <v>00021213P.11</v>
          </cell>
        </row>
        <row r="14730">
          <cell r="K14730" t="str">
            <v>00021221P.11</v>
          </cell>
        </row>
        <row r="14731">
          <cell r="K14731" t="str">
            <v>00021223P.11</v>
          </cell>
        </row>
        <row r="14732">
          <cell r="K14732" t="str">
            <v>00021228P.11</v>
          </cell>
        </row>
        <row r="14733">
          <cell r="K14733" t="str">
            <v>00021235P.11</v>
          </cell>
        </row>
        <row r="14734">
          <cell r="K14734" t="str">
            <v>00021233P.11</v>
          </cell>
        </row>
        <row r="14735">
          <cell r="K14735" t="str">
            <v>00021224P.11</v>
          </cell>
        </row>
        <row r="14736">
          <cell r="K14736" t="str">
            <v>00021211P.11</v>
          </cell>
        </row>
        <row r="14737">
          <cell r="K14737" t="str">
            <v>00021221P.11</v>
          </cell>
        </row>
        <row r="14738">
          <cell r="K14738" t="str">
            <v>00021213P.11</v>
          </cell>
        </row>
        <row r="14739">
          <cell r="K14739" t="str">
            <v>00021228P.11</v>
          </cell>
        </row>
        <row r="14740">
          <cell r="K14740" t="str">
            <v>00021232P.11</v>
          </cell>
        </row>
        <row r="14741">
          <cell r="K14741" t="str">
            <v>00021232P.11</v>
          </cell>
        </row>
        <row r="14742">
          <cell r="K14742" t="str">
            <v>00021216P.11</v>
          </cell>
        </row>
        <row r="14743">
          <cell r="K14743" t="str">
            <v>00021216P.11</v>
          </cell>
        </row>
        <row r="14744">
          <cell r="K14744" t="str">
            <v>00021223P.11</v>
          </cell>
        </row>
        <row r="14745">
          <cell r="K14745" t="str">
            <v>00021228P.11</v>
          </cell>
        </row>
        <row r="14746">
          <cell r="K14746" t="str">
            <v>00021227P.11</v>
          </cell>
        </row>
        <row r="14747">
          <cell r="K14747" t="str">
            <v>00021234P.11</v>
          </cell>
        </row>
        <row r="14748">
          <cell r="K14748" t="str">
            <v>00021235P.11</v>
          </cell>
        </row>
        <row r="14749">
          <cell r="K14749" t="str">
            <v>00021229P.11</v>
          </cell>
        </row>
        <row r="14750">
          <cell r="K14750" t="str">
            <v>00021216P.11</v>
          </cell>
        </row>
        <row r="14751">
          <cell r="K14751" t="str">
            <v>00021231P.11</v>
          </cell>
        </row>
        <row r="14752">
          <cell r="K14752" t="str">
            <v>00021225P.11</v>
          </cell>
        </row>
        <row r="14753">
          <cell r="K14753" t="str">
            <v>00021234P.11</v>
          </cell>
        </row>
        <row r="14754">
          <cell r="K14754" t="str">
            <v>00021230P.11</v>
          </cell>
        </row>
        <row r="14755">
          <cell r="K14755" t="str">
            <v>00021236P.11</v>
          </cell>
        </row>
        <row r="14756">
          <cell r="K14756" t="str">
            <v>00021234P.11</v>
          </cell>
        </row>
        <row r="14757">
          <cell r="K14757" t="str">
            <v>00021236P.11</v>
          </cell>
        </row>
        <row r="14758">
          <cell r="K14758" t="str">
            <v>00021221P.11</v>
          </cell>
        </row>
        <row r="14759">
          <cell r="K14759" t="str">
            <v>00021212P.11</v>
          </cell>
        </row>
        <row r="14760">
          <cell r="K14760" t="str">
            <v>00021225P.11</v>
          </cell>
        </row>
        <row r="14761">
          <cell r="K14761" t="str">
            <v>00021232P.11</v>
          </cell>
        </row>
        <row r="14762">
          <cell r="K14762" t="str">
            <v>00021231P.11</v>
          </cell>
        </row>
        <row r="14763">
          <cell r="K14763" t="str">
            <v>00021236P.11</v>
          </cell>
        </row>
        <row r="14764">
          <cell r="K14764" t="str">
            <v>00021234P.11</v>
          </cell>
        </row>
        <row r="14765">
          <cell r="K14765" t="str">
            <v>00021229P.11</v>
          </cell>
        </row>
        <row r="14766">
          <cell r="K14766" t="str">
            <v>00021229P.11</v>
          </cell>
        </row>
        <row r="14767">
          <cell r="K14767" t="str">
            <v>00021219P.11</v>
          </cell>
        </row>
        <row r="14768">
          <cell r="K14768" t="str">
            <v>00021235P.11</v>
          </cell>
        </row>
        <row r="14769">
          <cell r="K14769" t="str">
            <v>00021233P.11</v>
          </cell>
        </row>
        <row r="14770">
          <cell r="K14770" t="str">
            <v>00021212P.11</v>
          </cell>
        </row>
        <row r="14771">
          <cell r="K14771" t="str">
            <v>00021229P.11</v>
          </cell>
        </row>
        <row r="14772">
          <cell r="K14772" t="str">
            <v>00021218P.11</v>
          </cell>
        </row>
        <row r="14773">
          <cell r="K14773" t="str">
            <v>00021233P.11</v>
          </cell>
        </row>
        <row r="14774">
          <cell r="K14774" t="str">
            <v>00021229P.11</v>
          </cell>
        </row>
        <row r="14775">
          <cell r="K14775" t="str">
            <v>00021226P.11</v>
          </cell>
        </row>
        <row r="14776">
          <cell r="K14776" t="str">
            <v>00021210P.11</v>
          </cell>
        </row>
        <row r="14777">
          <cell r="K14777" t="str">
            <v>00021223P.11</v>
          </cell>
        </row>
        <row r="14778">
          <cell r="K14778" t="str">
            <v>00021230P.11</v>
          </cell>
        </row>
        <row r="14779">
          <cell r="K14779" t="str">
            <v>00021227P.11</v>
          </cell>
        </row>
        <row r="14780">
          <cell r="K14780" t="str">
            <v>00021233P.11</v>
          </cell>
        </row>
        <row r="14781">
          <cell r="K14781" t="str">
            <v>00021231P.11</v>
          </cell>
        </row>
        <row r="14782">
          <cell r="K14782" t="str">
            <v>00021232P.11</v>
          </cell>
        </row>
        <row r="14783">
          <cell r="K14783" t="str">
            <v>00021229P.11</v>
          </cell>
        </row>
        <row r="14784">
          <cell r="K14784" t="str">
            <v>00021225P.11</v>
          </cell>
        </row>
        <row r="14785">
          <cell r="K14785" t="str">
            <v>00021210P.11</v>
          </cell>
        </row>
        <row r="14786">
          <cell r="K14786" t="str">
            <v>00021236P.11</v>
          </cell>
        </row>
        <row r="14787">
          <cell r="K14787" t="str">
            <v>00021234P.11</v>
          </cell>
        </row>
        <row r="14788">
          <cell r="K14788" t="str">
            <v>00021236P.11</v>
          </cell>
        </row>
        <row r="14789">
          <cell r="K14789" t="str">
            <v>00021213P.11</v>
          </cell>
        </row>
        <row r="14790">
          <cell r="K14790" t="str">
            <v>00021222P.11</v>
          </cell>
        </row>
        <row r="14791">
          <cell r="K14791" t="str">
            <v>00021226P.11</v>
          </cell>
        </row>
        <row r="14792">
          <cell r="K14792" t="str">
            <v>00021216P.11</v>
          </cell>
        </row>
        <row r="14793">
          <cell r="K14793" t="str">
            <v>00021229P.11</v>
          </cell>
        </row>
        <row r="14794">
          <cell r="K14794" t="str">
            <v>00021233P.11</v>
          </cell>
        </row>
        <row r="14795">
          <cell r="K14795" t="str">
            <v>00021214P.11</v>
          </cell>
        </row>
        <row r="14796">
          <cell r="K14796" t="str">
            <v>00021227P.11</v>
          </cell>
        </row>
        <row r="14797">
          <cell r="K14797" t="str">
            <v>00021225P.11</v>
          </cell>
        </row>
        <row r="14798">
          <cell r="K14798" t="str">
            <v>00021223P.11</v>
          </cell>
        </row>
        <row r="14799">
          <cell r="K14799" t="str">
            <v>00021231P.11</v>
          </cell>
        </row>
        <row r="14800">
          <cell r="K14800" t="str">
            <v>00021220P.11</v>
          </cell>
        </row>
        <row r="14801">
          <cell r="K14801" t="str">
            <v>00021213P.11</v>
          </cell>
        </row>
        <row r="14802">
          <cell r="K14802" t="str">
            <v>00021222P.11</v>
          </cell>
        </row>
        <row r="14803">
          <cell r="K14803" t="str">
            <v>00021229P.11</v>
          </cell>
        </row>
        <row r="14804">
          <cell r="K14804" t="str">
            <v>00021236P.11</v>
          </cell>
        </row>
        <row r="14805">
          <cell r="K14805" t="str">
            <v>00021220P.11</v>
          </cell>
        </row>
        <row r="14806">
          <cell r="K14806" t="str">
            <v>00021229P.11</v>
          </cell>
        </row>
        <row r="14807">
          <cell r="K14807" t="str">
            <v>00021233P.11</v>
          </cell>
        </row>
        <row r="14808">
          <cell r="K14808" t="str">
            <v>00021233P.11</v>
          </cell>
        </row>
        <row r="14809">
          <cell r="K14809" t="str">
            <v>00021229P.11</v>
          </cell>
        </row>
        <row r="14810">
          <cell r="K14810" t="str">
            <v>00021235P.11</v>
          </cell>
        </row>
        <row r="14811">
          <cell r="K14811" t="str">
            <v>00021224P.11</v>
          </cell>
        </row>
        <row r="14812">
          <cell r="K14812" t="str">
            <v>00021234P.11</v>
          </cell>
        </row>
        <row r="14813">
          <cell r="K14813" t="str">
            <v>00021223P.11</v>
          </cell>
        </row>
        <row r="14814">
          <cell r="K14814" t="str">
            <v>00021223P.11</v>
          </cell>
        </row>
        <row r="14815">
          <cell r="K14815" t="str">
            <v>00021213P.11</v>
          </cell>
        </row>
        <row r="14816">
          <cell r="K14816" t="str">
            <v>00021232P.11</v>
          </cell>
        </row>
        <row r="14817">
          <cell r="K14817" t="str">
            <v>00021231P.11</v>
          </cell>
        </row>
        <row r="14818">
          <cell r="K14818" t="str">
            <v>00021217P.11</v>
          </cell>
        </row>
        <row r="14819">
          <cell r="K14819" t="str">
            <v>00021229P.11</v>
          </cell>
        </row>
        <row r="14820">
          <cell r="K14820" t="str">
            <v>00021217P.11</v>
          </cell>
        </row>
        <row r="14821">
          <cell r="K14821" t="str">
            <v>00021235P.11</v>
          </cell>
        </row>
        <row r="14822">
          <cell r="K14822" t="str">
            <v>00021210P.11</v>
          </cell>
        </row>
        <row r="14823">
          <cell r="K14823" t="str">
            <v>00021233P.11</v>
          </cell>
        </row>
        <row r="14824">
          <cell r="K14824" t="str">
            <v>00021229P.11</v>
          </cell>
        </row>
        <row r="14825">
          <cell r="K14825" t="str">
            <v>00021210P.11</v>
          </cell>
        </row>
        <row r="14826">
          <cell r="K14826" t="str">
            <v>00021231P.11</v>
          </cell>
        </row>
        <row r="14827">
          <cell r="K14827" t="str">
            <v>00021229P.11</v>
          </cell>
        </row>
        <row r="14828">
          <cell r="K14828" t="str">
            <v>00021210P.11</v>
          </cell>
        </row>
        <row r="14829">
          <cell r="K14829" t="str">
            <v>00021228P.11</v>
          </cell>
        </row>
        <row r="14830">
          <cell r="K14830" t="str">
            <v>00021224P.11</v>
          </cell>
        </row>
        <row r="14831">
          <cell r="K14831" t="str">
            <v>00021234P.11</v>
          </cell>
        </row>
        <row r="14832">
          <cell r="K14832" t="str">
            <v>00021231P.11</v>
          </cell>
        </row>
        <row r="14833">
          <cell r="K14833" t="str">
            <v>00021233P.11</v>
          </cell>
        </row>
        <row r="14834">
          <cell r="K14834" t="str">
            <v>00021221P.11</v>
          </cell>
        </row>
        <row r="14835">
          <cell r="K14835" t="str">
            <v>00021225P.11</v>
          </cell>
        </row>
        <row r="14836">
          <cell r="K14836" t="str">
            <v>00021228P.11</v>
          </cell>
        </row>
        <row r="14837">
          <cell r="K14837" t="str">
            <v>00021214P.11</v>
          </cell>
        </row>
        <row r="14838">
          <cell r="K14838" t="str">
            <v>00021235P.11</v>
          </cell>
        </row>
        <row r="14839">
          <cell r="K14839" t="str">
            <v>00021232P.11</v>
          </cell>
        </row>
        <row r="14840">
          <cell r="K14840" t="str">
            <v>00021228P.11</v>
          </cell>
        </row>
        <row r="14841">
          <cell r="K14841" t="str">
            <v>00021233P.11</v>
          </cell>
        </row>
        <row r="14842">
          <cell r="K14842" t="str">
            <v>00021233P.11</v>
          </cell>
        </row>
        <row r="14843">
          <cell r="K14843" t="str">
            <v>00021211P.11</v>
          </cell>
        </row>
        <row r="14844">
          <cell r="K14844" t="str">
            <v>00021231P.11</v>
          </cell>
        </row>
        <row r="14845">
          <cell r="K14845" t="str">
            <v>00021236P.11</v>
          </cell>
        </row>
        <row r="14846">
          <cell r="K14846" t="str">
            <v>00021213P.11</v>
          </cell>
        </row>
        <row r="14847">
          <cell r="K14847" t="str">
            <v>00021233P.11</v>
          </cell>
        </row>
        <row r="14848">
          <cell r="K14848" t="str">
            <v>00021228P.11</v>
          </cell>
        </row>
        <row r="14849">
          <cell r="K14849" t="str">
            <v>00021221P.11</v>
          </cell>
        </row>
        <row r="14850">
          <cell r="K14850" t="str">
            <v>00021223P.11</v>
          </cell>
        </row>
        <row r="14851">
          <cell r="K14851" t="str">
            <v>00021228P.11</v>
          </cell>
        </row>
        <row r="14852">
          <cell r="K14852" t="str">
            <v>00021232P.11</v>
          </cell>
        </row>
        <row r="14853">
          <cell r="K14853" t="str">
            <v>00021212P.11</v>
          </cell>
        </row>
        <row r="14854">
          <cell r="K14854" t="str">
            <v>00021233P.11</v>
          </cell>
        </row>
        <row r="14855">
          <cell r="K14855" t="str">
            <v>00021218P.11</v>
          </cell>
        </row>
        <row r="14856">
          <cell r="K14856" t="str">
            <v>00021229P.11</v>
          </cell>
        </row>
        <row r="14857">
          <cell r="K14857" t="str">
            <v>00021222P.11</v>
          </cell>
        </row>
        <row r="14858">
          <cell r="K14858" t="str">
            <v>00021214P.11</v>
          </cell>
        </row>
        <row r="14859">
          <cell r="K14859" t="str">
            <v>00021229P.11</v>
          </cell>
        </row>
        <row r="14860">
          <cell r="K14860" t="str">
            <v>00021210P.11</v>
          </cell>
        </row>
        <row r="14861">
          <cell r="K14861" t="str">
            <v>00021228P.11</v>
          </cell>
        </row>
        <row r="14862">
          <cell r="K14862" t="str">
            <v>00021222P.11</v>
          </cell>
        </row>
        <row r="14863">
          <cell r="K14863" t="str">
            <v>00021231P.11</v>
          </cell>
        </row>
        <row r="14864">
          <cell r="K14864" t="str">
            <v>00021231P.11</v>
          </cell>
        </row>
        <row r="14865">
          <cell r="K14865" t="str">
            <v>00021210P.11</v>
          </cell>
        </row>
        <row r="14866">
          <cell r="K14866" t="str">
            <v>00021228P.11</v>
          </cell>
        </row>
        <row r="14867">
          <cell r="K14867" t="str">
            <v>00021226P.11</v>
          </cell>
        </row>
        <row r="14868">
          <cell r="K14868" t="str">
            <v>00021229P.11</v>
          </cell>
        </row>
        <row r="14869">
          <cell r="K14869" t="str">
            <v>00021228P.11</v>
          </cell>
        </row>
        <row r="14870">
          <cell r="K14870" t="str">
            <v>00021228P.11</v>
          </cell>
        </row>
        <row r="14871">
          <cell r="K14871" t="str">
            <v>00021232P.11</v>
          </cell>
        </row>
        <row r="14872">
          <cell r="K14872" t="str">
            <v>00021236P.11</v>
          </cell>
        </row>
        <row r="14873">
          <cell r="K14873" t="str">
            <v>00021233P.11</v>
          </cell>
        </row>
        <row r="14874">
          <cell r="K14874" t="str">
            <v>00021228P.11</v>
          </cell>
        </row>
        <row r="14875">
          <cell r="K14875" t="str">
            <v>00021218P.11</v>
          </cell>
        </row>
        <row r="14876">
          <cell r="K14876" t="str">
            <v>00021226P.11</v>
          </cell>
        </row>
        <row r="14877">
          <cell r="K14877" t="str">
            <v>00021236P.11</v>
          </cell>
        </row>
        <row r="14878">
          <cell r="K14878" t="str">
            <v>00021227P.11</v>
          </cell>
        </row>
        <row r="14879">
          <cell r="K14879" t="str">
            <v>00021214P.11</v>
          </cell>
        </row>
        <row r="14880">
          <cell r="K14880" t="str">
            <v>00021236P.11</v>
          </cell>
        </row>
        <row r="14881">
          <cell r="K14881" t="str">
            <v>00021215P.11</v>
          </cell>
        </row>
        <row r="14882">
          <cell r="K14882" t="str">
            <v>00021232P.11</v>
          </cell>
        </row>
        <row r="14883">
          <cell r="K14883" t="str">
            <v>00021233P.11</v>
          </cell>
        </row>
        <row r="14884">
          <cell r="K14884" t="str">
            <v>00021230P.11</v>
          </cell>
        </row>
        <row r="14885">
          <cell r="K14885" t="str">
            <v>00021233P.11</v>
          </cell>
        </row>
        <row r="14886">
          <cell r="K14886" t="str">
            <v>00021223P.11</v>
          </cell>
        </row>
        <row r="14887">
          <cell r="K14887" t="str">
            <v>00021223P.11</v>
          </cell>
        </row>
        <row r="14888">
          <cell r="K14888" t="str">
            <v>00021222P.11</v>
          </cell>
        </row>
        <row r="14889">
          <cell r="K14889" t="str">
            <v>00021230P.11</v>
          </cell>
        </row>
        <row r="14890">
          <cell r="K14890" t="str">
            <v>00021229P.11</v>
          </cell>
        </row>
        <row r="14891">
          <cell r="K14891" t="str">
            <v>00021224P.11</v>
          </cell>
        </row>
        <row r="14892">
          <cell r="K14892" t="str">
            <v>00021232P.11</v>
          </cell>
        </row>
        <row r="14893">
          <cell r="K14893" t="str">
            <v>00021210P.11</v>
          </cell>
        </row>
        <row r="14894">
          <cell r="K14894" t="str">
            <v>00021212P.11</v>
          </cell>
        </row>
        <row r="14895">
          <cell r="K14895" t="str">
            <v>00021232P.11</v>
          </cell>
        </row>
        <row r="14896">
          <cell r="K14896" t="str">
            <v>00021213P.11</v>
          </cell>
        </row>
        <row r="14897">
          <cell r="K14897" t="str">
            <v>00021232P.11</v>
          </cell>
        </row>
        <row r="14898">
          <cell r="K14898" t="str">
            <v>00021217P.11</v>
          </cell>
        </row>
        <row r="14899">
          <cell r="K14899" t="str">
            <v>00021214P.11</v>
          </cell>
        </row>
        <row r="14900">
          <cell r="K14900" t="str">
            <v>00021230P.11</v>
          </cell>
        </row>
        <row r="14901">
          <cell r="K14901" t="str">
            <v>00021220P.11</v>
          </cell>
        </row>
        <row r="14902">
          <cell r="K14902" t="str">
            <v>00021222P.11</v>
          </cell>
        </row>
        <row r="14903">
          <cell r="K14903" t="str">
            <v>00021230P.11</v>
          </cell>
        </row>
        <row r="14904">
          <cell r="K14904" t="str">
            <v>00021235P.11</v>
          </cell>
        </row>
        <row r="14905">
          <cell r="K14905" t="str">
            <v>00021233P.11</v>
          </cell>
        </row>
        <row r="14906">
          <cell r="K14906" t="str">
            <v>00021234P.11</v>
          </cell>
        </row>
        <row r="14907">
          <cell r="K14907" t="str">
            <v>00021228P.11</v>
          </cell>
        </row>
        <row r="14908">
          <cell r="K14908" t="str">
            <v>00021228P.11</v>
          </cell>
        </row>
        <row r="14909">
          <cell r="K14909" t="str">
            <v>00021213P.11</v>
          </cell>
        </row>
        <row r="14910">
          <cell r="K14910" t="str">
            <v>00021212P.11</v>
          </cell>
        </row>
        <row r="14911">
          <cell r="K14911" t="str">
            <v>00021234P.11</v>
          </cell>
        </row>
        <row r="14912">
          <cell r="K14912" t="str">
            <v>00021218P.11</v>
          </cell>
        </row>
        <row r="14913">
          <cell r="K14913" t="str">
            <v>00021251P.11</v>
          </cell>
        </row>
        <row r="14914">
          <cell r="K14914" t="str">
            <v>00021210P.11</v>
          </cell>
        </row>
        <row r="14915">
          <cell r="K14915" t="str">
            <v>00021210P.11</v>
          </cell>
        </row>
        <row r="14916">
          <cell r="K14916" t="str">
            <v>00021210P.11</v>
          </cell>
        </row>
        <row r="14917">
          <cell r="K14917" t="str">
            <v>00021210P.11</v>
          </cell>
        </row>
        <row r="14918">
          <cell r="K14918" t="str">
            <v>00021212P.11</v>
          </cell>
        </row>
        <row r="14919">
          <cell r="K14919" t="str">
            <v>00021213P.11</v>
          </cell>
        </row>
        <row r="14920">
          <cell r="K14920" t="str">
            <v>00021213P.11</v>
          </cell>
        </row>
        <row r="14921">
          <cell r="K14921" t="str">
            <v>00021221P.11</v>
          </cell>
        </row>
        <row r="14922">
          <cell r="K14922" t="str">
            <v>00021222P.11</v>
          </cell>
        </row>
        <row r="14923">
          <cell r="K14923" t="str">
            <v>00021222P.11</v>
          </cell>
        </row>
        <row r="14924">
          <cell r="K14924" t="str">
            <v>00021223P.11</v>
          </cell>
        </row>
        <row r="14925">
          <cell r="K14925" t="str">
            <v>00021223P.11</v>
          </cell>
        </row>
        <row r="14926">
          <cell r="K14926" t="str">
            <v>00021226P.11</v>
          </cell>
        </row>
        <row r="14927">
          <cell r="K14927" t="str">
            <v>00021228P.11</v>
          </cell>
        </row>
        <row r="14928">
          <cell r="K14928" t="str">
            <v>00021228P.11</v>
          </cell>
        </row>
        <row r="14929">
          <cell r="K14929" t="str">
            <v>00021228P.11</v>
          </cell>
        </row>
        <row r="14930">
          <cell r="K14930" t="str">
            <v>00021228P.11</v>
          </cell>
        </row>
        <row r="14931">
          <cell r="K14931" t="str">
            <v>00021228P.11</v>
          </cell>
        </row>
        <row r="14932">
          <cell r="K14932" t="str">
            <v>00021228P.11</v>
          </cell>
        </row>
        <row r="14933">
          <cell r="K14933" t="str">
            <v>00021228P.11</v>
          </cell>
        </row>
        <row r="14934">
          <cell r="K14934" t="str">
            <v>00021233P.11</v>
          </cell>
        </row>
        <row r="14935">
          <cell r="K14935" t="str">
            <v>00021233P.11</v>
          </cell>
        </row>
        <row r="14936">
          <cell r="K14936" t="str">
            <v>00021211P.11</v>
          </cell>
        </row>
        <row r="14937">
          <cell r="K14937" t="str">
            <v>00021216P.11</v>
          </cell>
        </row>
        <row r="14938">
          <cell r="K14938" t="str">
            <v>00021216P.11</v>
          </cell>
        </row>
        <row r="14939">
          <cell r="K14939" t="str">
            <v>00021217P.11</v>
          </cell>
        </row>
        <row r="14940">
          <cell r="K14940" t="str">
            <v>00021217P.11</v>
          </cell>
        </row>
        <row r="14941">
          <cell r="K14941" t="str">
            <v>00021217P.11</v>
          </cell>
        </row>
        <row r="14942">
          <cell r="K14942" t="str">
            <v>00021220P.11</v>
          </cell>
        </row>
        <row r="14943">
          <cell r="K14943" t="str">
            <v>00021220P.11</v>
          </cell>
        </row>
        <row r="14944">
          <cell r="K14944" t="str">
            <v>00021222P.11</v>
          </cell>
        </row>
        <row r="14945">
          <cell r="K14945" t="str">
            <v>00021222P.11</v>
          </cell>
        </row>
        <row r="14946">
          <cell r="K14946" t="str">
            <v>00021222P.11</v>
          </cell>
        </row>
        <row r="14947">
          <cell r="K14947" t="str">
            <v>00021222P.11</v>
          </cell>
        </row>
        <row r="14948">
          <cell r="K14948" t="str">
            <v>00021225P.11</v>
          </cell>
        </row>
        <row r="14949">
          <cell r="K14949" t="str">
            <v>00021225P.11</v>
          </cell>
        </row>
        <row r="14950">
          <cell r="K14950" t="str">
            <v>00021225P.11</v>
          </cell>
        </row>
        <row r="14951">
          <cell r="K14951" t="str">
            <v>00021228P.11</v>
          </cell>
        </row>
        <row r="14952">
          <cell r="K14952" t="str">
            <v>00021228P.11</v>
          </cell>
        </row>
        <row r="14953">
          <cell r="K14953" t="str">
            <v>00021228P.11</v>
          </cell>
        </row>
        <row r="14954">
          <cell r="K14954" t="str">
            <v>00021228P.11</v>
          </cell>
        </row>
        <row r="14955">
          <cell r="K14955" t="str">
            <v>00021228P.11</v>
          </cell>
        </row>
        <row r="14956">
          <cell r="K14956" t="str">
            <v>00021228P.11</v>
          </cell>
        </row>
        <row r="14957">
          <cell r="K14957" t="str">
            <v>00021229P.11</v>
          </cell>
        </row>
        <row r="14958">
          <cell r="K14958" t="str">
            <v>00021229P.11</v>
          </cell>
        </row>
        <row r="14959">
          <cell r="K14959" t="str">
            <v>00021229P.11</v>
          </cell>
        </row>
        <row r="14960">
          <cell r="K14960" t="str">
            <v>00021229P.11</v>
          </cell>
        </row>
        <row r="14961">
          <cell r="K14961" t="str">
            <v>00021230P.11</v>
          </cell>
        </row>
        <row r="14962">
          <cell r="K14962" t="str">
            <v>00021230P.11</v>
          </cell>
        </row>
        <row r="14963">
          <cell r="K14963" t="str">
            <v>00021230P.11</v>
          </cell>
        </row>
        <row r="14964">
          <cell r="K14964" t="str">
            <v>00021231P.11</v>
          </cell>
        </row>
        <row r="14965">
          <cell r="K14965" t="str">
            <v>00021231P.11</v>
          </cell>
        </row>
        <row r="14966">
          <cell r="K14966" t="str">
            <v>00021231P.11</v>
          </cell>
        </row>
        <row r="14967">
          <cell r="K14967" t="str">
            <v>00021231P.11</v>
          </cell>
        </row>
        <row r="14968">
          <cell r="K14968" t="str">
            <v>00021231P.11</v>
          </cell>
        </row>
        <row r="14969">
          <cell r="K14969" t="str">
            <v>00021231P.11</v>
          </cell>
        </row>
        <row r="14970">
          <cell r="K14970" t="str">
            <v>00021231P.11</v>
          </cell>
        </row>
        <row r="14971">
          <cell r="K14971" t="str">
            <v>00021231P.11</v>
          </cell>
        </row>
        <row r="14972">
          <cell r="K14972" t="str">
            <v>00021231P.11</v>
          </cell>
        </row>
        <row r="14973">
          <cell r="K14973" t="str">
            <v>00021235P.11</v>
          </cell>
        </row>
        <row r="14974">
          <cell r="K14974" t="str">
            <v>00021235P.11</v>
          </cell>
        </row>
        <row r="14975">
          <cell r="K14975" t="str">
            <v>00021253P.11</v>
          </cell>
        </row>
        <row r="14976">
          <cell r="K14976" t="str">
            <v>00021243P.11</v>
          </cell>
        </row>
        <row r="14977">
          <cell r="K14977" t="str">
            <v>00021243P.11</v>
          </cell>
        </row>
        <row r="14978">
          <cell r="K14978" t="str">
            <v>00021250P.11</v>
          </cell>
        </row>
        <row r="14979">
          <cell r="K14979" t="str">
            <v>00021210P.11</v>
          </cell>
        </row>
        <row r="14980">
          <cell r="K14980" t="str">
            <v>00021210P.11</v>
          </cell>
        </row>
        <row r="14981">
          <cell r="K14981" t="str">
            <v>00021210P.11</v>
          </cell>
        </row>
        <row r="14982">
          <cell r="K14982" t="str">
            <v>00021211P.11</v>
          </cell>
        </row>
        <row r="14983">
          <cell r="K14983" t="str">
            <v>00021212P.11</v>
          </cell>
        </row>
        <row r="14984">
          <cell r="K14984" t="str">
            <v>00021212P.11</v>
          </cell>
        </row>
        <row r="14985">
          <cell r="K14985" t="str">
            <v>00021213P.11</v>
          </cell>
        </row>
        <row r="14986">
          <cell r="K14986" t="str">
            <v>00021213P.11</v>
          </cell>
        </row>
        <row r="14987">
          <cell r="K14987" t="str">
            <v>00021213P.11</v>
          </cell>
        </row>
        <row r="14988">
          <cell r="K14988" t="str">
            <v>00021213P.11</v>
          </cell>
        </row>
        <row r="14989">
          <cell r="K14989" t="str">
            <v>00021213P.11</v>
          </cell>
        </row>
        <row r="14990">
          <cell r="K14990" t="str">
            <v>00021213P.11</v>
          </cell>
        </row>
        <row r="14991">
          <cell r="K14991" t="str">
            <v>00021215P.11</v>
          </cell>
        </row>
        <row r="14992">
          <cell r="K14992" t="str">
            <v>00021215P.11</v>
          </cell>
        </row>
        <row r="14993">
          <cell r="K14993" t="str">
            <v>00021215P.11</v>
          </cell>
        </row>
        <row r="14994">
          <cell r="K14994" t="str">
            <v>00021216P.11</v>
          </cell>
        </row>
        <row r="14995">
          <cell r="K14995" t="str">
            <v>00021217P.11</v>
          </cell>
        </row>
        <row r="14996">
          <cell r="K14996" t="str">
            <v>00021218P.11</v>
          </cell>
        </row>
        <row r="14997">
          <cell r="K14997" t="str">
            <v>00021218P.11</v>
          </cell>
        </row>
        <row r="14998">
          <cell r="K14998" t="str">
            <v>00021220P.11</v>
          </cell>
        </row>
        <row r="14999">
          <cell r="K14999" t="str">
            <v>00021220P.11</v>
          </cell>
        </row>
        <row r="15000">
          <cell r="K15000" t="str">
            <v>00021220P.11</v>
          </cell>
        </row>
        <row r="15001">
          <cell r="K15001" t="str">
            <v>00021221P.11</v>
          </cell>
        </row>
        <row r="15002">
          <cell r="K15002" t="str">
            <v>00021221P.11</v>
          </cell>
        </row>
        <row r="15003">
          <cell r="K15003" t="str">
            <v>00021221P.11</v>
          </cell>
        </row>
        <row r="15004">
          <cell r="K15004" t="str">
            <v>00021221P.11</v>
          </cell>
        </row>
        <row r="15005">
          <cell r="K15005" t="str">
            <v>00021221P.11</v>
          </cell>
        </row>
        <row r="15006">
          <cell r="K15006" t="str">
            <v>00021221P.11</v>
          </cell>
        </row>
        <row r="15007">
          <cell r="K15007" t="str">
            <v>00021221P.11</v>
          </cell>
        </row>
        <row r="15008">
          <cell r="K15008" t="str">
            <v>00021221P.11</v>
          </cell>
        </row>
        <row r="15009">
          <cell r="K15009" t="str">
            <v>00021222P.11</v>
          </cell>
        </row>
        <row r="15010">
          <cell r="K15010" t="str">
            <v>00021222P.11</v>
          </cell>
        </row>
        <row r="15011">
          <cell r="K15011" t="str">
            <v>00021222P.11</v>
          </cell>
        </row>
        <row r="15012">
          <cell r="K15012" t="str">
            <v>00021222P.11</v>
          </cell>
        </row>
        <row r="15013">
          <cell r="K15013" t="str">
            <v>00021222P.11</v>
          </cell>
        </row>
        <row r="15014">
          <cell r="K15014" t="str">
            <v>00021222P.11</v>
          </cell>
        </row>
        <row r="15015">
          <cell r="K15015" t="str">
            <v>00021222P.11</v>
          </cell>
        </row>
        <row r="15016">
          <cell r="K15016" t="str">
            <v>00021223P.11</v>
          </cell>
        </row>
        <row r="15017">
          <cell r="K15017" t="str">
            <v>00021223P.11</v>
          </cell>
        </row>
        <row r="15018">
          <cell r="K15018" t="str">
            <v>00021225P.11</v>
          </cell>
        </row>
        <row r="15019">
          <cell r="K15019" t="str">
            <v>00021225P.11</v>
          </cell>
        </row>
        <row r="15020">
          <cell r="K15020" t="str">
            <v>00021225P.11</v>
          </cell>
        </row>
        <row r="15021">
          <cell r="K15021" t="str">
            <v>00021225P.11</v>
          </cell>
        </row>
        <row r="15022">
          <cell r="K15022" t="str">
            <v>00021226P.11</v>
          </cell>
        </row>
        <row r="15023">
          <cell r="K15023" t="str">
            <v>00021226P.11</v>
          </cell>
        </row>
        <row r="15024">
          <cell r="K15024" t="str">
            <v>00021226P.11</v>
          </cell>
        </row>
        <row r="15025">
          <cell r="K15025" t="str">
            <v>00021226P.11</v>
          </cell>
        </row>
        <row r="15026">
          <cell r="K15026" t="str">
            <v>00021226P.11</v>
          </cell>
        </row>
        <row r="15027">
          <cell r="K15027" t="str">
            <v>00021227P.11</v>
          </cell>
        </row>
        <row r="15028">
          <cell r="K15028" t="str">
            <v>00021227P.11</v>
          </cell>
        </row>
        <row r="15029">
          <cell r="K15029" t="str">
            <v>00021227P.11</v>
          </cell>
        </row>
        <row r="15030">
          <cell r="K15030" t="str">
            <v>00021228P.11</v>
          </cell>
        </row>
        <row r="15031">
          <cell r="K15031" t="str">
            <v>00021228P.11</v>
          </cell>
        </row>
        <row r="15032">
          <cell r="K15032" t="str">
            <v>00021228P.11</v>
          </cell>
        </row>
        <row r="15033">
          <cell r="K15033" t="str">
            <v>00021228P.11</v>
          </cell>
        </row>
        <row r="15034">
          <cell r="K15034" t="str">
            <v>00021228P.11</v>
          </cell>
        </row>
        <row r="15035">
          <cell r="K15035" t="str">
            <v>00021228P.11</v>
          </cell>
        </row>
        <row r="15036">
          <cell r="K15036" t="str">
            <v>00021228P.11</v>
          </cell>
        </row>
        <row r="15037">
          <cell r="K15037" t="str">
            <v>00021228P.11</v>
          </cell>
        </row>
        <row r="15038">
          <cell r="K15038" t="str">
            <v>00021228P.11</v>
          </cell>
        </row>
        <row r="15039">
          <cell r="K15039" t="str">
            <v>00021228P.11</v>
          </cell>
        </row>
        <row r="15040">
          <cell r="K15040" t="str">
            <v>00021228P.11</v>
          </cell>
        </row>
        <row r="15041">
          <cell r="K15041" t="str">
            <v>00021228P.11</v>
          </cell>
        </row>
        <row r="15042">
          <cell r="K15042" t="str">
            <v>00021228P.11</v>
          </cell>
        </row>
        <row r="15043">
          <cell r="K15043" t="str">
            <v>00021229P.11</v>
          </cell>
        </row>
        <row r="15044">
          <cell r="K15044" t="str">
            <v>00021229P.11</v>
          </cell>
        </row>
        <row r="15045">
          <cell r="K15045" t="str">
            <v>00021229P.11</v>
          </cell>
        </row>
        <row r="15046">
          <cell r="K15046" t="str">
            <v>00021229P.11</v>
          </cell>
        </row>
        <row r="15047">
          <cell r="K15047" t="str">
            <v>00021229P.11</v>
          </cell>
        </row>
        <row r="15048">
          <cell r="K15048" t="str">
            <v>00021229P.11</v>
          </cell>
        </row>
        <row r="15049">
          <cell r="K15049" t="str">
            <v>00021229P.11</v>
          </cell>
        </row>
        <row r="15050">
          <cell r="K15050" t="str">
            <v>00021229P.11</v>
          </cell>
        </row>
        <row r="15051">
          <cell r="K15051" t="str">
            <v>00021230P.11</v>
          </cell>
        </row>
        <row r="15052">
          <cell r="K15052" t="str">
            <v>00021230P.11</v>
          </cell>
        </row>
        <row r="15053">
          <cell r="K15053" t="str">
            <v>00021230P.11</v>
          </cell>
        </row>
        <row r="15054">
          <cell r="K15054" t="str">
            <v>00021231P.11</v>
          </cell>
        </row>
        <row r="15055">
          <cell r="K15055" t="str">
            <v>00021231P.11</v>
          </cell>
        </row>
        <row r="15056">
          <cell r="K15056" t="str">
            <v>00021231P.11</v>
          </cell>
        </row>
        <row r="15057">
          <cell r="K15057" t="str">
            <v>00021231P.11</v>
          </cell>
        </row>
        <row r="15058">
          <cell r="K15058" t="str">
            <v>00021231P.11</v>
          </cell>
        </row>
        <row r="15059">
          <cell r="K15059" t="str">
            <v>00021231P.11</v>
          </cell>
        </row>
        <row r="15060">
          <cell r="K15060" t="str">
            <v>00021231P.11</v>
          </cell>
        </row>
        <row r="15061">
          <cell r="K15061" t="str">
            <v>00021231P.11</v>
          </cell>
        </row>
        <row r="15062">
          <cell r="K15062" t="str">
            <v>00021232P.11</v>
          </cell>
        </row>
        <row r="15063">
          <cell r="K15063" t="str">
            <v>00021232P.11</v>
          </cell>
        </row>
        <row r="15064">
          <cell r="K15064" t="str">
            <v>00021232P.11</v>
          </cell>
        </row>
        <row r="15065">
          <cell r="K15065" t="str">
            <v>00021232P.11</v>
          </cell>
        </row>
        <row r="15066">
          <cell r="K15066" t="str">
            <v>00021232P.11</v>
          </cell>
        </row>
        <row r="15067">
          <cell r="K15067" t="str">
            <v>00021232P.11</v>
          </cell>
        </row>
        <row r="15068">
          <cell r="K15068" t="str">
            <v>00021232P.11</v>
          </cell>
        </row>
        <row r="15069">
          <cell r="K15069" t="str">
            <v>00021232P.11</v>
          </cell>
        </row>
        <row r="15070">
          <cell r="K15070" t="str">
            <v>00021232P.11</v>
          </cell>
        </row>
        <row r="15071">
          <cell r="K15071" t="str">
            <v>00021232P.11</v>
          </cell>
        </row>
        <row r="15072">
          <cell r="K15072" t="str">
            <v>00021233P.11</v>
          </cell>
        </row>
        <row r="15073">
          <cell r="K15073" t="str">
            <v>00021233P.11</v>
          </cell>
        </row>
        <row r="15074">
          <cell r="K15074" t="str">
            <v>00021233P.11</v>
          </cell>
        </row>
        <row r="15075">
          <cell r="K15075" t="str">
            <v>00021233P.11</v>
          </cell>
        </row>
        <row r="15076">
          <cell r="K15076" t="str">
            <v>00021234P.11</v>
          </cell>
        </row>
        <row r="15077">
          <cell r="K15077" t="str">
            <v>00021234P.11</v>
          </cell>
        </row>
        <row r="15078">
          <cell r="K15078" t="str">
            <v>00021234P.11</v>
          </cell>
        </row>
        <row r="15079">
          <cell r="K15079" t="str">
            <v>00021235P.11</v>
          </cell>
        </row>
        <row r="15080">
          <cell r="K15080" t="str">
            <v>00021235P.11</v>
          </cell>
        </row>
        <row r="15081">
          <cell r="K15081" t="str">
            <v>00021235P.11</v>
          </cell>
        </row>
        <row r="15082">
          <cell r="K15082" t="str">
            <v>00021235P.11</v>
          </cell>
        </row>
        <row r="15083">
          <cell r="K15083" t="str">
            <v>00021235P.11</v>
          </cell>
        </row>
        <row r="15084">
          <cell r="K15084" t="str">
            <v>00021236P.11</v>
          </cell>
        </row>
        <row r="15085">
          <cell r="K15085" t="str">
            <v>00021236P.11</v>
          </cell>
        </row>
        <row r="15086">
          <cell r="K15086" t="str">
            <v>00021236P.11</v>
          </cell>
        </row>
        <row r="15087">
          <cell r="K15087" t="str">
            <v>00021236P.11</v>
          </cell>
        </row>
        <row r="15088">
          <cell r="K15088" t="str">
            <v>00021236P.11</v>
          </cell>
        </row>
        <row r="15089">
          <cell r="K15089" t="str">
            <v>00021236P.11</v>
          </cell>
        </row>
        <row r="15090">
          <cell r="K15090" t="str">
            <v>00021236P.11</v>
          </cell>
        </row>
        <row r="15091">
          <cell r="K15091" t="str">
            <v>00021236P.11</v>
          </cell>
        </row>
        <row r="15092">
          <cell r="K15092" t="str">
            <v>00021242P.11</v>
          </cell>
        </row>
        <row r="15093">
          <cell r="K15093" t="str">
            <v>00021206P.11</v>
          </cell>
        </row>
        <row r="15094">
          <cell r="K15094" t="str">
            <v>00021206P.11</v>
          </cell>
        </row>
        <row r="15095">
          <cell r="K15095" t="str">
            <v>00021214P.11</v>
          </cell>
        </row>
        <row r="15096">
          <cell r="K15096" t="str">
            <v>00021228P.11</v>
          </cell>
        </row>
        <row r="15097">
          <cell r="K15097" t="str">
            <v>00021228P.11</v>
          </cell>
        </row>
        <row r="15098">
          <cell r="K15098" t="str">
            <v>00021228P.11</v>
          </cell>
        </row>
        <row r="15099">
          <cell r="K15099" t="str">
            <v>00021228P.11</v>
          </cell>
        </row>
        <row r="15100">
          <cell r="K15100" t="str">
            <v>00021228P.11</v>
          </cell>
        </row>
        <row r="15101">
          <cell r="K15101" t="str">
            <v>00021228P.11</v>
          </cell>
        </row>
        <row r="15102">
          <cell r="K15102" t="str">
            <v>00021228P.11</v>
          </cell>
        </row>
        <row r="15103">
          <cell r="K15103" t="str">
            <v>00021228P.11</v>
          </cell>
        </row>
        <row r="15104">
          <cell r="K15104" t="str">
            <v>00021228P.11</v>
          </cell>
        </row>
        <row r="15105">
          <cell r="K15105" t="str">
            <v>00021228P.11</v>
          </cell>
        </row>
        <row r="15106">
          <cell r="K15106" t="str">
            <v>00021230P.11</v>
          </cell>
        </row>
        <row r="15107">
          <cell r="K15107" t="str">
            <v>00021230P.11</v>
          </cell>
        </row>
        <row r="15108">
          <cell r="K15108" t="str">
            <v>00021230P.11</v>
          </cell>
        </row>
        <row r="15109">
          <cell r="K15109" t="str">
            <v>00021253P.11</v>
          </cell>
        </row>
        <row r="15110">
          <cell r="K15110" t="str">
            <v>00021257P.11</v>
          </cell>
        </row>
        <row r="15111">
          <cell r="K15111" t="str">
            <v>00021217P.11</v>
          </cell>
        </row>
        <row r="15112">
          <cell r="K15112" t="str">
            <v>00021249P.11</v>
          </cell>
        </row>
        <row r="15113">
          <cell r="K15113" t="str">
            <v>00021243P.11</v>
          </cell>
        </row>
        <row r="15114">
          <cell r="K15114" t="str">
            <v>00021210P.11</v>
          </cell>
        </row>
        <row r="15115">
          <cell r="K15115" t="str">
            <v>00021213P.11</v>
          </cell>
        </row>
        <row r="15116">
          <cell r="K15116" t="str">
            <v>00021217P.11</v>
          </cell>
        </row>
        <row r="15117">
          <cell r="K15117" t="str">
            <v>00021221P.11</v>
          </cell>
        </row>
        <row r="15118">
          <cell r="K15118" t="str">
            <v>00021222P.11</v>
          </cell>
        </row>
        <row r="15119">
          <cell r="K15119" t="str">
            <v>00021222P.11</v>
          </cell>
        </row>
        <row r="15120">
          <cell r="K15120" t="str">
            <v>00021228P.11</v>
          </cell>
        </row>
        <row r="15121">
          <cell r="K15121" t="str">
            <v>00021229P.11</v>
          </cell>
        </row>
        <row r="15122">
          <cell r="K15122" t="str">
            <v>00021230P.11</v>
          </cell>
        </row>
        <row r="15123">
          <cell r="K15123" t="str">
            <v>00021230P.11</v>
          </cell>
        </row>
        <row r="15124">
          <cell r="K15124" t="str">
            <v>00021232P.11</v>
          </cell>
        </row>
        <row r="15125">
          <cell r="K15125" t="str">
            <v>00021233P.11</v>
          </cell>
        </row>
        <row r="15126">
          <cell r="K15126" t="str">
            <v>00021235P.11</v>
          </cell>
        </row>
        <row r="15127">
          <cell r="K15127" t="str">
            <v>00021236P.11</v>
          </cell>
        </row>
        <row r="15128">
          <cell r="K15128" t="str">
            <v>00021236P.11</v>
          </cell>
        </row>
        <row r="15129">
          <cell r="K15129" t="str">
            <v>00021258P.11</v>
          </cell>
        </row>
        <row r="15130">
          <cell r="K15130" t="str">
            <v>00021259P.11</v>
          </cell>
        </row>
        <row r="15131">
          <cell r="K15131" t="str">
            <v>00021217P.11</v>
          </cell>
        </row>
        <row r="15132">
          <cell r="K15132" t="str">
            <v>00021218P.11</v>
          </cell>
        </row>
        <row r="15133">
          <cell r="K15133" t="str">
            <v>00021223P.11</v>
          </cell>
        </row>
        <row r="15134">
          <cell r="K15134" t="str">
            <v>00021224P.11</v>
          </cell>
        </row>
        <row r="15135">
          <cell r="K15135" t="str">
            <v>00021229P.11</v>
          </cell>
        </row>
        <row r="15136">
          <cell r="K15136" t="str">
            <v>00021229P.11</v>
          </cell>
        </row>
        <row r="15137">
          <cell r="K15137" t="str">
            <v>00021230P.11</v>
          </cell>
        </row>
        <row r="15138">
          <cell r="K15138" t="str">
            <v>00021231P.11</v>
          </cell>
        </row>
        <row r="15139">
          <cell r="K15139" t="str">
            <v>00021232P.11</v>
          </cell>
        </row>
        <row r="15140">
          <cell r="K15140" t="str">
            <v>00021234P.11</v>
          </cell>
        </row>
        <row r="15141">
          <cell r="K15141" t="str">
            <v>00021258P.11</v>
          </cell>
        </row>
        <row r="15142">
          <cell r="K15142" t="str">
            <v>00021249P.11</v>
          </cell>
        </row>
        <row r="15143">
          <cell r="K15143" t="str">
            <v>00021251P.11</v>
          </cell>
        </row>
        <row r="15144">
          <cell r="K15144" t="str">
            <v>00021253P.11</v>
          </cell>
        </row>
        <row r="15145">
          <cell r="K15145" t="str">
            <v>00021253P.11</v>
          </cell>
        </row>
        <row r="15146">
          <cell r="K15146" t="str">
            <v>00021253P.11</v>
          </cell>
        </row>
        <row r="15147">
          <cell r="K15147" t="str">
            <v>00021259P.11</v>
          </cell>
        </row>
        <row r="15148">
          <cell r="K15148" t="str">
            <v>00021259P.11</v>
          </cell>
        </row>
        <row r="15149">
          <cell r="K15149" t="str">
            <v>00021210P.11</v>
          </cell>
        </row>
        <row r="15150">
          <cell r="K15150" t="str">
            <v>00021210P.11</v>
          </cell>
        </row>
        <row r="15151">
          <cell r="K15151" t="str">
            <v>00021212P.11</v>
          </cell>
        </row>
        <row r="15152">
          <cell r="K15152" t="str">
            <v>00021212P.11</v>
          </cell>
        </row>
        <row r="15153">
          <cell r="K15153" t="str">
            <v>00021212P.11</v>
          </cell>
        </row>
        <row r="15154">
          <cell r="K15154" t="str">
            <v>00021212P.11</v>
          </cell>
        </row>
        <row r="15155">
          <cell r="K15155" t="str">
            <v>00021212P.11</v>
          </cell>
        </row>
        <row r="15156">
          <cell r="K15156" t="str">
            <v>00021212P.11</v>
          </cell>
        </row>
        <row r="15157">
          <cell r="K15157" t="str">
            <v>00021212P.11</v>
          </cell>
        </row>
        <row r="15158">
          <cell r="K15158" t="str">
            <v>00021213P.11</v>
          </cell>
        </row>
        <row r="15159">
          <cell r="K15159" t="str">
            <v>00021213P.11</v>
          </cell>
        </row>
        <row r="15160">
          <cell r="K15160" t="str">
            <v>00021213P.11</v>
          </cell>
        </row>
        <row r="15161">
          <cell r="K15161" t="str">
            <v>00021213P.11</v>
          </cell>
        </row>
        <row r="15162">
          <cell r="K15162" t="str">
            <v>00021217P.11</v>
          </cell>
        </row>
        <row r="15163">
          <cell r="K15163" t="str">
            <v>00021217P.11</v>
          </cell>
        </row>
        <row r="15164">
          <cell r="K15164" t="str">
            <v>00021217P.11</v>
          </cell>
        </row>
        <row r="15165">
          <cell r="K15165" t="str">
            <v>00021217P.11</v>
          </cell>
        </row>
        <row r="15166">
          <cell r="K15166" t="str">
            <v>00021217P.11</v>
          </cell>
        </row>
        <row r="15167">
          <cell r="K15167" t="str">
            <v>00021218P.11</v>
          </cell>
        </row>
        <row r="15168">
          <cell r="K15168" t="str">
            <v>00021220P.11</v>
          </cell>
        </row>
        <row r="15169">
          <cell r="K15169" t="str">
            <v>00021220P.11</v>
          </cell>
        </row>
        <row r="15170">
          <cell r="K15170" t="str">
            <v>00021221P.11</v>
          </cell>
        </row>
        <row r="15171">
          <cell r="K15171" t="str">
            <v>00021221P.11</v>
          </cell>
        </row>
        <row r="15172">
          <cell r="K15172" t="str">
            <v>00021221P.11</v>
          </cell>
        </row>
        <row r="15173">
          <cell r="K15173" t="str">
            <v>00021222P.11</v>
          </cell>
        </row>
        <row r="15174">
          <cell r="K15174" t="str">
            <v>00021222P.11</v>
          </cell>
        </row>
        <row r="15175">
          <cell r="K15175" t="str">
            <v>00021222P.11</v>
          </cell>
        </row>
        <row r="15176">
          <cell r="K15176" t="str">
            <v>00021222P.11</v>
          </cell>
        </row>
        <row r="15177">
          <cell r="K15177" t="str">
            <v>00021222P.11</v>
          </cell>
        </row>
        <row r="15178">
          <cell r="K15178" t="str">
            <v>00021222P.11</v>
          </cell>
        </row>
        <row r="15179">
          <cell r="K15179" t="str">
            <v>00021224P.11</v>
          </cell>
        </row>
        <row r="15180">
          <cell r="K15180" t="str">
            <v>00021224P.11</v>
          </cell>
        </row>
        <row r="15181">
          <cell r="K15181" t="str">
            <v>00021224P.11</v>
          </cell>
        </row>
        <row r="15182">
          <cell r="K15182" t="str">
            <v>00021226P.11</v>
          </cell>
        </row>
        <row r="15183">
          <cell r="K15183" t="str">
            <v>00021226P.11</v>
          </cell>
        </row>
        <row r="15184">
          <cell r="K15184" t="str">
            <v>00021228P.11</v>
          </cell>
        </row>
        <row r="15185">
          <cell r="K15185" t="str">
            <v>00021228P.11</v>
          </cell>
        </row>
        <row r="15186">
          <cell r="K15186" t="str">
            <v>00021228P.11</v>
          </cell>
        </row>
        <row r="15187">
          <cell r="K15187" t="str">
            <v>00021228P.11</v>
          </cell>
        </row>
        <row r="15188">
          <cell r="K15188" t="str">
            <v>00021228P.11</v>
          </cell>
        </row>
        <row r="15189">
          <cell r="K15189" t="str">
            <v>00021228P.11</v>
          </cell>
        </row>
        <row r="15190">
          <cell r="K15190" t="str">
            <v>00021228P.11</v>
          </cell>
        </row>
        <row r="15191">
          <cell r="K15191" t="str">
            <v>00021228P.11</v>
          </cell>
        </row>
        <row r="15192">
          <cell r="K15192" t="str">
            <v>00021230P.11</v>
          </cell>
        </row>
        <row r="15193">
          <cell r="K15193" t="str">
            <v>00021230P.11</v>
          </cell>
        </row>
        <row r="15194">
          <cell r="K15194" t="str">
            <v>00021231P.11</v>
          </cell>
        </row>
        <row r="15195">
          <cell r="K15195" t="str">
            <v>00021231P.11</v>
          </cell>
        </row>
        <row r="15196">
          <cell r="K15196" t="str">
            <v>00021231P.11</v>
          </cell>
        </row>
        <row r="15197">
          <cell r="K15197" t="str">
            <v>00021231P.11</v>
          </cell>
        </row>
        <row r="15198">
          <cell r="K15198" t="str">
            <v>00021231P.11</v>
          </cell>
        </row>
        <row r="15199">
          <cell r="K15199" t="str">
            <v>00021255P.11</v>
          </cell>
        </row>
        <row r="15200">
          <cell r="K15200" t="str">
            <v>00021234P.11</v>
          </cell>
        </row>
        <row r="15201">
          <cell r="K15201" t="str">
            <v>00021234P.11</v>
          </cell>
        </row>
        <row r="15202">
          <cell r="K15202" t="str">
            <v>00021234P.11</v>
          </cell>
        </row>
        <row r="15203">
          <cell r="K15203" t="str">
            <v>00021236P.11</v>
          </cell>
        </row>
        <row r="15204">
          <cell r="K15204" t="str">
            <v>00021236P.11</v>
          </cell>
        </row>
        <row r="15205">
          <cell r="K15205" t="str">
            <v>00021236P.11</v>
          </cell>
        </row>
        <row r="15206">
          <cell r="K15206" t="str">
            <v>00021236P.11</v>
          </cell>
        </row>
        <row r="15207">
          <cell r="K15207" t="str">
            <v>00021259P.11</v>
          </cell>
        </row>
        <row r="15208">
          <cell r="K15208" t="str">
            <v>00021258P.11</v>
          </cell>
        </row>
        <row r="15209">
          <cell r="K15209" t="str">
            <v>00021240P.11</v>
          </cell>
        </row>
        <row r="15210">
          <cell r="K15210" t="str">
            <v>00021240P.11</v>
          </cell>
        </row>
        <row r="15211">
          <cell r="K15211" t="str">
            <v>00021245P.11</v>
          </cell>
        </row>
        <row r="15212">
          <cell r="K15212" t="str">
            <v>00021245P.11</v>
          </cell>
        </row>
        <row r="15213">
          <cell r="K15213" t="str">
            <v>00021245P.11</v>
          </cell>
        </row>
        <row r="15214">
          <cell r="K15214" t="str">
            <v>00021248P.11</v>
          </cell>
        </row>
        <row r="15215">
          <cell r="K15215" t="str">
            <v>00021248P.11</v>
          </cell>
        </row>
        <row r="15216">
          <cell r="K15216" t="str">
            <v>00021257P.11</v>
          </cell>
        </row>
        <row r="15217">
          <cell r="K15217" t="str">
            <v>00021224P.11</v>
          </cell>
        </row>
        <row r="15218">
          <cell r="K15218" t="str">
            <v>00021206P.11</v>
          </cell>
        </row>
        <row r="15219">
          <cell r="K15219" t="str">
            <v>00021206P.11</v>
          </cell>
        </row>
        <row r="15220">
          <cell r="K15220" t="str">
            <v>00021207P.11</v>
          </cell>
        </row>
        <row r="15221">
          <cell r="K15221" t="str">
            <v>00021207P.11</v>
          </cell>
        </row>
        <row r="15222">
          <cell r="K15222" t="str">
            <v>00021207P.11</v>
          </cell>
        </row>
        <row r="15223">
          <cell r="K15223" t="str">
            <v>00021210P.11</v>
          </cell>
        </row>
        <row r="15224">
          <cell r="K15224" t="str">
            <v>00021210P.11</v>
          </cell>
        </row>
        <row r="15225">
          <cell r="K15225" t="str">
            <v>00021210P.11</v>
          </cell>
        </row>
        <row r="15226">
          <cell r="K15226" t="str">
            <v>00021211P.11</v>
          </cell>
        </row>
        <row r="15227">
          <cell r="K15227" t="str">
            <v>00021213P.11</v>
          </cell>
        </row>
        <row r="15228">
          <cell r="K15228" t="str">
            <v>00021213P.11</v>
          </cell>
        </row>
        <row r="15229">
          <cell r="K15229" t="str">
            <v>00021213P.11</v>
          </cell>
        </row>
        <row r="15230">
          <cell r="K15230" t="str">
            <v>00021213P.11</v>
          </cell>
        </row>
        <row r="15231">
          <cell r="K15231" t="str">
            <v>00021213P.11</v>
          </cell>
        </row>
        <row r="15232">
          <cell r="K15232" t="str">
            <v>00021213P.11</v>
          </cell>
        </row>
        <row r="15233">
          <cell r="K15233" t="str">
            <v>00021213P.11</v>
          </cell>
        </row>
        <row r="15234">
          <cell r="K15234" t="str">
            <v>00021214P.11</v>
          </cell>
        </row>
        <row r="15235">
          <cell r="K15235" t="str">
            <v>00021214P.11</v>
          </cell>
        </row>
        <row r="15236">
          <cell r="K15236" t="str">
            <v>00021215P.11</v>
          </cell>
        </row>
        <row r="15237">
          <cell r="K15237" t="str">
            <v>00021215P.11</v>
          </cell>
        </row>
        <row r="15238">
          <cell r="K15238" t="str">
            <v>00021216P.11</v>
          </cell>
        </row>
        <row r="15239">
          <cell r="K15239" t="str">
            <v>00021217P.11</v>
          </cell>
        </row>
        <row r="15240">
          <cell r="K15240" t="str">
            <v>00021217P.11</v>
          </cell>
        </row>
        <row r="15241">
          <cell r="K15241" t="str">
            <v>00021217P.11</v>
          </cell>
        </row>
        <row r="15242">
          <cell r="K15242" t="str">
            <v>00021220P.11</v>
          </cell>
        </row>
        <row r="15243">
          <cell r="K15243" t="str">
            <v>00021220P.11</v>
          </cell>
        </row>
        <row r="15244">
          <cell r="K15244" t="str">
            <v>00021220P.11</v>
          </cell>
        </row>
        <row r="15245">
          <cell r="K15245" t="str">
            <v>00021220P.11</v>
          </cell>
        </row>
        <row r="15246">
          <cell r="K15246" t="str">
            <v>00021220P.11</v>
          </cell>
        </row>
        <row r="15247">
          <cell r="K15247" t="str">
            <v>00021220P.11</v>
          </cell>
        </row>
        <row r="15248">
          <cell r="K15248" t="str">
            <v>00021221P.11</v>
          </cell>
        </row>
        <row r="15249">
          <cell r="K15249" t="str">
            <v>00021221P.11</v>
          </cell>
        </row>
        <row r="15250">
          <cell r="K15250" t="str">
            <v>00021222P.11</v>
          </cell>
        </row>
        <row r="15251">
          <cell r="K15251" t="str">
            <v>00021222P.11</v>
          </cell>
        </row>
        <row r="15252">
          <cell r="K15252" t="str">
            <v>00021222P.11</v>
          </cell>
        </row>
        <row r="15253">
          <cell r="K15253" t="str">
            <v>00021222P.11</v>
          </cell>
        </row>
        <row r="15254">
          <cell r="K15254" t="str">
            <v>00021222P.11</v>
          </cell>
        </row>
        <row r="15255">
          <cell r="K15255" t="str">
            <v>00021222P.11</v>
          </cell>
        </row>
        <row r="15256">
          <cell r="K15256" t="str">
            <v>00021223P.11</v>
          </cell>
        </row>
        <row r="15257">
          <cell r="K15257" t="str">
            <v>00021223P.11</v>
          </cell>
        </row>
        <row r="15258">
          <cell r="K15258" t="str">
            <v>00021223P.11</v>
          </cell>
        </row>
        <row r="15259">
          <cell r="K15259" t="str">
            <v>00021223P.11</v>
          </cell>
        </row>
        <row r="15260">
          <cell r="K15260" t="str">
            <v>00021223P.11</v>
          </cell>
        </row>
        <row r="15261">
          <cell r="K15261" t="str">
            <v>00021225P.11</v>
          </cell>
        </row>
        <row r="15262">
          <cell r="K15262" t="str">
            <v>00021225P.11</v>
          </cell>
        </row>
        <row r="15263">
          <cell r="K15263" t="str">
            <v>00021226P.11</v>
          </cell>
        </row>
        <row r="15264">
          <cell r="K15264" t="str">
            <v>00021226P.11</v>
          </cell>
        </row>
        <row r="15265">
          <cell r="K15265" t="str">
            <v>00021226P.11</v>
          </cell>
        </row>
        <row r="15266">
          <cell r="K15266" t="str">
            <v>00021226P.11</v>
          </cell>
        </row>
        <row r="15267">
          <cell r="K15267" t="str">
            <v>00021226P.11</v>
          </cell>
        </row>
        <row r="15268">
          <cell r="K15268" t="str">
            <v>00021227P.11</v>
          </cell>
        </row>
        <row r="15269">
          <cell r="K15269" t="str">
            <v>00021228P.11</v>
          </cell>
        </row>
        <row r="15270">
          <cell r="K15270" t="str">
            <v>00021228P.11</v>
          </cell>
        </row>
        <row r="15271">
          <cell r="K15271" t="str">
            <v>00021228P.11</v>
          </cell>
        </row>
        <row r="15272">
          <cell r="K15272" t="str">
            <v>00021228P.11</v>
          </cell>
        </row>
        <row r="15273">
          <cell r="K15273" t="str">
            <v>00021228P.11</v>
          </cell>
        </row>
        <row r="15274">
          <cell r="K15274" t="str">
            <v>00021229P.11</v>
          </cell>
        </row>
        <row r="15275">
          <cell r="K15275" t="str">
            <v>00021229P.11</v>
          </cell>
        </row>
        <row r="15276">
          <cell r="K15276" t="str">
            <v>00021229P.11</v>
          </cell>
        </row>
        <row r="15277">
          <cell r="K15277" t="str">
            <v>00021229P.11</v>
          </cell>
        </row>
        <row r="15278">
          <cell r="K15278" t="str">
            <v>00021229P.11</v>
          </cell>
        </row>
        <row r="15279">
          <cell r="K15279" t="str">
            <v>00021229P.11</v>
          </cell>
        </row>
        <row r="15280">
          <cell r="K15280" t="str">
            <v>00021229P.11</v>
          </cell>
        </row>
        <row r="15281">
          <cell r="K15281" t="str">
            <v>00021229P.11</v>
          </cell>
        </row>
        <row r="15282">
          <cell r="K15282" t="str">
            <v>00021229P.11</v>
          </cell>
        </row>
        <row r="15283">
          <cell r="K15283" t="str">
            <v>00021230P.11</v>
          </cell>
        </row>
        <row r="15284">
          <cell r="K15284" t="str">
            <v>00021230P.11</v>
          </cell>
        </row>
        <row r="15285">
          <cell r="K15285" t="str">
            <v>00021230P.11</v>
          </cell>
        </row>
        <row r="15286">
          <cell r="K15286" t="str">
            <v>00021231P.11</v>
          </cell>
        </row>
        <row r="15287">
          <cell r="K15287" t="str">
            <v>00021231P.11</v>
          </cell>
        </row>
        <row r="15288">
          <cell r="K15288" t="str">
            <v>00021231P.11</v>
          </cell>
        </row>
        <row r="15289">
          <cell r="K15289" t="str">
            <v>00021231P.11</v>
          </cell>
        </row>
        <row r="15290">
          <cell r="K15290" t="str">
            <v>00021231P.11</v>
          </cell>
        </row>
        <row r="15291">
          <cell r="K15291" t="str">
            <v>00021231P.11</v>
          </cell>
        </row>
        <row r="15292">
          <cell r="K15292" t="str">
            <v>00021232P.11</v>
          </cell>
        </row>
        <row r="15293">
          <cell r="K15293" t="str">
            <v>00021232P.11</v>
          </cell>
        </row>
        <row r="15294">
          <cell r="K15294" t="str">
            <v>00021232P.11</v>
          </cell>
        </row>
        <row r="15295">
          <cell r="K15295" t="str">
            <v>00021232P.11</v>
          </cell>
        </row>
        <row r="15296">
          <cell r="K15296" t="str">
            <v>00021232P.11</v>
          </cell>
        </row>
        <row r="15297">
          <cell r="K15297" t="str">
            <v>00021232P.11</v>
          </cell>
        </row>
        <row r="15298">
          <cell r="K15298" t="str">
            <v>00021232P.11</v>
          </cell>
        </row>
        <row r="15299">
          <cell r="K15299" t="str">
            <v>00021233P.11</v>
          </cell>
        </row>
        <row r="15300">
          <cell r="K15300" t="str">
            <v>00021233P.11</v>
          </cell>
        </row>
        <row r="15301">
          <cell r="K15301" t="str">
            <v>00021233P.11</v>
          </cell>
        </row>
        <row r="15302">
          <cell r="K15302" t="str">
            <v>00021233P.11</v>
          </cell>
        </row>
        <row r="15303">
          <cell r="K15303" t="str">
            <v>00021234P.11</v>
          </cell>
        </row>
        <row r="15304">
          <cell r="K15304" t="str">
            <v>00021234P.11</v>
          </cell>
        </row>
        <row r="15305">
          <cell r="K15305" t="str">
            <v>00021234P.11</v>
          </cell>
        </row>
        <row r="15306">
          <cell r="K15306" t="str">
            <v>00021234P.11</v>
          </cell>
        </row>
        <row r="15307">
          <cell r="K15307" t="str">
            <v>00021235P.11</v>
          </cell>
        </row>
        <row r="15308">
          <cell r="K15308" t="str">
            <v>00021236P.11</v>
          </cell>
        </row>
        <row r="15309">
          <cell r="K15309" t="str">
            <v>00021236P.11</v>
          </cell>
        </row>
        <row r="15310">
          <cell r="K15310" t="str">
            <v>00021236P.11</v>
          </cell>
        </row>
        <row r="15311">
          <cell r="K15311" t="str">
            <v>00021238P.11</v>
          </cell>
        </row>
        <row r="15312">
          <cell r="K15312" t="str">
            <v>00021240P.11</v>
          </cell>
        </row>
        <row r="15313">
          <cell r="K15313" t="str">
            <v>00021245P.11</v>
          </cell>
        </row>
        <row r="15314">
          <cell r="K15314" t="str">
            <v>00021245P.11</v>
          </cell>
        </row>
        <row r="15315">
          <cell r="K15315" t="str">
            <v>00021245P.11</v>
          </cell>
        </row>
        <row r="15316">
          <cell r="K15316" t="str">
            <v>00021248P.11</v>
          </cell>
        </row>
        <row r="15317">
          <cell r="K15317" t="str">
            <v>00021248P.11</v>
          </cell>
        </row>
        <row r="15318">
          <cell r="K15318" t="str">
            <v>00021248P.11</v>
          </cell>
        </row>
        <row r="15319">
          <cell r="K15319" t="str">
            <v>00021248P.11</v>
          </cell>
        </row>
        <row r="15320">
          <cell r="K15320" t="str">
            <v>00021249P.11</v>
          </cell>
        </row>
        <row r="15321">
          <cell r="K15321" t="str">
            <v>00021249P.11</v>
          </cell>
        </row>
        <row r="15322">
          <cell r="K15322" t="str">
            <v>00021253P.11</v>
          </cell>
        </row>
        <row r="15323">
          <cell r="K15323" t="str">
            <v>00021253P.11</v>
          </cell>
        </row>
        <row r="15324">
          <cell r="K15324" t="str">
            <v>00021259P.11</v>
          </cell>
        </row>
        <row r="15325">
          <cell r="K15325" t="str">
            <v>00021211P.11</v>
          </cell>
        </row>
        <row r="15326">
          <cell r="K15326" t="str">
            <v>00021220P.11</v>
          </cell>
        </row>
        <row r="15327">
          <cell r="K15327" t="str">
            <v>00021220P.11</v>
          </cell>
        </row>
        <row r="15328">
          <cell r="K15328" t="str">
            <v>00021222P.11</v>
          </cell>
        </row>
        <row r="15329">
          <cell r="K15329" t="str">
            <v>00021222P.11</v>
          </cell>
        </row>
        <row r="15330">
          <cell r="K15330" t="str">
            <v>00021254P.11</v>
          </cell>
        </row>
        <row r="15331">
          <cell r="K15331" t="str">
            <v>00021256P.13</v>
          </cell>
        </row>
        <row r="15332">
          <cell r="K15332" t="str">
            <v>00021260P.13</v>
          </cell>
        </row>
        <row r="15333">
          <cell r="K15333" t="str">
            <v>00021247P.11</v>
          </cell>
        </row>
        <row r="15334">
          <cell r="K15334" t="str">
            <v>00021202P.11</v>
          </cell>
        </row>
        <row r="15335">
          <cell r="K15335" t="str">
            <v>00021202P.11</v>
          </cell>
        </row>
        <row r="15336">
          <cell r="K15336" t="str">
            <v>00021205P.11</v>
          </cell>
        </row>
        <row r="15337">
          <cell r="K15337" t="str">
            <v>00021202P.11</v>
          </cell>
        </row>
        <row r="15338">
          <cell r="K15338" t="str">
            <v>00021215P.11</v>
          </cell>
        </row>
        <row r="15339">
          <cell r="K15339" t="str">
            <v>00021230P.11</v>
          </cell>
        </row>
        <row r="15340">
          <cell r="K15340" t="str">
            <v>00021210P.11</v>
          </cell>
        </row>
        <row r="15341">
          <cell r="K15341" t="str">
            <v>00021210P.11</v>
          </cell>
        </row>
        <row r="15342">
          <cell r="K15342" t="str">
            <v>00021212P.11</v>
          </cell>
        </row>
        <row r="15343">
          <cell r="K15343" t="str">
            <v>00021251P.11</v>
          </cell>
        </row>
        <row r="15344">
          <cell r="K15344" t="str">
            <v>00021251P.11</v>
          </cell>
        </row>
        <row r="15345">
          <cell r="K15345" t="str">
            <v>00021251P.11</v>
          </cell>
        </row>
        <row r="15346">
          <cell r="K15346" t="str">
            <v>00021254P.11</v>
          </cell>
        </row>
        <row r="15347">
          <cell r="K15347" t="str">
            <v>00021256P.11</v>
          </cell>
        </row>
        <row r="15348">
          <cell r="K15348" t="str">
            <v>00021256P.11</v>
          </cell>
        </row>
        <row r="15349">
          <cell r="K15349" t="str">
            <v>00021256P.11</v>
          </cell>
        </row>
        <row r="15350">
          <cell r="K15350" t="str">
            <v>00021256P.11</v>
          </cell>
        </row>
        <row r="15351">
          <cell r="K15351" t="str">
            <v>00021256P.11</v>
          </cell>
        </row>
        <row r="15352">
          <cell r="K15352" t="str">
            <v>00021256P.11</v>
          </cell>
        </row>
        <row r="15353">
          <cell r="K15353" t="str">
            <v>00021249P.11</v>
          </cell>
        </row>
        <row r="15354">
          <cell r="K15354" t="str">
            <v>00021249P.11</v>
          </cell>
        </row>
        <row r="15355">
          <cell r="K15355" t="str">
            <v>00021249P.11</v>
          </cell>
        </row>
        <row r="15356">
          <cell r="K15356" t="str">
            <v>00021257P.11</v>
          </cell>
        </row>
        <row r="15357">
          <cell r="K15357" t="str">
            <v>00021256P.13</v>
          </cell>
        </row>
        <row r="15358">
          <cell r="K15358" t="str">
            <v>00021254P.11</v>
          </cell>
        </row>
        <row r="15359">
          <cell r="K15359" t="str">
            <v>00021254P.11</v>
          </cell>
        </row>
        <row r="15360">
          <cell r="K15360" t="str">
            <v>00021254P.11</v>
          </cell>
        </row>
        <row r="15361">
          <cell r="K15361" t="str">
            <v>00021254P.11</v>
          </cell>
        </row>
        <row r="15362">
          <cell r="K15362" t="str">
            <v>00021254P.11</v>
          </cell>
        </row>
        <row r="15363">
          <cell r="K15363" t="str">
            <v>00021254P.11</v>
          </cell>
        </row>
        <row r="15364">
          <cell r="K15364" t="str">
            <v>00021256P.11</v>
          </cell>
        </row>
        <row r="15365">
          <cell r="K15365" t="str">
            <v>00021257P.13</v>
          </cell>
        </row>
        <row r="15366">
          <cell r="K15366" t="str">
            <v>00021260P.13</v>
          </cell>
        </row>
        <row r="15367">
          <cell r="K15367" t="str">
            <v>00021257P.11</v>
          </cell>
        </row>
        <row r="15368">
          <cell r="K15368" t="str">
            <v>00021257P.11</v>
          </cell>
        </row>
        <row r="15369">
          <cell r="K15369" t="str">
            <v>00021212P.11</v>
          </cell>
        </row>
        <row r="15370">
          <cell r="K15370" t="str">
            <v>00021212P.11</v>
          </cell>
        </row>
        <row r="15371">
          <cell r="K15371" t="str">
            <v>00021212P.11</v>
          </cell>
        </row>
        <row r="15372">
          <cell r="K15372" t="str">
            <v>00021212P.11</v>
          </cell>
        </row>
        <row r="15373">
          <cell r="K15373" t="str">
            <v>00021213P.11</v>
          </cell>
        </row>
        <row r="15374">
          <cell r="K15374" t="str">
            <v>00021217P.11</v>
          </cell>
        </row>
        <row r="15375">
          <cell r="K15375" t="str">
            <v>00021218P.11</v>
          </cell>
        </row>
        <row r="15376">
          <cell r="K15376" t="str">
            <v>00021221P.11</v>
          </cell>
        </row>
        <row r="15377">
          <cell r="K15377" t="str">
            <v>00021221P.11</v>
          </cell>
        </row>
        <row r="15378">
          <cell r="K15378" t="str">
            <v>00021222P.11</v>
          </cell>
        </row>
        <row r="15379">
          <cell r="K15379" t="str">
            <v>00021222P.11</v>
          </cell>
        </row>
        <row r="15380">
          <cell r="K15380" t="str">
            <v>00021223P.11</v>
          </cell>
        </row>
        <row r="15381">
          <cell r="K15381" t="str">
            <v>00021225P.11</v>
          </cell>
        </row>
        <row r="15382">
          <cell r="K15382" t="str">
            <v>00021227P.11</v>
          </cell>
        </row>
        <row r="15383">
          <cell r="K15383" t="str">
            <v>00021228P.11</v>
          </cell>
        </row>
        <row r="15384">
          <cell r="K15384" t="str">
            <v>00021228P.11</v>
          </cell>
        </row>
        <row r="15385">
          <cell r="K15385" t="str">
            <v>00021228P.11</v>
          </cell>
        </row>
        <row r="15386">
          <cell r="K15386" t="str">
            <v>00021231P.11</v>
          </cell>
        </row>
        <row r="15387">
          <cell r="K15387" t="str">
            <v>00021231P.11</v>
          </cell>
        </row>
        <row r="15388">
          <cell r="K15388" t="str">
            <v>00021232P.11</v>
          </cell>
        </row>
        <row r="15389">
          <cell r="K15389" t="str">
            <v>00021232P.11</v>
          </cell>
        </row>
        <row r="15390">
          <cell r="K15390" t="str">
            <v>00021233P.11</v>
          </cell>
        </row>
        <row r="15391">
          <cell r="K15391" t="str">
            <v>00021233P.11</v>
          </cell>
        </row>
        <row r="15392">
          <cell r="K15392" t="str">
            <v>00021233P.11</v>
          </cell>
        </row>
        <row r="15393">
          <cell r="K15393" t="str">
            <v>00021234P.11</v>
          </cell>
        </row>
        <row r="15394">
          <cell r="K15394" t="str">
            <v>00021234P.11</v>
          </cell>
        </row>
        <row r="15395">
          <cell r="K15395" t="str">
            <v>00021236P.11</v>
          </cell>
        </row>
        <row r="15396">
          <cell r="K15396" t="str">
            <v>00021245P.11</v>
          </cell>
        </row>
        <row r="15397">
          <cell r="K15397" t="str">
            <v>00021257P.11</v>
          </cell>
        </row>
        <row r="15398">
          <cell r="K15398" t="str">
            <v>00021257P.11</v>
          </cell>
        </row>
        <row r="15399">
          <cell r="K15399" t="str">
            <v>00021228P.11</v>
          </cell>
        </row>
        <row r="15400">
          <cell r="K15400" t="str">
            <v>00021228P.11</v>
          </cell>
        </row>
        <row r="15401">
          <cell r="K15401" t="str">
            <v>00021226P.11</v>
          </cell>
        </row>
        <row r="15402">
          <cell r="K15402" t="str">
            <v>00021250P.11</v>
          </cell>
        </row>
        <row r="15403">
          <cell r="K15403" t="str">
            <v>00021213P.11</v>
          </cell>
        </row>
        <row r="15404">
          <cell r="K15404" t="str">
            <v>00021221P.11</v>
          </cell>
        </row>
        <row r="15405">
          <cell r="K15405" t="str">
            <v>00021246P.11</v>
          </cell>
        </row>
        <row r="15406">
          <cell r="K15406" t="str">
            <v>00021245P.11</v>
          </cell>
        </row>
        <row r="15407">
          <cell r="K15407" t="str">
            <v>00021222P.11</v>
          </cell>
        </row>
        <row r="15408">
          <cell r="K15408" t="str">
            <v>00021223P.11</v>
          </cell>
        </row>
        <row r="15409">
          <cell r="K15409" t="str">
            <v>00021245P.11</v>
          </cell>
        </row>
        <row r="15410">
          <cell r="K15410" t="str">
            <v>00021245P.11</v>
          </cell>
        </row>
        <row r="15411">
          <cell r="K15411" t="str">
            <v>00021245P.11</v>
          </cell>
        </row>
        <row r="15412">
          <cell r="K15412" t="str">
            <v>00021245P.11</v>
          </cell>
        </row>
        <row r="15413">
          <cell r="K15413" t="str">
            <v>00021253P.11</v>
          </cell>
        </row>
        <row r="15414">
          <cell r="K15414" t="str">
            <v>00021245P.11</v>
          </cell>
        </row>
        <row r="15415">
          <cell r="K15415" t="str">
            <v>00021245P.11</v>
          </cell>
        </row>
        <row r="15416">
          <cell r="K15416" t="str">
            <v>00021245P.11</v>
          </cell>
        </row>
        <row r="15417">
          <cell r="K15417" t="str">
            <v>00021245P.11</v>
          </cell>
        </row>
        <row r="15418">
          <cell r="K15418" t="str">
            <v>00021245P.11</v>
          </cell>
        </row>
        <row r="15419">
          <cell r="K15419" t="str">
            <v>00021245P.11</v>
          </cell>
        </row>
        <row r="15420">
          <cell r="K15420" t="str">
            <v>00021245P.11</v>
          </cell>
        </row>
        <row r="15421">
          <cell r="K15421" t="str">
            <v>00021250P.11</v>
          </cell>
        </row>
        <row r="15422">
          <cell r="K15422" t="str">
            <v>00111148P.2</v>
          </cell>
        </row>
        <row r="15423">
          <cell r="K15423" t="str">
            <v>00111148P.2</v>
          </cell>
        </row>
        <row r="15424">
          <cell r="K15424" t="str">
            <v>00111148P.2</v>
          </cell>
        </row>
        <row r="15425">
          <cell r="K15425" t="str">
            <v>00111148P.2</v>
          </cell>
        </row>
        <row r="15426">
          <cell r="K15426" t="str">
            <v>00111143P.2</v>
          </cell>
        </row>
        <row r="15427">
          <cell r="K15427" t="str">
            <v>00111143P.2</v>
          </cell>
        </row>
        <row r="15428">
          <cell r="K15428" t="str">
            <v>00111143P.2</v>
          </cell>
        </row>
        <row r="15429">
          <cell r="K15429" t="str">
            <v>00111143P.2</v>
          </cell>
        </row>
        <row r="15430">
          <cell r="K15430" t="str">
            <v>00111143P.2</v>
          </cell>
        </row>
        <row r="15431">
          <cell r="K15431" t="str">
            <v>00111143P.2</v>
          </cell>
        </row>
        <row r="15432">
          <cell r="K15432" t="str">
            <v>00111143P.2</v>
          </cell>
        </row>
        <row r="15433">
          <cell r="K15433" t="str">
            <v>00111143P.2</v>
          </cell>
        </row>
        <row r="15434">
          <cell r="K15434" t="str">
            <v>00111143P.2</v>
          </cell>
        </row>
        <row r="15435">
          <cell r="K15435" t="str">
            <v>00111143P.2</v>
          </cell>
        </row>
        <row r="15436">
          <cell r="K15436" t="str">
            <v>00111143P.2</v>
          </cell>
        </row>
        <row r="15437">
          <cell r="K15437" t="str">
            <v>00111143P.2</v>
          </cell>
        </row>
        <row r="15438">
          <cell r="K15438" t="str">
            <v>00111143P.2</v>
          </cell>
        </row>
        <row r="15439">
          <cell r="K15439" t="str">
            <v>00111143P.2</v>
          </cell>
        </row>
        <row r="15440">
          <cell r="K15440" t="str">
            <v>00111143P.2</v>
          </cell>
        </row>
        <row r="15441">
          <cell r="K15441" t="str">
            <v>00111143P.2</v>
          </cell>
        </row>
        <row r="15442">
          <cell r="K15442" t="str">
            <v>00111143P.2</v>
          </cell>
        </row>
        <row r="15443">
          <cell r="K15443" t="str">
            <v>00111143P.2</v>
          </cell>
        </row>
        <row r="15444">
          <cell r="K15444" t="str">
            <v>00111143P.2</v>
          </cell>
        </row>
        <row r="15445">
          <cell r="K15445" t="str">
            <v>00111143P.2</v>
          </cell>
        </row>
        <row r="15446">
          <cell r="K15446" t="str">
            <v>00111143P.2</v>
          </cell>
        </row>
        <row r="15447">
          <cell r="K15447" t="str">
            <v>00111143P.2</v>
          </cell>
        </row>
        <row r="15448">
          <cell r="K15448" t="str">
            <v>00111143P.2</v>
          </cell>
        </row>
        <row r="15449">
          <cell r="K15449" t="str">
            <v>00111143P.2</v>
          </cell>
        </row>
        <row r="15450">
          <cell r="K15450" t="str">
            <v>00111143P.2</v>
          </cell>
        </row>
        <row r="15451">
          <cell r="K15451" t="str">
            <v>00111143P.2</v>
          </cell>
        </row>
        <row r="15452">
          <cell r="K15452" t="str">
            <v>00111103P.2</v>
          </cell>
        </row>
        <row r="15453">
          <cell r="K15453" t="str">
            <v>00111103P.2</v>
          </cell>
        </row>
        <row r="15454">
          <cell r="K15454" t="str">
            <v>00111104P.2</v>
          </cell>
        </row>
        <row r="15455">
          <cell r="K15455" t="str">
            <v>00111104P.2</v>
          </cell>
        </row>
        <row r="15456">
          <cell r="K15456" t="str">
            <v>00111105P.2</v>
          </cell>
        </row>
        <row r="15457">
          <cell r="K15457" t="str">
            <v>00111105P.2</v>
          </cell>
        </row>
        <row r="15458">
          <cell r="K15458" t="str">
            <v>00111105P.2</v>
          </cell>
        </row>
        <row r="15459">
          <cell r="K15459" t="str">
            <v>00111138P.2</v>
          </cell>
        </row>
        <row r="15460">
          <cell r="K15460" t="str">
            <v>00111138P.2</v>
          </cell>
        </row>
        <row r="15461">
          <cell r="K15461" t="str">
            <v>00111138P.2</v>
          </cell>
        </row>
        <row r="15462">
          <cell r="K15462" t="str">
            <v>00111138P.2</v>
          </cell>
        </row>
        <row r="15463">
          <cell r="K15463" t="str">
            <v>00111138P.2</v>
          </cell>
        </row>
        <row r="15464">
          <cell r="K15464" t="str">
            <v>00111138P.2</v>
          </cell>
        </row>
        <row r="15465">
          <cell r="K15465" t="str">
            <v>00111138P.2</v>
          </cell>
        </row>
        <row r="15466">
          <cell r="K15466" t="str">
            <v>00111138P.2</v>
          </cell>
        </row>
        <row r="15467">
          <cell r="K15467" t="str">
            <v>00111138P.2</v>
          </cell>
        </row>
        <row r="15468">
          <cell r="K15468" t="str">
            <v>00111138P.2</v>
          </cell>
        </row>
        <row r="15469">
          <cell r="K15469" t="str">
            <v>00111138P.2</v>
          </cell>
        </row>
        <row r="15470">
          <cell r="K15470" t="str">
            <v>00111138P.2</v>
          </cell>
        </row>
        <row r="15471">
          <cell r="K15471" t="str">
            <v>00111138P.2</v>
          </cell>
        </row>
        <row r="15472">
          <cell r="K15472" t="str">
            <v>00111138P.2</v>
          </cell>
        </row>
        <row r="15473">
          <cell r="K15473" t="str">
            <v>00111138P.2</v>
          </cell>
        </row>
        <row r="15474">
          <cell r="K15474" t="str">
            <v>00111140P.2</v>
          </cell>
        </row>
        <row r="15475">
          <cell r="K15475" t="str">
            <v>00111140P.2</v>
          </cell>
        </row>
        <row r="15476">
          <cell r="K15476" t="str">
            <v>00111140P.2</v>
          </cell>
        </row>
        <row r="15477">
          <cell r="K15477" t="str">
            <v>00111140P.2</v>
          </cell>
        </row>
        <row r="15478">
          <cell r="K15478" t="str">
            <v>00111140P.2</v>
          </cell>
        </row>
        <row r="15479">
          <cell r="K15479" t="str">
            <v>00111140P.2</v>
          </cell>
        </row>
        <row r="15480">
          <cell r="K15480" t="str">
            <v>00111140P.2</v>
          </cell>
        </row>
        <row r="15481">
          <cell r="K15481" t="str">
            <v>00111140P.2</v>
          </cell>
        </row>
        <row r="15482">
          <cell r="K15482" t="str">
            <v>00111140P.2</v>
          </cell>
        </row>
        <row r="15483">
          <cell r="K15483" t="str">
            <v>00111140P.2</v>
          </cell>
        </row>
        <row r="15484">
          <cell r="K15484" t="str">
            <v>00111140P.2</v>
          </cell>
        </row>
        <row r="15485">
          <cell r="K15485" t="str">
            <v>00111140P.2</v>
          </cell>
        </row>
        <row r="15486">
          <cell r="K15486" t="str">
            <v>00111140P.2</v>
          </cell>
        </row>
        <row r="15487">
          <cell r="K15487" t="str">
            <v>00111140P.2</v>
          </cell>
        </row>
        <row r="15488">
          <cell r="K15488" t="str">
            <v>00111140P.2</v>
          </cell>
        </row>
        <row r="15489">
          <cell r="K15489" t="str">
            <v>00111140P.2</v>
          </cell>
        </row>
        <row r="15490">
          <cell r="K15490" t="str">
            <v>00111140P.2</v>
          </cell>
        </row>
        <row r="15491">
          <cell r="K15491" t="str">
            <v>00111140P.2</v>
          </cell>
        </row>
        <row r="15492">
          <cell r="K15492" t="str">
            <v>00111158P.2</v>
          </cell>
        </row>
        <row r="15493">
          <cell r="K15493" t="str">
            <v>00111158P.2</v>
          </cell>
        </row>
        <row r="15494">
          <cell r="K15494" t="str">
            <v>00111158P.2</v>
          </cell>
        </row>
        <row r="15495">
          <cell r="K15495" t="str">
            <v>00111158P.2</v>
          </cell>
        </row>
        <row r="15496">
          <cell r="K15496" t="str">
            <v>00111158P.2</v>
          </cell>
        </row>
        <row r="15497">
          <cell r="K15497" t="str">
            <v>00111158P.2</v>
          </cell>
        </row>
        <row r="15498">
          <cell r="K15498" t="str">
            <v>00111158P.2</v>
          </cell>
        </row>
        <row r="15499">
          <cell r="K15499" t="str">
            <v>00111158P.2</v>
          </cell>
        </row>
        <row r="15500">
          <cell r="K15500" t="str">
            <v>00111158P.2</v>
          </cell>
        </row>
        <row r="15501">
          <cell r="K15501" t="str">
            <v>00111158P.2</v>
          </cell>
        </row>
        <row r="15502">
          <cell r="K15502" t="str">
            <v>00111158P.2</v>
          </cell>
        </row>
        <row r="15503">
          <cell r="K15503" t="str">
            <v>00111158P.2</v>
          </cell>
        </row>
        <row r="15504">
          <cell r="K15504" t="str">
            <v>00111158P.2</v>
          </cell>
        </row>
        <row r="15505">
          <cell r="K15505" t="str">
            <v>00111158P.2</v>
          </cell>
        </row>
        <row r="15506">
          <cell r="K15506" t="str">
            <v>00111158P.2</v>
          </cell>
        </row>
        <row r="15507">
          <cell r="K15507" t="str">
            <v>00111158P.2</v>
          </cell>
        </row>
        <row r="15508">
          <cell r="K15508" t="str">
            <v>00111150P.2</v>
          </cell>
        </row>
        <row r="15509">
          <cell r="K15509" t="str">
            <v>00111150P.2</v>
          </cell>
        </row>
        <row r="15510">
          <cell r="K15510" t="str">
            <v>00111150P.2</v>
          </cell>
        </row>
        <row r="15511">
          <cell r="K15511" t="str">
            <v>00111150P.2</v>
          </cell>
        </row>
        <row r="15512">
          <cell r="K15512" t="str">
            <v>00111150P.2</v>
          </cell>
        </row>
        <row r="15513">
          <cell r="K15513" t="str">
            <v>00111102P.2</v>
          </cell>
        </row>
        <row r="15514">
          <cell r="K15514" t="str">
            <v>00111102P.2</v>
          </cell>
        </row>
        <row r="15515">
          <cell r="K15515" t="str">
            <v>00111102P.2</v>
          </cell>
        </row>
        <row r="15516">
          <cell r="K15516" t="str">
            <v>00111102P.2</v>
          </cell>
        </row>
        <row r="15517">
          <cell r="K15517" t="str">
            <v>00111102P.2</v>
          </cell>
        </row>
        <row r="15518">
          <cell r="K15518" t="str">
            <v>00111102P.2</v>
          </cell>
        </row>
        <row r="15519">
          <cell r="K15519" t="str">
            <v>00111102P.2</v>
          </cell>
        </row>
        <row r="15520">
          <cell r="K15520" t="str">
            <v>00111102P.2</v>
          </cell>
        </row>
        <row r="15521">
          <cell r="K15521" t="str">
            <v>00111102P.2</v>
          </cell>
        </row>
        <row r="15522">
          <cell r="K15522" t="str">
            <v>00111102P.2</v>
          </cell>
        </row>
        <row r="15523">
          <cell r="K15523" t="str">
            <v>00111102P.2</v>
          </cell>
        </row>
        <row r="15524">
          <cell r="K15524" t="str">
            <v>00111102P.2</v>
          </cell>
        </row>
        <row r="15525">
          <cell r="K15525" t="str">
            <v>00111102P.2</v>
          </cell>
        </row>
        <row r="15526">
          <cell r="K15526" t="str">
            <v>00111102P.2</v>
          </cell>
        </row>
        <row r="15527">
          <cell r="K15527" t="str">
            <v>00111102P.2</v>
          </cell>
        </row>
        <row r="15528">
          <cell r="K15528" t="str">
            <v>00111102P.2</v>
          </cell>
        </row>
        <row r="15529">
          <cell r="K15529" t="str">
            <v>00111102P.2</v>
          </cell>
        </row>
        <row r="15530">
          <cell r="K15530" t="str">
            <v>00111102P.2</v>
          </cell>
        </row>
        <row r="15531">
          <cell r="K15531" t="str">
            <v>00111102P.2</v>
          </cell>
        </row>
        <row r="15532">
          <cell r="K15532" t="str">
            <v>00111102P.2</v>
          </cell>
        </row>
        <row r="15533">
          <cell r="K15533" t="str">
            <v>00111102P.2</v>
          </cell>
        </row>
        <row r="15534">
          <cell r="K15534" t="str">
            <v>00111102P.2</v>
          </cell>
        </row>
        <row r="15535">
          <cell r="K15535" t="str">
            <v>00111102P.2</v>
          </cell>
        </row>
        <row r="15536">
          <cell r="K15536" t="str">
            <v>00111102P.2</v>
          </cell>
        </row>
        <row r="15537">
          <cell r="K15537" t="str">
            <v>00111102P.2</v>
          </cell>
        </row>
        <row r="15538">
          <cell r="K15538" t="str">
            <v>00111102P.2</v>
          </cell>
        </row>
        <row r="15539">
          <cell r="K15539" t="str">
            <v>00111102P.2</v>
          </cell>
        </row>
        <row r="15540">
          <cell r="K15540" t="str">
            <v>00111102P.2</v>
          </cell>
        </row>
        <row r="15541">
          <cell r="K15541" t="str">
            <v>00111152P.2</v>
          </cell>
        </row>
        <row r="15542">
          <cell r="K15542" t="str">
            <v>00111152P.2</v>
          </cell>
        </row>
        <row r="15543">
          <cell r="K15543" t="str">
            <v>00111152P.2</v>
          </cell>
        </row>
        <row r="15544">
          <cell r="K15544" t="str">
            <v>00111152P.2</v>
          </cell>
        </row>
        <row r="15545">
          <cell r="K15545" t="str">
            <v>00111152P.2</v>
          </cell>
        </row>
        <row r="15546">
          <cell r="K15546" t="str">
            <v>00111152P.2</v>
          </cell>
        </row>
        <row r="15547">
          <cell r="K15547" t="str">
            <v>00111152P.2</v>
          </cell>
        </row>
        <row r="15548">
          <cell r="K15548" t="str">
            <v>00111123P.2</v>
          </cell>
        </row>
        <row r="15549">
          <cell r="K15549" t="str">
            <v>00111123P.2</v>
          </cell>
        </row>
        <row r="15550">
          <cell r="K15550" t="str">
            <v>00111135P.2</v>
          </cell>
        </row>
        <row r="15551">
          <cell r="K15551" t="str">
            <v>00111135P.2</v>
          </cell>
        </row>
        <row r="15552">
          <cell r="K15552" t="str">
            <v>00111135P.2</v>
          </cell>
        </row>
        <row r="15553">
          <cell r="K15553" t="str">
            <v>00111135P.2</v>
          </cell>
        </row>
        <row r="15554">
          <cell r="K15554" t="str">
            <v>00111135P.2</v>
          </cell>
        </row>
        <row r="15555">
          <cell r="K15555" t="str">
            <v>00111135P.2</v>
          </cell>
        </row>
        <row r="15556">
          <cell r="K15556" t="str">
            <v>00111136P.2</v>
          </cell>
        </row>
        <row r="15557">
          <cell r="K15557" t="str">
            <v>00111136P.2</v>
          </cell>
        </row>
        <row r="15558">
          <cell r="K15558" t="str">
            <v>00111136P.2</v>
          </cell>
        </row>
        <row r="15559">
          <cell r="K15559" t="str">
            <v>00111122P.2</v>
          </cell>
        </row>
        <row r="15560">
          <cell r="K15560" t="str">
            <v>00111122P.2</v>
          </cell>
        </row>
        <row r="15561">
          <cell r="K15561" t="str">
            <v>00111122P.2</v>
          </cell>
        </row>
        <row r="15562">
          <cell r="K15562" t="str">
            <v>00111128P.2</v>
          </cell>
        </row>
        <row r="15563">
          <cell r="K15563" t="str">
            <v>00111128P.2</v>
          </cell>
        </row>
        <row r="15564">
          <cell r="K15564" t="str">
            <v>00111128P.2</v>
          </cell>
        </row>
        <row r="15565">
          <cell r="K15565" t="str">
            <v>00111153P.2</v>
          </cell>
        </row>
        <row r="15566">
          <cell r="K15566" t="str">
            <v>00111153P.2</v>
          </cell>
        </row>
        <row r="15567">
          <cell r="K15567" t="str">
            <v>00111122P.2</v>
          </cell>
        </row>
        <row r="15568">
          <cell r="K15568" t="str">
            <v>00111122P.2</v>
          </cell>
        </row>
        <row r="15569">
          <cell r="K15569" t="str">
            <v>00111110P.2</v>
          </cell>
        </row>
        <row r="15570">
          <cell r="K15570" t="str">
            <v>00111110P.2</v>
          </cell>
        </row>
        <row r="15571">
          <cell r="K15571" t="str">
            <v>00111110P.2</v>
          </cell>
        </row>
        <row r="15572">
          <cell r="K15572" t="str">
            <v>00111110P.2</v>
          </cell>
        </row>
        <row r="15573">
          <cell r="K15573" t="str">
            <v>00111110P.2</v>
          </cell>
        </row>
        <row r="15574">
          <cell r="K15574" t="str">
            <v>00111110P.2</v>
          </cell>
        </row>
        <row r="15575">
          <cell r="K15575" t="str">
            <v>00111110P.2</v>
          </cell>
        </row>
        <row r="15576">
          <cell r="K15576" t="str">
            <v>00111110P.2</v>
          </cell>
        </row>
        <row r="15577">
          <cell r="K15577" t="str">
            <v>00111110P.2</v>
          </cell>
        </row>
        <row r="15578">
          <cell r="K15578" t="str">
            <v>00111110P.2</v>
          </cell>
        </row>
        <row r="15579">
          <cell r="K15579" t="str">
            <v>00111110P.2</v>
          </cell>
        </row>
        <row r="15580">
          <cell r="K15580" t="str">
            <v>00111110P.2</v>
          </cell>
        </row>
        <row r="15581">
          <cell r="K15581" t="str">
            <v>00111118P.2</v>
          </cell>
        </row>
        <row r="15582">
          <cell r="K15582" t="str">
            <v>00111118P.2</v>
          </cell>
        </row>
        <row r="15583">
          <cell r="K15583" t="str">
            <v>00111126P.2</v>
          </cell>
        </row>
        <row r="15584">
          <cell r="K15584" t="str">
            <v>00111126P.2</v>
          </cell>
        </row>
        <row r="15585">
          <cell r="K15585" t="str">
            <v>00111126P.2</v>
          </cell>
        </row>
        <row r="15586">
          <cell r="K15586" t="str">
            <v>00111126P.2</v>
          </cell>
        </row>
        <row r="15587">
          <cell r="K15587" t="str">
            <v>00111126P.2</v>
          </cell>
        </row>
        <row r="15588">
          <cell r="K15588" t="str">
            <v>00111126P.2</v>
          </cell>
        </row>
        <row r="15589">
          <cell r="K15589" t="str">
            <v>00111126P.2</v>
          </cell>
        </row>
        <row r="15590">
          <cell r="K15590" t="str">
            <v>00111126P.2</v>
          </cell>
        </row>
        <row r="15591">
          <cell r="K15591" t="str">
            <v>00111126P.2</v>
          </cell>
        </row>
        <row r="15592">
          <cell r="K15592" t="str">
            <v>00111126P.2</v>
          </cell>
        </row>
        <row r="15593">
          <cell r="K15593" t="str">
            <v>00111126P.2</v>
          </cell>
        </row>
        <row r="15594">
          <cell r="K15594" t="str">
            <v>00111134P.2</v>
          </cell>
        </row>
        <row r="15595">
          <cell r="K15595" t="str">
            <v>00111134P.2</v>
          </cell>
        </row>
        <row r="15596">
          <cell r="K15596" t="str">
            <v>00111134P.2</v>
          </cell>
        </row>
        <row r="15597">
          <cell r="K15597" t="str">
            <v>00111143P.2</v>
          </cell>
        </row>
        <row r="15598">
          <cell r="K15598" t="str">
            <v>00111143P.2</v>
          </cell>
        </row>
        <row r="15599">
          <cell r="K15599" t="str">
            <v>00111143P.2</v>
          </cell>
        </row>
        <row r="15600">
          <cell r="K15600" t="str">
            <v>00111143P.2</v>
          </cell>
        </row>
        <row r="15601">
          <cell r="K15601" t="str">
            <v>00111143P.2</v>
          </cell>
        </row>
        <row r="15602">
          <cell r="K15602" t="str">
            <v>00111143P.2</v>
          </cell>
        </row>
        <row r="15603">
          <cell r="K15603" t="str">
            <v>00111143P.2</v>
          </cell>
        </row>
        <row r="15604">
          <cell r="K15604" t="str">
            <v>00111143P.2</v>
          </cell>
        </row>
        <row r="15605">
          <cell r="K15605" t="str">
            <v>00111143P.2</v>
          </cell>
        </row>
        <row r="15606">
          <cell r="K15606" t="str">
            <v>00111145P.2</v>
          </cell>
        </row>
        <row r="15607">
          <cell r="K15607" t="str">
            <v>00111145P.2</v>
          </cell>
        </row>
        <row r="15608">
          <cell r="K15608" t="str">
            <v>00111145P.2</v>
          </cell>
        </row>
        <row r="15609">
          <cell r="K15609" t="str">
            <v>00111145P.2</v>
          </cell>
        </row>
        <row r="15610">
          <cell r="K15610" t="str">
            <v>00111145P.2</v>
          </cell>
        </row>
        <row r="15611">
          <cell r="K15611" t="str">
            <v>00111145P.2</v>
          </cell>
        </row>
        <row r="15612">
          <cell r="K15612" t="str">
            <v>00111145P.2</v>
          </cell>
        </row>
        <row r="15613">
          <cell r="K15613" t="str">
            <v>00111145P.2</v>
          </cell>
        </row>
        <row r="15614">
          <cell r="K15614" t="str">
            <v>00111145P.2</v>
          </cell>
        </row>
        <row r="15615">
          <cell r="K15615" t="str">
            <v>00111145P.2</v>
          </cell>
        </row>
        <row r="15616">
          <cell r="K15616" t="str">
            <v>00111145P.2</v>
          </cell>
        </row>
        <row r="15617">
          <cell r="K15617" t="str">
            <v>00111145P.2</v>
          </cell>
        </row>
        <row r="15618">
          <cell r="K15618" t="str">
            <v>00111145P.2</v>
          </cell>
        </row>
        <row r="15619">
          <cell r="K15619" t="str">
            <v>00111145P.2</v>
          </cell>
        </row>
        <row r="15620">
          <cell r="K15620" t="str">
            <v>00111145P.2</v>
          </cell>
        </row>
        <row r="15621">
          <cell r="K15621" t="str">
            <v>00111145P.2</v>
          </cell>
        </row>
        <row r="15622">
          <cell r="K15622" t="str">
            <v>00111145P.2</v>
          </cell>
        </row>
        <row r="15623">
          <cell r="K15623" t="str">
            <v>00111145P.2</v>
          </cell>
        </row>
        <row r="15624">
          <cell r="K15624" t="str">
            <v>00111145P.2</v>
          </cell>
        </row>
        <row r="15625">
          <cell r="K15625" t="str">
            <v>00111145P.2</v>
          </cell>
        </row>
        <row r="15626">
          <cell r="K15626" t="str">
            <v>00111145P.2</v>
          </cell>
        </row>
        <row r="15627">
          <cell r="K15627" t="str">
            <v>00111145P.2</v>
          </cell>
        </row>
        <row r="15628">
          <cell r="K15628" t="str">
            <v>00111145P.2</v>
          </cell>
        </row>
        <row r="15629">
          <cell r="K15629" t="str">
            <v>00111145P.2</v>
          </cell>
        </row>
        <row r="15630">
          <cell r="K15630" t="str">
            <v>00111148P.2</v>
          </cell>
        </row>
        <row r="15631">
          <cell r="K15631" t="str">
            <v>00111148P.2</v>
          </cell>
        </row>
        <row r="15632">
          <cell r="K15632" t="str">
            <v>00111148P.2</v>
          </cell>
        </row>
        <row r="15633">
          <cell r="K15633" t="str">
            <v>00111148P.2</v>
          </cell>
        </row>
        <row r="15634">
          <cell r="K15634" t="str">
            <v>00111148P.2</v>
          </cell>
        </row>
        <row r="15635">
          <cell r="K15635" t="str">
            <v>00111149P.2</v>
          </cell>
        </row>
        <row r="15636">
          <cell r="K15636" t="str">
            <v>00111149P.2</v>
          </cell>
        </row>
        <row r="15637">
          <cell r="K15637" t="str">
            <v>00111149P.2</v>
          </cell>
        </row>
        <row r="15638">
          <cell r="K15638" t="str">
            <v>00111150P.2</v>
          </cell>
        </row>
        <row r="15639">
          <cell r="K15639" t="str">
            <v>00111150P.2</v>
          </cell>
        </row>
        <row r="15640">
          <cell r="K15640" t="str">
            <v>00111150P.2</v>
          </cell>
        </row>
        <row r="15641">
          <cell r="K15641" t="str">
            <v>00111150P.2</v>
          </cell>
        </row>
        <row r="15642">
          <cell r="K15642" t="str">
            <v>00111150P.2</v>
          </cell>
        </row>
        <row r="15643">
          <cell r="K15643" t="str">
            <v>00111150P.2</v>
          </cell>
        </row>
        <row r="15644">
          <cell r="K15644" t="str">
            <v>00111150P.2</v>
          </cell>
        </row>
        <row r="15645">
          <cell r="K15645" t="str">
            <v>00111150P.2</v>
          </cell>
        </row>
        <row r="15646">
          <cell r="K15646" t="str">
            <v>00111150P.2</v>
          </cell>
        </row>
        <row r="15647">
          <cell r="K15647" t="str">
            <v>00111157P.2</v>
          </cell>
        </row>
        <row r="15648">
          <cell r="K15648" t="str">
            <v>00111157P.2</v>
          </cell>
        </row>
        <row r="15649">
          <cell r="K15649" t="str">
            <v>00111157P.2</v>
          </cell>
        </row>
        <row r="15650">
          <cell r="K15650" t="str">
            <v>00111157P.2</v>
          </cell>
        </row>
        <row r="15651">
          <cell r="K15651" t="str">
            <v>00111157P.2</v>
          </cell>
        </row>
        <row r="15652">
          <cell r="K15652" t="str">
            <v>00111157P.2</v>
          </cell>
        </row>
        <row r="15653">
          <cell r="K15653" t="str">
            <v>00111157P.2</v>
          </cell>
        </row>
        <row r="15654">
          <cell r="K15654" t="str">
            <v>00111157P.2</v>
          </cell>
        </row>
        <row r="15655">
          <cell r="K15655" t="str">
            <v>00111157P.2</v>
          </cell>
        </row>
        <row r="15656">
          <cell r="K15656" t="str">
            <v>00111159P.2</v>
          </cell>
        </row>
        <row r="15657">
          <cell r="K15657" t="str">
            <v>00111159P.2</v>
          </cell>
        </row>
        <row r="15658">
          <cell r="K15658" t="str">
            <v>00111159P.2</v>
          </cell>
        </row>
        <row r="15659">
          <cell r="K15659" t="str">
            <v>00111159P.2</v>
          </cell>
        </row>
        <row r="15660">
          <cell r="K15660" t="str">
            <v>00111159P.2</v>
          </cell>
        </row>
        <row r="15661">
          <cell r="K15661" t="str">
            <v>00111159P.2</v>
          </cell>
        </row>
        <row r="15662">
          <cell r="K15662" t="str">
            <v>00111159P.2</v>
          </cell>
        </row>
        <row r="15663">
          <cell r="K15663" t="str">
            <v>00111159P.2</v>
          </cell>
        </row>
        <row r="15664">
          <cell r="K15664" t="str">
            <v>00111159P.2</v>
          </cell>
        </row>
        <row r="15665">
          <cell r="K15665" t="str">
            <v>00111159P.2</v>
          </cell>
        </row>
        <row r="15666">
          <cell r="K15666" t="str">
            <v>00111159P.2</v>
          </cell>
        </row>
        <row r="15667">
          <cell r="K15667" t="str">
            <v>00111107P.2</v>
          </cell>
        </row>
        <row r="15668">
          <cell r="K15668" t="str">
            <v>00111107P.2</v>
          </cell>
        </row>
        <row r="15669">
          <cell r="K15669" t="str">
            <v>00111107P.2</v>
          </cell>
        </row>
        <row r="15670">
          <cell r="K15670" t="str">
            <v>00111144P.2</v>
          </cell>
        </row>
        <row r="15671">
          <cell r="K15671" t="str">
            <v>00111144P.2</v>
          </cell>
        </row>
        <row r="15672">
          <cell r="K15672" t="str">
            <v>00111144P.2</v>
          </cell>
        </row>
        <row r="15673">
          <cell r="K15673" t="str">
            <v>00111144P.2</v>
          </cell>
        </row>
        <row r="15674">
          <cell r="K15674" t="str">
            <v>00111144P.2</v>
          </cell>
        </row>
        <row r="15675">
          <cell r="K15675" t="str">
            <v>00111144P.2</v>
          </cell>
        </row>
        <row r="15676">
          <cell r="K15676" t="str">
            <v>00111144P.2</v>
          </cell>
        </row>
        <row r="15677">
          <cell r="K15677" t="str">
            <v>00111144P.2</v>
          </cell>
        </row>
        <row r="15678">
          <cell r="K15678" t="str">
            <v>00111144P.2</v>
          </cell>
        </row>
        <row r="15679">
          <cell r="K15679" t="str">
            <v>00111144P.2</v>
          </cell>
        </row>
        <row r="15680">
          <cell r="K15680" t="str">
            <v>00111153P.2</v>
          </cell>
        </row>
        <row r="15681">
          <cell r="K15681" t="str">
            <v>00111126P.2</v>
          </cell>
        </row>
        <row r="15682">
          <cell r="K15682" t="str">
            <v>00111126P.2</v>
          </cell>
        </row>
        <row r="15683">
          <cell r="K15683" t="str">
            <v>00111126P.2</v>
          </cell>
        </row>
        <row r="15684">
          <cell r="K15684" t="str">
            <v>00111126P.2</v>
          </cell>
        </row>
        <row r="15685">
          <cell r="K15685" t="str">
            <v>00111160P.2</v>
          </cell>
        </row>
        <row r="15686">
          <cell r="K15686" t="str">
            <v>00111160P.2</v>
          </cell>
        </row>
        <row r="15687">
          <cell r="K15687" t="str">
            <v>00111160P.2</v>
          </cell>
        </row>
        <row r="15688">
          <cell r="K15688" t="str">
            <v>00111160P.2</v>
          </cell>
        </row>
        <row r="15689">
          <cell r="K15689" t="str">
            <v>00111160P.2</v>
          </cell>
        </row>
        <row r="15690">
          <cell r="K15690" t="str">
            <v>00111160P.2</v>
          </cell>
        </row>
        <row r="15691">
          <cell r="K15691" t="str">
            <v>00111160P.2</v>
          </cell>
        </row>
        <row r="15692">
          <cell r="K15692" t="str">
            <v>00111160P.2</v>
          </cell>
        </row>
        <row r="15693">
          <cell r="K15693" t="str">
            <v>00111160P.2</v>
          </cell>
        </row>
        <row r="15694">
          <cell r="K15694" t="str">
            <v>00111160P.2</v>
          </cell>
        </row>
        <row r="15695">
          <cell r="K15695" t="str">
            <v>00111160P.2</v>
          </cell>
        </row>
        <row r="15696">
          <cell r="K15696" t="str">
            <v>00111160P.2</v>
          </cell>
        </row>
        <row r="15697">
          <cell r="K15697" t="str">
            <v>00111160P.2</v>
          </cell>
        </row>
        <row r="15698">
          <cell r="K15698" t="str">
            <v>00111160P.2</v>
          </cell>
        </row>
        <row r="15699">
          <cell r="K15699" t="str">
            <v>00111160P.2</v>
          </cell>
        </row>
        <row r="15700">
          <cell r="K15700" t="str">
            <v>00111160P.2</v>
          </cell>
        </row>
        <row r="15701">
          <cell r="K15701" t="str">
            <v>00111160P.2</v>
          </cell>
        </row>
        <row r="15702">
          <cell r="K15702" t="str">
            <v>00111160P.2</v>
          </cell>
        </row>
        <row r="15703">
          <cell r="K15703" t="str">
            <v>00111160P.2</v>
          </cell>
        </row>
        <row r="15704">
          <cell r="K15704" t="str">
            <v>00111160P.2</v>
          </cell>
        </row>
        <row r="15705">
          <cell r="K15705" t="str">
            <v>00111160P.2</v>
          </cell>
        </row>
        <row r="15706">
          <cell r="K15706" t="str">
            <v>00111160P.2</v>
          </cell>
        </row>
        <row r="15707">
          <cell r="K15707" t="str">
            <v>00111160P.2</v>
          </cell>
        </row>
        <row r="15708">
          <cell r="K15708" t="str">
            <v>00111160P.2</v>
          </cell>
        </row>
        <row r="15709">
          <cell r="K15709" t="str">
            <v>00111160P.2</v>
          </cell>
        </row>
        <row r="15710">
          <cell r="K15710" t="str">
            <v>00111160P.2</v>
          </cell>
        </row>
        <row r="15711">
          <cell r="K15711" t="str">
            <v>00111159P.2</v>
          </cell>
        </row>
        <row r="15712">
          <cell r="K15712" t="str">
            <v>00111159P.2</v>
          </cell>
        </row>
        <row r="15713">
          <cell r="K15713" t="str">
            <v>00111159P.2</v>
          </cell>
        </row>
        <row r="15714">
          <cell r="K15714" t="str">
            <v>00111159P.2</v>
          </cell>
        </row>
        <row r="15715">
          <cell r="K15715" t="str">
            <v>00111159P.2</v>
          </cell>
        </row>
        <row r="15716">
          <cell r="K15716" t="str">
            <v>00111159P.2</v>
          </cell>
        </row>
        <row r="15717">
          <cell r="K15717" t="str">
            <v>00111159P.2</v>
          </cell>
        </row>
        <row r="15718">
          <cell r="K15718" t="str">
            <v>00111159P.2</v>
          </cell>
        </row>
        <row r="15719">
          <cell r="K15719" t="str">
            <v>00111159P.2</v>
          </cell>
        </row>
        <row r="15720">
          <cell r="K15720" t="str">
            <v>00111159P.2</v>
          </cell>
        </row>
        <row r="15721">
          <cell r="K15721" t="str">
            <v>00111159P.2</v>
          </cell>
        </row>
        <row r="15722">
          <cell r="K15722" t="str">
            <v>00111159P.2</v>
          </cell>
        </row>
        <row r="15723">
          <cell r="K15723" t="str">
            <v>00111114P.2</v>
          </cell>
        </row>
        <row r="15724">
          <cell r="K15724" t="str">
            <v>00111115P.2</v>
          </cell>
        </row>
        <row r="15725">
          <cell r="K15725" t="str">
            <v>00111117P.2</v>
          </cell>
        </row>
        <row r="15726">
          <cell r="K15726" t="str">
            <v>00111121P.2</v>
          </cell>
        </row>
        <row r="15727">
          <cell r="K15727" t="str">
            <v>00111121P.2</v>
          </cell>
        </row>
        <row r="15728">
          <cell r="K15728" t="str">
            <v>00111128P.2</v>
          </cell>
        </row>
        <row r="15729">
          <cell r="K15729" t="str">
            <v>00111130P.2</v>
          </cell>
        </row>
        <row r="15730">
          <cell r="K15730" t="str">
            <v>00111135P.2</v>
          </cell>
        </row>
        <row r="15731">
          <cell r="K15731" t="str">
            <v>00111110P.2</v>
          </cell>
        </row>
        <row r="15732">
          <cell r="K15732" t="str">
            <v>00111111P.2</v>
          </cell>
        </row>
        <row r="15733">
          <cell r="K15733" t="str">
            <v>00111111P.2</v>
          </cell>
        </row>
        <row r="15734">
          <cell r="K15734" t="str">
            <v>00111114P.2</v>
          </cell>
        </row>
        <row r="15735">
          <cell r="K15735" t="str">
            <v>00111119P.2</v>
          </cell>
        </row>
        <row r="15736">
          <cell r="K15736" t="str">
            <v>00111119P.2</v>
          </cell>
        </row>
        <row r="15737">
          <cell r="K15737" t="str">
            <v>00111119P.2</v>
          </cell>
        </row>
        <row r="15738">
          <cell r="K15738" t="str">
            <v>00111119P.2</v>
          </cell>
        </row>
        <row r="15739">
          <cell r="K15739" t="str">
            <v>00111123P.2</v>
          </cell>
        </row>
        <row r="15740">
          <cell r="K15740" t="str">
            <v>00111126P.2</v>
          </cell>
        </row>
        <row r="15741">
          <cell r="K15741" t="str">
            <v>00111127P.2</v>
          </cell>
        </row>
        <row r="15742">
          <cell r="K15742" t="str">
            <v>00111130P.2</v>
          </cell>
        </row>
        <row r="15743">
          <cell r="K15743" t="str">
            <v>00111131P.2</v>
          </cell>
        </row>
        <row r="15744">
          <cell r="K15744" t="str">
            <v>00111132P.2</v>
          </cell>
        </row>
        <row r="15745">
          <cell r="K15745" t="str">
            <v>00111133P.2</v>
          </cell>
        </row>
        <row r="15746">
          <cell r="K15746" t="str">
            <v>00111133P.2</v>
          </cell>
        </row>
        <row r="15747">
          <cell r="K15747" t="str">
            <v>00111134P.2</v>
          </cell>
        </row>
        <row r="15748">
          <cell r="K15748" t="str">
            <v>00111135P.2</v>
          </cell>
        </row>
        <row r="15749">
          <cell r="K15749" t="str">
            <v>00111135P.2</v>
          </cell>
        </row>
        <row r="15750">
          <cell r="K15750" t="str">
            <v>00111135P.2</v>
          </cell>
        </row>
        <row r="15751">
          <cell r="K15751" t="str">
            <v>00111136P.2</v>
          </cell>
        </row>
        <row r="15752">
          <cell r="K15752" t="str">
            <v>00111136P.2</v>
          </cell>
        </row>
        <row r="15753">
          <cell r="K15753" t="str">
            <v>00111136P.2</v>
          </cell>
        </row>
        <row r="15754">
          <cell r="K15754" t="str">
            <v>00111128P.2</v>
          </cell>
        </row>
        <row r="15755">
          <cell r="K15755" t="str">
            <v>00111130P.2</v>
          </cell>
        </row>
        <row r="15756">
          <cell r="K15756" t="str">
            <v>00111130P.2</v>
          </cell>
        </row>
        <row r="15757">
          <cell r="K15757" t="str">
            <v>00111131P.2</v>
          </cell>
        </row>
        <row r="15758">
          <cell r="K15758" t="str">
            <v>00111131P.2</v>
          </cell>
        </row>
        <row r="15759">
          <cell r="K15759" t="str">
            <v>00111110P.2</v>
          </cell>
        </row>
        <row r="15760">
          <cell r="K15760" t="str">
            <v>00111113P.2</v>
          </cell>
        </row>
        <row r="15761">
          <cell r="K15761" t="str">
            <v>00111116P.2</v>
          </cell>
        </row>
        <row r="15762">
          <cell r="K15762" t="str">
            <v>00111118P.2</v>
          </cell>
        </row>
        <row r="15763">
          <cell r="K15763" t="str">
            <v>00111118P.2</v>
          </cell>
        </row>
        <row r="15764">
          <cell r="K15764" t="str">
            <v>00111120P.2</v>
          </cell>
        </row>
        <row r="15765">
          <cell r="K15765" t="str">
            <v>00111129P.2</v>
          </cell>
        </row>
        <row r="15766">
          <cell r="K15766" t="str">
            <v>00111131P.2</v>
          </cell>
        </row>
        <row r="15767">
          <cell r="K15767" t="str">
            <v>00111131P.2</v>
          </cell>
        </row>
        <row r="15768">
          <cell r="K15768" t="str">
            <v>00111136P.2</v>
          </cell>
        </row>
        <row r="15769">
          <cell r="K15769" t="str">
            <v>00111110P.2</v>
          </cell>
        </row>
        <row r="15770">
          <cell r="K15770" t="str">
            <v>00111110P.2</v>
          </cell>
        </row>
        <row r="15771">
          <cell r="K15771" t="str">
            <v>00111118P.2</v>
          </cell>
        </row>
        <row r="15772">
          <cell r="K15772" t="str">
            <v>00111120P.2</v>
          </cell>
        </row>
        <row r="15773">
          <cell r="K15773" t="str">
            <v>00111121P.2</v>
          </cell>
        </row>
        <row r="15774">
          <cell r="K15774" t="str">
            <v>00111129P.2</v>
          </cell>
        </row>
        <row r="15775">
          <cell r="K15775" t="str">
            <v>00111110P.2</v>
          </cell>
        </row>
        <row r="15776">
          <cell r="K15776" t="str">
            <v>00111114P.2</v>
          </cell>
        </row>
        <row r="15777">
          <cell r="K15777" t="str">
            <v>00111114P.2</v>
          </cell>
        </row>
        <row r="15778">
          <cell r="K15778" t="str">
            <v>00111119P.2</v>
          </cell>
        </row>
        <row r="15779">
          <cell r="K15779" t="str">
            <v>00111126P.2</v>
          </cell>
        </row>
        <row r="15780">
          <cell r="K15780" t="str">
            <v>00111126P.2</v>
          </cell>
        </row>
        <row r="15781">
          <cell r="K15781" t="str">
            <v>00111129P.2</v>
          </cell>
        </row>
        <row r="15782">
          <cell r="K15782" t="str">
            <v>00111130P.2</v>
          </cell>
        </row>
        <row r="15783">
          <cell r="K15783" t="str">
            <v>00111135P.2</v>
          </cell>
        </row>
        <row r="15784">
          <cell r="K15784" t="str">
            <v>00111136P.2</v>
          </cell>
        </row>
        <row r="15785">
          <cell r="K15785" t="str">
            <v>00111123P.2</v>
          </cell>
        </row>
        <row r="15786">
          <cell r="K15786" t="str">
            <v>00111131P.2</v>
          </cell>
        </row>
        <row r="15787">
          <cell r="K15787" t="str">
            <v>00111132P.2</v>
          </cell>
        </row>
        <row r="15788">
          <cell r="K15788" t="str">
            <v>00111114P.2</v>
          </cell>
        </row>
        <row r="15789">
          <cell r="K15789" t="str">
            <v>00111114P.2</v>
          </cell>
        </row>
        <row r="15790">
          <cell r="K15790" t="str">
            <v>00111118P.2</v>
          </cell>
        </row>
        <row r="15791">
          <cell r="K15791" t="str">
            <v>00111120P.2</v>
          </cell>
        </row>
        <row r="15792">
          <cell r="K15792" t="str">
            <v>00111124P.2</v>
          </cell>
        </row>
        <row r="15793">
          <cell r="K15793" t="str">
            <v>00111126P.2</v>
          </cell>
        </row>
        <row r="15794">
          <cell r="K15794" t="str">
            <v>00111128P.2</v>
          </cell>
        </row>
        <row r="15795">
          <cell r="K15795" t="str">
            <v>00111136P.2</v>
          </cell>
        </row>
        <row r="15796">
          <cell r="K15796" t="str">
            <v>00111110P.2</v>
          </cell>
        </row>
        <row r="15797">
          <cell r="K15797" t="str">
            <v>00111120P.2</v>
          </cell>
        </row>
        <row r="15798">
          <cell r="K15798" t="str">
            <v>00111122P.2</v>
          </cell>
        </row>
        <row r="15799">
          <cell r="K15799" t="str">
            <v>00111127P.2</v>
          </cell>
        </row>
        <row r="15800">
          <cell r="K15800" t="str">
            <v>00111130P.2</v>
          </cell>
        </row>
        <row r="15801">
          <cell r="K15801" t="str">
            <v>00111131P.2</v>
          </cell>
        </row>
        <row r="15802">
          <cell r="K15802" t="str">
            <v>00111115P.2</v>
          </cell>
        </row>
        <row r="15803">
          <cell r="K15803" t="str">
            <v>00111115P.2</v>
          </cell>
        </row>
        <row r="15804">
          <cell r="K15804" t="str">
            <v>00111116P.2</v>
          </cell>
        </row>
        <row r="15805">
          <cell r="K15805" t="str">
            <v>00111119P.2</v>
          </cell>
        </row>
        <row r="15806">
          <cell r="K15806" t="str">
            <v>00111126P.2</v>
          </cell>
        </row>
        <row r="15807">
          <cell r="K15807" t="str">
            <v>00111129P.2</v>
          </cell>
        </row>
        <row r="15808">
          <cell r="K15808" t="str">
            <v>00111129P.2</v>
          </cell>
        </row>
        <row r="15809">
          <cell r="K15809" t="str">
            <v>00111133P.2</v>
          </cell>
        </row>
        <row r="15810">
          <cell r="K15810" t="str">
            <v>00111134P.2</v>
          </cell>
        </row>
        <row r="15811">
          <cell r="K15811" t="str">
            <v>00111136P.2</v>
          </cell>
        </row>
        <row r="15812">
          <cell r="K15812" t="str">
            <v>00111126P.2</v>
          </cell>
        </row>
        <row r="15813">
          <cell r="K15813" t="str">
            <v>00111128P.2</v>
          </cell>
        </row>
        <row r="15814">
          <cell r="K15814" t="str">
            <v>00111131P.2</v>
          </cell>
        </row>
        <row r="15815">
          <cell r="K15815" t="str">
            <v>00111131P.2</v>
          </cell>
        </row>
        <row r="15816">
          <cell r="K15816" t="str">
            <v>00111132P.2</v>
          </cell>
        </row>
        <row r="15817">
          <cell r="K15817" t="str">
            <v>00111116P.2</v>
          </cell>
        </row>
        <row r="15818">
          <cell r="K15818" t="str">
            <v>00111123P.2</v>
          </cell>
        </row>
        <row r="15819">
          <cell r="K15819" t="str">
            <v>00111129P.2</v>
          </cell>
        </row>
        <row r="15820">
          <cell r="K15820" t="str">
            <v>00111131P.2</v>
          </cell>
        </row>
        <row r="15821">
          <cell r="K15821" t="str">
            <v>00111115P.2</v>
          </cell>
        </row>
        <row r="15822">
          <cell r="K15822" t="str">
            <v>00111118P.2</v>
          </cell>
        </row>
        <row r="15823">
          <cell r="K15823" t="str">
            <v>00111120P.2</v>
          </cell>
        </row>
        <row r="15824">
          <cell r="K15824" t="str">
            <v>00111124P.2</v>
          </cell>
        </row>
        <row r="15825">
          <cell r="K15825" t="str">
            <v>00111130P.2</v>
          </cell>
        </row>
        <row r="15826">
          <cell r="K15826" t="str">
            <v>00111133P.2</v>
          </cell>
        </row>
        <row r="15827">
          <cell r="K15827" t="str">
            <v>00111121P.2</v>
          </cell>
        </row>
        <row r="15828">
          <cell r="K15828" t="str">
            <v>00111131P.2</v>
          </cell>
        </row>
        <row r="15829">
          <cell r="K15829" t="str">
            <v>00111115P.2</v>
          </cell>
        </row>
        <row r="15830">
          <cell r="K15830" t="str">
            <v>00111117P.2</v>
          </cell>
        </row>
        <row r="15831">
          <cell r="K15831" t="str">
            <v>00111123P.2</v>
          </cell>
        </row>
        <row r="15832">
          <cell r="K15832" t="str">
            <v>00111124P.2</v>
          </cell>
        </row>
        <row r="15833">
          <cell r="K15833" t="str">
            <v>00111127P.2</v>
          </cell>
        </row>
        <row r="15834">
          <cell r="K15834" t="str">
            <v>00111132P.2</v>
          </cell>
        </row>
        <row r="15835">
          <cell r="K15835" t="str">
            <v>00111136P.2</v>
          </cell>
        </row>
        <row r="15836">
          <cell r="K15836" t="str">
            <v>00111129P.2</v>
          </cell>
        </row>
        <row r="15837">
          <cell r="K15837" t="str">
            <v>00111110P.2</v>
          </cell>
        </row>
        <row r="15838">
          <cell r="K15838" t="str">
            <v>00111121P.2</v>
          </cell>
        </row>
        <row r="15839">
          <cell r="K15839" t="str">
            <v>00111122P.2</v>
          </cell>
        </row>
        <row r="15840">
          <cell r="K15840" t="str">
            <v>00111128P.2</v>
          </cell>
        </row>
        <row r="15841">
          <cell r="K15841" t="str">
            <v>00111129P.2</v>
          </cell>
        </row>
        <row r="15842">
          <cell r="K15842" t="str">
            <v>00111133P.2</v>
          </cell>
        </row>
        <row r="15843">
          <cell r="K15843" t="str">
            <v>00111124P.2</v>
          </cell>
        </row>
        <row r="15844">
          <cell r="K15844" t="str">
            <v>00111118P.2</v>
          </cell>
        </row>
        <row r="15845">
          <cell r="K15845" t="str">
            <v>00111124P.2</v>
          </cell>
        </row>
        <row r="15846">
          <cell r="K15846" t="str">
            <v>00111128P.2</v>
          </cell>
        </row>
        <row r="15847">
          <cell r="K15847" t="str">
            <v>00111130P.2</v>
          </cell>
        </row>
        <row r="15848">
          <cell r="K15848" t="str">
            <v>00111133P.2</v>
          </cell>
        </row>
        <row r="15849">
          <cell r="K15849" t="str">
            <v>00111134P.2</v>
          </cell>
        </row>
        <row r="15850">
          <cell r="K15850" t="str">
            <v>00111123P.2</v>
          </cell>
        </row>
        <row r="15851">
          <cell r="K15851" t="str">
            <v>00111117P.2</v>
          </cell>
        </row>
        <row r="15852">
          <cell r="K15852" t="str">
            <v>00111119P.2</v>
          </cell>
        </row>
        <row r="15853">
          <cell r="K15853" t="str">
            <v>00111120P.2</v>
          </cell>
        </row>
        <row r="15854">
          <cell r="K15854" t="str">
            <v>00111136P.2</v>
          </cell>
        </row>
        <row r="15855">
          <cell r="K15855" t="str">
            <v>00111115P.2</v>
          </cell>
        </row>
        <row r="15856">
          <cell r="K15856" t="str">
            <v>00111117P.2</v>
          </cell>
        </row>
        <row r="15857">
          <cell r="K15857" t="str">
            <v>00111124P.2</v>
          </cell>
        </row>
        <row r="15858">
          <cell r="K15858" t="str">
            <v>00111126P.2</v>
          </cell>
        </row>
        <row r="15859">
          <cell r="K15859" t="str">
            <v>00111136P.2</v>
          </cell>
        </row>
        <row r="15860">
          <cell r="K15860" t="str">
            <v>00111129P.2</v>
          </cell>
        </row>
        <row r="15861">
          <cell r="K15861" t="str">
            <v>00111110P.2</v>
          </cell>
        </row>
        <row r="15862">
          <cell r="K15862" t="str">
            <v>00111113P.2</v>
          </cell>
        </row>
        <row r="15863">
          <cell r="K15863" t="str">
            <v>00111115P.2</v>
          </cell>
        </row>
        <row r="15864">
          <cell r="K15864" t="str">
            <v>00111115P.2</v>
          </cell>
        </row>
        <row r="15865">
          <cell r="K15865" t="str">
            <v>00111129P.2</v>
          </cell>
        </row>
        <row r="15866">
          <cell r="K15866" t="str">
            <v>00111133P.2</v>
          </cell>
        </row>
        <row r="15867">
          <cell r="K15867" t="str">
            <v>00111113P.2</v>
          </cell>
        </row>
        <row r="15868">
          <cell r="K15868" t="str">
            <v>00111133P.2</v>
          </cell>
        </row>
        <row r="15869">
          <cell r="K15869" t="str">
            <v>00111112P.2</v>
          </cell>
        </row>
        <row r="15870">
          <cell r="K15870" t="str">
            <v>00111120P.2</v>
          </cell>
        </row>
        <row r="15871">
          <cell r="K15871" t="str">
            <v>00111127P.2</v>
          </cell>
        </row>
        <row r="15872">
          <cell r="K15872" t="str">
            <v>00111134P.2</v>
          </cell>
        </row>
        <row r="15873">
          <cell r="K15873" t="str">
            <v>00111117P.2</v>
          </cell>
        </row>
        <row r="15874">
          <cell r="K15874" t="str">
            <v>00111136P.2</v>
          </cell>
        </row>
        <row r="15875">
          <cell r="K15875" t="str">
            <v>00111130P.2</v>
          </cell>
        </row>
        <row r="15876">
          <cell r="K15876" t="str">
            <v>00111136P.2</v>
          </cell>
        </row>
        <row r="15877">
          <cell r="K15877" t="str">
            <v>00111136P.2</v>
          </cell>
        </row>
        <row r="15878">
          <cell r="K15878" t="str">
            <v>00111110P.2</v>
          </cell>
        </row>
        <row r="15879">
          <cell r="K15879" t="str">
            <v>00111125P.2</v>
          </cell>
        </row>
        <row r="15880">
          <cell r="K15880" t="str">
            <v>00111128P.2</v>
          </cell>
        </row>
        <row r="15881">
          <cell r="K15881" t="str">
            <v>00111130P.2</v>
          </cell>
        </row>
        <row r="15882">
          <cell r="K15882" t="str">
            <v>00111136P.2</v>
          </cell>
        </row>
        <row r="15883">
          <cell r="K15883" t="str">
            <v>00111117P.2</v>
          </cell>
        </row>
        <row r="15884">
          <cell r="K15884" t="str">
            <v>00111127P.2</v>
          </cell>
        </row>
        <row r="15885">
          <cell r="K15885" t="str">
            <v>00111118P.2</v>
          </cell>
        </row>
        <row r="15886">
          <cell r="K15886" t="str">
            <v>00111126P.2</v>
          </cell>
        </row>
        <row r="15887">
          <cell r="K15887" t="str">
            <v>00111120P.2</v>
          </cell>
        </row>
        <row r="15888">
          <cell r="K15888" t="str">
            <v>00111114P.2</v>
          </cell>
        </row>
        <row r="15889">
          <cell r="K15889" t="str">
            <v>00111117P.2</v>
          </cell>
        </row>
        <row r="15890">
          <cell r="K15890" t="str">
            <v>00111119P.2</v>
          </cell>
        </row>
        <row r="15891">
          <cell r="K15891" t="str">
            <v>00111117P.2</v>
          </cell>
        </row>
        <row r="15892">
          <cell r="K15892" t="str">
            <v>00111117P.2</v>
          </cell>
        </row>
        <row r="15893">
          <cell r="K15893" t="str">
            <v>00111124P.2</v>
          </cell>
        </row>
        <row r="15894">
          <cell r="K15894" t="str">
            <v>00111129P.2</v>
          </cell>
        </row>
        <row r="15895">
          <cell r="K15895" t="str">
            <v>00111129P.2</v>
          </cell>
        </row>
        <row r="15896">
          <cell r="K15896" t="str">
            <v>00111130P.2</v>
          </cell>
        </row>
        <row r="15897">
          <cell r="K15897" t="str">
            <v>00111133P.2</v>
          </cell>
        </row>
        <row r="15898">
          <cell r="K15898" t="str">
            <v>00111136P.2</v>
          </cell>
        </row>
        <row r="15899">
          <cell r="K15899" t="str">
            <v>00111126P.2</v>
          </cell>
        </row>
        <row r="15900">
          <cell r="K15900" t="str">
            <v>00111128P.2</v>
          </cell>
        </row>
        <row r="15901">
          <cell r="K15901" t="str">
            <v>00111128P.2</v>
          </cell>
        </row>
        <row r="15902">
          <cell r="K15902" t="str">
            <v>00111131P.2</v>
          </cell>
        </row>
        <row r="15903">
          <cell r="K15903" t="str">
            <v>00111126P.2</v>
          </cell>
        </row>
        <row r="15904">
          <cell r="K15904" t="str">
            <v>00111128P.2</v>
          </cell>
        </row>
        <row r="15905">
          <cell r="K15905" t="str">
            <v>00111130P.2</v>
          </cell>
        </row>
        <row r="15906">
          <cell r="K15906" t="str">
            <v>00111136P.2</v>
          </cell>
        </row>
        <row r="15907">
          <cell r="K15907" t="str">
            <v>00111126P.2</v>
          </cell>
        </row>
        <row r="15908">
          <cell r="K15908" t="str">
            <v>00111126P.2</v>
          </cell>
        </row>
        <row r="15909">
          <cell r="K15909" t="str">
            <v>00111130P.2</v>
          </cell>
        </row>
        <row r="15910">
          <cell r="K15910" t="str">
            <v>00111131P.2</v>
          </cell>
        </row>
        <row r="15911">
          <cell r="K15911" t="str">
            <v>00111117P.2</v>
          </cell>
        </row>
        <row r="15912">
          <cell r="K15912" t="str">
            <v>00111131P.2</v>
          </cell>
        </row>
        <row r="15913">
          <cell r="K15913" t="str">
            <v>00111133P.2</v>
          </cell>
        </row>
        <row r="15914">
          <cell r="K15914" t="str">
            <v>00111136P.2</v>
          </cell>
        </row>
        <row r="15915">
          <cell r="K15915" t="str">
            <v>00111136P.2</v>
          </cell>
        </row>
        <row r="15916">
          <cell r="K15916" t="str">
            <v>00111112P.2</v>
          </cell>
        </row>
        <row r="15917">
          <cell r="K15917" t="str">
            <v>00111126P.2</v>
          </cell>
        </row>
        <row r="15918">
          <cell r="K15918" t="str">
            <v>00111131P.2</v>
          </cell>
        </row>
        <row r="15919">
          <cell r="K15919" t="str">
            <v>00111124P.2</v>
          </cell>
        </row>
        <row r="15920">
          <cell r="K15920" t="str">
            <v>00111132P.2</v>
          </cell>
        </row>
        <row r="15921">
          <cell r="K15921" t="str">
            <v>00111115P.2</v>
          </cell>
        </row>
        <row r="15922">
          <cell r="K15922" t="str">
            <v>00111110P.2</v>
          </cell>
        </row>
        <row r="15923">
          <cell r="K15923" t="str">
            <v>00111114P.2</v>
          </cell>
        </row>
        <row r="15924">
          <cell r="K15924" t="str">
            <v>00111114P.2</v>
          </cell>
        </row>
        <row r="15925">
          <cell r="K15925" t="str">
            <v>00111121P.2</v>
          </cell>
        </row>
        <row r="15926">
          <cell r="K15926" t="str">
            <v>00111124P.2</v>
          </cell>
        </row>
        <row r="15927">
          <cell r="K15927" t="str">
            <v>00111135P.2</v>
          </cell>
        </row>
        <row r="15928">
          <cell r="K15928" t="str">
            <v>00111123P.2</v>
          </cell>
        </row>
        <row r="15929">
          <cell r="K15929" t="str">
            <v>00111132P.2</v>
          </cell>
        </row>
        <row r="15930">
          <cell r="K15930" t="str">
            <v>00111115P.2</v>
          </cell>
        </row>
        <row r="15931">
          <cell r="K15931" t="str">
            <v>00111128P.2</v>
          </cell>
        </row>
        <row r="15932">
          <cell r="K15932" t="str">
            <v>00111134P.2</v>
          </cell>
        </row>
        <row r="15933">
          <cell r="K15933" t="str">
            <v>00111136P.2</v>
          </cell>
        </row>
        <row r="15934">
          <cell r="K15934" t="str">
            <v>00111131P.2</v>
          </cell>
        </row>
        <row r="15935">
          <cell r="K15935" t="str">
            <v>00111136P.2</v>
          </cell>
        </row>
        <row r="15936">
          <cell r="K15936" t="str">
            <v>00111115P.2</v>
          </cell>
        </row>
        <row r="15937">
          <cell r="K15937" t="str">
            <v>00111132P.2</v>
          </cell>
        </row>
        <row r="15938">
          <cell r="K15938" t="str">
            <v>00111110P.2</v>
          </cell>
        </row>
        <row r="15939">
          <cell r="K15939" t="str">
            <v>00111126P.2</v>
          </cell>
        </row>
        <row r="15940">
          <cell r="K15940" t="str">
            <v>00111131P.2</v>
          </cell>
        </row>
        <row r="15941">
          <cell r="K15941" t="str">
            <v>00111115P.2</v>
          </cell>
        </row>
        <row r="15942">
          <cell r="K15942" t="str">
            <v>00111123P.2</v>
          </cell>
        </row>
        <row r="15943">
          <cell r="K15943" t="str">
            <v>00111133P.2</v>
          </cell>
        </row>
        <row r="15944">
          <cell r="K15944" t="str">
            <v>00111114P.2</v>
          </cell>
        </row>
        <row r="15945">
          <cell r="K15945" t="str">
            <v>00111124P.2</v>
          </cell>
        </row>
        <row r="15946">
          <cell r="K15946" t="str">
            <v>00111134P.2</v>
          </cell>
        </row>
        <row r="15947">
          <cell r="K15947" t="str">
            <v>00111116P.2</v>
          </cell>
        </row>
        <row r="15948">
          <cell r="K15948" t="str">
            <v>00111121P.2</v>
          </cell>
        </row>
        <row r="15949">
          <cell r="K15949" t="str">
            <v>00111116P.2</v>
          </cell>
        </row>
        <row r="15950">
          <cell r="K15950" t="str">
            <v>00111120P.2</v>
          </cell>
        </row>
        <row r="15951">
          <cell r="K15951" t="str">
            <v>00111128P.2</v>
          </cell>
        </row>
        <row r="15952">
          <cell r="K15952" t="str">
            <v>00111122P.2</v>
          </cell>
        </row>
        <row r="15953">
          <cell r="K15953" t="str">
            <v>00111126P.2</v>
          </cell>
        </row>
        <row r="15954">
          <cell r="K15954" t="str">
            <v>00111126P.2</v>
          </cell>
        </row>
        <row r="15955">
          <cell r="K15955" t="str">
            <v>00111135P.2</v>
          </cell>
        </row>
        <row r="15956">
          <cell r="K15956" t="str">
            <v>00111110P.2</v>
          </cell>
        </row>
        <row r="15957">
          <cell r="K15957" t="str">
            <v>00111120P.2</v>
          </cell>
        </row>
        <row r="15958">
          <cell r="K15958" t="str">
            <v>00111124P.2</v>
          </cell>
        </row>
        <row r="15959">
          <cell r="K15959" t="str">
            <v>00111126P.2</v>
          </cell>
        </row>
        <row r="15960">
          <cell r="K15960" t="str">
            <v>00111126P.2</v>
          </cell>
        </row>
        <row r="15961">
          <cell r="K15961" t="str">
            <v>00111133P.2</v>
          </cell>
        </row>
        <row r="15962">
          <cell r="K15962" t="str">
            <v>00111135P.2</v>
          </cell>
        </row>
        <row r="15963">
          <cell r="K15963" t="str">
            <v>00111128P.2</v>
          </cell>
        </row>
        <row r="15964">
          <cell r="K15964" t="str">
            <v>00111112P.2</v>
          </cell>
        </row>
        <row r="15965">
          <cell r="K15965" t="str">
            <v>00111120P.2</v>
          </cell>
        </row>
        <row r="15966">
          <cell r="K15966" t="str">
            <v>00111129P.2</v>
          </cell>
        </row>
        <row r="15967">
          <cell r="K15967" t="str">
            <v>00111132P.2</v>
          </cell>
        </row>
        <row r="15968">
          <cell r="K15968" t="str">
            <v>00111133P.2</v>
          </cell>
        </row>
        <row r="15969">
          <cell r="K15969" t="str">
            <v>00111133P.2</v>
          </cell>
        </row>
        <row r="15970">
          <cell r="K15970" t="str">
            <v>00111136P.2</v>
          </cell>
        </row>
        <row r="15971">
          <cell r="K15971" t="str">
            <v>00111112P.2</v>
          </cell>
        </row>
        <row r="15972">
          <cell r="K15972" t="str">
            <v>00111114P.2</v>
          </cell>
        </row>
        <row r="15973">
          <cell r="K15973" t="str">
            <v>00111128P.2</v>
          </cell>
        </row>
        <row r="15974">
          <cell r="K15974" t="str">
            <v>00111130P.2</v>
          </cell>
        </row>
        <row r="15975">
          <cell r="K15975" t="str">
            <v>00111133P.2</v>
          </cell>
        </row>
        <row r="15976">
          <cell r="K15976" t="str">
            <v>00111118P.2</v>
          </cell>
        </row>
        <row r="15977">
          <cell r="K15977" t="str">
            <v>00111118P.2</v>
          </cell>
        </row>
        <row r="15978">
          <cell r="K15978" t="str">
            <v>00111126P.2</v>
          </cell>
        </row>
        <row r="15979">
          <cell r="K15979" t="str">
            <v>00111129P.2</v>
          </cell>
        </row>
        <row r="15980">
          <cell r="K15980" t="str">
            <v>00111130P.2</v>
          </cell>
        </row>
        <row r="15981">
          <cell r="K15981" t="str">
            <v>00111135P.2</v>
          </cell>
        </row>
        <row r="15982">
          <cell r="K15982" t="str">
            <v>00111113P.2</v>
          </cell>
        </row>
        <row r="15983">
          <cell r="K15983" t="str">
            <v>00111116P.2</v>
          </cell>
        </row>
        <row r="15984">
          <cell r="K15984" t="str">
            <v>00111136P.2</v>
          </cell>
        </row>
        <row r="15985">
          <cell r="K15985" t="str">
            <v>00111112P.2</v>
          </cell>
        </row>
        <row r="15986">
          <cell r="K15986" t="str">
            <v>00111118P.2</v>
          </cell>
        </row>
        <row r="15987">
          <cell r="K15987" t="str">
            <v>00111129P.2</v>
          </cell>
        </row>
        <row r="15988">
          <cell r="K15988" t="str">
            <v>00111136P.2</v>
          </cell>
        </row>
        <row r="15989">
          <cell r="K15989" t="str">
            <v>00111124P.2</v>
          </cell>
        </row>
        <row r="15990">
          <cell r="K15990" t="str">
            <v>00111130P.2</v>
          </cell>
        </row>
        <row r="15991">
          <cell r="K15991" t="str">
            <v>00111132P.2</v>
          </cell>
        </row>
        <row r="15992">
          <cell r="K15992" t="str">
            <v>00111132P.2</v>
          </cell>
        </row>
        <row r="15993">
          <cell r="K15993" t="str">
            <v>00111112P.2</v>
          </cell>
        </row>
        <row r="15994">
          <cell r="K15994" t="str">
            <v>00111123P.2</v>
          </cell>
        </row>
        <row r="15995">
          <cell r="K15995" t="str">
            <v>00111132P.2</v>
          </cell>
        </row>
        <row r="15996">
          <cell r="K15996" t="str">
            <v>00111118P.2</v>
          </cell>
        </row>
        <row r="15997">
          <cell r="K15997" t="str">
            <v>00111116P.2</v>
          </cell>
        </row>
        <row r="15998">
          <cell r="K15998" t="str">
            <v>00111132P.2</v>
          </cell>
        </row>
        <row r="15999">
          <cell r="K15999" t="str">
            <v>00111131P.2</v>
          </cell>
        </row>
        <row r="16000">
          <cell r="K16000" t="str">
            <v>00111118P.2</v>
          </cell>
        </row>
        <row r="16001">
          <cell r="K16001" t="str">
            <v>00111136P.2</v>
          </cell>
        </row>
        <row r="16002">
          <cell r="K16002" t="str">
            <v>00111136P.2</v>
          </cell>
        </row>
        <row r="16003">
          <cell r="K16003" t="str">
            <v>00111125P.2</v>
          </cell>
        </row>
        <row r="16004">
          <cell r="K16004" t="str">
            <v>00111133P.2</v>
          </cell>
        </row>
        <row r="16005">
          <cell r="K16005" t="str">
            <v>00111128P.2</v>
          </cell>
        </row>
        <row r="16006">
          <cell r="K16006" t="str">
            <v>00111114P.2</v>
          </cell>
        </row>
        <row r="16007">
          <cell r="K16007" t="str">
            <v>00111115P.2</v>
          </cell>
        </row>
        <row r="16008">
          <cell r="K16008" t="str">
            <v>00111116P.2</v>
          </cell>
        </row>
        <row r="16009">
          <cell r="K16009" t="str">
            <v>00111113P.2</v>
          </cell>
        </row>
        <row r="16010">
          <cell r="K16010" t="str">
            <v>00111116P.2</v>
          </cell>
        </row>
        <row r="16011">
          <cell r="K16011" t="str">
            <v>00111117P.2</v>
          </cell>
        </row>
        <row r="16012">
          <cell r="K16012" t="str">
            <v>00111136P.2</v>
          </cell>
        </row>
        <row r="16013">
          <cell r="K16013" t="str">
            <v>00111112P.2</v>
          </cell>
        </row>
        <row r="16014">
          <cell r="K16014" t="str">
            <v>00111132P.2</v>
          </cell>
        </row>
        <row r="16015">
          <cell r="K16015" t="str">
            <v>00111132P.2</v>
          </cell>
        </row>
        <row r="16016">
          <cell r="K16016" t="str">
            <v>00111127P.2</v>
          </cell>
        </row>
        <row r="16017">
          <cell r="K16017" t="str">
            <v>00111110P.2</v>
          </cell>
        </row>
        <row r="16018">
          <cell r="K16018" t="str">
            <v>00111117P.2</v>
          </cell>
        </row>
        <row r="16019">
          <cell r="K16019" t="str">
            <v>00111121P.2</v>
          </cell>
        </row>
        <row r="16020">
          <cell r="K16020" t="str">
            <v>00111112P.2</v>
          </cell>
        </row>
        <row r="16021">
          <cell r="K16021" t="str">
            <v>00111110P.2</v>
          </cell>
        </row>
        <row r="16022">
          <cell r="K16022" t="str">
            <v>00111124P.2</v>
          </cell>
        </row>
        <row r="16023">
          <cell r="K16023" t="str">
            <v>00111118P.2</v>
          </cell>
        </row>
        <row r="16024">
          <cell r="K16024" t="str">
            <v>00111136P.2</v>
          </cell>
        </row>
        <row r="16025">
          <cell r="K16025" t="str">
            <v>00111131P.2</v>
          </cell>
        </row>
        <row r="16026">
          <cell r="K16026" t="str">
            <v>00111111P.2</v>
          </cell>
        </row>
        <row r="16027">
          <cell r="K16027" t="str">
            <v>00111130P.2</v>
          </cell>
        </row>
        <row r="16028">
          <cell r="K16028" t="str">
            <v>00111110P.2</v>
          </cell>
        </row>
        <row r="16029">
          <cell r="K16029" t="str">
            <v>00111114P.2</v>
          </cell>
        </row>
        <row r="16030">
          <cell r="K16030" t="str">
            <v>00111114P.2</v>
          </cell>
        </row>
        <row r="16031">
          <cell r="K16031" t="str">
            <v>00111128P.2</v>
          </cell>
        </row>
        <row r="16032">
          <cell r="K16032" t="str">
            <v>00111114P.2</v>
          </cell>
        </row>
        <row r="16033">
          <cell r="K16033" t="str">
            <v>00111112P.2</v>
          </cell>
        </row>
        <row r="16034">
          <cell r="K16034" t="str">
            <v>00111131P.2</v>
          </cell>
        </row>
        <row r="16035">
          <cell r="K16035" t="str">
            <v>00111128P.2</v>
          </cell>
        </row>
        <row r="16036">
          <cell r="K16036" t="str">
            <v>00111129P.2</v>
          </cell>
        </row>
        <row r="16037">
          <cell r="K16037" t="str">
            <v>00111133P.2</v>
          </cell>
        </row>
        <row r="16038">
          <cell r="K16038" t="str">
            <v>00111136P.2</v>
          </cell>
        </row>
        <row r="16039">
          <cell r="K16039" t="str">
            <v>00111110P.2</v>
          </cell>
        </row>
        <row r="16040">
          <cell r="K16040" t="str">
            <v>00111128P.2</v>
          </cell>
        </row>
        <row r="16041">
          <cell r="K16041" t="str">
            <v>00111116P.2</v>
          </cell>
        </row>
        <row r="16042">
          <cell r="K16042" t="str">
            <v>00111113P.2</v>
          </cell>
        </row>
        <row r="16043">
          <cell r="K16043" t="str">
            <v>00111114P.2</v>
          </cell>
        </row>
        <row r="16044">
          <cell r="K16044" t="str">
            <v>00111118P.2</v>
          </cell>
        </row>
        <row r="16045">
          <cell r="K16045" t="str">
            <v>00111114P.2</v>
          </cell>
        </row>
        <row r="16046">
          <cell r="K16046" t="str">
            <v>00111116P.2</v>
          </cell>
        </row>
        <row r="16047">
          <cell r="K16047" t="str">
            <v>00111131P.2</v>
          </cell>
        </row>
        <row r="16048">
          <cell r="K16048" t="str">
            <v>00111117P.2</v>
          </cell>
        </row>
        <row r="16049">
          <cell r="K16049" t="str">
            <v>00111130P.2</v>
          </cell>
        </row>
        <row r="16050">
          <cell r="K16050" t="str">
            <v>00111133P.2</v>
          </cell>
        </row>
        <row r="16051">
          <cell r="K16051" t="str">
            <v>00111115P.2</v>
          </cell>
        </row>
        <row r="16052">
          <cell r="K16052" t="str">
            <v>00111117P.2</v>
          </cell>
        </row>
        <row r="16053">
          <cell r="K16053" t="str">
            <v>00111118P.2</v>
          </cell>
        </row>
        <row r="16054">
          <cell r="K16054" t="str">
            <v>00111113P.2</v>
          </cell>
        </row>
        <row r="16055">
          <cell r="K16055" t="str">
            <v>00111124P.2</v>
          </cell>
        </row>
        <row r="16056">
          <cell r="K16056" t="str">
            <v>00111119P.2</v>
          </cell>
        </row>
        <row r="16057">
          <cell r="K16057" t="str">
            <v>00111128P.2</v>
          </cell>
        </row>
        <row r="16058">
          <cell r="K16058" t="str">
            <v>00111125P.2</v>
          </cell>
        </row>
        <row r="16059">
          <cell r="K16059" t="str">
            <v>00111127P.2</v>
          </cell>
        </row>
        <row r="16060">
          <cell r="K16060" t="str">
            <v>00111134P.2</v>
          </cell>
        </row>
        <row r="16061">
          <cell r="K16061" t="str">
            <v>00111115P.2</v>
          </cell>
        </row>
        <row r="16062">
          <cell r="K16062" t="str">
            <v>00111110P.2</v>
          </cell>
        </row>
        <row r="16063">
          <cell r="K16063" t="str">
            <v>00111125P.2</v>
          </cell>
        </row>
        <row r="16064">
          <cell r="K16064" t="str">
            <v>00111134P.2</v>
          </cell>
        </row>
        <row r="16065">
          <cell r="K16065" t="str">
            <v>00111129P.2</v>
          </cell>
        </row>
        <row r="16066">
          <cell r="K16066" t="str">
            <v>00111129P.2</v>
          </cell>
        </row>
        <row r="16067">
          <cell r="K16067" t="str">
            <v>00111135P.2</v>
          </cell>
        </row>
        <row r="16068">
          <cell r="K16068" t="str">
            <v>00111114P.2</v>
          </cell>
        </row>
        <row r="16069">
          <cell r="K16069" t="str">
            <v>00111120P.2</v>
          </cell>
        </row>
        <row r="16070">
          <cell r="K16070" t="str">
            <v>00111132P.2</v>
          </cell>
        </row>
        <row r="16071">
          <cell r="K16071" t="str">
            <v>00111110P.2</v>
          </cell>
        </row>
        <row r="16072">
          <cell r="K16072" t="str">
            <v>00111118P.2</v>
          </cell>
        </row>
        <row r="16073">
          <cell r="K16073" t="str">
            <v>00111132P.2</v>
          </cell>
        </row>
        <row r="16074">
          <cell r="K16074" t="str">
            <v>00111112P.2</v>
          </cell>
        </row>
        <row r="16075">
          <cell r="K16075" t="str">
            <v>00111128P.2</v>
          </cell>
        </row>
        <row r="16076">
          <cell r="K16076" t="str">
            <v>00111135P.2</v>
          </cell>
        </row>
        <row r="16077">
          <cell r="K16077" t="str">
            <v>00111128P.2</v>
          </cell>
        </row>
        <row r="16078">
          <cell r="K16078" t="str">
            <v>00111123P.2</v>
          </cell>
        </row>
        <row r="16079">
          <cell r="K16079" t="str">
            <v>00111120P.2</v>
          </cell>
        </row>
        <row r="16080">
          <cell r="K16080" t="str">
            <v>00111133P.2</v>
          </cell>
        </row>
        <row r="16081">
          <cell r="K16081" t="str">
            <v>00111136P.2</v>
          </cell>
        </row>
        <row r="16082">
          <cell r="K16082" t="str">
            <v>00111112P.2</v>
          </cell>
        </row>
        <row r="16083">
          <cell r="K16083" t="str">
            <v>00111122P.2</v>
          </cell>
        </row>
        <row r="16084">
          <cell r="K16084" t="str">
            <v>00111127P.2</v>
          </cell>
        </row>
        <row r="16085">
          <cell r="K16085" t="str">
            <v>00111124P.2</v>
          </cell>
        </row>
        <row r="16086">
          <cell r="K16086" t="str">
            <v>00111118P.2</v>
          </cell>
        </row>
        <row r="16087">
          <cell r="K16087" t="str">
            <v>00111123P.2</v>
          </cell>
        </row>
        <row r="16088">
          <cell r="K16088" t="str">
            <v>00111125P.2</v>
          </cell>
        </row>
        <row r="16089">
          <cell r="K16089" t="str">
            <v>00111134P.2</v>
          </cell>
        </row>
        <row r="16090">
          <cell r="K16090" t="str">
            <v>00111117P.2</v>
          </cell>
        </row>
        <row r="16091">
          <cell r="K16091" t="str">
            <v>00111128P.2</v>
          </cell>
        </row>
        <row r="16092">
          <cell r="K16092" t="str">
            <v>00111135P.2</v>
          </cell>
        </row>
        <row r="16093">
          <cell r="K16093" t="str">
            <v>00111125P.2</v>
          </cell>
        </row>
        <row r="16094">
          <cell r="K16094" t="str">
            <v>00111129P.2</v>
          </cell>
        </row>
        <row r="16095">
          <cell r="K16095" t="str">
            <v>00111134P.2</v>
          </cell>
        </row>
        <row r="16096">
          <cell r="K16096" t="str">
            <v>00111114P.2</v>
          </cell>
        </row>
        <row r="16097">
          <cell r="K16097" t="str">
            <v>00111129P.2</v>
          </cell>
        </row>
        <row r="16098">
          <cell r="K16098" t="str">
            <v>00111117P.2</v>
          </cell>
        </row>
        <row r="16099">
          <cell r="K16099" t="str">
            <v>00111120P.2</v>
          </cell>
        </row>
        <row r="16100">
          <cell r="K16100" t="str">
            <v>00111116P.2</v>
          </cell>
        </row>
        <row r="16101">
          <cell r="K16101" t="str">
            <v>00111133P.2</v>
          </cell>
        </row>
        <row r="16102">
          <cell r="K16102" t="str">
            <v>00111128P.2</v>
          </cell>
        </row>
        <row r="16103">
          <cell r="K16103" t="str">
            <v>00111129P.2</v>
          </cell>
        </row>
        <row r="16104">
          <cell r="K16104" t="str">
            <v>00111130P.2</v>
          </cell>
        </row>
        <row r="16105">
          <cell r="K16105" t="str">
            <v>00111135P.2</v>
          </cell>
        </row>
        <row r="16106">
          <cell r="K16106" t="str">
            <v>00111128P.2</v>
          </cell>
        </row>
        <row r="16107">
          <cell r="K16107" t="str">
            <v>00111124P.2</v>
          </cell>
        </row>
        <row r="16108">
          <cell r="K16108" t="str">
            <v>00111121P.2</v>
          </cell>
        </row>
        <row r="16109">
          <cell r="K16109" t="str">
            <v>00111133P.2</v>
          </cell>
        </row>
        <row r="16110">
          <cell r="K16110" t="str">
            <v>00111118P.2</v>
          </cell>
        </row>
        <row r="16111">
          <cell r="K16111" t="str">
            <v>00111123P.2</v>
          </cell>
        </row>
        <row r="16112">
          <cell r="K16112" t="str">
            <v>00111126P.2</v>
          </cell>
        </row>
        <row r="16113">
          <cell r="K16113" t="str">
            <v>00111127P.2</v>
          </cell>
        </row>
        <row r="16114">
          <cell r="K16114" t="str">
            <v>00111129P.2</v>
          </cell>
        </row>
        <row r="16115">
          <cell r="K16115" t="str">
            <v>00111134P.2</v>
          </cell>
        </row>
        <row r="16116">
          <cell r="K16116" t="str">
            <v>00111130P.2</v>
          </cell>
        </row>
        <row r="16117">
          <cell r="K16117" t="str">
            <v>00111110P.2</v>
          </cell>
        </row>
        <row r="16118">
          <cell r="K16118" t="str">
            <v>00111118P.2</v>
          </cell>
        </row>
        <row r="16119">
          <cell r="K16119" t="str">
            <v>00111135P.2</v>
          </cell>
        </row>
        <row r="16120">
          <cell r="K16120" t="str">
            <v>00111113P.2</v>
          </cell>
        </row>
        <row r="16121">
          <cell r="K16121" t="str">
            <v>00111127P.2</v>
          </cell>
        </row>
        <row r="16122">
          <cell r="K16122" t="str">
            <v>00111125P.2</v>
          </cell>
        </row>
        <row r="16123">
          <cell r="K16123" t="str">
            <v>00111126P.2</v>
          </cell>
        </row>
        <row r="16124">
          <cell r="K16124" t="str">
            <v>00111126P.2</v>
          </cell>
        </row>
        <row r="16125">
          <cell r="K16125" t="str">
            <v>00111121P.2</v>
          </cell>
        </row>
        <row r="16126">
          <cell r="K16126" t="str">
            <v>00111130P.2</v>
          </cell>
        </row>
        <row r="16127">
          <cell r="K16127" t="str">
            <v>00111130P.2</v>
          </cell>
        </row>
        <row r="16128">
          <cell r="K16128" t="str">
            <v>00111125P.2</v>
          </cell>
        </row>
        <row r="16129">
          <cell r="K16129" t="str">
            <v>00111117P.2</v>
          </cell>
        </row>
        <row r="16130">
          <cell r="K16130" t="str">
            <v>00111128P.2</v>
          </cell>
        </row>
        <row r="16131">
          <cell r="K16131" t="str">
            <v>00111136P.2</v>
          </cell>
        </row>
        <row r="16132">
          <cell r="K16132" t="str">
            <v>00111111P.2</v>
          </cell>
        </row>
        <row r="16133">
          <cell r="K16133" t="str">
            <v>00111111P.2</v>
          </cell>
        </row>
        <row r="16134">
          <cell r="K16134" t="str">
            <v>00111114P.2</v>
          </cell>
        </row>
        <row r="16135">
          <cell r="K16135" t="str">
            <v>00111125P.2</v>
          </cell>
        </row>
        <row r="16136">
          <cell r="K16136" t="str">
            <v>00111129P.2</v>
          </cell>
        </row>
        <row r="16137">
          <cell r="K16137" t="str">
            <v>00111117P.2</v>
          </cell>
        </row>
        <row r="16138">
          <cell r="K16138" t="str">
            <v>00111126P.2</v>
          </cell>
        </row>
        <row r="16139">
          <cell r="K16139" t="str">
            <v>00111110P.2</v>
          </cell>
        </row>
        <row r="16140">
          <cell r="K16140" t="str">
            <v>00111120P.2</v>
          </cell>
        </row>
        <row r="16141">
          <cell r="K16141" t="str">
            <v>00111111P.2</v>
          </cell>
        </row>
        <row r="16142">
          <cell r="K16142" t="str">
            <v>00111123P.2</v>
          </cell>
        </row>
        <row r="16143">
          <cell r="K16143" t="str">
            <v>00111112P.2</v>
          </cell>
        </row>
        <row r="16144">
          <cell r="K16144" t="str">
            <v>00111130P.2</v>
          </cell>
        </row>
        <row r="16145">
          <cell r="K16145" t="str">
            <v>00111118P.2</v>
          </cell>
        </row>
        <row r="16146">
          <cell r="K16146" t="str">
            <v>00111126P.2</v>
          </cell>
        </row>
        <row r="16147">
          <cell r="K16147" t="str">
            <v>00111121P.2</v>
          </cell>
        </row>
        <row r="16148">
          <cell r="K16148" t="str">
            <v>00111116P.2</v>
          </cell>
        </row>
        <row r="16149">
          <cell r="K16149" t="str">
            <v>00111126P.2</v>
          </cell>
        </row>
        <row r="16150">
          <cell r="K16150" t="str">
            <v>00111112P.2</v>
          </cell>
        </row>
        <row r="16151">
          <cell r="K16151" t="str">
            <v>00111134P.2</v>
          </cell>
        </row>
        <row r="16152">
          <cell r="K16152" t="str">
            <v>00111136P.2</v>
          </cell>
        </row>
        <row r="16153">
          <cell r="K16153" t="str">
            <v>00111131P.2</v>
          </cell>
        </row>
        <row r="16154">
          <cell r="K16154" t="str">
            <v>00111134P.2</v>
          </cell>
        </row>
        <row r="16155">
          <cell r="K16155" t="str">
            <v>00111132P.2</v>
          </cell>
        </row>
        <row r="16156">
          <cell r="K16156" t="str">
            <v>00111130P.2</v>
          </cell>
        </row>
        <row r="16157">
          <cell r="K16157" t="str">
            <v>00111129P.2</v>
          </cell>
        </row>
        <row r="16158">
          <cell r="K16158" t="str">
            <v>00111136P.2</v>
          </cell>
        </row>
        <row r="16159">
          <cell r="K16159" t="str">
            <v>00111114P.2</v>
          </cell>
        </row>
        <row r="16160">
          <cell r="K16160" t="str">
            <v>00111111P.2</v>
          </cell>
        </row>
        <row r="16161">
          <cell r="K16161" t="str">
            <v>00111114P.2</v>
          </cell>
        </row>
        <row r="16162">
          <cell r="K16162" t="str">
            <v>00111110P.2</v>
          </cell>
        </row>
        <row r="16163">
          <cell r="K16163" t="str">
            <v>00111134P.2</v>
          </cell>
        </row>
        <row r="16164">
          <cell r="K16164" t="str">
            <v>00111124P.2</v>
          </cell>
        </row>
        <row r="16165">
          <cell r="K16165" t="str">
            <v>00111114P.2</v>
          </cell>
        </row>
        <row r="16166">
          <cell r="K16166" t="str">
            <v>00111129P.2</v>
          </cell>
        </row>
        <row r="16167">
          <cell r="K16167" t="str">
            <v>00111118P.2</v>
          </cell>
        </row>
        <row r="16168">
          <cell r="K16168" t="str">
            <v>00111129P.2</v>
          </cell>
        </row>
        <row r="16169">
          <cell r="K16169" t="str">
            <v>00111120P.2</v>
          </cell>
        </row>
        <row r="16170">
          <cell r="K16170" t="str">
            <v>00111122P.2</v>
          </cell>
        </row>
        <row r="16171">
          <cell r="K16171" t="str">
            <v>00111132P.2</v>
          </cell>
        </row>
        <row r="16172">
          <cell r="K16172" t="str">
            <v>00111114P.2</v>
          </cell>
        </row>
        <row r="16173">
          <cell r="K16173" t="str">
            <v>00111111P.2</v>
          </cell>
        </row>
        <row r="16174">
          <cell r="K16174" t="str">
            <v>00111110P.2</v>
          </cell>
        </row>
        <row r="16175">
          <cell r="K16175" t="str">
            <v>00111113P.2</v>
          </cell>
        </row>
        <row r="16176">
          <cell r="K16176" t="str">
            <v>00111136P.2</v>
          </cell>
        </row>
        <row r="16177">
          <cell r="K16177" t="str">
            <v>00111131P.2</v>
          </cell>
        </row>
        <row r="16178">
          <cell r="K16178" t="str">
            <v>00111124P.2</v>
          </cell>
        </row>
        <row r="16179">
          <cell r="K16179" t="str">
            <v>00111132P.2</v>
          </cell>
        </row>
        <row r="16180">
          <cell r="K16180" t="str">
            <v>00111132P.2</v>
          </cell>
        </row>
        <row r="16181">
          <cell r="K16181" t="str">
            <v>00111127P.2</v>
          </cell>
        </row>
        <row r="16182">
          <cell r="K16182" t="str">
            <v>00111118P.2</v>
          </cell>
        </row>
        <row r="16183">
          <cell r="K16183" t="str">
            <v>00111110P.2</v>
          </cell>
        </row>
        <row r="16184">
          <cell r="K16184" t="str">
            <v>00111114P.2</v>
          </cell>
        </row>
        <row r="16185">
          <cell r="K16185" t="str">
            <v>00111128P.2</v>
          </cell>
        </row>
        <row r="16186">
          <cell r="K16186" t="str">
            <v>00111124P.2</v>
          </cell>
        </row>
        <row r="16187">
          <cell r="K16187" t="str">
            <v>00111114P.2</v>
          </cell>
        </row>
        <row r="16188">
          <cell r="K16188" t="str">
            <v>00111119P.2</v>
          </cell>
        </row>
        <row r="16189">
          <cell r="K16189" t="str">
            <v>00111128P.2</v>
          </cell>
        </row>
        <row r="16190">
          <cell r="K16190" t="str">
            <v>00111133P.2</v>
          </cell>
        </row>
        <row r="16191">
          <cell r="K16191" t="str">
            <v>00111129P.2</v>
          </cell>
        </row>
        <row r="16192">
          <cell r="K16192" t="str">
            <v>00111125P.2</v>
          </cell>
        </row>
        <row r="16193">
          <cell r="K16193" t="str">
            <v>00111130P.2</v>
          </cell>
        </row>
        <row r="16194">
          <cell r="K16194" t="str">
            <v>00111126P.2</v>
          </cell>
        </row>
        <row r="16195">
          <cell r="K16195" t="str">
            <v>00111123P.2</v>
          </cell>
        </row>
        <row r="16196">
          <cell r="K16196" t="str">
            <v>00111134P.2</v>
          </cell>
        </row>
        <row r="16197">
          <cell r="K16197" t="str">
            <v>00111123P.2</v>
          </cell>
        </row>
        <row r="16198">
          <cell r="K16198" t="str">
            <v>00111124P.2</v>
          </cell>
        </row>
        <row r="16199">
          <cell r="K16199" t="str">
            <v>00111134P.2</v>
          </cell>
        </row>
        <row r="16200">
          <cell r="K16200" t="str">
            <v>00111130P.2</v>
          </cell>
        </row>
        <row r="16201">
          <cell r="K16201" t="str">
            <v>00111128P.2</v>
          </cell>
        </row>
        <row r="16202">
          <cell r="K16202" t="str">
            <v>00111130P.2</v>
          </cell>
        </row>
        <row r="16203">
          <cell r="K16203" t="str">
            <v>00111124P.2</v>
          </cell>
        </row>
        <row r="16204">
          <cell r="K16204" t="str">
            <v>00111112P.2</v>
          </cell>
        </row>
        <row r="16205">
          <cell r="K16205" t="str">
            <v>00111112P.2</v>
          </cell>
        </row>
        <row r="16206">
          <cell r="K16206" t="str">
            <v>00111111P.2</v>
          </cell>
        </row>
        <row r="16207">
          <cell r="K16207" t="str">
            <v>00111123P.2</v>
          </cell>
        </row>
        <row r="16208">
          <cell r="K16208" t="str">
            <v>00111131P.2</v>
          </cell>
        </row>
        <row r="16209">
          <cell r="K16209" t="str">
            <v>00111128P.2</v>
          </cell>
        </row>
        <row r="16210">
          <cell r="K16210" t="str">
            <v>00111116P.2</v>
          </cell>
        </row>
        <row r="16211">
          <cell r="K16211" t="str">
            <v>00111114P.2</v>
          </cell>
        </row>
        <row r="16212">
          <cell r="K16212" t="str">
            <v>00111131P.2</v>
          </cell>
        </row>
        <row r="16213">
          <cell r="K16213" t="str">
            <v>00111118P.2</v>
          </cell>
        </row>
        <row r="16214">
          <cell r="K16214" t="str">
            <v>00111131P.2</v>
          </cell>
        </row>
        <row r="16215">
          <cell r="K16215" t="str">
            <v>00111130P.2</v>
          </cell>
        </row>
        <row r="16216">
          <cell r="K16216" t="str">
            <v>00111113P.2</v>
          </cell>
        </row>
        <row r="16217">
          <cell r="K16217" t="str">
            <v>00111116P.2</v>
          </cell>
        </row>
        <row r="16218">
          <cell r="K16218" t="str">
            <v>00111118P.2</v>
          </cell>
        </row>
        <row r="16219">
          <cell r="K16219" t="str">
            <v>00111118P.2</v>
          </cell>
        </row>
        <row r="16220">
          <cell r="K16220" t="str">
            <v>00111118P.2</v>
          </cell>
        </row>
        <row r="16221">
          <cell r="K16221" t="str">
            <v>00111134P.2</v>
          </cell>
        </row>
        <row r="16222">
          <cell r="K16222" t="str">
            <v>00111110P.2</v>
          </cell>
        </row>
        <row r="16223">
          <cell r="K16223" t="str">
            <v>00111124P.2</v>
          </cell>
        </row>
        <row r="16224">
          <cell r="K16224" t="str">
            <v>00111132P.2</v>
          </cell>
        </row>
        <row r="16225">
          <cell r="K16225" t="str">
            <v>00111112P.2</v>
          </cell>
        </row>
        <row r="16226">
          <cell r="K16226" t="str">
            <v>00111112P.2</v>
          </cell>
        </row>
        <row r="16227">
          <cell r="K16227" t="str">
            <v>00111112P.2</v>
          </cell>
        </row>
        <row r="16228">
          <cell r="K16228" t="str">
            <v>00111132P.2</v>
          </cell>
        </row>
        <row r="16229">
          <cell r="K16229" t="str">
            <v>00111132P.2</v>
          </cell>
        </row>
        <row r="16230">
          <cell r="K16230" t="str">
            <v>00111118P.2</v>
          </cell>
        </row>
        <row r="16231">
          <cell r="K16231" t="str">
            <v>00111113P.2</v>
          </cell>
        </row>
        <row r="16232">
          <cell r="K16232" t="str">
            <v>00111126P.2</v>
          </cell>
        </row>
        <row r="16233">
          <cell r="K16233" t="str">
            <v>00111126P.2</v>
          </cell>
        </row>
        <row r="16234">
          <cell r="K16234" t="str">
            <v>00111131P.2</v>
          </cell>
        </row>
        <row r="16235">
          <cell r="K16235" t="str">
            <v>00111128P.2</v>
          </cell>
        </row>
        <row r="16236">
          <cell r="K16236" t="str">
            <v>00111113P.2</v>
          </cell>
        </row>
        <row r="16237">
          <cell r="K16237" t="str">
            <v>00111127P.2</v>
          </cell>
        </row>
        <row r="16238">
          <cell r="K16238" t="str">
            <v>00111125P.2</v>
          </cell>
        </row>
        <row r="16239">
          <cell r="K16239" t="str">
            <v>00111126P.2</v>
          </cell>
        </row>
        <row r="16240">
          <cell r="K16240" t="str">
            <v>00111110P.2</v>
          </cell>
        </row>
        <row r="16241">
          <cell r="K16241" t="str">
            <v>00111111P.2</v>
          </cell>
        </row>
        <row r="16242">
          <cell r="K16242" t="str">
            <v>00111110P.2</v>
          </cell>
        </row>
        <row r="16243">
          <cell r="K16243" t="str">
            <v>00111112P.2</v>
          </cell>
        </row>
        <row r="16244">
          <cell r="K16244" t="str">
            <v>00111123P.2</v>
          </cell>
        </row>
        <row r="16245">
          <cell r="K16245" t="str">
            <v>00111135P.2</v>
          </cell>
        </row>
        <row r="16246">
          <cell r="K16246" t="str">
            <v>00111130P.2</v>
          </cell>
        </row>
        <row r="16247">
          <cell r="K16247" t="str">
            <v>00111133P.2</v>
          </cell>
        </row>
        <row r="16248">
          <cell r="K16248" t="str">
            <v>00111135P.2</v>
          </cell>
        </row>
        <row r="16249">
          <cell r="K16249" t="str">
            <v>00111115P.2</v>
          </cell>
        </row>
        <row r="16250">
          <cell r="K16250" t="str">
            <v>00111125P.2</v>
          </cell>
        </row>
        <row r="16251">
          <cell r="K16251" t="str">
            <v>00111133P.2</v>
          </cell>
        </row>
        <row r="16252">
          <cell r="K16252" t="str">
            <v>00111132P.2</v>
          </cell>
        </row>
        <row r="16253">
          <cell r="K16253" t="str">
            <v>00111125P.2</v>
          </cell>
        </row>
        <row r="16254">
          <cell r="K16254" t="str">
            <v>00111118P.2</v>
          </cell>
        </row>
        <row r="16255">
          <cell r="K16255" t="str">
            <v>00111117P.2</v>
          </cell>
        </row>
        <row r="16256">
          <cell r="K16256" t="str">
            <v>00111134P.2</v>
          </cell>
        </row>
        <row r="16257">
          <cell r="K16257" t="str">
            <v>00111113P.2</v>
          </cell>
        </row>
        <row r="16258">
          <cell r="K16258" t="str">
            <v>00111133P.2</v>
          </cell>
        </row>
        <row r="16259">
          <cell r="K16259" t="str">
            <v>00111135P.2</v>
          </cell>
        </row>
        <row r="16260">
          <cell r="K16260" t="str">
            <v>00111117P.2</v>
          </cell>
        </row>
        <row r="16261">
          <cell r="K16261" t="str">
            <v>00111121P.2</v>
          </cell>
        </row>
        <row r="16262">
          <cell r="K16262" t="str">
            <v>00111124P.2</v>
          </cell>
        </row>
        <row r="16263">
          <cell r="K16263" t="str">
            <v>00111114P.2</v>
          </cell>
        </row>
        <row r="16264">
          <cell r="K16264" t="str">
            <v>00111113P.2</v>
          </cell>
        </row>
        <row r="16265">
          <cell r="K16265" t="str">
            <v>00111110P.2</v>
          </cell>
        </row>
        <row r="16266">
          <cell r="K16266" t="str">
            <v>00111110P.2</v>
          </cell>
        </row>
        <row r="16267">
          <cell r="K16267" t="str">
            <v>00111121P.2</v>
          </cell>
        </row>
        <row r="16268">
          <cell r="K16268" t="str">
            <v>00111123P.2</v>
          </cell>
        </row>
        <row r="16269">
          <cell r="K16269" t="str">
            <v>00111126P.2</v>
          </cell>
        </row>
        <row r="16270">
          <cell r="K16270" t="str">
            <v>00111115P.2</v>
          </cell>
        </row>
        <row r="16271">
          <cell r="K16271" t="str">
            <v>00111119P.2</v>
          </cell>
        </row>
        <row r="16272">
          <cell r="K16272" t="str">
            <v>00111125P.2</v>
          </cell>
        </row>
        <row r="16273">
          <cell r="K16273" t="str">
            <v>00111123P.2</v>
          </cell>
        </row>
        <row r="16274">
          <cell r="K16274" t="str">
            <v>00111110P.2</v>
          </cell>
        </row>
        <row r="16275">
          <cell r="K16275" t="str">
            <v>00111117P.2</v>
          </cell>
        </row>
        <row r="16276">
          <cell r="K16276" t="str">
            <v>00111133P.2</v>
          </cell>
        </row>
        <row r="16277">
          <cell r="K16277" t="str">
            <v>00111122P.2</v>
          </cell>
        </row>
        <row r="16278">
          <cell r="K16278" t="str">
            <v>00111132P.2</v>
          </cell>
        </row>
        <row r="16279">
          <cell r="K16279" t="str">
            <v>00111110P.2</v>
          </cell>
        </row>
        <row r="16280">
          <cell r="K16280" t="str">
            <v>00111112P.2</v>
          </cell>
        </row>
        <row r="16281">
          <cell r="K16281" t="str">
            <v>00111125P.2</v>
          </cell>
        </row>
        <row r="16282">
          <cell r="K16282" t="str">
            <v>00111133P.2</v>
          </cell>
        </row>
        <row r="16283">
          <cell r="K16283" t="str">
            <v>00111122P.2</v>
          </cell>
        </row>
        <row r="16284">
          <cell r="K16284" t="str">
            <v>00111123P.2</v>
          </cell>
        </row>
        <row r="16285">
          <cell r="K16285" t="str">
            <v>00111134P.2</v>
          </cell>
        </row>
        <row r="16286">
          <cell r="K16286" t="str">
            <v>00111115P.2</v>
          </cell>
        </row>
        <row r="16287">
          <cell r="K16287" t="str">
            <v>00111133P.2</v>
          </cell>
        </row>
        <row r="16288">
          <cell r="K16288" t="str">
            <v>00111118P.2</v>
          </cell>
        </row>
        <row r="16289">
          <cell r="K16289" t="str">
            <v>00111132P.2</v>
          </cell>
        </row>
        <row r="16290">
          <cell r="K16290" t="str">
            <v>00111133P.2</v>
          </cell>
        </row>
        <row r="16291">
          <cell r="K16291" t="str">
            <v>00111124P.2</v>
          </cell>
        </row>
        <row r="16292">
          <cell r="K16292" t="str">
            <v>00111136P.2</v>
          </cell>
        </row>
        <row r="16293">
          <cell r="K16293" t="str">
            <v>00111135P.2</v>
          </cell>
        </row>
        <row r="16294">
          <cell r="K16294" t="str">
            <v>00111136P.2</v>
          </cell>
        </row>
        <row r="16295">
          <cell r="K16295" t="str">
            <v>00111113P.2</v>
          </cell>
        </row>
        <row r="16296">
          <cell r="K16296" t="str">
            <v>00111123P.2</v>
          </cell>
        </row>
        <row r="16297">
          <cell r="K16297" t="str">
            <v>00111132P.2</v>
          </cell>
        </row>
        <row r="16298">
          <cell r="K16298" t="str">
            <v>00111122P.2</v>
          </cell>
        </row>
        <row r="16299">
          <cell r="K16299" t="str">
            <v>00111133P.2</v>
          </cell>
        </row>
        <row r="16300">
          <cell r="K16300" t="str">
            <v>00111135P.2</v>
          </cell>
        </row>
        <row r="16301">
          <cell r="K16301" t="str">
            <v>00111111P.2</v>
          </cell>
        </row>
        <row r="16302">
          <cell r="K16302" t="str">
            <v>00111132P.2</v>
          </cell>
        </row>
        <row r="16303">
          <cell r="K16303" t="str">
            <v>00111122P.2</v>
          </cell>
        </row>
        <row r="16304">
          <cell r="K16304" t="str">
            <v>00111125P.2</v>
          </cell>
        </row>
        <row r="16305">
          <cell r="K16305" t="str">
            <v>00111113P.2</v>
          </cell>
        </row>
        <row r="16306">
          <cell r="K16306" t="str">
            <v>00111128P.2</v>
          </cell>
        </row>
        <row r="16307">
          <cell r="K16307" t="str">
            <v>00111116P.2</v>
          </cell>
        </row>
        <row r="16308">
          <cell r="K16308" t="str">
            <v>00111119P.2</v>
          </cell>
        </row>
        <row r="16309">
          <cell r="K16309" t="str">
            <v>00111129P.2</v>
          </cell>
        </row>
        <row r="16310">
          <cell r="K16310" t="str">
            <v>00111112P.2</v>
          </cell>
        </row>
        <row r="16311">
          <cell r="K16311" t="str">
            <v>00111132P.2</v>
          </cell>
        </row>
        <row r="16312">
          <cell r="K16312" t="str">
            <v>00111134P.2</v>
          </cell>
        </row>
        <row r="16313">
          <cell r="K16313" t="str">
            <v>00111121P.2</v>
          </cell>
        </row>
        <row r="16314">
          <cell r="K16314" t="str">
            <v>00111125P.2</v>
          </cell>
        </row>
        <row r="16315">
          <cell r="K16315" t="str">
            <v>00111134P.2</v>
          </cell>
        </row>
        <row r="16316">
          <cell r="K16316" t="str">
            <v>00111120P.2</v>
          </cell>
        </row>
        <row r="16317">
          <cell r="K16317" t="str">
            <v>00111136P.2</v>
          </cell>
        </row>
        <row r="16318">
          <cell r="K16318" t="str">
            <v>00111130P.2</v>
          </cell>
        </row>
        <row r="16319">
          <cell r="K16319" t="str">
            <v>00111129P.2</v>
          </cell>
        </row>
        <row r="16320">
          <cell r="K16320" t="str">
            <v>00111114P.2</v>
          </cell>
        </row>
        <row r="16321">
          <cell r="K16321" t="str">
            <v>00111124P.2</v>
          </cell>
        </row>
        <row r="16322">
          <cell r="K16322" t="str">
            <v>00111121P.2</v>
          </cell>
        </row>
        <row r="16323">
          <cell r="K16323" t="str">
            <v>00111110P.2</v>
          </cell>
        </row>
        <row r="16324">
          <cell r="K16324" t="str">
            <v>00111121P.2</v>
          </cell>
        </row>
        <row r="16325">
          <cell r="K16325" t="str">
            <v>00111123P.2</v>
          </cell>
        </row>
        <row r="16326">
          <cell r="K16326" t="str">
            <v>00111128P.2</v>
          </cell>
        </row>
        <row r="16327">
          <cell r="K16327" t="str">
            <v>00111134P.2</v>
          </cell>
        </row>
        <row r="16328">
          <cell r="K16328" t="str">
            <v>00111136P.2</v>
          </cell>
        </row>
        <row r="16329">
          <cell r="K16329" t="str">
            <v>00111117P.2</v>
          </cell>
        </row>
        <row r="16330">
          <cell r="K16330" t="str">
            <v>00111130P.2</v>
          </cell>
        </row>
        <row r="16331">
          <cell r="K16331" t="str">
            <v>00111114P.2</v>
          </cell>
        </row>
        <row r="16332">
          <cell r="K16332" t="str">
            <v>00111113P.2</v>
          </cell>
        </row>
        <row r="16333">
          <cell r="K16333" t="str">
            <v>00111133P.2</v>
          </cell>
        </row>
        <row r="16334">
          <cell r="K16334" t="str">
            <v>00111132P.2</v>
          </cell>
        </row>
        <row r="16335">
          <cell r="K16335" t="str">
            <v>00111111P.2</v>
          </cell>
        </row>
        <row r="16336">
          <cell r="K16336" t="str">
            <v>00111133P.2</v>
          </cell>
        </row>
        <row r="16337">
          <cell r="K16337" t="str">
            <v>00111113P.2</v>
          </cell>
        </row>
        <row r="16338">
          <cell r="K16338" t="str">
            <v>00111127P.2</v>
          </cell>
        </row>
        <row r="16339">
          <cell r="K16339" t="str">
            <v>00111123P.2</v>
          </cell>
        </row>
        <row r="16340">
          <cell r="K16340" t="str">
            <v>00111132P.2</v>
          </cell>
        </row>
        <row r="16341">
          <cell r="K16341" t="str">
            <v>00111131P.2</v>
          </cell>
        </row>
        <row r="16342">
          <cell r="K16342" t="str">
            <v>00111124P.2</v>
          </cell>
        </row>
        <row r="16343">
          <cell r="K16343" t="str">
            <v>00111130P.2</v>
          </cell>
        </row>
        <row r="16344">
          <cell r="K16344" t="str">
            <v>00111134P.2</v>
          </cell>
        </row>
        <row r="16345">
          <cell r="K16345" t="str">
            <v>00111118P.2</v>
          </cell>
        </row>
        <row r="16346">
          <cell r="K16346" t="str">
            <v>00111135P.2</v>
          </cell>
        </row>
        <row r="16347">
          <cell r="K16347" t="str">
            <v>00111110P.2</v>
          </cell>
        </row>
        <row r="16348">
          <cell r="K16348" t="str">
            <v>00111123P.2</v>
          </cell>
        </row>
        <row r="16349">
          <cell r="K16349" t="str">
            <v>00111116P.2</v>
          </cell>
        </row>
        <row r="16350">
          <cell r="K16350" t="str">
            <v>00111113P.2</v>
          </cell>
        </row>
        <row r="16351">
          <cell r="K16351" t="str">
            <v>00111126P.2</v>
          </cell>
        </row>
        <row r="16352">
          <cell r="K16352" t="str">
            <v>00111129P.2</v>
          </cell>
        </row>
        <row r="16353">
          <cell r="K16353" t="str">
            <v>00111125P.2</v>
          </cell>
        </row>
        <row r="16354">
          <cell r="K16354" t="str">
            <v>00111131P.2</v>
          </cell>
        </row>
        <row r="16355">
          <cell r="K16355" t="str">
            <v>00111128P.2</v>
          </cell>
        </row>
        <row r="16356">
          <cell r="K16356" t="str">
            <v>00111113P.2</v>
          </cell>
        </row>
        <row r="16357">
          <cell r="K16357" t="str">
            <v>00111136P.2</v>
          </cell>
        </row>
        <row r="16358">
          <cell r="K16358" t="str">
            <v>00111128P.2</v>
          </cell>
        </row>
        <row r="16359">
          <cell r="K16359" t="str">
            <v>00111124P.2</v>
          </cell>
        </row>
        <row r="16360">
          <cell r="K16360" t="str">
            <v>00111117P.2</v>
          </cell>
        </row>
        <row r="16361">
          <cell r="K16361" t="str">
            <v>00111130P.2</v>
          </cell>
        </row>
        <row r="16362">
          <cell r="K16362" t="str">
            <v>00111124P.2</v>
          </cell>
        </row>
        <row r="16363">
          <cell r="K16363" t="str">
            <v>00111113P.2</v>
          </cell>
        </row>
        <row r="16364">
          <cell r="K16364" t="str">
            <v>00111132P.2</v>
          </cell>
        </row>
        <row r="16365">
          <cell r="K16365" t="str">
            <v>00111135P.2</v>
          </cell>
        </row>
        <row r="16366">
          <cell r="K16366" t="str">
            <v>00111123P.2</v>
          </cell>
        </row>
        <row r="16367">
          <cell r="K16367" t="str">
            <v>00111127P.2</v>
          </cell>
        </row>
        <row r="16368">
          <cell r="K16368" t="str">
            <v>00111122P.2</v>
          </cell>
        </row>
        <row r="16369">
          <cell r="K16369" t="str">
            <v>00111129P.2</v>
          </cell>
        </row>
        <row r="16370">
          <cell r="K16370" t="str">
            <v>00111121P.2</v>
          </cell>
        </row>
        <row r="16371">
          <cell r="K16371" t="str">
            <v>00111112P.2</v>
          </cell>
        </row>
        <row r="16372">
          <cell r="K16372" t="str">
            <v>00111133P.2</v>
          </cell>
        </row>
        <row r="16373">
          <cell r="K16373" t="str">
            <v>00111121P.2</v>
          </cell>
        </row>
        <row r="16374">
          <cell r="K16374" t="str">
            <v>00111120P.2</v>
          </cell>
        </row>
        <row r="16375">
          <cell r="K16375" t="str">
            <v>00111136P.2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 refreshError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 refreshError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24D74-7BE6-4A85-BF38-013ED631FF7E}">
  <dimension ref="A1:CC184"/>
  <sheetViews>
    <sheetView showGridLines="0" topLeftCell="BI7" zoomScaleNormal="100" workbookViewId="0">
      <selection activeCell="GR1" sqref="GR1"/>
    </sheetView>
  </sheetViews>
  <sheetFormatPr baseColWidth="10" defaultColWidth="11.453125" defaultRowHeight="14.5" x14ac:dyDescent="0.35"/>
  <cols>
    <col min="1" max="1" width="14.26953125" style="56" customWidth="1"/>
    <col min="2" max="2" width="90.7265625" style="56" customWidth="1"/>
    <col min="3" max="3" width="13.81640625" style="56" customWidth="1"/>
    <col min="4" max="4" width="19" style="56" customWidth="1"/>
    <col min="5" max="71" width="11.453125" style="56"/>
    <col min="72" max="72" width="0.81640625" style="56" customWidth="1"/>
    <col min="73" max="73" width="13.1796875" style="56" bestFit="1" customWidth="1"/>
    <col min="74" max="74" width="12.26953125" style="56" bestFit="1" customWidth="1"/>
    <col min="75" max="75" width="12.26953125" style="56" customWidth="1"/>
    <col min="76" max="16384" width="11.453125" style="56"/>
  </cols>
  <sheetData>
    <row r="1" spans="1:81" ht="60" customHeight="1" x14ac:dyDescent="0.4">
      <c r="A1" s="316"/>
      <c r="B1" s="316"/>
      <c r="C1" s="316"/>
      <c r="D1" s="316"/>
      <c r="E1" s="316"/>
      <c r="F1" s="316"/>
      <c r="G1" s="316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</row>
    <row r="2" spans="1:81" ht="15" x14ac:dyDescent="0.4">
      <c r="A2" s="138"/>
      <c r="B2" s="138"/>
      <c r="C2" s="138"/>
      <c r="D2" s="138"/>
      <c r="E2" s="112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  <c r="BV2" s="114"/>
      <c r="BW2" s="114"/>
      <c r="BX2" s="114"/>
    </row>
    <row r="3" spans="1:81" ht="14.5" customHeight="1" x14ac:dyDescent="0.35">
      <c r="A3" s="317" t="s">
        <v>424</v>
      </c>
      <c r="B3" s="317"/>
      <c r="C3" s="317"/>
      <c r="D3" s="317"/>
      <c r="E3" s="317"/>
      <c r="F3" s="317"/>
      <c r="G3" s="31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</row>
    <row r="4" spans="1:81" ht="14.5" customHeight="1" x14ac:dyDescent="0.35">
      <c r="A4" s="317"/>
      <c r="B4" s="317"/>
      <c r="C4" s="317"/>
      <c r="D4" s="317"/>
      <c r="E4" s="317"/>
      <c r="F4" s="317"/>
      <c r="G4" s="31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</row>
    <row r="5" spans="1:81" x14ac:dyDescent="0.35">
      <c r="A5" s="93" t="s">
        <v>152</v>
      </c>
      <c r="B5" s="139"/>
      <c r="C5" s="139"/>
      <c r="D5" s="139"/>
      <c r="E5" s="139"/>
      <c r="F5" s="139"/>
      <c r="G5" s="140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</row>
    <row r="6" spans="1:81" x14ac:dyDescent="0.35">
      <c r="A6" s="93" t="s">
        <v>362</v>
      </c>
      <c r="B6" s="139"/>
      <c r="C6" s="139"/>
      <c r="D6" s="139"/>
      <c r="E6" s="139"/>
      <c r="F6" s="139"/>
      <c r="G6" s="140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37"/>
      <c r="BX6" s="137"/>
    </row>
    <row r="7" spans="1:81" x14ac:dyDescent="0.35">
      <c r="A7" s="93" t="s">
        <v>294</v>
      </c>
      <c r="B7" s="139"/>
      <c r="C7" s="139"/>
      <c r="D7" s="139"/>
      <c r="E7" s="139"/>
      <c r="F7" s="139"/>
      <c r="G7" s="140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  <c r="BI7" s="137"/>
      <c r="BJ7" s="137"/>
      <c r="BK7" s="137"/>
      <c r="BL7" s="137"/>
      <c r="BM7" s="137"/>
      <c r="BN7" s="137"/>
      <c r="BO7" s="137"/>
      <c r="BP7" s="137"/>
      <c r="BQ7" s="137"/>
      <c r="BR7" s="137"/>
      <c r="BS7" s="137"/>
      <c r="BT7" s="137"/>
      <c r="BU7" s="137"/>
      <c r="BV7" s="137"/>
      <c r="BW7" s="137"/>
      <c r="BX7" s="137"/>
    </row>
    <row r="8" spans="1:81" x14ac:dyDescent="0.35">
      <c r="A8" s="94" t="s">
        <v>295</v>
      </c>
      <c r="B8" s="141"/>
      <c r="C8" s="141"/>
      <c r="D8" s="141"/>
      <c r="E8" s="141"/>
      <c r="F8" s="141"/>
      <c r="G8" s="142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</row>
    <row r="9" spans="1:81" x14ac:dyDescent="0.35">
      <c r="A9" s="122"/>
      <c r="B9" s="122"/>
      <c r="C9" s="122"/>
      <c r="D9" s="122"/>
    </row>
    <row r="10" spans="1:81" ht="15.75" customHeight="1" x14ac:dyDescent="0.35">
      <c r="A10" s="318" t="s">
        <v>145</v>
      </c>
      <c r="B10" s="321" t="s">
        <v>146</v>
      </c>
      <c r="C10" s="324" t="s">
        <v>147</v>
      </c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4"/>
      <c r="R10" s="324"/>
      <c r="S10" s="324"/>
      <c r="T10" s="324"/>
      <c r="U10" s="324"/>
      <c r="V10" s="324"/>
      <c r="W10" s="324"/>
      <c r="X10" s="324"/>
      <c r="Y10" s="324"/>
      <c r="Z10" s="324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24"/>
      <c r="AZ10" s="324"/>
      <c r="BA10" s="324"/>
      <c r="BB10" s="324"/>
      <c r="BC10" s="324"/>
      <c r="BD10" s="324"/>
      <c r="BE10" s="324"/>
      <c r="BF10" s="324"/>
      <c r="BG10" s="324"/>
      <c r="BH10" s="324"/>
      <c r="BI10" s="324"/>
      <c r="BJ10" s="324"/>
      <c r="BK10" s="324"/>
      <c r="BL10" s="324"/>
      <c r="BM10" s="324"/>
      <c r="BN10" s="324"/>
      <c r="BO10" s="324"/>
      <c r="BP10" s="324"/>
      <c r="BQ10" s="324"/>
      <c r="BR10" s="324"/>
      <c r="BS10" s="324"/>
      <c r="BT10" s="65"/>
      <c r="BU10" s="311" t="s">
        <v>148</v>
      </c>
      <c r="BV10" s="311" t="s">
        <v>149</v>
      </c>
      <c r="BW10" s="311" t="s">
        <v>150</v>
      </c>
      <c r="BX10" s="66"/>
    </row>
    <row r="11" spans="1:81" s="143" customFormat="1" ht="15" customHeight="1" x14ac:dyDescent="0.35">
      <c r="A11" s="319"/>
      <c r="B11" s="322"/>
      <c r="C11" s="67" t="s">
        <v>0</v>
      </c>
      <c r="D11" s="67" t="s">
        <v>2</v>
      </c>
      <c r="E11" s="67" t="s">
        <v>4</v>
      </c>
      <c r="F11" s="67" t="s">
        <v>6</v>
      </c>
      <c r="G11" s="67" t="s">
        <v>8</v>
      </c>
      <c r="H11" s="67">
        <v>17</v>
      </c>
      <c r="I11" s="67" t="s">
        <v>11</v>
      </c>
      <c r="J11" s="67" t="s">
        <v>13</v>
      </c>
      <c r="K11" s="67" t="s">
        <v>15</v>
      </c>
      <c r="L11" s="67" t="s">
        <v>17</v>
      </c>
      <c r="M11" s="67" t="s">
        <v>19</v>
      </c>
      <c r="N11" s="67" t="s">
        <v>21</v>
      </c>
      <c r="O11" s="67" t="s">
        <v>23</v>
      </c>
      <c r="P11" s="67" t="s">
        <v>25</v>
      </c>
      <c r="Q11" s="67" t="s">
        <v>27</v>
      </c>
      <c r="R11" s="67" t="s">
        <v>29</v>
      </c>
      <c r="S11" s="67" t="s">
        <v>31</v>
      </c>
      <c r="T11" s="67" t="s">
        <v>33</v>
      </c>
      <c r="U11" s="67" t="s">
        <v>35</v>
      </c>
      <c r="V11" s="67" t="s">
        <v>37</v>
      </c>
      <c r="W11" s="67" t="s">
        <v>39</v>
      </c>
      <c r="X11" s="67" t="s">
        <v>41</v>
      </c>
      <c r="Y11" s="67" t="s">
        <v>43</v>
      </c>
      <c r="Z11" s="67" t="s">
        <v>45</v>
      </c>
      <c r="AA11" s="67" t="s">
        <v>47</v>
      </c>
      <c r="AB11" s="67" t="s">
        <v>49</v>
      </c>
      <c r="AC11" s="67" t="s">
        <v>51</v>
      </c>
      <c r="AD11" s="67" t="s">
        <v>53</v>
      </c>
      <c r="AE11" s="67" t="s">
        <v>55</v>
      </c>
      <c r="AF11" s="67" t="s">
        <v>57</v>
      </c>
      <c r="AG11" s="67" t="s">
        <v>59</v>
      </c>
      <c r="AH11" s="67" t="s">
        <v>61</v>
      </c>
      <c r="AI11" s="67" t="s">
        <v>63</v>
      </c>
      <c r="AJ11" s="67" t="s">
        <v>65</v>
      </c>
      <c r="AK11" s="67" t="s">
        <v>67</v>
      </c>
      <c r="AL11" s="67" t="s">
        <v>69</v>
      </c>
      <c r="AM11" s="67" t="s">
        <v>71</v>
      </c>
      <c r="AN11" s="67" t="s">
        <v>73</v>
      </c>
      <c r="AO11" s="67" t="s">
        <v>75</v>
      </c>
      <c r="AP11" s="67" t="s">
        <v>77</v>
      </c>
      <c r="AQ11" s="67" t="s">
        <v>79</v>
      </c>
      <c r="AR11" s="67" t="s">
        <v>81</v>
      </c>
      <c r="AS11" s="67" t="s">
        <v>83</v>
      </c>
      <c r="AT11" s="67" t="s">
        <v>85</v>
      </c>
      <c r="AU11" s="67" t="s">
        <v>87</v>
      </c>
      <c r="AV11" s="67" t="s">
        <v>89</v>
      </c>
      <c r="AW11" s="67" t="s">
        <v>91</v>
      </c>
      <c r="AX11" s="67" t="s">
        <v>93</v>
      </c>
      <c r="AY11" s="67" t="s">
        <v>95</v>
      </c>
      <c r="AZ11" s="67" t="s">
        <v>97</v>
      </c>
      <c r="BA11" s="67" t="s">
        <v>99</v>
      </c>
      <c r="BB11" s="67" t="s">
        <v>101</v>
      </c>
      <c r="BC11" s="67" t="s">
        <v>103</v>
      </c>
      <c r="BD11" s="67" t="s">
        <v>105</v>
      </c>
      <c r="BE11" s="67" t="s">
        <v>107</v>
      </c>
      <c r="BF11" s="67" t="s">
        <v>109</v>
      </c>
      <c r="BG11" s="67" t="s">
        <v>111</v>
      </c>
      <c r="BH11" s="67" t="s">
        <v>113</v>
      </c>
      <c r="BI11" s="67" t="s">
        <v>115</v>
      </c>
      <c r="BJ11" s="67" t="s">
        <v>117</v>
      </c>
      <c r="BK11" s="67" t="s">
        <v>119</v>
      </c>
      <c r="BL11" s="67" t="s">
        <v>121</v>
      </c>
      <c r="BM11" s="67" t="s">
        <v>123</v>
      </c>
      <c r="BN11" s="67" t="s">
        <v>125</v>
      </c>
      <c r="BO11" s="67" t="s">
        <v>127</v>
      </c>
      <c r="BP11" s="67" t="s">
        <v>129</v>
      </c>
      <c r="BQ11" s="67" t="s">
        <v>131</v>
      </c>
      <c r="BR11" s="67">
        <v>109</v>
      </c>
      <c r="BS11" s="311" t="s">
        <v>151</v>
      </c>
      <c r="BT11" s="68"/>
      <c r="BU11" s="312"/>
      <c r="BV11" s="312"/>
      <c r="BW11" s="312"/>
      <c r="BX11" s="314" t="s">
        <v>135</v>
      </c>
    </row>
    <row r="12" spans="1:81" ht="67.5" customHeight="1" x14ac:dyDescent="0.35">
      <c r="A12" s="320"/>
      <c r="B12" s="323"/>
      <c r="C12" s="69" t="s">
        <v>1</v>
      </c>
      <c r="D12" s="69" t="s">
        <v>3</v>
      </c>
      <c r="E12" s="69" t="s">
        <v>5</v>
      </c>
      <c r="F12" s="69" t="s">
        <v>7</v>
      </c>
      <c r="G12" s="69" t="s">
        <v>9</v>
      </c>
      <c r="H12" s="69" t="s">
        <v>10</v>
      </c>
      <c r="I12" s="69" t="s">
        <v>12</v>
      </c>
      <c r="J12" s="69" t="s">
        <v>14</v>
      </c>
      <c r="K12" s="69" t="s">
        <v>16</v>
      </c>
      <c r="L12" s="69" t="s">
        <v>18</v>
      </c>
      <c r="M12" s="69" t="s">
        <v>20</v>
      </c>
      <c r="N12" s="69" t="s">
        <v>22</v>
      </c>
      <c r="O12" s="69" t="s">
        <v>24</v>
      </c>
      <c r="P12" s="69" t="s">
        <v>26</v>
      </c>
      <c r="Q12" s="69" t="s">
        <v>28</v>
      </c>
      <c r="R12" s="69" t="s">
        <v>30</v>
      </c>
      <c r="S12" s="69" t="s">
        <v>32</v>
      </c>
      <c r="T12" s="69" t="s">
        <v>34</v>
      </c>
      <c r="U12" s="69" t="s">
        <v>36</v>
      </c>
      <c r="V12" s="69" t="s">
        <v>38</v>
      </c>
      <c r="W12" s="69" t="s">
        <v>40</v>
      </c>
      <c r="X12" s="69" t="s">
        <v>42</v>
      </c>
      <c r="Y12" s="69" t="s">
        <v>44</v>
      </c>
      <c r="Z12" s="69" t="s">
        <v>46</v>
      </c>
      <c r="AA12" s="69" t="s">
        <v>48</v>
      </c>
      <c r="AB12" s="69" t="s">
        <v>50</v>
      </c>
      <c r="AC12" s="69" t="s">
        <v>52</v>
      </c>
      <c r="AD12" s="69" t="s">
        <v>54</v>
      </c>
      <c r="AE12" s="69" t="s">
        <v>56</v>
      </c>
      <c r="AF12" s="69" t="s">
        <v>58</v>
      </c>
      <c r="AG12" s="69" t="s">
        <v>60</v>
      </c>
      <c r="AH12" s="69" t="s">
        <v>62</v>
      </c>
      <c r="AI12" s="69" t="s">
        <v>64</v>
      </c>
      <c r="AJ12" s="69" t="s">
        <v>66</v>
      </c>
      <c r="AK12" s="69" t="s">
        <v>68</v>
      </c>
      <c r="AL12" s="69" t="s">
        <v>70</v>
      </c>
      <c r="AM12" s="69" t="s">
        <v>72</v>
      </c>
      <c r="AN12" s="69" t="s">
        <v>74</v>
      </c>
      <c r="AO12" s="69" t="s">
        <v>76</v>
      </c>
      <c r="AP12" s="69" t="s">
        <v>78</v>
      </c>
      <c r="AQ12" s="69" t="s">
        <v>80</v>
      </c>
      <c r="AR12" s="69" t="s">
        <v>82</v>
      </c>
      <c r="AS12" s="69" t="s">
        <v>84</v>
      </c>
      <c r="AT12" s="69" t="s">
        <v>86</v>
      </c>
      <c r="AU12" s="69" t="s">
        <v>88</v>
      </c>
      <c r="AV12" s="69" t="s">
        <v>90</v>
      </c>
      <c r="AW12" s="69" t="s">
        <v>92</v>
      </c>
      <c r="AX12" s="69" t="s">
        <v>94</v>
      </c>
      <c r="AY12" s="69" t="s">
        <v>96</v>
      </c>
      <c r="AZ12" s="69" t="s">
        <v>98</v>
      </c>
      <c r="BA12" s="69" t="s">
        <v>100</v>
      </c>
      <c r="BB12" s="69" t="s">
        <v>102</v>
      </c>
      <c r="BC12" s="69" t="s">
        <v>104</v>
      </c>
      <c r="BD12" s="69" t="s">
        <v>106</v>
      </c>
      <c r="BE12" s="69" t="s">
        <v>108</v>
      </c>
      <c r="BF12" s="69" t="s">
        <v>110</v>
      </c>
      <c r="BG12" s="69" t="s">
        <v>112</v>
      </c>
      <c r="BH12" s="69" t="s">
        <v>114</v>
      </c>
      <c r="BI12" s="69" t="s">
        <v>116</v>
      </c>
      <c r="BJ12" s="69" t="s">
        <v>118</v>
      </c>
      <c r="BK12" s="69" t="s">
        <v>120</v>
      </c>
      <c r="BL12" s="69" t="s">
        <v>122</v>
      </c>
      <c r="BM12" s="69" t="s">
        <v>124</v>
      </c>
      <c r="BN12" s="69" t="s">
        <v>126</v>
      </c>
      <c r="BO12" s="69" t="s">
        <v>128</v>
      </c>
      <c r="BP12" s="69" t="s">
        <v>130</v>
      </c>
      <c r="BQ12" s="69" t="s">
        <v>132</v>
      </c>
      <c r="BR12" s="69" t="s">
        <v>133</v>
      </c>
      <c r="BS12" s="313"/>
      <c r="BT12" s="70"/>
      <c r="BU12" s="313"/>
      <c r="BV12" s="313"/>
      <c r="BW12" s="313"/>
      <c r="BX12" s="315"/>
    </row>
    <row r="13" spans="1:81" ht="16" x14ac:dyDescent="0.4">
      <c r="A13" s="144"/>
      <c r="B13" s="14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146"/>
      <c r="BT13" s="146"/>
      <c r="BU13" s="95"/>
      <c r="BV13" s="95"/>
      <c r="BW13" s="95"/>
      <c r="BX13" s="147"/>
      <c r="BY13" s="148"/>
      <c r="BZ13" s="148"/>
    </row>
    <row r="14" spans="1:81" ht="15" x14ac:dyDescent="0.4">
      <c r="A14" s="1" t="s">
        <v>0</v>
      </c>
      <c r="B14" s="2" t="s">
        <v>1</v>
      </c>
      <c r="C14" s="3">
        <v>2936.9953521980601</v>
      </c>
      <c r="D14" s="3">
        <v>928.63237423876501</v>
      </c>
      <c r="E14" s="3">
        <v>1864.37065076365</v>
      </c>
      <c r="F14" s="3">
        <v>25.3516158700258</v>
      </c>
      <c r="G14" s="3">
        <v>0.66007845885430805</v>
      </c>
      <c r="H14" s="3">
        <v>0.591888843333648</v>
      </c>
      <c r="I14" s="3">
        <v>0.28187745888676302</v>
      </c>
      <c r="J14" s="3">
        <v>0.121272644315691</v>
      </c>
      <c r="K14" s="3">
        <v>0.17975249259678799</v>
      </c>
      <c r="L14" s="3">
        <v>4.2906111756785501</v>
      </c>
      <c r="M14" s="3">
        <v>633.03905579340199</v>
      </c>
      <c r="N14" s="3">
        <v>2307.8890231813102</v>
      </c>
      <c r="O14" s="3">
        <v>217.61051900695301</v>
      </c>
      <c r="P14" s="3">
        <v>5936.5361809006299</v>
      </c>
      <c r="Q14" s="3">
        <v>1.78004729363359</v>
      </c>
      <c r="R14" s="3">
        <v>3341.6835922405398</v>
      </c>
      <c r="S14" s="3">
        <v>338.49687738935</v>
      </c>
      <c r="T14" s="3">
        <v>500.27451553436401</v>
      </c>
      <c r="U14" s="3">
        <v>363.64200012338301</v>
      </c>
      <c r="V14" s="3">
        <v>168.27571006609699</v>
      </c>
      <c r="W14" s="3">
        <v>12.0309775658361</v>
      </c>
      <c r="X14" s="3">
        <v>15.997661114584201</v>
      </c>
      <c r="Y14" s="3">
        <v>26.1350493552244</v>
      </c>
      <c r="Z14" s="3">
        <v>38.778514241861998</v>
      </c>
      <c r="AA14" s="3">
        <v>1.2622009212437999</v>
      </c>
      <c r="AB14" s="3">
        <v>423.79150820138602</v>
      </c>
      <c r="AC14" s="3">
        <v>11.788023786071401</v>
      </c>
      <c r="AD14" s="3">
        <v>81.245716534405204</v>
      </c>
      <c r="AE14" s="3">
        <v>0.99214448738863004</v>
      </c>
      <c r="AF14" s="3">
        <v>9.1858223693498804</v>
      </c>
      <c r="AG14" s="3">
        <v>3.47570459620044</v>
      </c>
      <c r="AH14" s="3">
        <v>2.5627046676010798</v>
      </c>
      <c r="AI14" s="3">
        <v>3.95208664841405</v>
      </c>
      <c r="AJ14" s="3">
        <v>22.195824842086999</v>
      </c>
      <c r="AK14" s="3">
        <v>27.7885481810683</v>
      </c>
      <c r="AL14" s="3">
        <v>4.4178595294347298</v>
      </c>
      <c r="AM14" s="3">
        <v>0.44121365729094902</v>
      </c>
      <c r="AN14" s="3">
        <v>1.96551702330987</v>
      </c>
      <c r="AO14" s="3">
        <v>0.55533105090555801</v>
      </c>
      <c r="AP14" s="3">
        <v>1.6035957304597099</v>
      </c>
      <c r="AQ14" s="3">
        <v>3.9251049527456602E-2</v>
      </c>
      <c r="AR14" s="3">
        <v>3.27893439611847E-2</v>
      </c>
      <c r="AS14" s="3">
        <v>124.75885688028001</v>
      </c>
      <c r="AT14" s="3">
        <v>38.234627300431697</v>
      </c>
      <c r="AU14" s="3">
        <v>37.211490699585902</v>
      </c>
      <c r="AV14" s="3">
        <v>10.1964601729885</v>
      </c>
      <c r="AW14" s="3">
        <v>0.891714195227161</v>
      </c>
      <c r="AX14" s="3">
        <v>3.2730845685951002</v>
      </c>
      <c r="AY14" s="3">
        <v>2.78016861453615E-2</v>
      </c>
      <c r="AZ14" s="3">
        <v>0.52142942558247696</v>
      </c>
      <c r="BA14" s="3">
        <v>0.59964067222721895</v>
      </c>
      <c r="BB14" s="3">
        <v>8.4570269226213399E-2</v>
      </c>
      <c r="BC14" s="3">
        <v>106.982222995523</v>
      </c>
      <c r="BD14" s="3">
        <v>3246.3810742475298</v>
      </c>
      <c r="BE14" s="3">
        <v>1.87290240975692</v>
      </c>
      <c r="BF14" s="3">
        <v>0.83445455030314397</v>
      </c>
      <c r="BG14" s="3">
        <v>6.5891476667485804</v>
      </c>
      <c r="BH14" s="3">
        <v>0.43089702681129199</v>
      </c>
      <c r="BI14" s="3">
        <v>0.148553122370433</v>
      </c>
      <c r="BJ14" s="3">
        <v>6.2854837725294201</v>
      </c>
      <c r="BK14" s="3">
        <v>4.64332100250747</v>
      </c>
      <c r="BL14" s="3">
        <v>1.58232994104506</v>
      </c>
      <c r="BM14" s="3">
        <v>17.549189852918602</v>
      </c>
      <c r="BN14" s="3">
        <v>56.138943540040302</v>
      </c>
      <c r="BO14" s="3">
        <v>95.926036990161705</v>
      </c>
      <c r="BP14" s="3">
        <v>13.2415728957635</v>
      </c>
      <c r="BQ14" s="3">
        <v>16.7406620906665</v>
      </c>
      <c r="BR14" s="3">
        <v>0</v>
      </c>
      <c r="BS14" s="4">
        <v>24052.087508546389</v>
      </c>
      <c r="BT14" s="4"/>
      <c r="BU14" s="5">
        <v>18437.4733862502</v>
      </c>
      <c r="BV14" s="5">
        <v>4204.00805795837</v>
      </c>
      <c r="BW14" s="5">
        <v>497.43104724498801</v>
      </c>
      <c r="BX14" s="149">
        <v>47190.999999999942</v>
      </c>
      <c r="BY14" s="150"/>
      <c r="BZ14" s="151"/>
      <c r="CA14" s="150"/>
      <c r="CC14" s="150"/>
    </row>
    <row r="15" spans="1:81" ht="15" x14ac:dyDescent="0.4">
      <c r="A15" s="6" t="s">
        <v>2</v>
      </c>
      <c r="B15" s="7" t="s">
        <v>3</v>
      </c>
      <c r="C15" s="8">
        <v>69.525248314355096</v>
      </c>
      <c r="D15" s="8">
        <v>22.027328166705001</v>
      </c>
      <c r="E15" s="8">
        <v>42.455917556544499</v>
      </c>
      <c r="F15" s="8">
        <v>0.56969412365524896</v>
      </c>
      <c r="G15" s="8">
        <v>1.1744694716236501E-2</v>
      </c>
      <c r="H15" s="8">
        <v>0.121068478998897</v>
      </c>
      <c r="I15" s="8">
        <v>4.4073946549808098E-2</v>
      </c>
      <c r="J15" s="8">
        <v>2.9483404655561998E-2</v>
      </c>
      <c r="K15" s="8">
        <v>2.1471924986764299E-2</v>
      </c>
      <c r="L15" s="8">
        <v>0.50641663760282196</v>
      </c>
      <c r="M15" s="8">
        <v>0.53564842846899896</v>
      </c>
      <c r="N15" s="8">
        <v>54.695690217790002</v>
      </c>
      <c r="O15" s="8">
        <v>1.94352352101349</v>
      </c>
      <c r="P15" s="8">
        <v>144.53986661030601</v>
      </c>
      <c r="Q15" s="8">
        <v>7408.0559588796204</v>
      </c>
      <c r="R15" s="8">
        <v>80.6978247151239</v>
      </c>
      <c r="S15" s="8">
        <v>11.7342471030165</v>
      </c>
      <c r="T15" s="8">
        <v>14.171679441525001</v>
      </c>
      <c r="U15" s="8">
        <v>19.520316878655599</v>
      </c>
      <c r="V15" s="8">
        <v>4.0403383666241801</v>
      </c>
      <c r="W15" s="8">
        <v>1.1287321624461799</v>
      </c>
      <c r="X15" s="8">
        <v>0.15569176247285499</v>
      </c>
      <c r="Y15" s="8">
        <v>6.1364558009826702E-2</v>
      </c>
      <c r="Z15" s="8">
        <v>1.8253128457044501</v>
      </c>
      <c r="AA15" s="8">
        <v>0.194184313056287</v>
      </c>
      <c r="AB15" s="8">
        <v>10.9351126867519</v>
      </c>
      <c r="AC15" s="8">
        <v>0.99444400705648694</v>
      </c>
      <c r="AD15" s="8">
        <v>2.0628881280279701</v>
      </c>
      <c r="AE15" s="8">
        <v>0.14319177784045201</v>
      </c>
      <c r="AF15" s="8">
        <v>0.94519036708144</v>
      </c>
      <c r="AG15" s="8">
        <v>0.33402726492169799</v>
      </c>
      <c r="AH15" s="8">
        <v>0.29727213567454303</v>
      </c>
      <c r="AI15" s="8">
        <v>0.63148642427898005</v>
      </c>
      <c r="AJ15" s="8">
        <v>0.46753395932331698</v>
      </c>
      <c r="AK15" s="8">
        <v>1.5384380999388501</v>
      </c>
      <c r="AL15" s="8">
        <v>0.51934319757704805</v>
      </c>
      <c r="AM15" s="8">
        <v>6.0471906701553099E-2</v>
      </c>
      <c r="AN15" s="8">
        <v>0.224723112908506</v>
      </c>
      <c r="AO15" s="8">
        <v>6.3003281347587897E-2</v>
      </c>
      <c r="AP15" s="8">
        <v>0.18675314775337401</v>
      </c>
      <c r="AQ15" s="8">
        <v>4.8557999415410197E-3</v>
      </c>
      <c r="AR15" s="8">
        <v>5.0161444509167702E-3</v>
      </c>
      <c r="AS15" s="8">
        <v>10.5428432294635</v>
      </c>
      <c r="AT15" s="8">
        <v>2.4474901424698898</v>
      </c>
      <c r="AU15" s="8">
        <v>2.88063999485151</v>
      </c>
      <c r="AV15" s="8">
        <v>1.9988677814995901</v>
      </c>
      <c r="AW15" s="8">
        <v>0.143279791433264</v>
      </c>
      <c r="AX15" s="8">
        <v>0.44186097481394498</v>
      </c>
      <c r="AY15" s="8">
        <v>7.4600959001353802E-3</v>
      </c>
      <c r="AZ15" s="8">
        <v>0.13764900678109199</v>
      </c>
      <c r="BA15" s="8">
        <v>9.6486802047673403E-2</v>
      </c>
      <c r="BB15" s="8">
        <v>2.4361963965403001E-2</v>
      </c>
      <c r="BC15" s="8">
        <v>2.6788886972363701</v>
      </c>
      <c r="BD15" s="8">
        <v>80.012425784505496</v>
      </c>
      <c r="BE15" s="8">
        <v>0.36812941175014902</v>
      </c>
      <c r="BF15" s="8">
        <v>0.13244088354665201</v>
      </c>
      <c r="BG15" s="8">
        <v>0.62094652577281695</v>
      </c>
      <c r="BH15" s="8">
        <v>8.7160294269649399E-2</v>
      </c>
      <c r="BI15" s="8">
        <v>2.7974800716578999E-2</v>
      </c>
      <c r="BJ15" s="8">
        <v>0.73380002943649403</v>
      </c>
      <c r="BK15" s="8">
        <v>0.591056366400597</v>
      </c>
      <c r="BL15" s="8">
        <v>0.36661736656425697</v>
      </c>
      <c r="BM15" s="8">
        <v>1.8591302860546901</v>
      </c>
      <c r="BN15" s="8">
        <v>2.4790502975902098</v>
      </c>
      <c r="BO15" s="8">
        <v>11.358876708626299</v>
      </c>
      <c r="BP15" s="8">
        <v>1.7046790711214199</v>
      </c>
      <c r="BQ15" s="8">
        <v>0.626204523677939</v>
      </c>
      <c r="BR15" s="8">
        <v>0</v>
      </c>
      <c r="BS15" s="9">
        <v>8020.3948993246759</v>
      </c>
      <c r="BT15" s="9"/>
      <c r="BU15" s="10">
        <v>617.70636335040103</v>
      </c>
      <c r="BV15" s="10">
        <v>1107.8894711396599</v>
      </c>
      <c r="BW15" s="10">
        <v>5.0092661852605298</v>
      </c>
      <c r="BX15" s="152">
        <v>9750.9999999999982</v>
      </c>
      <c r="BY15" s="150"/>
      <c r="CA15" s="150"/>
      <c r="CC15" s="150"/>
    </row>
    <row r="16" spans="1:81" ht="15" x14ac:dyDescent="0.4">
      <c r="A16" s="1" t="s">
        <v>4</v>
      </c>
      <c r="B16" s="2" t="s">
        <v>5</v>
      </c>
      <c r="C16" s="11">
        <v>230.09556912045099</v>
      </c>
      <c r="D16" s="11">
        <v>36.510833784835803</v>
      </c>
      <c r="E16" s="11">
        <v>2121.35431005492</v>
      </c>
      <c r="F16" s="11">
        <v>1.3042101579696901</v>
      </c>
      <c r="G16" s="11">
        <v>29.097423576212599</v>
      </c>
      <c r="H16" s="11">
        <v>0.63061247109967999</v>
      </c>
      <c r="I16" s="11">
        <v>1.14683576238289</v>
      </c>
      <c r="J16" s="11">
        <v>0.35380760871132699</v>
      </c>
      <c r="K16" s="11">
        <v>0.148487707284262</v>
      </c>
      <c r="L16" s="11">
        <v>1.57242770320027</v>
      </c>
      <c r="M16" s="11">
        <v>14313.886354202799</v>
      </c>
      <c r="N16" s="11">
        <v>64.796922667691504</v>
      </c>
      <c r="O16" s="11">
        <v>4544.3903265381796</v>
      </c>
      <c r="P16" s="11">
        <v>547.55576376048998</v>
      </c>
      <c r="Q16" s="11">
        <v>17.7186530529729</v>
      </c>
      <c r="R16" s="11">
        <v>91.633697774610098</v>
      </c>
      <c r="S16" s="11">
        <v>29.426782712234498</v>
      </c>
      <c r="T16" s="11">
        <v>72.831481382551402</v>
      </c>
      <c r="U16" s="11">
        <v>98.854948433167195</v>
      </c>
      <c r="V16" s="11">
        <v>10.395447304187</v>
      </c>
      <c r="W16" s="11">
        <v>1.45091184673768</v>
      </c>
      <c r="X16" s="11">
        <v>349.67275387054502</v>
      </c>
      <c r="Y16" s="11">
        <v>0.82964709808168402</v>
      </c>
      <c r="Z16" s="11">
        <v>13.6833392052524</v>
      </c>
      <c r="AA16" s="11">
        <v>28.8177645010846</v>
      </c>
      <c r="AB16" s="11">
        <v>102.581862579873</v>
      </c>
      <c r="AC16" s="11">
        <v>28.298533871131699</v>
      </c>
      <c r="AD16" s="11">
        <v>46.609145890783601</v>
      </c>
      <c r="AE16" s="11">
        <v>5.7506360814768502</v>
      </c>
      <c r="AF16" s="11">
        <v>2.9922850775433698</v>
      </c>
      <c r="AG16" s="11">
        <v>4.1657763537881598</v>
      </c>
      <c r="AH16" s="11">
        <v>1.0298110238497</v>
      </c>
      <c r="AI16" s="11">
        <v>1.40311055886039</v>
      </c>
      <c r="AJ16" s="11">
        <v>0.98169929964735503</v>
      </c>
      <c r="AK16" s="11">
        <v>3.5409486102295098</v>
      </c>
      <c r="AL16" s="11">
        <v>1.0427878866862501</v>
      </c>
      <c r="AM16" s="11">
        <v>6.8765881176926696E-2</v>
      </c>
      <c r="AN16" s="11">
        <v>1.0624471889870399</v>
      </c>
      <c r="AO16" s="11">
        <v>0.22274115567087899</v>
      </c>
      <c r="AP16" s="11">
        <v>0.44807203869949602</v>
      </c>
      <c r="AQ16" s="11">
        <v>0</v>
      </c>
      <c r="AR16" s="11">
        <v>1.0439759676499201</v>
      </c>
      <c r="AS16" s="11">
        <v>22.767163144498301</v>
      </c>
      <c r="AT16" s="11">
        <v>5.7794820971415</v>
      </c>
      <c r="AU16" s="11">
        <v>5.7531006454850999</v>
      </c>
      <c r="AV16" s="11">
        <v>0.62774686813438596</v>
      </c>
      <c r="AW16" s="11">
        <v>2.9717411359766799</v>
      </c>
      <c r="AX16" s="11">
        <v>0.178150442540841</v>
      </c>
      <c r="AY16" s="11">
        <v>0</v>
      </c>
      <c r="AZ16" s="11">
        <v>0</v>
      </c>
      <c r="BA16" s="11">
        <v>5.8661000167730001E-2</v>
      </c>
      <c r="BB16" s="11">
        <v>0</v>
      </c>
      <c r="BC16" s="11">
        <v>28.1337780882168</v>
      </c>
      <c r="BD16" s="11">
        <v>898.79484434767505</v>
      </c>
      <c r="BE16" s="11">
        <v>0.27749524860463898</v>
      </c>
      <c r="BF16" s="11">
        <v>0</v>
      </c>
      <c r="BG16" s="11">
        <v>0.28840583251329699</v>
      </c>
      <c r="BH16" s="11">
        <v>6.0224640155476697E-2</v>
      </c>
      <c r="BI16" s="11">
        <v>2.3421795766292799E-2</v>
      </c>
      <c r="BJ16" s="11">
        <v>1.5698998586997099</v>
      </c>
      <c r="BK16" s="11">
        <v>0.26773949426376797</v>
      </c>
      <c r="BL16" s="11">
        <v>4.4516857894361301</v>
      </c>
      <c r="BM16" s="11">
        <v>7.8406608775793396</v>
      </c>
      <c r="BN16" s="11">
        <v>5.0030937713113897</v>
      </c>
      <c r="BO16" s="11">
        <v>3.8230901323204201</v>
      </c>
      <c r="BP16" s="11">
        <v>0.13719795427270001</v>
      </c>
      <c r="BQ16" s="11">
        <v>5.94486079868717</v>
      </c>
      <c r="BR16" s="11">
        <v>0</v>
      </c>
      <c r="BS16" s="12">
        <v>23804.154355727154</v>
      </c>
      <c r="BT16" s="12"/>
      <c r="BU16" s="13">
        <v>6309.7650654293702</v>
      </c>
      <c r="BV16" s="13">
        <v>792.12492206887805</v>
      </c>
      <c r="BW16" s="13">
        <v>-118.04434322536601</v>
      </c>
      <c r="BX16" s="153">
        <v>30788.000000000036</v>
      </c>
      <c r="BY16" s="150"/>
      <c r="CA16" s="150"/>
      <c r="CC16" s="150"/>
    </row>
    <row r="17" spans="1:81" ht="15" x14ac:dyDescent="0.4">
      <c r="A17" s="14" t="s">
        <v>6</v>
      </c>
      <c r="B17" s="7" t="s">
        <v>7</v>
      </c>
      <c r="C17" s="8">
        <v>74.774035100457695</v>
      </c>
      <c r="D17" s="8">
        <v>18.003932613591498</v>
      </c>
      <c r="E17" s="8">
        <v>34.659310886084803</v>
      </c>
      <c r="F17" s="8">
        <v>245.98384043241799</v>
      </c>
      <c r="G17" s="8">
        <v>1.81377386857498E-4</v>
      </c>
      <c r="H17" s="8">
        <v>4.4317063916611199E-3</v>
      </c>
      <c r="I17" s="8">
        <v>0</v>
      </c>
      <c r="J17" s="8">
        <v>4.9689401143694504E-4</v>
      </c>
      <c r="K17" s="8">
        <v>2.4060530846364602E-3</v>
      </c>
      <c r="L17" s="8">
        <v>3.8229146593667601E-3</v>
      </c>
      <c r="M17" s="8">
        <v>0.33650993209490399</v>
      </c>
      <c r="N17" s="8">
        <v>44.767496063302701</v>
      </c>
      <c r="O17" s="8">
        <v>0.42131905834143302</v>
      </c>
      <c r="P17" s="8">
        <v>114.75420766596</v>
      </c>
      <c r="Q17" s="8">
        <v>2.73541507930797E-2</v>
      </c>
      <c r="R17" s="8">
        <v>77.506960372244293</v>
      </c>
      <c r="S17" s="8">
        <v>7.2863236439203503</v>
      </c>
      <c r="T17" s="8">
        <v>9.5848831697568695</v>
      </c>
      <c r="U17" s="8">
        <v>6.6008246637183996</v>
      </c>
      <c r="V17" s="8">
        <v>3.2549124070846398</v>
      </c>
      <c r="W17" s="8">
        <v>3.3824414066859002E-2</v>
      </c>
      <c r="X17" s="8">
        <v>0</v>
      </c>
      <c r="Y17" s="8">
        <v>459.61093497085102</v>
      </c>
      <c r="Z17" s="8">
        <v>98.892954739445997</v>
      </c>
      <c r="AA17" s="8">
        <v>0</v>
      </c>
      <c r="AB17" s="8">
        <v>9.80618077740918</v>
      </c>
      <c r="AC17" s="8">
        <v>1.00970366408993</v>
      </c>
      <c r="AD17" s="8">
        <v>26.2692101967871</v>
      </c>
      <c r="AE17" s="8">
        <v>0.99068417120061303</v>
      </c>
      <c r="AF17" s="8">
        <v>1.2503212421265101E-2</v>
      </c>
      <c r="AG17" s="8">
        <v>0</v>
      </c>
      <c r="AH17" s="8">
        <v>0</v>
      </c>
      <c r="AI17" s="8">
        <v>0</v>
      </c>
      <c r="AJ17" s="8">
        <v>4.8220039621481403</v>
      </c>
      <c r="AK17" s="8">
        <v>1.0381950138281899</v>
      </c>
      <c r="AL17" s="8">
        <v>8.2299200121501895E-2</v>
      </c>
      <c r="AM17" s="8">
        <v>2.7742890773364601E-2</v>
      </c>
      <c r="AN17" s="8">
        <v>2.7448565233756401E-2</v>
      </c>
      <c r="AO17" s="8">
        <v>6.87882775296804E-3</v>
      </c>
      <c r="AP17" s="8">
        <v>7.2141789043554802E-3</v>
      </c>
      <c r="AQ17" s="8">
        <v>0</v>
      </c>
      <c r="AR17" s="8">
        <v>8.7259325729622202E-5</v>
      </c>
      <c r="AS17" s="8">
        <v>115.617560505462</v>
      </c>
      <c r="AT17" s="8">
        <v>235.80566202966801</v>
      </c>
      <c r="AU17" s="8">
        <v>237.370335133368</v>
      </c>
      <c r="AV17" s="8">
        <v>3.9234179258399102E-2</v>
      </c>
      <c r="AW17" s="8">
        <v>0</v>
      </c>
      <c r="AX17" s="8">
        <v>0.62768983551451496</v>
      </c>
      <c r="AY17" s="8">
        <v>0</v>
      </c>
      <c r="AZ17" s="8">
        <v>0</v>
      </c>
      <c r="BA17" s="8">
        <v>3.6663125104831299E-3</v>
      </c>
      <c r="BB17" s="8">
        <v>0</v>
      </c>
      <c r="BC17" s="8">
        <v>2.0173833505326799</v>
      </c>
      <c r="BD17" s="8">
        <v>61.754502886802001</v>
      </c>
      <c r="BE17" s="8">
        <v>2.7736301120440799E-4</v>
      </c>
      <c r="BF17" s="8">
        <v>0</v>
      </c>
      <c r="BG17" s="8">
        <v>4.4818708899395897E-2</v>
      </c>
      <c r="BH17" s="8">
        <v>3.7640400097172901E-3</v>
      </c>
      <c r="BI17" s="8">
        <v>1.4638622353932999E-3</v>
      </c>
      <c r="BJ17" s="8">
        <v>9.8118741168731996E-2</v>
      </c>
      <c r="BK17" s="8">
        <v>1.6153781157928801E-2</v>
      </c>
      <c r="BL17" s="8">
        <v>8.1942553407260092E-3</v>
      </c>
      <c r="BM17" s="8">
        <v>0.14858448687648501</v>
      </c>
      <c r="BN17" s="8">
        <v>0.92345812604035604</v>
      </c>
      <c r="BO17" s="8">
        <v>8.3751365676298494E-3</v>
      </c>
      <c r="BP17" s="8">
        <v>8.5748721420437803E-3</v>
      </c>
      <c r="BQ17" s="8">
        <v>0.311029015662875</v>
      </c>
      <c r="BR17" s="8">
        <v>0</v>
      </c>
      <c r="BS17" s="9">
        <v>1895.4199617718905</v>
      </c>
      <c r="BT17" s="9"/>
      <c r="BU17" s="10">
        <v>574.17400360934403</v>
      </c>
      <c r="BV17" s="10">
        <v>239.80086217460899</v>
      </c>
      <c r="BW17" s="10">
        <v>68.605172444152998</v>
      </c>
      <c r="BX17" s="152">
        <v>2777.9999999999968</v>
      </c>
      <c r="BY17" s="150"/>
      <c r="CA17" s="150"/>
      <c r="CC17" s="150"/>
    </row>
    <row r="18" spans="1:81" ht="15" x14ac:dyDescent="0.4">
      <c r="A18" s="1" t="s">
        <v>8</v>
      </c>
      <c r="B18" s="2" t="s">
        <v>9</v>
      </c>
      <c r="C18" s="11">
        <v>0</v>
      </c>
      <c r="D18" s="11">
        <v>0</v>
      </c>
      <c r="E18" s="11">
        <v>0</v>
      </c>
      <c r="F18" s="11">
        <v>0</v>
      </c>
      <c r="G18" s="11">
        <v>268.048529141389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432.31841177826101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1.6598040544971699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16.9099778311822</v>
      </c>
      <c r="BD18" s="11">
        <v>337.10678434526898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11">
        <v>0</v>
      </c>
      <c r="BM18" s="11">
        <v>0</v>
      </c>
      <c r="BN18" s="11">
        <v>0</v>
      </c>
      <c r="BO18" s="11">
        <v>0</v>
      </c>
      <c r="BP18" s="11">
        <v>0</v>
      </c>
      <c r="BQ18" s="11">
        <v>0</v>
      </c>
      <c r="BR18" s="11">
        <v>0</v>
      </c>
      <c r="BS18" s="12">
        <v>1056.0435071505983</v>
      </c>
      <c r="BT18" s="12"/>
      <c r="BU18" s="13">
        <v>1616.9860912782699</v>
      </c>
      <c r="BV18" s="13">
        <v>0</v>
      </c>
      <c r="BW18" s="13">
        <v>41.970401571136598</v>
      </c>
      <c r="BX18" s="153">
        <v>2715.000000000005</v>
      </c>
      <c r="BY18" s="150"/>
      <c r="CA18" s="150"/>
      <c r="CC18" s="150"/>
    </row>
    <row r="19" spans="1:81" ht="15" x14ac:dyDescent="0.4">
      <c r="A19" s="14">
        <v>17</v>
      </c>
      <c r="B19" s="7" t="s">
        <v>10</v>
      </c>
      <c r="C19" s="8">
        <v>2.0406040363635101</v>
      </c>
      <c r="D19" s="8">
        <v>0.12028871424139</v>
      </c>
      <c r="E19" s="8">
        <v>1.2193958204117801</v>
      </c>
      <c r="F19" s="8">
        <v>3.93370777520783E-2</v>
      </c>
      <c r="G19" s="8">
        <v>6.7031899472859896E-2</v>
      </c>
      <c r="H19" s="8">
        <v>4.5800715268348204</v>
      </c>
      <c r="I19" s="8">
        <v>40.615785027837198</v>
      </c>
      <c r="J19" s="8">
        <v>1.94928256833688</v>
      </c>
      <c r="K19" s="8">
        <v>1.00953475143824</v>
      </c>
      <c r="L19" s="8">
        <v>0.274840097740572</v>
      </c>
      <c r="M19" s="8">
        <v>6.5280600023096804</v>
      </c>
      <c r="N19" s="8">
        <v>4.3306681738224002</v>
      </c>
      <c r="O19" s="8">
        <v>0.26223206715967101</v>
      </c>
      <c r="P19" s="8">
        <v>0.49717203606906302</v>
      </c>
      <c r="Q19" s="8">
        <v>0.915705986122898</v>
      </c>
      <c r="R19" s="8">
        <v>30.2118274299226</v>
      </c>
      <c r="S19" s="8">
        <v>4.4819633428819297E-2</v>
      </c>
      <c r="T19" s="8">
        <v>0.13909842739258199</v>
      </c>
      <c r="U19" s="8">
        <v>0.26311626979595498</v>
      </c>
      <c r="V19" s="8">
        <v>0.18809938639523699</v>
      </c>
      <c r="W19" s="8">
        <v>0.32735622961344502</v>
      </c>
      <c r="X19" s="8">
        <v>0.15974202322011999</v>
      </c>
      <c r="Y19" s="8">
        <v>8.1675901565620795E-2</v>
      </c>
      <c r="Z19" s="8">
        <v>12.948861288978501</v>
      </c>
      <c r="AA19" s="8">
        <v>463.25245011422101</v>
      </c>
      <c r="AB19" s="8">
        <v>14.8061070250935</v>
      </c>
      <c r="AC19" s="8">
        <v>0.25416801258861799</v>
      </c>
      <c r="AD19" s="8">
        <v>0.32017432567988402</v>
      </c>
      <c r="AE19" s="8">
        <v>10.6971479495054</v>
      </c>
      <c r="AF19" s="8">
        <v>17.188418368328701</v>
      </c>
      <c r="AG19" s="8">
        <v>0.16635096803176699</v>
      </c>
      <c r="AH19" s="8">
        <v>0.12500886824016699</v>
      </c>
      <c r="AI19" s="8">
        <v>0.191385393251955</v>
      </c>
      <c r="AJ19" s="8">
        <v>9.0866005071506703E-2</v>
      </c>
      <c r="AK19" s="8">
        <v>0.15059369169099199</v>
      </c>
      <c r="AL19" s="8">
        <v>232.59179974088201</v>
      </c>
      <c r="AM19" s="8">
        <v>0.392065525799628</v>
      </c>
      <c r="AN19" s="8">
        <v>0.24651432382105601</v>
      </c>
      <c r="AO19" s="8">
        <v>4.5666632152122001E-2</v>
      </c>
      <c r="AP19" s="8">
        <v>0.37754367413293199</v>
      </c>
      <c r="AQ19" s="8">
        <v>3.7355224235936402E-2</v>
      </c>
      <c r="AR19" s="8">
        <v>0.32451697443765398</v>
      </c>
      <c r="AS19" s="8">
        <v>2.04182492300958</v>
      </c>
      <c r="AT19" s="8">
        <v>6.1519088714060404</v>
      </c>
      <c r="AU19" s="8">
        <v>2.9913436884485298</v>
      </c>
      <c r="AV19" s="8">
        <v>4.4092627909194197</v>
      </c>
      <c r="AW19" s="8">
        <v>0.66614045156187796</v>
      </c>
      <c r="AX19" s="8">
        <v>16.7585375173446</v>
      </c>
      <c r="AY19" s="8">
        <v>0.17243033045126199</v>
      </c>
      <c r="AZ19" s="8">
        <v>4.4693409169649003</v>
      </c>
      <c r="BA19" s="8">
        <v>0.66289509181676698</v>
      </c>
      <c r="BB19" s="8">
        <v>0.15773070610727599</v>
      </c>
      <c r="BC19" s="8">
        <v>0.23116155054404999</v>
      </c>
      <c r="BD19" s="8">
        <v>1.1399031530646699</v>
      </c>
      <c r="BE19" s="8">
        <v>0.778151362148787</v>
      </c>
      <c r="BF19" s="8">
        <v>1.04968005438805</v>
      </c>
      <c r="BG19" s="8">
        <v>1.21885502364635</v>
      </c>
      <c r="BH19" s="8">
        <v>0.31505774801786601</v>
      </c>
      <c r="BI19" s="8">
        <v>7.5024208035231396E-2</v>
      </c>
      <c r="BJ19" s="8">
        <v>0.506170515522954</v>
      </c>
      <c r="BK19" s="8">
        <v>2.18760663077239</v>
      </c>
      <c r="BL19" s="8">
        <v>0.962601943558413</v>
      </c>
      <c r="BM19" s="8">
        <v>6.34851292529037</v>
      </c>
      <c r="BN19" s="8">
        <v>2.5624853355708099</v>
      </c>
      <c r="BO19" s="8">
        <v>0.99368566971094097</v>
      </c>
      <c r="BP19" s="8">
        <v>0.43967192999334898</v>
      </c>
      <c r="BQ19" s="8">
        <v>9.6130749973520793E-2</v>
      </c>
      <c r="BR19" s="8">
        <v>0</v>
      </c>
      <c r="BS19" s="9">
        <v>907.45885328165878</v>
      </c>
      <c r="BT19" s="9"/>
      <c r="BU19" s="10">
        <v>29.383059975407999</v>
      </c>
      <c r="BV19" s="10">
        <v>42.1828498679278</v>
      </c>
      <c r="BW19" s="10">
        <v>17456.975236875001</v>
      </c>
      <c r="BX19" s="152">
        <v>18435.999999999996</v>
      </c>
      <c r="BY19" s="150"/>
      <c r="CA19" s="150"/>
      <c r="CC19" s="150"/>
    </row>
    <row r="20" spans="1:81" ht="15" x14ac:dyDescent="0.4">
      <c r="A20" s="15" t="s">
        <v>11</v>
      </c>
      <c r="B20" s="2" t="s">
        <v>12</v>
      </c>
      <c r="C20" s="11">
        <v>4.7109427321607198</v>
      </c>
      <c r="D20" s="11">
        <v>0.86328973956795696</v>
      </c>
      <c r="E20" s="11">
        <v>3.7633469183082999</v>
      </c>
      <c r="F20" s="11">
        <v>0.188205654606732</v>
      </c>
      <c r="G20" s="11">
        <v>0.10357761743822699</v>
      </c>
      <c r="H20" s="11">
        <v>39.2618230032407</v>
      </c>
      <c r="I20" s="11">
        <v>459.28593573951702</v>
      </c>
      <c r="J20" s="11">
        <v>15.5463320193491</v>
      </c>
      <c r="K20" s="11">
        <v>11.5310929612109</v>
      </c>
      <c r="L20" s="11">
        <v>2.14239766761651</v>
      </c>
      <c r="M20" s="11">
        <v>5.5244511285254498</v>
      </c>
      <c r="N20" s="11">
        <v>1.25878387433494</v>
      </c>
      <c r="O20" s="11">
        <v>1.7863156451033999</v>
      </c>
      <c r="P20" s="11">
        <v>5.2730727247778999</v>
      </c>
      <c r="Q20" s="11">
        <v>0.84786423735991301</v>
      </c>
      <c r="R20" s="11">
        <v>0.80050710454762297</v>
      </c>
      <c r="S20" s="11">
        <v>0.58772251243153495</v>
      </c>
      <c r="T20" s="11">
        <v>1.3178347617520401</v>
      </c>
      <c r="U20" s="11">
        <v>2.8929780772152398</v>
      </c>
      <c r="V20" s="11">
        <v>1.3583825422859199</v>
      </c>
      <c r="W20" s="11">
        <v>3.2659875722587399</v>
      </c>
      <c r="X20" s="11">
        <v>1.4300193034828499</v>
      </c>
      <c r="Y20" s="11">
        <v>0.70476280976755301</v>
      </c>
      <c r="Z20" s="11">
        <v>13.223330571373401</v>
      </c>
      <c r="AA20" s="11">
        <v>13415.752376213801</v>
      </c>
      <c r="AB20" s="11">
        <v>5.71693121660378</v>
      </c>
      <c r="AC20" s="11">
        <v>2.2610490902661402</v>
      </c>
      <c r="AD20" s="11">
        <v>3.4166745630674802</v>
      </c>
      <c r="AE20" s="11">
        <v>4.7907390269695203</v>
      </c>
      <c r="AF20" s="11">
        <v>4.1708537567256299</v>
      </c>
      <c r="AG20" s="11">
        <v>1.0795587942868099</v>
      </c>
      <c r="AH20" s="11">
        <v>1.5940276128836699</v>
      </c>
      <c r="AI20" s="11">
        <v>1.9441943523559899</v>
      </c>
      <c r="AJ20" s="11">
        <v>0.96696742845399697</v>
      </c>
      <c r="AK20" s="11">
        <v>0.42519585396898402</v>
      </c>
      <c r="AL20" s="11">
        <v>433.92200276405401</v>
      </c>
      <c r="AM20" s="11">
        <v>2020.66606467201</v>
      </c>
      <c r="AN20" s="11">
        <v>2.2586689412642298</v>
      </c>
      <c r="AO20" s="11">
        <v>0.65343806575485397</v>
      </c>
      <c r="AP20" s="11">
        <v>1.79909463026189</v>
      </c>
      <c r="AQ20" s="11">
        <v>0.357539057461989</v>
      </c>
      <c r="AR20" s="11">
        <v>4.15446877930402</v>
      </c>
      <c r="AS20" s="11">
        <v>6.5174488699165503</v>
      </c>
      <c r="AT20" s="11">
        <v>7.4431813787921399</v>
      </c>
      <c r="AU20" s="11">
        <v>3.8297569789225201</v>
      </c>
      <c r="AV20" s="11">
        <v>33.472770869574703</v>
      </c>
      <c r="AW20" s="11">
        <v>2.3314036948087198</v>
      </c>
      <c r="AX20" s="11">
        <v>10.5917436121885</v>
      </c>
      <c r="AY20" s="11">
        <v>0.25270192693124899</v>
      </c>
      <c r="AZ20" s="11">
        <v>2.1049490386075398</v>
      </c>
      <c r="BA20" s="11">
        <v>3.5924028845254101</v>
      </c>
      <c r="BB20" s="11">
        <v>0.53075761011112499</v>
      </c>
      <c r="BC20" s="11">
        <v>2.3396819874484698</v>
      </c>
      <c r="BD20" s="11">
        <v>10.4327070358189</v>
      </c>
      <c r="BE20" s="11">
        <v>8.6602384672661703</v>
      </c>
      <c r="BF20" s="11">
        <v>12.8169813965826</v>
      </c>
      <c r="BG20" s="11">
        <v>15.483296418448401</v>
      </c>
      <c r="BH20" s="11">
        <v>3.6706087045183402</v>
      </c>
      <c r="BI20" s="11">
        <v>0.791680262162064</v>
      </c>
      <c r="BJ20" s="11">
        <v>6.3845883402168901</v>
      </c>
      <c r="BK20" s="11">
        <v>26.4454436134811</v>
      </c>
      <c r="BL20" s="11">
        <v>11.601709224056</v>
      </c>
      <c r="BM20" s="11">
        <v>65.148135019410901</v>
      </c>
      <c r="BN20" s="11">
        <v>34.335765981164698</v>
      </c>
      <c r="BO20" s="11">
        <v>9.7399093753663397</v>
      </c>
      <c r="BP20" s="11">
        <v>5.7201806829286799</v>
      </c>
      <c r="BQ20" s="11">
        <v>0.60266587423229301</v>
      </c>
      <c r="BR20" s="11">
        <v>0</v>
      </c>
      <c r="BS20" s="12">
        <v>16768.439510985212</v>
      </c>
      <c r="BT20" s="12"/>
      <c r="BU20" s="13">
        <v>151.224729053457</v>
      </c>
      <c r="BV20" s="13">
        <v>-210.43543864</v>
      </c>
      <c r="BW20" s="13">
        <v>29083.771198601298</v>
      </c>
      <c r="BX20" s="153">
        <v>45792.999999999971</v>
      </c>
      <c r="BY20" s="150"/>
      <c r="CA20" s="150"/>
      <c r="CC20" s="150"/>
    </row>
    <row r="21" spans="1:81" ht="15" x14ac:dyDescent="0.4">
      <c r="A21" s="6" t="s">
        <v>13</v>
      </c>
      <c r="B21" s="7" t="s">
        <v>14</v>
      </c>
      <c r="C21" s="8">
        <v>2.59960109396201</v>
      </c>
      <c r="D21" s="8">
        <v>0.56426510847855604</v>
      </c>
      <c r="E21" s="8">
        <v>1.86003378146097</v>
      </c>
      <c r="F21" s="8">
        <v>3.5475253531544002E-2</v>
      </c>
      <c r="G21" s="8">
        <v>9.2961462632656797E-2</v>
      </c>
      <c r="H21" s="8">
        <v>0.702490275333015</v>
      </c>
      <c r="I21" s="8">
        <v>5.2390705669879702</v>
      </c>
      <c r="J21" s="8">
        <v>0.21657764541039901</v>
      </c>
      <c r="K21" s="8">
        <v>0.19334434885150001</v>
      </c>
      <c r="L21" s="8">
        <v>0.40008296670303001</v>
      </c>
      <c r="M21" s="8">
        <v>2.1146253778532098</v>
      </c>
      <c r="N21" s="8">
        <v>0.34452995355237098</v>
      </c>
      <c r="O21" s="8">
        <v>0.88775626363797899</v>
      </c>
      <c r="P21" s="8">
        <v>3.0979043015465502</v>
      </c>
      <c r="Q21" s="8">
        <v>0.584609352565025</v>
      </c>
      <c r="R21" s="8">
        <v>0.131485479280817</v>
      </c>
      <c r="S21" s="8">
        <v>0.42454672637581298</v>
      </c>
      <c r="T21" s="8">
        <v>0.81794946752374698</v>
      </c>
      <c r="U21" s="8">
        <v>1.23430676278384</v>
      </c>
      <c r="V21" s="8">
        <v>0.70880644923003699</v>
      </c>
      <c r="W21" s="8">
        <v>1.2039730221223299</v>
      </c>
      <c r="X21" s="8">
        <v>0.54114263680615804</v>
      </c>
      <c r="Y21" s="8">
        <v>0.61348961973911198</v>
      </c>
      <c r="Z21" s="8">
        <v>1.9619014492854501</v>
      </c>
      <c r="AA21" s="8">
        <v>1.9613025407065601</v>
      </c>
      <c r="AB21" s="8">
        <v>13.434666624550401</v>
      </c>
      <c r="AC21" s="8">
        <v>0.77260428973136497</v>
      </c>
      <c r="AD21" s="8">
        <v>1.56846667340659</v>
      </c>
      <c r="AE21" s="8">
        <v>1.57520770759858</v>
      </c>
      <c r="AF21" s="8">
        <v>4425.7637253778103</v>
      </c>
      <c r="AG21" s="8">
        <v>2.39259700340883</v>
      </c>
      <c r="AH21" s="8">
        <v>1.07573012737466</v>
      </c>
      <c r="AI21" s="8">
        <v>1.3927680784330201</v>
      </c>
      <c r="AJ21" s="8">
        <v>0.67419373814599004</v>
      </c>
      <c r="AK21" s="8">
        <v>0.25823757886422699</v>
      </c>
      <c r="AL21" s="8">
        <v>1.63134766051959</v>
      </c>
      <c r="AM21" s="8">
        <v>0.175064401600385</v>
      </c>
      <c r="AN21" s="8">
        <v>0.35306881997714301</v>
      </c>
      <c r="AO21" s="8">
        <v>0.107007606569111</v>
      </c>
      <c r="AP21" s="8">
        <v>0.29473777689337899</v>
      </c>
      <c r="AQ21" s="8">
        <v>7.2027699132858503E-2</v>
      </c>
      <c r="AR21" s="8">
        <v>0.79618194071168402</v>
      </c>
      <c r="AS21" s="8">
        <v>4.7438538486266397</v>
      </c>
      <c r="AT21" s="8">
        <v>4.7513311615819802</v>
      </c>
      <c r="AU21" s="8">
        <v>2.6449973783368201</v>
      </c>
      <c r="AV21" s="8">
        <v>5.5628416828476999</v>
      </c>
      <c r="AW21" s="8">
        <v>1.49139087609009</v>
      </c>
      <c r="AX21" s="8">
        <v>2.98205162081616</v>
      </c>
      <c r="AY21" s="8">
        <v>5.2924996538473899E-2</v>
      </c>
      <c r="AZ21" s="8">
        <v>0.44270769922384501</v>
      </c>
      <c r="BA21" s="8">
        <v>0.88643622862131899</v>
      </c>
      <c r="BB21" s="8">
        <v>8.6471406417860705E-2</v>
      </c>
      <c r="BC21" s="8">
        <v>0.61071857157933296</v>
      </c>
      <c r="BD21" s="8">
        <v>6.5245033695194898</v>
      </c>
      <c r="BE21" s="8">
        <v>1.81563714681875</v>
      </c>
      <c r="BF21" s="8">
        <v>3.2748099949890501</v>
      </c>
      <c r="BG21" s="8">
        <v>2.7169236879444298</v>
      </c>
      <c r="BH21" s="8">
        <v>0.68481115821104899</v>
      </c>
      <c r="BI21" s="8">
        <v>0.14089992019039299</v>
      </c>
      <c r="BJ21" s="8">
        <v>1.1235013464460399</v>
      </c>
      <c r="BK21" s="8">
        <v>5.0089904992779504</v>
      </c>
      <c r="BL21" s="8">
        <v>2.29828905623285</v>
      </c>
      <c r="BM21" s="8">
        <v>12.517182221501001</v>
      </c>
      <c r="BN21" s="8">
        <v>6.6476003738002696</v>
      </c>
      <c r="BO21" s="8">
        <v>3.5330409235576798</v>
      </c>
      <c r="BP21" s="8">
        <v>1.11045396588064</v>
      </c>
      <c r="BQ21" s="8">
        <v>0.27778254679034697</v>
      </c>
      <c r="BR21" s="8">
        <v>0</v>
      </c>
      <c r="BS21" s="9">
        <v>4552.8000166929269</v>
      </c>
      <c r="BT21" s="9"/>
      <c r="BU21" s="10">
        <v>103.605620371585</v>
      </c>
      <c r="BV21" s="10">
        <v>23.320625554601101</v>
      </c>
      <c r="BW21" s="10">
        <v>207.273737380884</v>
      </c>
      <c r="BX21" s="152">
        <v>4886.9999999999973</v>
      </c>
      <c r="BY21" s="150"/>
      <c r="CA21" s="150"/>
      <c r="CC21" s="150"/>
    </row>
    <row r="22" spans="1:81" ht="15" x14ac:dyDescent="0.4">
      <c r="A22" s="15" t="s">
        <v>15</v>
      </c>
      <c r="B22" s="2" t="s">
        <v>16</v>
      </c>
      <c r="C22" s="11">
        <v>19.945759569839101</v>
      </c>
      <c r="D22" s="11">
        <v>0.19979112369316401</v>
      </c>
      <c r="E22" s="11">
        <v>104.38621184944699</v>
      </c>
      <c r="F22" s="11">
        <v>7.1901095924646397</v>
      </c>
      <c r="G22" s="11">
        <v>1.47582322882636E-2</v>
      </c>
      <c r="H22" s="11">
        <v>1.5507406010737801</v>
      </c>
      <c r="I22" s="11">
        <v>10.555137855263601</v>
      </c>
      <c r="J22" s="11">
        <v>0.505953055519612</v>
      </c>
      <c r="K22" s="11">
        <v>0.41599381353649401</v>
      </c>
      <c r="L22" s="11">
        <v>5.4617516712758198E-2</v>
      </c>
      <c r="M22" s="11">
        <v>3.6896780152887501</v>
      </c>
      <c r="N22" s="11">
        <v>9.4948389188028806</v>
      </c>
      <c r="O22" s="11">
        <v>1.7252762140471201</v>
      </c>
      <c r="P22" s="11">
        <v>15.2381831700558</v>
      </c>
      <c r="Q22" s="11">
        <v>8.4277311283526099E-2</v>
      </c>
      <c r="R22" s="11">
        <v>0.87078089550690996</v>
      </c>
      <c r="S22" s="11">
        <v>0.77711810926917801</v>
      </c>
      <c r="T22" s="11">
        <v>12.1665430431116</v>
      </c>
      <c r="U22" s="11">
        <v>7.1647318166444398</v>
      </c>
      <c r="V22" s="11">
        <v>2.91579649453233</v>
      </c>
      <c r="W22" s="11">
        <v>0.47656435795708202</v>
      </c>
      <c r="X22" s="11">
        <v>1.7818683951733101</v>
      </c>
      <c r="Y22" s="11">
        <v>7.3080432707236007E-2</v>
      </c>
      <c r="Z22" s="11">
        <v>0.39100023026226599</v>
      </c>
      <c r="AA22" s="11">
        <v>47.9961450439883</v>
      </c>
      <c r="AB22" s="11">
        <v>245.96611819311499</v>
      </c>
      <c r="AC22" s="11">
        <v>8.3886004225247408</v>
      </c>
      <c r="AD22" s="11">
        <v>3.04664426992115</v>
      </c>
      <c r="AE22" s="11">
        <v>610.78705671917101</v>
      </c>
      <c r="AF22" s="11">
        <v>15.6615153089017</v>
      </c>
      <c r="AG22" s="11">
        <v>0.83052459897583197</v>
      </c>
      <c r="AH22" s="11">
        <v>0.62019130269532297</v>
      </c>
      <c r="AI22" s="11">
        <v>1.1363205365559099</v>
      </c>
      <c r="AJ22" s="11">
        <v>0.135809439355942</v>
      </c>
      <c r="AK22" s="11">
        <v>28.096234444076799</v>
      </c>
      <c r="AL22" s="11">
        <v>0.42963707857130601</v>
      </c>
      <c r="AM22" s="11">
        <v>1.08586838478911</v>
      </c>
      <c r="AN22" s="11">
        <v>4.8112611585251298E-2</v>
      </c>
      <c r="AO22" s="11">
        <v>1.5800035100956299E-2</v>
      </c>
      <c r="AP22" s="11">
        <v>8.8622103682642797E-2</v>
      </c>
      <c r="AQ22" s="11">
        <v>0.143172998983783</v>
      </c>
      <c r="AR22" s="11">
        <v>7.10119389232447E-2</v>
      </c>
      <c r="AS22" s="11">
        <v>342.28577795970199</v>
      </c>
      <c r="AT22" s="11">
        <v>1873.48309578409</v>
      </c>
      <c r="AU22" s="11">
        <v>631.71752097642695</v>
      </c>
      <c r="AV22" s="11">
        <v>7.3881108212462996</v>
      </c>
      <c r="AW22" s="11">
        <v>0.30855401067277199</v>
      </c>
      <c r="AX22" s="11">
        <v>5.6012719340010104</v>
      </c>
      <c r="AY22" s="11">
        <v>2.5894438167229299E-2</v>
      </c>
      <c r="AZ22" s="11">
        <v>2.4141973541288202</v>
      </c>
      <c r="BA22" s="11">
        <v>1.4906956391036901</v>
      </c>
      <c r="BB22" s="11">
        <v>0.18816041313489101</v>
      </c>
      <c r="BC22" s="11">
        <v>0.114792972502614</v>
      </c>
      <c r="BD22" s="11">
        <v>31.177420900123799</v>
      </c>
      <c r="BE22" s="11">
        <v>0.19608033145161699</v>
      </c>
      <c r="BF22" s="11">
        <v>0.448915459440626</v>
      </c>
      <c r="BG22" s="11">
        <v>0.58494485178097799</v>
      </c>
      <c r="BH22" s="11">
        <v>6.7576559795848604E-2</v>
      </c>
      <c r="BI22" s="11">
        <v>1.8944814562878099E-2</v>
      </c>
      <c r="BJ22" s="11">
        <v>0.22071133279754501</v>
      </c>
      <c r="BK22" s="11">
        <v>1.04716365228541</v>
      </c>
      <c r="BL22" s="11">
        <v>0.30751861178603601</v>
      </c>
      <c r="BM22" s="11">
        <v>1.94693331826413</v>
      </c>
      <c r="BN22" s="11">
        <v>0.66816875921629404</v>
      </c>
      <c r="BO22" s="11">
        <v>0.39288798981553602</v>
      </c>
      <c r="BP22" s="11">
        <v>0.12076366243643</v>
      </c>
      <c r="BQ22" s="11">
        <v>0.119303656251446</v>
      </c>
      <c r="BR22" s="11">
        <v>0</v>
      </c>
      <c r="BS22" s="12">
        <v>4068.5516022485826</v>
      </c>
      <c r="BT22" s="12"/>
      <c r="BU22" s="13">
        <v>124.363290046721</v>
      </c>
      <c r="BV22" s="13">
        <v>-36.6213011055886</v>
      </c>
      <c r="BW22" s="13">
        <v>68.706408810282895</v>
      </c>
      <c r="BX22" s="153">
        <v>4224.9999999999973</v>
      </c>
      <c r="BY22" s="150"/>
      <c r="CA22" s="150"/>
      <c r="CC22" s="150"/>
    </row>
    <row r="23" spans="1:81" ht="15" x14ac:dyDescent="0.4">
      <c r="A23" s="6" t="s">
        <v>17</v>
      </c>
      <c r="B23" s="7" t="s">
        <v>18</v>
      </c>
      <c r="C23" s="8">
        <v>1.9761296307062901</v>
      </c>
      <c r="D23" s="8">
        <v>0.39331434529717202</v>
      </c>
      <c r="E23" s="8">
        <v>1.6364177621484699</v>
      </c>
      <c r="F23" s="8">
        <v>8.2962296917436298E-2</v>
      </c>
      <c r="G23" s="8">
        <v>8.2464248134205206E-2</v>
      </c>
      <c r="H23" s="8">
        <v>759.67243601016401</v>
      </c>
      <c r="I23" s="8">
        <v>9124.8494801073994</v>
      </c>
      <c r="J23" s="8">
        <v>278.80721822703799</v>
      </c>
      <c r="K23" s="8">
        <v>228.78076209673</v>
      </c>
      <c r="L23" s="8">
        <v>0.65813568246651</v>
      </c>
      <c r="M23" s="8">
        <v>1.90224897375264</v>
      </c>
      <c r="N23" s="8">
        <v>0.45268084005722098</v>
      </c>
      <c r="O23" s="8">
        <v>0.67312142890557203</v>
      </c>
      <c r="P23" s="8">
        <v>2.2457094365411199</v>
      </c>
      <c r="Q23" s="8">
        <v>0.38455366472003499</v>
      </c>
      <c r="R23" s="8">
        <v>0.229315623505503</v>
      </c>
      <c r="S23" s="8">
        <v>0.25407075750459401</v>
      </c>
      <c r="T23" s="8">
        <v>0.57586693751101004</v>
      </c>
      <c r="U23" s="8">
        <v>1.03179398707187</v>
      </c>
      <c r="V23" s="8">
        <v>0.57258262315902697</v>
      </c>
      <c r="W23" s="8">
        <v>1.12765788311962</v>
      </c>
      <c r="X23" s="8">
        <v>0.52943004714644304</v>
      </c>
      <c r="Y23" s="8">
        <v>0.35896523704273398</v>
      </c>
      <c r="Z23" s="8">
        <v>1.39619726829021</v>
      </c>
      <c r="AA23" s="8">
        <v>20.200827303278501</v>
      </c>
      <c r="AB23" s="8">
        <v>2.6046964694355101</v>
      </c>
      <c r="AC23" s="8">
        <v>0.78242708886103196</v>
      </c>
      <c r="AD23" s="8">
        <v>1.2090372487890799</v>
      </c>
      <c r="AE23" s="8">
        <v>2.6784088842460698</v>
      </c>
      <c r="AF23" s="8">
        <v>1.9372653989272699</v>
      </c>
      <c r="AG23" s="8">
        <v>0.64313095685605404</v>
      </c>
      <c r="AH23" s="8">
        <v>2.68387958995896</v>
      </c>
      <c r="AI23" s="8">
        <v>1.0656292123803299</v>
      </c>
      <c r="AJ23" s="8">
        <v>0.48418368315263899</v>
      </c>
      <c r="AK23" s="8">
        <v>0.45723099058601202</v>
      </c>
      <c r="AL23" s="8">
        <v>2.9912292711682098</v>
      </c>
      <c r="AM23" s="8">
        <v>3.5873931948033699</v>
      </c>
      <c r="AN23" s="8">
        <v>0.626425797532982</v>
      </c>
      <c r="AO23" s="8">
        <v>0.17081463528197499</v>
      </c>
      <c r="AP23" s="8">
        <v>0.41406644540190901</v>
      </c>
      <c r="AQ23" s="8">
        <v>0.105064573810024</v>
      </c>
      <c r="AR23" s="8">
        <v>1.0943042391848199</v>
      </c>
      <c r="AS23" s="8">
        <v>8.63514225599139</v>
      </c>
      <c r="AT23" s="8">
        <v>6.8156237494513396</v>
      </c>
      <c r="AU23" s="8">
        <v>4.2686883403470599</v>
      </c>
      <c r="AV23" s="8">
        <v>10.829126813639499</v>
      </c>
      <c r="AW23" s="8">
        <v>1.9407782137639999</v>
      </c>
      <c r="AX23" s="8">
        <v>5.1422042678125903</v>
      </c>
      <c r="AY23" s="8">
        <v>8.2138796700739605E-2</v>
      </c>
      <c r="AZ23" s="8">
        <v>1.43268969013068</v>
      </c>
      <c r="BA23" s="8">
        <v>1.46904444326974</v>
      </c>
      <c r="BB23" s="8">
        <v>0.18544540950250599</v>
      </c>
      <c r="BC23" s="8">
        <v>0.76253529573815404</v>
      </c>
      <c r="BD23" s="8">
        <v>4.7055031054016299</v>
      </c>
      <c r="BE23" s="8">
        <v>2.5403041636734001</v>
      </c>
      <c r="BF23" s="8">
        <v>4.0934348723505201</v>
      </c>
      <c r="BG23" s="8">
        <v>4.3837117709293603</v>
      </c>
      <c r="BH23" s="8">
        <v>1.0258961450513799</v>
      </c>
      <c r="BI23" s="8">
        <v>0.217750388539349</v>
      </c>
      <c r="BJ23" s="8">
        <v>2.1780525184243298</v>
      </c>
      <c r="BK23" s="8">
        <v>7.4032490651790903</v>
      </c>
      <c r="BL23" s="8">
        <v>3.1679473102441</v>
      </c>
      <c r="BM23" s="8">
        <v>18.0787384500853</v>
      </c>
      <c r="BN23" s="8">
        <v>9.3707763747992292</v>
      </c>
      <c r="BO23" s="8">
        <v>3.35245184832123</v>
      </c>
      <c r="BP23" s="8">
        <v>1.62844453590187</v>
      </c>
      <c r="BQ23" s="8">
        <v>1.1322756801154099</v>
      </c>
      <c r="BR23" s="8">
        <v>0</v>
      </c>
      <c r="BS23" s="9">
        <v>10557.25148360435</v>
      </c>
      <c r="BT23" s="9"/>
      <c r="BU23" s="10">
        <v>78.814236852905694</v>
      </c>
      <c r="BV23" s="10">
        <v>3214.8001491426098</v>
      </c>
      <c r="BW23" s="10">
        <v>-185.86586959985999</v>
      </c>
      <c r="BX23" s="152">
        <v>13665.000000000005</v>
      </c>
      <c r="BY23" s="150"/>
      <c r="CA23" s="150"/>
      <c r="CC23" s="150"/>
    </row>
    <row r="24" spans="1:81" ht="15" x14ac:dyDescent="0.4">
      <c r="A24" s="1" t="s">
        <v>19</v>
      </c>
      <c r="B24" s="2" t="s">
        <v>20</v>
      </c>
      <c r="C24" s="11">
        <v>6.7233632865706801</v>
      </c>
      <c r="D24" s="11">
        <v>0.55143118399944802</v>
      </c>
      <c r="E24" s="11">
        <v>43.341708169901104</v>
      </c>
      <c r="F24" s="11">
        <v>5.1875392091637301E-2</v>
      </c>
      <c r="G24" s="11">
        <v>0.47500163281902702</v>
      </c>
      <c r="H24" s="11">
        <v>3.1481650295189398</v>
      </c>
      <c r="I24" s="11">
        <v>8.6708562427991307</v>
      </c>
      <c r="J24" s="11">
        <v>0.93061170361148104</v>
      </c>
      <c r="K24" s="11">
        <v>0.58123102964187201</v>
      </c>
      <c r="L24" s="11">
        <v>3.2160458534838399</v>
      </c>
      <c r="M24" s="11">
        <v>1135.3518342882001</v>
      </c>
      <c r="N24" s="11">
        <v>63.564378057645698</v>
      </c>
      <c r="O24" s="11">
        <v>73.518364526578395</v>
      </c>
      <c r="P24" s="11">
        <v>300.23111695133099</v>
      </c>
      <c r="Q24" s="11">
        <v>0.98159768204412701</v>
      </c>
      <c r="R24" s="11">
        <v>0.39990038860121302</v>
      </c>
      <c r="S24" s="11">
        <v>1.5260157037137001</v>
      </c>
      <c r="T24" s="11">
        <v>49.434297531161299</v>
      </c>
      <c r="U24" s="11">
        <v>3.8768359801357302</v>
      </c>
      <c r="V24" s="11">
        <v>1.5810525030687199</v>
      </c>
      <c r="W24" s="11">
        <v>3.6764556072396202</v>
      </c>
      <c r="X24" s="11">
        <v>6.7004581589130003</v>
      </c>
      <c r="Y24" s="11">
        <v>0.62061352076963605</v>
      </c>
      <c r="Z24" s="11">
        <v>2.5711204062319202</v>
      </c>
      <c r="AA24" s="11">
        <v>2.6822838670637301</v>
      </c>
      <c r="AB24" s="11">
        <v>20.972463058122599</v>
      </c>
      <c r="AC24" s="11">
        <v>3.2923334164982299</v>
      </c>
      <c r="AD24" s="11">
        <v>2.5951764674342002</v>
      </c>
      <c r="AE24" s="11">
        <v>2.0040914695258798</v>
      </c>
      <c r="AF24" s="11">
        <v>9.5553940852403105</v>
      </c>
      <c r="AG24" s="11">
        <v>2.6872040975253801</v>
      </c>
      <c r="AH24" s="11">
        <v>2.8621843255098498</v>
      </c>
      <c r="AI24" s="11">
        <v>2.3557937938687799</v>
      </c>
      <c r="AJ24" s="11">
        <v>1.2333575911741901</v>
      </c>
      <c r="AK24" s="11">
        <v>1.21603350632754</v>
      </c>
      <c r="AL24" s="11">
        <v>14.775319808296</v>
      </c>
      <c r="AM24" s="11">
        <v>1.6979929486585501</v>
      </c>
      <c r="AN24" s="11">
        <v>3.4918612047544899</v>
      </c>
      <c r="AO24" s="11">
        <v>0.73523594477933996</v>
      </c>
      <c r="AP24" s="11">
        <v>2.4628237155194701</v>
      </c>
      <c r="AQ24" s="11">
        <v>5.7733645206897201E-2</v>
      </c>
      <c r="AR24" s="11">
        <v>9.0279709118916003</v>
      </c>
      <c r="AS24" s="11">
        <v>12.912782791866301</v>
      </c>
      <c r="AT24" s="11">
        <v>12.0093035490522</v>
      </c>
      <c r="AU24" s="11">
        <v>8.3824981873148197</v>
      </c>
      <c r="AV24" s="11">
        <v>45.3068189978598</v>
      </c>
      <c r="AW24" s="11">
        <v>2.9581373747879001</v>
      </c>
      <c r="AX24" s="11">
        <v>10.705941617423701</v>
      </c>
      <c r="AY24" s="11">
        <v>0.47765437632655</v>
      </c>
      <c r="AZ24" s="11">
        <v>2.7190972946225598</v>
      </c>
      <c r="BA24" s="11">
        <v>5.5794951724439601</v>
      </c>
      <c r="BB24" s="11">
        <v>0.74032405113195898</v>
      </c>
      <c r="BC24" s="11">
        <v>300.38869841374901</v>
      </c>
      <c r="BD24" s="11">
        <v>3961.7383919768899</v>
      </c>
      <c r="BE24" s="11">
        <v>18.371066690764401</v>
      </c>
      <c r="BF24" s="11">
        <v>25.293343707144999</v>
      </c>
      <c r="BG24" s="11">
        <v>31.5832715268449</v>
      </c>
      <c r="BH24" s="11">
        <v>7.9463848261327197</v>
      </c>
      <c r="BI24" s="11">
        <v>1.6178029364840301</v>
      </c>
      <c r="BJ24" s="11">
        <v>13.151837877486299</v>
      </c>
      <c r="BK24" s="11">
        <v>57.003287838716702</v>
      </c>
      <c r="BL24" s="11">
        <v>23.8248137827708</v>
      </c>
      <c r="BM24" s="11">
        <v>138.36236436636301</v>
      </c>
      <c r="BN24" s="11">
        <v>145.391538909708</v>
      </c>
      <c r="BO24" s="11">
        <v>17.471738662692001</v>
      </c>
      <c r="BP24" s="11">
        <v>11.815712591776901</v>
      </c>
      <c r="BQ24" s="11">
        <v>0.53892963518979997</v>
      </c>
      <c r="BR24" s="11">
        <v>0</v>
      </c>
      <c r="BS24" s="12">
        <v>6651.7208218430114</v>
      </c>
      <c r="BT24" s="12"/>
      <c r="BU24" s="13">
        <v>22417.6687229497</v>
      </c>
      <c r="BV24" s="13">
        <v>51.006482410293003</v>
      </c>
      <c r="BW24" s="13">
        <v>-1438.3960272029899</v>
      </c>
      <c r="BX24" s="153">
        <v>27682.000000000015</v>
      </c>
      <c r="BY24" s="150"/>
      <c r="CA24" s="150"/>
      <c r="CC24" s="150"/>
    </row>
    <row r="25" spans="1:81" ht="15" x14ac:dyDescent="0.4">
      <c r="A25" s="6" t="s">
        <v>21</v>
      </c>
      <c r="B25" s="7" t="s">
        <v>22</v>
      </c>
      <c r="C25" s="8">
        <v>28.3305773114914</v>
      </c>
      <c r="D25" s="8">
        <v>5.8623724929131198</v>
      </c>
      <c r="E25" s="8">
        <v>455.56096915614199</v>
      </c>
      <c r="F25" s="8">
        <v>0.33250593255091998</v>
      </c>
      <c r="G25" s="8">
        <v>0.57037948374912895</v>
      </c>
      <c r="H25" s="8">
        <v>0.81659716281256201</v>
      </c>
      <c r="I25" s="8">
        <v>2.1916642566459599</v>
      </c>
      <c r="J25" s="8">
        <v>0.32051899310612603</v>
      </c>
      <c r="K25" s="8">
        <v>0.17633826189400001</v>
      </c>
      <c r="L25" s="8">
        <v>1.3526050526612901</v>
      </c>
      <c r="M25" s="8">
        <v>46.105184573126103</v>
      </c>
      <c r="N25" s="8">
        <v>3320.0007678182001</v>
      </c>
      <c r="O25" s="8">
        <v>37.992611112166998</v>
      </c>
      <c r="P25" s="8">
        <v>1441.9016918181101</v>
      </c>
      <c r="Q25" s="8">
        <v>0.41869838570189299</v>
      </c>
      <c r="R25" s="8">
        <v>0.330067261022576</v>
      </c>
      <c r="S25" s="8">
        <v>45.276699109990403</v>
      </c>
      <c r="T25" s="8">
        <v>239.08310433613201</v>
      </c>
      <c r="U25" s="8">
        <v>5.5271925926103904</v>
      </c>
      <c r="V25" s="8">
        <v>3.3926517934612801</v>
      </c>
      <c r="W25" s="8">
        <v>1.72330085448439</v>
      </c>
      <c r="X25" s="8">
        <v>1.63797897221804</v>
      </c>
      <c r="Y25" s="8">
        <v>0.76891110401061402</v>
      </c>
      <c r="Z25" s="8">
        <v>5.1816749311991899</v>
      </c>
      <c r="AA25" s="8">
        <v>15.395292080993601</v>
      </c>
      <c r="AB25" s="8">
        <v>964.894770469077</v>
      </c>
      <c r="AC25" s="8">
        <v>28.476652327829999</v>
      </c>
      <c r="AD25" s="8">
        <v>22.818748302869</v>
      </c>
      <c r="AE25" s="8">
        <v>3.8742487026156001</v>
      </c>
      <c r="AF25" s="8">
        <v>3.22046209456028</v>
      </c>
      <c r="AG25" s="8">
        <v>2.5671361309936298</v>
      </c>
      <c r="AH25" s="8">
        <v>1.2217999135542901</v>
      </c>
      <c r="AI25" s="8">
        <v>1.59124744616153</v>
      </c>
      <c r="AJ25" s="8">
        <v>0.83217051772029005</v>
      </c>
      <c r="AK25" s="8">
        <v>0.88482365295281495</v>
      </c>
      <c r="AL25" s="8">
        <v>4.0810536033869997</v>
      </c>
      <c r="AM25" s="8">
        <v>0.310038351946542</v>
      </c>
      <c r="AN25" s="8">
        <v>0.92013890358855499</v>
      </c>
      <c r="AO25" s="8">
        <v>0.211041486063928</v>
      </c>
      <c r="AP25" s="8">
        <v>0.62724666691199404</v>
      </c>
      <c r="AQ25" s="8">
        <v>4.2833655520358102E-2</v>
      </c>
      <c r="AR25" s="8">
        <v>1.933666097016</v>
      </c>
      <c r="AS25" s="8">
        <v>7.7878637647743796</v>
      </c>
      <c r="AT25" s="8">
        <v>5.0894550321957697</v>
      </c>
      <c r="AU25" s="8">
        <v>2.2731275723364401</v>
      </c>
      <c r="AV25" s="8">
        <v>8.2529564128731199</v>
      </c>
      <c r="AW25" s="8">
        <v>2.5161525235886999</v>
      </c>
      <c r="AX25" s="8">
        <v>2.6690262842901502</v>
      </c>
      <c r="AY25" s="8">
        <v>8.27611637663168E-2</v>
      </c>
      <c r="AZ25" s="8">
        <v>0.47505964182816102</v>
      </c>
      <c r="BA25" s="8">
        <v>1.08597429725081</v>
      </c>
      <c r="BB25" s="8">
        <v>0.13100021829102801</v>
      </c>
      <c r="BC25" s="8">
        <v>16.907510957917399</v>
      </c>
      <c r="BD25" s="8">
        <v>728.84102519033695</v>
      </c>
      <c r="BE25" s="8">
        <v>3.1587522689577199</v>
      </c>
      <c r="BF25" s="8">
        <v>4.5849349505586696</v>
      </c>
      <c r="BG25" s="8">
        <v>5.06972268467403</v>
      </c>
      <c r="BH25" s="8">
        <v>1.25282988825085</v>
      </c>
      <c r="BI25" s="8">
        <v>0.25730791297648598</v>
      </c>
      <c r="BJ25" s="8">
        <v>2.10971858909044</v>
      </c>
      <c r="BK25" s="8">
        <v>9.0130703101687804</v>
      </c>
      <c r="BL25" s="8">
        <v>6.0227865585309397</v>
      </c>
      <c r="BM25" s="8">
        <v>22.1211727732524</v>
      </c>
      <c r="BN25" s="8">
        <v>20.4652534973923</v>
      </c>
      <c r="BO25" s="8">
        <v>5.56304922678276</v>
      </c>
      <c r="BP25" s="8">
        <v>1.9022080653178399</v>
      </c>
      <c r="BQ25" s="8">
        <v>2.7494685757254902</v>
      </c>
      <c r="BR25" s="8">
        <v>0</v>
      </c>
      <c r="BS25" s="9">
        <v>7559.1406215312891</v>
      </c>
      <c r="BT25" s="9"/>
      <c r="BU25" s="10">
        <v>3963.60544604702</v>
      </c>
      <c r="BV25" s="10">
        <v>44.118527683293898</v>
      </c>
      <c r="BW25" s="10">
        <v>-1800.86459526164</v>
      </c>
      <c r="BX25" s="152">
        <v>9765.9999999999618</v>
      </c>
      <c r="BY25" s="150"/>
      <c r="CA25" s="150"/>
      <c r="CC25" s="150"/>
    </row>
    <row r="26" spans="1:81" ht="15" x14ac:dyDescent="0.4">
      <c r="A26" s="15" t="s">
        <v>23</v>
      </c>
      <c r="B26" s="2" t="s">
        <v>24</v>
      </c>
      <c r="C26" s="11">
        <v>4.8218185781563196</v>
      </c>
      <c r="D26" s="11">
        <v>0.62059326766068601</v>
      </c>
      <c r="E26" s="11">
        <v>49.460299620101999</v>
      </c>
      <c r="F26" s="11">
        <v>3.8464741188696597E-2</v>
      </c>
      <c r="G26" s="11">
        <v>2.0190316022322801</v>
      </c>
      <c r="H26" s="11">
        <v>0.79550993059948405</v>
      </c>
      <c r="I26" s="11">
        <v>2.32226462934003</v>
      </c>
      <c r="J26" s="11">
        <v>0.22937660510696101</v>
      </c>
      <c r="K26" s="11">
        <v>0.17362932548346299</v>
      </c>
      <c r="L26" s="11">
        <v>0.84137770501522202</v>
      </c>
      <c r="M26" s="11">
        <v>36.200293146780197</v>
      </c>
      <c r="N26" s="11">
        <v>10.2498267751643</v>
      </c>
      <c r="O26" s="11">
        <v>542.18718879753396</v>
      </c>
      <c r="P26" s="11">
        <v>739.04044472177998</v>
      </c>
      <c r="Q26" s="11">
        <v>5.2172681841131299</v>
      </c>
      <c r="R26" s="11">
        <v>0.27369028043357702</v>
      </c>
      <c r="S26" s="11">
        <v>79.319309516176901</v>
      </c>
      <c r="T26" s="11">
        <v>329.31440376582998</v>
      </c>
      <c r="U26" s="11">
        <v>140.67181998839601</v>
      </c>
      <c r="V26" s="11">
        <v>0.91854985707977599</v>
      </c>
      <c r="W26" s="11">
        <v>1.7198239352792399</v>
      </c>
      <c r="X26" s="11">
        <v>0.72822086496326899</v>
      </c>
      <c r="Y26" s="11">
        <v>0.69122337648800303</v>
      </c>
      <c r="Z26" s="11">
        <v>4.2296501910244304</v>
      </c>
      <c r="AA26" s="11">
        <v>2.2885733549565601</v>
      </c>
      <c r="AB26" s="11">
        <v>7.3629909285140096</v>
      </c>
      <c r="AC26" s="11">
        <v>4.5290760646450696</v>
      </c>
      <c r="AD26" s="11">
        <v>1.9309702695195099</v>
      </c>
      <c r="AE26" s="11">
        <v>1.8312745785874001</v>
      </c>
      <c r="AF26" s="11">
        <v>3.0530051661852302</v>
      </c>
      <c r="AG26" s="11">
        <v>0.96832466095829195</v>
      </c>
      <c r="AH26" s="11">
        <v>1.2787499757875</v>
      </c>
      <c r="AI26" s="11">
        <v>1.6344232117825599</v>
      </c>
      <c r="AJ26" s="11">
        <v>0.83576743406530096</v>
      </c>
      <c r="AK26" s="11">
        <v>0.40218641300123298</v>
      </c>
      <c r="AL26" s="11">
        <v>3.6793946493932799</v>
      </c>
      <c r="AM26" s="11">
        <v>0.41105582636967503</v>
      </c>
      <c r="AN26" s="11">
        <v>0.83639005028056201</v>
      </c>
      <c r="AO26" s="11">
        <v>0.20885014651732201</v>
      </c>
      <c r="AP26" s="11">
        <v>0.63402306599422698</v>
      </c>
      <c r="AQ26" s="11">
        <v>8.55453254781951E-2</v>
      </c>
      <c r="AR26" s="11">
        <v>2.04019813402387</v>
      </c>
      <c r="AS26" s="11">
        <v>5.6594687822023504</v>
      </c>
      <c r="AT26" s="11">
        <v>5.6840854518980901</v>
      </c>
      <c r="AU26" s="11">
        <v>3.15942132204344</v>
      </c>
      <c r="AV26" s="11">
        <v>12.7514874136975</v>
      </c>
      <c r="AW26" s="11">
        <v>1.8836030573782101</v>
      </c>
      <c r="AX26" s="11">
        <v>4.3895328835773402</v>
      </c>
      <c r="AY26" s="11">
        <v>0.11846687142538199</v>
      </c>
      <c r="AZ26" s="11">
        <v>0.73867907312668701</v>
      </c>
      <c r="BA26" s="11">
        <v>1.6502759607398101</v>
      </c>
      <c r="BB26" s="11">
        <v>0.19157765236190699</v>
      </c>
      <c r="BC26" s="11">
        <v>31.734681686483</v>
      </c>
      <c r="BD26" s="11">
        <v>995.886490104156</v>
      </c>
      <c r="BE26" s="11">
        <v>4.5025134518542096</v>
      </c>
      <c r="BF26" s="11">
        <v>6.7364098763847</v>
      </c>
      <c r="BG26" s="11">
        <v>7.0569969832568802</v>
      </c>
      <c r="BH26" s="11">
        <v>1.7839875156948399</v>
      </c>
      <c r="BI26" s="11">
        <v>0.36380533366404499</v>
      </c>
      <c r="BJ26" s="11">
        <v>2.9480416545467998</v>
      </c>
      <c r="BK26" s="11">
        <v>12.9120562489059</v>
      </c>
      <c r="BL26" s="11">
        <v>5.6805238820174999</v>
      </c>
      <c r="BM26" s="11">
        <v>32.493007979824</v>
      </c>
      <c r="BN26" s="11">
        <v>67.855819338873005</v>
      </c>
      <c r="BO26" s="11">
        <v>5.9267121102123204</v>
      </c>
      <c r="BP26" s="11">
        <v>2.7436380878139599</v>
      </c>
      <c r="BQ26" s="11">
        <v>0.34497062620825197</v>
      </c>
      <c r="BR26" s="11">
        <v>0</v>
      </c>
      <c r="BS26" s="12">
        <v>3201.2911320103344</v>
      </c>
      <c r="BT26" s="12"/>
      <c r="BU26" s="13">
        <v>8714.9413185342091</v>
      </c>
      <c r="BV26" s="13">
        <v>65.558288359986193</v>
      </c>
      <c r="BW26" s="13">
        <v>-445.79073890452798</v>
      </c>
      <c r="BX26" s="153">
        <v>11536</v>
      </c>
      <c r="BY26" s="150"/>
      <c r="CA26" s="150"/>
      <c r="CC26" s="150"/>
    </row>
    <row r="27" spans="1:81" ht="15" x14ac:dyDescent="0.4">
      <c r="A27" s="14" t="s">
        <v>25</v>
      </c>
      <c r="B27" s="7" t="s">
        <v>26</v>
      </c>
      <c r="C27" s="8">
        <v>243.361717926979</v>
      </c>
      <c r="D27" s="8">
        <v>0.51293178992611899</v>
      </c>
      <c r="E27" s="8">
        <v>5800.8950711032603</v>
      </c>
      <c r="F27" s="8">
        <v>5.3980680423830599E-2</v>
      </c>
      <c r="G27" s="8">
        <v>289.42868710798501</v>
      </c>
      <c r="H27" s="8">
        <v>0.72802501975969203</v>
      </c>
      <c r="I27" s="8">
        <v>2.1143442182220098</v>
      </c>
      <c r="J27" s="8">
        <v>0.20071019093651801</v>
      </c>
      <c r="K27" s="8">
        <v>0.15301843612572499</v>
      </c>
      <c r="L27" s="8">
        <v>0.76579917853994595</v>
      </c>
      <c r="M27" s="8">
        <v>25.581593774654198</v>
      </c>
      <c r="N27" s="8">
        <v>11.9787868769948</v>
      </c>
      <c r="O27" s="8">
        <v>79.429969141877706</v>
      </c>
      <c r="P27" s="8">
        <v>1992.9228617710901</v>
      </c>
      <c r="Q27" s="8">
        <v>0.598190145973718</v>
      </c>
      <c r="R27" s="8">
        <v>5.5463770142574296</v>
      </c>
      <c r="S27" s="8">
        <v>158.87019224569499</v>
      </c>
      <c r="T27" s="8">
        <v>372.11080813223498</v>
      </c>
      <c r="U27" s="8">
        <v>779.51966258324001</v>
      </c>
      <c r="V27" s="8">
        <v>0.78525726135501395</v>
      </c>
      <c r="W27" s="8">
        <v>1.45687852458089</v>
      </c>
      <c r="X27" s="8">
        <v>1.27889170383397</v>
      </c>
      <c r="Y27" s="8">
        <v>0.55723992730235905</v>
      </c>
      <c r="Z27" s="8">
        <v>59.3827086958553</v>
      </c>
      <c r="AA27" s="8">
        <v>2.05832156828333</v>
      </c>
      <c r="AB27" s="8">
        <v>33.191709892659098</v>
      </c>
      <c r="AC27" s="8">
        <v>98.429655020170102</v>
      </c>
      <c r="AD27" s="8">
        <v>1.5961322138723899</v>
      </c>
      <c r="AE27" s="8">
        <v>3.4293315826123201</v>
      </c>
      <c r="AF27" s="8">
        <v>2.61887413082514</v>
      </c>
      <c r="AG27" s="8">
        <v>0.79830177610544895</v>
      </c>
      <c r="AH27" s="8">
        <v>1.06725042179479</v>
      </c>
      <c r="AI27" s="8">
        <v>1.37058519981503</v>
      </c>
      <c r="AJ27" s="8">
        <v>0.63143851099566795</v>
      </c>
      <c r="AK27" s="8">
        <v>16.261609876297499</v>
      </c>
      <c r="AL27" s="8">
        <v>3.3718282260113699</v>
      </c>
      <c r="AM27" s="8">
        <v>0.37767061636010202</v>
      </c>
      <c r="AN27" s="8">
        <v>0.77171827999823495</v>
      </c>
      <c r="AO27" s="8">
        <v>0.18806735663926299</v>
      </c>
      <c r="AP27" s="8">
        <v>0.57997077015899201</v>
      </c>
      <c r="AQ27" s="8">
        <v>6.4339349225418604E-2</v>
      </c>
      <c r="AR27" s="8">
        <v>1.9037387848444001</v>
      </c>
      <c r="AS27" s="8">
        <v>5.8318710954994497</v>
      </c>
      <c r="AT27" s="8">
        <v>10.6562463948007</v>
      </c>
      <c r="AU27" s="8">
        <v>4.6379887516797798</v>
      </c>
      <c r="AV27" s="8">
        <v>10.784775553559999</v>
      </c>
      <c r="AW27" s="8">
        <v>1.58632696351769</v>
      </c>
      <c r="AX27" s="8">
        <v>3.8356675597047798</v>
      </c>
      <c r="AY27" s="8">
        <v>0.109189157842186</v>
      </c>
      <c r="AZ27" s="8">
        <v>0.65542976035713896</v>
      </c>
      <c r="BA27" s="8">
        <v>1.4839237765655999</v>
      </c>
      <c r="BB27" s="8">
        <v>0.17239918721394901</v>
      </c>
      <c r="BC27" s="8">
        <v>62.0562714276005</v>
      </c>
      <c r="BD27" s="8">
        <v>1607.55381124633</v>
      </c>
      <c r="BE27" s="8">
        <v>4.0197688049175504</v>
      </c>
      <c r="BF27" s="8">
        <v>6.1491909187875198</v>
      </c>
      <c r="BG27" s="8">
        <v>6.5652385672888203</v>
      </c>
      <c r="BH27" s="8">
        <v>1.66226676809263</v>
      </c>
      <c r="BI27" s="8">
        <v>0.33927432368541799</v>
      </c>
      <c r="BJ27" s="8">
        <v>2.74428998365594</v>
      </c>
      <c r="BK27" s="8">
        <v>11.9936886724524</v>
      </c>
      <c r="BL27" s="8">
        <v>5.1718636783771004</v>
      </c>
      <c r="BM27" s="8">
        <v>83.875290288821901</v>
      </c>
      <c r="BN27" s="8">
        <v>22.349851977493699</v>
      </c>
      <c r="BO27" s="8">
        <v>5.2323000678465297</v>
      </c>
      <c r="BP27" s="8">
        <v>2.5037354093586401</v>
      </c>
      <c r="BQ27" s="8">
        <v>0.29230973717231301</v>
      </c>
      <c r="BR27" s="8">
        <v>0</v>
      </c>
      <c r="BS27" s="9">
        <v>11859.207217100395</v>
      </c>
      <c r="BT27" s="9"/>
      <c r="BU27" s="10">
        <v>12780.9643961234</v>
      </c>
      <c r="BV27" s="10">
        <v>111.01790734691799</v>
      </c>
      <c r="BW27" s="10">
        <v>-1283.1895205707301</v>
      </c>
      <c r="BX27" s="152">
        <v>23467.999999999982</v>
      </c>
      <c r="BY27" s="150"/>
      <c r="CA27" s="150"/>
      <c r="CC27" s="150"/>
    </row>
    <row r="28" spans="1:81" ht="15" x14ac:dyDescent="0.4">
      <c r="A28" s="15" t="s">
        <v>27</v>
      </c>
      <c r="B28" s="2" t="s">
        <v>28</v>
      </c>
      <c r="C28" s="11">
        <v>0.54132652723587804</v>
      </c>
      <c r="D28" s="11">
        <v>5.8494291673982998E-3</v>
      </c>
      <c r="E28" s="11">
        <v>8.2553398937066707</v>
      </c>
      <c r="F28" s="11">
        <v>0</v>
      </c>
      <c r="G28" s="11">
        <v>0.38809774590867402</v>
      </c>
      <c r="H28" s="11">
        <v>0.26676677959960099</v>
      </c>
      <c r="I28" s="11">
        <v>0.725744347814271</v>
      </c>
      <c r="J28" s="11">
        <v>7.8432308979874604E-2</v>
      </c>
      <c r="K28" s="11">
        <v>4.7494527512446698E-2</v>
      </c>
      <c r="L28" s="11">
        <v>0.26851443248190698</v>
      </c>
      <c r="M28" s="11">
        <v>0.73638312700425501</v>
      </c>
      <c r="N28" s="11">
        <v>0.15408588723595301</v>
      </c>
      <c r="O28" s="11">
        <v>0.321753805783768</v>
      </c>
      <c r="P28" s="11">
        <v>3.8378481929434201</v>
      </c>
      <c r="Q28" s="11">
        <v>719.99445463185305</v>
      </c>
      <c r="R28" s="11">
        <v>3.4896790236427298E-2</v>
      </c>
      <c r="S28" s="11">
        <v>5.8706765937316803</v>
      </c>
      <c r="T28" s="11">
        <v>67.338898566842502</v>
      </c>
      <c r="U28" s="11">
        <v>1.2332645398693001</v>
      </c>
      <c r="V28" s="11">
        <v>9.4277121312991194E-2</v>
      </c>
      <c r="W28" s="11">
        <v>0.25076198221658502</v>
      </c>
      <c r="X28" s="11">
        <v>8.1091631554951499E-2</v>
      </c>
      <c r="Y28" s="11">
        <v>6.0715978558561496E-3</v>
      </c>
      <c r="Z28" s="11">
        <v>0.18041477988241</v>
      </c>
      <c r="AA28" s="11">
        <v>0.1042489595996</v>
      </c>
      <c r="AB28" s="11">
        <v>0.26923704096994999</v>
      </c>
      <c r="AC28" s="11">
        <v>2.0275405402301798</v>
      </c>
      <c r="AD28" s="11">
        <v>0.12304136389437</v>
      </c>
      <c r="AE28" s="11">
        <v>7.2893413583020303E-2</v>
      </c>
      <c r="AF28" s="11">
        <v>0.26105500169462298</v>
      </c>
      <c r="AG28" s="11">
        <v>4.65906677828773E-2</v>
      </c>
      <c r="AH28" s="11">
        <v>6.8871914470121004E-2</v>
      </c>
      <c r="AI28" s="11">
        <v>8.1639225578044206E-2</v>
      </c>
      <c r="AJ28" s="11">
        <v>1.9203464009193798E-2</v>
      </c>
      <c r="AK28" s="11">
        <v>2.6418296266060098E-2</v>
      </c>
      <c r="AL28" s="11">
        <v>1.25875112762121</v>
      </c>
      <c r="AM28" s="11">
        <v>0.145487686667788</v>
      </c>
      <c r="AN28" s="11">
        <v>0.30001579010695101</v>
      </c>
      <c r="AO28" s="11">
        <v>6.0801685719663802E-2</v>
      </c>
      <c r="AP28" s="11">
        <v>0.208208446774826</v>
      </c>
      <c r="AQ28" s="11">
        <v>0</v>
      </c>
      <c r="AR28" s="11">
        <v>0.78403006058041502</v>
      </c>
      <c r="AS28" s="11">
        <v>0.34376085866103201</v>
      </c>
      <c r="AT28" s="11">
        <v>0.354762527662491</v>
      </c>
      <c r="AU28" s="11">
        <v>0.19427456073514501</v>
      </c>
      <c r="AV28" s="11">
        <v>3.8418049899325202</v>
      </c>
      <c r="AW28" s="11">
        <v>0.16707593589620501</v>
      </c>
      <c r="AX28" s="11">
        <v>0.77047505106927205</v>
      </c>
      <c r="AY28" s="11">
        <v>4.0704637737294401E-2</v>
      </c>
      <c r="AZ28" s="11">
        <v>0.170920591241949</v>
      </c>
      <c r="BA28" s="11">
        <v>0.45502175497171399</v>
      </c>
      <c r="BB28" s="11">
        <v>6.2560982721131406E-2</v>
      </c>
      <c r="BC28" s="11">
        <v>11.631497184398601</v>
      </c>
      <c r="BD28" s="11">
        <v>355.06652218761502</v>
      </c>
      <c r="BE28" s="11">
        <v>1.57650861266623</v>
      </c>
      <c r="BF28" s="11">
        <v>2.1195598474750299</v>
      </c>
      <c r="BG28" s="11">
        <v>2.72071640069059</v>
      </c>
      <c r="BH28" s="11">
        <v>0.69068014781218601</v>
      </c>
      <c r="BI28" s="11">
        <v>0.140307959627645</v>
      </c>
      <c r="BJ28" s="11">
        <v>1.14442144015318</v>
      </c>
      <c r="BK28" s="11">
        <v>4.9435625671293799</v>
      </c>
      <c r="BL28" s="11">
        <v>2.0505008135488301</v>
      </c>
      <c r="BM28" s="11">
        <v>12.7751194581612</v>
      </c>
      <c r="BN28" s="11">
        <v>7.92964057018572</v>
      </c>
      <c r="BO28" s="11">
        <v>2.48610419369047</v>
      </c>
      <c r="BP28" s="11">
        <v>0.99393255832347205</v>
      </c>
      <c r="BQ28" s="11">
        <v>2.9044654840867601E-2</v>
      </c>
      <c r="BR28" s="11">
        <v>0</v>
      </c>
      <c r="BS28" s="12">
        <v>1229.269960413226</v>
      </c>
      <c r="BT28" s="12"/>
      <c r="BU28" s="13">
        <v>1457.5367770477999</v>
      </c>
      <c r="BV28" s="13">
        <v>92.918737835310196</v>
      </c>
      <c r="BW28" s="13">
        <v>7198.2745247036401</v>
      </c>
      <c r="BX28" s="153">
        <v>9977.9999999999764</v>
      </c>
      <c r="BY28" s="150"/>
      <c r="CA28" s="150"/>
      <c r="CC28" s="150"/>
    </row>
    <row r="29" spans="1:81" ht="15" x14ac:dyDescent="0.4">
      <c r="A29" s="6" t="s">
        <v>29</v>
      </c>
      <c r="B29" s="7" t="s">
        <v>30</v>
      </c>
      <c r="C29" s="8">
        <v>88.493385868974698</v>
      </c>
      <c r="D29" s="8">
        <v>36.6990036482281</v>
      </c>
      <c r="E29" s="8">
        <v>24.1767092526106</v>
      </c>
      <c r="F29" s="8">
        <v>2.0823464993049998</v>
      </c>
      <c r="G29" s="8">
        <v>1.8770176286182101</v>
      </c>
      <c r="H29" s="8">
        <v>2.2366584585136899</v>
      </c>
      <c r="I29" s="8">
        <v>7.1148079790619798</v>
      </c>
      <c r="J29" s="8">
        <v>1.19404516295525</v>
      </c>
      <c r="K29" s="8">
        <v>0.62254298434318101</v>
      </c>
      <c r="L29" s="8">
        <v>6.9728285390462004</v>
      </c>
      <c r="M29" s="8">
        <v>19.252267494612699</v>
      </c>
      <c r="N29" s="8">
        <v>3.3920807597067402</v>
      </c>
      <c r="O29" s="8">
        <v>101.18152044326099</v>
      </c>
      <c r="P29" s="8">
        <v>306.13417336652702</v>
      </c>
      <c r="Q29" s="8">
        <v>1.7522756746228001</v>
      </c>
      <c r="R29" s="8">
        <v>110.671673625775</v>
      </c>
      <c r="S29" s="8">
        <v>266.92025308360201</v>
      </c>
      <c r="T29" s="8">
        <v>168.44831196989301</v>
      </c>
      <c r="U29" s="8">
        <v>776.54287266858501</v>
      </c>
      <c r="V29" s="8">
        <v>19.819505520105501</v>
      </c>
      <c r="W29" s="8">
        <v>6.8993808709056204</v>
      </c>
      <c r="X29" s="8">
        <v>9.7681256421230493</v>
      </c>
      <c r="Y29" s="8">
        <v>3.6606409713675401</v>
      </c>
      <c r="Z29" s="8">
        <v>30.8320463500771</v>
      </c>
      <c r="AA29" s="8">
        <v>95.457204759420307</v>
      </c>
      <c r="AB29" s="8">
        <v>319.11598129841798</v>
      </c>
      <c r="AC29" s="8">
        <v>52.288181726966997</v>
      </c>
      <c r="AD29" s="8">
        <v>145.08909555349899</v>
      </c>
      <c r="AE29" s="8">
        <v>23.6519088925223</v>
      </c>
      <c r="AF29" s="8">
        <v>14.628111415748901</v>
      </c>
      <c r="AG29" s="8">
        <v>14.4681497310346</v>
      </c>
      <c r="AH29" s="8">
        <v>5.4617519772970002</v>
      </c>
      <c r="AI29" s="8">
        <v>6.4255703372909503</v>
      </c>
      <c r="AJ29" s="8">
        <v>3.91622381692396</v>
      </c>
      <c r="AK29" s="8">
        <v>5.3041026651307099</v>
      </c>
      <c r="AL29" s="8">
        <v>77.800505382001802</v>
      </c>
      <c r="AM29" s="8">
        <v>1.53359105807458</v>
      </c>
      <c r="AN29" s="8">
        <v>4.1600879394264396</v>
      </c>
      <c r="AO29" s="8">
        <v>1.3918390297205101</v>
      </c>
      <c r="AP29" s="8">
        <v>2.9552152876898701</v>
      </c>
      <c r="AQ29" s="8">
        <v>0.187156629460415</v>
      </c>
      <c r="AR29" s="8">
        <v>3.43711824233687</v>
      </c>
      <c r="AS29" s="8">
        <v>36.410365821733599</v>
      </c>
      <c r="AT29" s="8">
        <v>18.949810998590301</v>
      </c>
      <c r="AU29" s="8">
        <v>6.9132637143567299</v>
      </c>
      <c r="AV29" s="8">
        <v>12.6955143590607</v>
      </c>
      <c r="AW29" s="8">
        <v>11.386055595337799</v>
      </c>
      <c r="AX29" s="8">
        <v>3.8682087395464801</v>
      </c>
      <c r="AY29" s="8">
        <v>9.0771510381395998E-2</v>
      </c>
      <c r="AZ29" s="8">
        <v>0.50538907718932502</v>
      </c>
      <c r="BA29" s="8">
        <v>0.73177453191711195</v>
      </c>
      <c r="BB29" s="8">
        <v>0.13447707082649701</v>
      </c>
      <c r="BC29" s="8">
        <v>12.3707915770394</v>
      </c>
      <c r="BD29" s="8">
        <v>308.00965410567198</v>
      </c>
      <c r="BE29" s="8">
        <v>1.54917886043589</v>
      </c>
      <c r="BF29" s="8">
        <v>2.6337058305263201</v>
      </c>
      <c r="BG29" s="8">
        <v>2.4117011599774099</v>
      </c>
      <c r="BH29" s="8">
        <v>0.147882451721324</v>
      </c>
      <c r="BI29" s="8">
        <v>0.152468255093759</v>
      </c>
      <c r="BJ29" s="8">
        <v>0.57506416450716902</v>
      </c>
      <c r="BK29" s="8">
        <v>0.64543036171502999</v>
      </c>
      <c r="BL29" s="8">
        <v>15.4175058103277</v>
      </c>
      <c r="BM29" s="8">
        <v>7.9800730329973399</v>
      </c>
      <c r="BN29" s="8">
        <v>7.32905856904872</v>
      </c>
      <c r="BO29" s="8">
        <v>15.9380461153452</v>
      </c>
      <c r="BP29" s="8">
        <v>1.3889641496355001</v>
      </c>
      <c r="BQ29" s="8">
        <v>16.9559470495788</v>
      </c>
      <c r="BR29" s="8">
        <v>0</v>
      </c>
      <c r="BS29" s="9">
        <v>3259.2073731183455</v>
      </c>
      <c r="BT29" s="9"/>
      <c r="BU29" s="10">
        <v>4428.0051887565496</v>
      </c>
      <c r="BV29" s="10">
        <v>24.1546395158047</v>
      </c>
      <c r="BW29" s="10">
        <v>370.63279860929401</v>
      </c>
      <c r="BX29" s="152">
        <v>8081.9999999999936</v>
      </c>
      <c r="BY29" s="150"/>
      <c r="CA29" s="150"/>
      <c r="CC29" s="150"/>
    </row>
    <row r="30" spans="1:81" ht="15" x14ac:dyDescent="0.4">
      <c r="A30" s="15" t="s">
        <v>31</v>
      </c>
      <c r="B30" s="2" t="s">
        <v>32</v>
      </c>
      <c r="C30" s="11">
        <v>1.0454464157211101</v>
      </c>
      <c r="D30" s="11">
        <v>4.2541303035624001E-4</v>
      </c>
      <c r="E30" s="11">
        <v>24.996920644388201</v>
      </c>
      <c r="F30" s="11">
        <v>0</v>
      </c>
      <c r="G30" s="11">
        <v>1.23940893048254</v>
      </c>
      <c r="H30" s="11">
        <v>1.9401220334516401E-2</v>
      </c>
      <c r="I30" s="11">
        <v>5.2781407113765201E-2</v>
      </c>
      <c r="J30" s="11">
        <v>5.7041679258090601E-3</v>
      </c>
      <c r="K30" s="11">
        <v>3.4541474554506701E-3</v>
      </c>
      <c r="L30" s="11">
        <v>1.9528322362320501E-2</v>
      </c>
      <c r="M30" s="11">
        <v>2.5458406202672501</v>
      </c>
      <c r="N30" s="11">
        <v>7.8474068136779304E-2</v>
      </c>
      <c r="O30" s="11">
        <v>16.716765727003501</v>
      </c>
      <c r="P30" s="11">
        <v>66.232658116557005</v>
      </c>
      <c r="Q30" s="11">
        <v>0.29694840373919401</v>
      </c>
      <c r="R30" s="11">
        <v>2.7725089357912899E-2</v>
      </c>
      <c r="S30" s="11">
        <v>13.579215885227001</v>
      </c>
      <c r="T30" s="11">
        <v>31.3115873260104</v>
      </c>
      <c r="U30" s="11">
        <v>4.6386040228737802</v>
      </c>
      <c r="V30" s="11">
        <v>6.8565179136720802E-3</v>
      </c>
      <c r="W30" s="11">
        <v>1.8237235070297099E-2</v>
      </c>
      <c r="X30" s="11">
        <v>8.69786309581559E-3</v>
      </c>
      <c r="Y30" s="11">
        <v>4.4157075315317401E-4</v>
      </c>
      <c r="Z30" s="11">
        <v>0.38084805280703099</v>
      </c>
      <c r="AA30" s="11">
        <v>7.5817425163345496E-3</v>
      </c>
      <c r="AB30" s="11">
        <v>0.245213079196622</v>
      </c>
      <c r="AC30" s="11">
        <v>0.46203498896657502</v>
      </c>
      <c r="AD30" s="11">
        <v>8.9484628286814506E-3</v>
      </c>
      <c r="AE30" s="11">
        <v>9.4266820349146897E-3</v>
      </c>
      <c r="AF30" s="11">
        <v>1.89858183050635E-2</v>
      </c>
      <c r="AG30" s="11">
        <v>3.38841220239107E-3</v>
      </c>
      <c r="AH30" s="11">
        <v>5.0088665069178903E-3</v>
      </c>
      <c r="AI30" s="11">
        <v>5.9373982238577596E-3</v>
      </c>
      <c r="AJ30" s="11">
        <v>1.39661556430501E-3</v>
      </c>
      <c r="AK30" s="11">
        <v>6.8625571159252802E-2</v>
      </c>
      <c r="AL30" s="11">
        <v>9.1545536554270196E-2</v>
      </c>
      <c r="AM30" s="11">
        <v>1.05809226667482E-2</v>
      </c>
      <c r="AN30" s="11">
        <v>2.1819330189596399E-2</v>
      </c>
      <c r="AO30" s="11">
        <v>4.4219407796119098E-3</v>
      </c>
      <c r="AP30" s="11">
        <v>1.5142432492714601E-2</v>
      </c>
      <c r="AQ30" s="11">
        <v>0</v>
      </c>
      <c r="AR30" s="11">
        <v>5.7020368042212E-2</v>
      </c>
      <c r="AS30" s="11">
        <v>2.5000789720802299E-2</v>
      </c>
      <c r="AT30" s="11">
        <v>2.5800911102726601E-2</v>
      </c>
      <c r="AU30" s="11">
        <v>1.4129058962556E-2</v>
      </c>
      <c r="AV30" s="11">
        <v>0.57015418866729894</v>
      </c>
      <c r="AW30" s="11">
        <v>1.21509771560876E-2</v>
      </c>
      <c r="AX30" s="11">
        <v>5.6034549168674397E-2</v>
      </c>
      <c r="AY30" s="11">
        <v>2.9603372899850398E-3</v>
      </c>
      <c r="AZ30" s="11">
        <v>1.24305884539599E-2</v>
      </c>
      <c r="BA30" s="11">
        <v>3.3092491270670099E-2</v>
      </c>
      <c r="BB30" s="11">
        <v>4.5498896524459199E-3</v>
      </c>
      <c r="BC30" s="11">
        <v>6.9500264580626796</v>
      </c>
      <c r="BD30" s="11">
        <v>285.69197980092702</v>
      </c>
      <c r="BE30" s="11">
        <v>0.114655171830272</v>
      </c>
      <c r="BF30" s="11">
        <v>0.15414980708909301</v>
      </c>
      <c r="BG30" s="11">
        <v>0.19787028368658799</v>
      </c>
      <c r="BH30" s="11">
        <v>5.0231283477249901E-2</v>
      </c>
      <c r="BI30" s="11">
        <v>1.02042152456469E-2</v>
      </c>
      <c r="BJ30" s="11">
        <v>8.3230650192958597E-2</v>
      </c>
      <c r="BK30" s="11">
        <v>0.35953182306395498</v>
      </c>
      <c r="BL30" s="11">
        <v>0.14912733189446001</v>
      </c>
      <c r="BM30" s="11">
        <v>1.0995374631196899</v>
      </c>
      <c r="BN30" s="11">
        <v>2.52261434617103</v>
      </c>
      <c r="BO30" s="11">
        <v>9.9280345236992099E-2</v>
      </c>
      <c r="BP30" s="11">
        <v>7.2286004241707003E-2</v>
      </c>
      <c r="BQ30" s="11">
        <v>2.11233853388128E-3</v>
      </c>
      <c r="BR30" s="11">
        <v>0</v>
      </c>
      <c r="BS30" s="12">
        <v>462.57619044007544</v>
      </c>
      <c r="BT30" s="12"/>
      <c r="BU30" s="13">
        <v>1954.8820476332601</v>
      </c>
      <c r="BV30" s="13">
        <v>30.236165280237799</v>
      </c>
      <c r="BW30" s="13">
        <v>404.305596646487</v>
      </c>
      <c r="BX30" s="153">
        <v>2852.0000000000605</v>
      </c>
      <c r="BY30" s="150"/>
      <c r="CA30" s="150"/>
      <c r="CC30" s="150"/>
    </row>
    <row r="31" spans="1:81" ht="15" x14ac:dyDescent="0.4">
      <c r="A31" s="6" t="s">
        <v>33</v>
      </c>
      <c r="B31" s="7" t="s">
        <v>34</v>
      </c>
      <c r="C31" s="8">
        <v>33.181792710578897</v>
      </c>
      <c r="D31" s="8">
        <v>1.6089730672312099</v>
      </c>
      <c r="E31" s="8">
        <v>699.40254705973302</v>
      </c>
      <c r="F31" s="8">
        <v>0.19468223685635999</v>
      </c>
      <c r="G31" s="8">
        <v>34.381059106343699</v>
      </c>
      <c r="H31" s="8">
        <v>0.62081215303607695</v>
      </c>
      <c r="I31" s="8">
        <v>1.6307543937517299</v>
      </c>
      <c r="J31" s="8">
        <v>0.20718772713313899</v>
      </c>
      <c r="K31" s="8">
        <v>0.11186709716788901</v>
      </c>
      <c r="L31" s="8">
        <v>0.75811579415818997</v>
      </c>
      <c r="M31" s="8">
        <v>99.775514905313401</v>
      </c>
      <c r="N31" s="8">
        <v>55.534755540451201</v>
      </c>
      <c r="O31" s="8">
        <v>58.353639551652499</v>
      </c>
      <c r="P31" s="8">
        <v>379.218124024041</v>
      </c>
      <c r="Q31" s="8">
        <v>18.502860706508599</v>
      </c>
      <c r="R31" s="8">
        <v>0.92625073370716304</v>
      </c>
      <c r="S31" s="8">
        <v>34.617784808037399</v>
      </c>
      <c r="T31" s="8">
        <v>199.32942466031599</v>
      </c>
      <c r="U31" s="8">
        <v>137.14921580497901</v>
      </c>
      <c r="V31" s="8">
        <v>1.05731174076457</v>
      </c>
      <c r="W31" s="8">
        <v>0.71869781194150595</v>
      </c>
      <c r="X31" s="8">
        <v>1.15152001328652</v>
      </c>
      <c r="Y31" s="8">
        <v>0.13072234820471401</v>
      </c>
      <c r="Z31" s="8">
        <v>8.9106411063686792</v>
      </c>
      <c r="AA31" s="8">
        <v>4.9781732767489402</v>
      </c>
      <c r="AB31" s="8">
        <v>38.8506730442625</v>
      </c>
      <c r="AC31" s="8">
        <v>15.478821520156099</v>
      </c>
      <c r="AD31" s="8">
        <v>6.5572403960842598</v>
      </c>
      <c r="AE31" s="8">
        <v>9.9574723471175393</v>
      </c>
      <c r="AF31" s="8">
        <v>1.1345142653921201</v>
      </c>
      <c r="AG31" s="8">
        <v>0.69426875166225199</v>
      </c>
      <c r="AH31" s="8">
        <v>0.29251066432688</v>
      </c>
      <c r="AI31" s="8">
        <v>0.37618320995465099</v>
      </c>
      <c r="AJ31" s="8">
        <v>0.167271868167745</v>
      </c>
      <c r="AK31" s="8">
        <v>2.5228430935766899</v>
      </c>
      <c r="AL31" s="8">
        <v>2.5798296912209899</v>
      </c>
      <c r="AM31" s="8">
        <v>0.29409081970770301</v>
      </c>
      <c r="AN31" s="8">
        <v>0.69453896529415904</v>
      </c>
      <c r="AO31" s="8">
        <v>0.13910185617346399</v>
      </c>
      <c r="AP31" s="8">
        <v>0.46811856578722999</v>
      </c>
      <c r="AQ31" s="8">
        <v>0</v>
      </c>
      <c r="AR31" s="8">
        <v>1.7302193910524899</v>
      </c>
      <c r="AS31" s="8">
        <v>7.0610917955842298</v>
      </c>
      <c r="AT31" s="8">
        <v>28.824414903807899</v>
      </c>
      <c r="AU31" s="8">
        <v>9.8317414327116204</v>
      </c>
      <c r="AV31" s="8">
        <v>9.6401121779284402</v>
      </c>
      <c r="AW31" s="8">
        <v>0.799317761562652</v>
      </c>
      <c r="AX31" s="8">
        <v>1.55731336310947</v>
      </c>
      <c r="AY31" s="8">
        <v>8.2149359797085E-2</v>
      </c>
      <c r="AZ31" s="8">
        <v>0.34636137014448998</v>
      </c>
      <c r="BA31" s="8">
        <v>0.92394145558651197</v>
      </c>
      <c r="BB31" s="8">
        <v>0.126721898586866</v>
      </c>
      <c r="BC31" s="8">
        <v>26.945425858303899</v>
      </c>
      <c r="BD31" s="8">
        <v>734.70356747060703</v>
      </c>
      <c r="BE31" s="8">
        <v>3.2267036217200098</v>
      </c>
      <c r="BF31" s="8">
        <v>4.27813789604643</v>
      </c>
      <c r="BG31" s="8">
        <v>5.5135571166923798</v>
      </c>
      <c r="BH31" s="8">
        <v>1.39434906691147</v>
      </c>
      <c r="BI31" s="8">
        <v>0.28316697306670202</v>
      </c>
      <c r="BJ31" s="8">
        <v>2.3101206090528001</v>
      </c>
      <c r="BK31" s="8">
        <v>9.9867690261726292</v>
      </c>
      <c r="BL31" s="8">
        <v>4.77254335045129</v>
      </c>
      <c r="BM31" s="8">
        <v>30.525903552131101</v>
      </c>
      <c r="BN31" s="8">
        <v>34.066253334877999</v>
      </c>
      <c r="BO31" s="8">
        <v>4.4106801495877201</v>
      </c>
      <c r="BP31" s="8">
        <v>2.0240899705226298</v>
      </c>
      <c r="BQ31" s="8">
        <v>0.79560859791690797</v>
      </c>
      <c r="BR31" s="8">
        <v>0</v>
      </c>
      <c r="BS31" s="9">
        <v>2778.8201689411285</v>
      </c>
      <c r="BT31" s="9"/>
      <c r="BU31" s="10">
        <v>4001.4152527057599</v>
      </c>
      <c r="BV31" s="10">
        <v>65.534479404960393</v>
      </c>
      <c r="BW31" s="10">
        <v>-481.76990105185001</v>
      </c>
      <c r="BX31" s="152">
        <v>6363.9999999999991</v>
      </c>
      <c r="BY31" s="150"/>
      <c r="CA31" s="150"/>
      <c r="CC31" s="150"/>
    </row>
    <row r="32" spans="1:81" ht="15" x14ac:dyDescent="0.4">
      <c r="A32" s="15" t="s">
        <v>35</v>
      </c>
      <c r="B32" s="2" t="s">
        <v>36</v>
      </c>
      <c r="C32" s="11">
        <v>0.80082695825589001</v>
      </c>
      <c r="D32" s="11">
        <v>6.3811954553435997E-3</v>
      </c>
      <c r="E32" s="11">
        <v>82.405069156854296</v>
      </c>
      <c r="F32" s="11">
        <v>0</v>
      </c>
      <c r="G32" s="11">
        <v>0.70107979906082996</v>
      </c>
      <c r="H32" s="11">
        <v>0.291018305017746</v>
      </c>
      <c r="I32" s="11">
        <v>0.791721106706477</v>
      </c>
      <c r="J32" s="11">
        <v>8.5562518887135897E-2</v>
      </c>
      <c r="K32" s="11">
        <v>5.1812211831760102E-2</v>
      </c>
      <c r="L32" s="11">
        <v>0.29292483543480702</v>
      </c>
      <c r="M32" s="11">
        <v>118.540155625642</v>
      </c>
      <c r="N32" s="11">
        <v>8.5425958099067199</v>
      </c>
      <c r="O32" s="11">
        <v>23.826639118905302</v>
      </c>
      <c r="P32" s="11">
        <v>99.663927390127299</v>
      </c>
      <c r="Q32" s="11">
        <v>6.1061981852200999E-2</v>
      </c>
      <c r="R32" s="11">
        <v>1.5317601071649101</v>
      </c>
      <c r="S32" s="11">
        <v>0.79073590264543703</v>
      </c>
      <c r="T32" s="11">
        <v>5.5156756937467097</v>
      </c>
      <c r="U32" s="11">
        <v>231.32600152963201</v>
      </c>
      <c r="V32" s="11">
        <v>0.102847768705081</v>
      </c>
      <c r="W32" s="11">
        <v>0.27355852605445602</v>
      </c>
      <c r="X32" s="11">
        <v>8.9105649115767294E-2</v>
      </c>
      <c r="Y32" s="11">
        <v>6.6235612972976197E-3</v>
      </c>
      <c r="Z32" s="11">
        <v>71.302575869590797</v>
      </c>
      <c r="AA32" s="11">
        <v>0.113726137745018</v>
      </c>
      <c r="AB32" s="11">
        <v>3.44814384973178</v>
      </c>
      <c r="AC32" s="11">
        <v>1.11448825833666</v>
      </c>
      <c r="AD32" s="11">
        <v>0.13422694243022201</v>
      </c>
      <c r="AE32" s="11">
        <v>2.3856931735382898</v>
      </c>
      <c r="AF32" s="11">
        <v>0.28478727457595199</v>
      </c>
      <c r="AG32" s="11">
        <v>5.0826183035866099E-2</v>
      </c>
      <c r="AH32" s="11">
        <v>7.5132997603768403E-2</v>
      </c>
      <c r="AI32" s="11">
        <v>8.9060973357866405E-2</v>
      </c>
      <c r="AJ32" s="11">
        <v>2.0949233464575098E-2</v>
      </c>
      <c r="AK32" s="11">
        <v>4.4113921870153699E-2</v>
      </c>
      <c r="AL32" s="11">
        <v>1.3731830483140499</v>
      </c>
      <c r="AM32" s="11">
        <v>0.15871384000122299</v>
      </c>
      <c r="AN32" s="11">
        <v>0.32728995284394602</v>
      </c>
      <c r="AO32" s="11">
        <v>6.6329111694178697E-2</v>
      </c>
      <c r="AP32" s="11">
        <v>0.22713648739071901</v>
      </c>
      <c r="AQ32" s="11">
        <v>0</v>
      </c>
      <c r="AR32" s="11">
        <v>0.85530552063317999</v>
      </c>
      <c r="AS32" s="11">
        <v>0.37501184581203501</v>
      </c>
      <c r="AT32" s="11">
        <v>0.38701366654090003</v>
      </c>
      <c r="AU32" s="11">
        <v>0.21193588443833999</v>
      </c>
      <c r="AV32" s="11">
        <v>166.727916547099</v>
      </c>
      <c r="AW32" s="11">
        <v>0.182264657341314</v>
      </c>
      <c r="AX32" s="11">
        <v>0.84051823753011501</v>
      </c>
      <c r="AY32" s="11">
        <v>4.4405059349775698E-2</v>
      </c>
      <c r="AZ32" s="11">
        <v>0.18645882680939899</v>
      </c>
      <c r="BA32" s="11">
        <v>0.49638736906005099</v>
      </c>
      <c r="BB32" s="11">
        <v>6.82483447866888E-2</v>
      </c>
      <c r="BC32" s="11">
        <v>161.580128005566</v>
      </c>
      <c r="BD32" s="11">
        <v>4290.8215405690298</v>
      </c>
      <c r="BE32" s="11">
        <v>1.7198275774540699</v>
      </c>
      <c r="BF32" s="11">
        <v>2.3122471063363901</v>
      </c>
      <c r="BG32" s="11">
        <v>2.9680542552988198</v>
      </c>
      <c r="BH32" s="11">
        <v>0.75346925215874905</v>
      </c>
      <c r="BI32" s="11">
        <v>0.15306322868470401</v>
      </c>
      <c r="BJ32" s="11">
        <v>1.2484597528943799</v>
      </c>
      <c r="BK32" s="11">
        <v>5.39297734595932</v>
      </c>
      <c r="BL32" s="11">
        <v>2.2369099784169002</v>
      </c>
      <c r="BM32" s="11">
        <v>13.1126606670078</v>
      </c>
      <c r="BN32" s="11">
        <v>9.6352414756681508</v>
      </c>
      <c r="BO32" s="11">
        <v>1.4892051785548801</v>
      </c>
      <c r="BP32" s="11">
        <v>1.0842900636256101</v>
      </c>
      <c r="BQ32" s="11">
        <v>3.1685078008219202E-2</v>
      </c>
      <c r="BR32" s="11">
        <v>0</v>
      </c>
      <c r="BS32" s="12">
        <v>5321.8286875018894</v>
      </c>
      <c r="BT32" s="12"/>
      <c r="BU32" s="13">
        <v>11624.476541719399</v>
      </c>
      <c r="BV32" s="13">
        <v>-22.265659022179602</v>
      </c>
      <c r="BW32" s="13">
        <v>-1762.0395701991599</v>
      </c>
      <c r="BX32" s="153">
        <v>15161.999999999947</v>
      </c>
      <c r="BY32" s="150"/>
      <c r="CA32" s="150"/>
      <c r="CC32" s="150"/>
    </row>
    <row r="33" spans="1:81" ht="15" x14ac:dyDescent="0.4">
      <c r="A33" s="6" t="s">
        <v>37</v>
      </c>
      <c r="B33" s="7" t="s">
        <v>38</v>
      </c>
      <c r="C33" s="8">
        <v>103.28283901208501</v>
      </c>
      <c r="D33" s="8">
        <v>30.075847742171899</v>
      </c>
      <c r="E33" s="8">
        <v>2.2155891505938201</v>
      </c>
      <c r="F33" s="8">
        <v>3.3368434857116998E-2</v>
      </c>
      <c r="G33" s="8">
        <v>0.57233016841573103</v>
      </c>
      <c r="H33" s="8">
        <v>6.0121139122165301</v>
      </c>
      <c r="I33" s="8">
        <v>8.1441279242096307</v>
      </c>
      <c r="J33" s="8">
        <v>0.22965494466226699</v>
      </c>
      <c r="K33" s="8">
        <v>0.36099622152853</v>
      </c>
      <c r="L33" s="8">
        <v>4.72081018552187</v>
      </c>
      <c r="M33" s="8">
        <v>7.9538953833026502</v>
      </c>
      <c r="N33" s="8">
        <v>1.46847138017725</v>
      </c>
      <c r="O33" s="8">
        <v>2.6189235907522499</v>
      </c>
      <c r="P33" s="8">
        <v>5.4902259727787204</v>
      </c>
      <c r="Q33" s="8">
        <v>15.051053830261299</v>
      </c>
      <c r="R33" s="8">
        <v>5.8285823882922498</v>
      </c>
      <c r="S33" s="8">
        <v>1.1232445062487</v>
      </c>
      <c r="T33" s="8">
        <v>2.8572858287980099</v>
      </c>
      <c r="U33" s="8">
        <v>4.8570166765516003</v>
      </c>
      <c r="V33" s="8">
        <v>1101.4670475343401</v>
      </c>
      <c r="W33" s="8">
        <v>2520.7134922532</v>
      </c>
      <c r="X33" s="8">
        <v>132.02760269817401</v>
      </c>
      <c r="Y33" s="8">
        <v>3.49850824294899</v>
      </c>
      <c r="Z33" s="8">
        <v>264.65485246118601</v>
      </c>
      <c r="AA33" s="8">
        <v>3.9265380389942202</v>
      </c>
      <c r="AB33" s="8">
        <v>34.035046542254697</v>
      </c>
      <c r="AC33" s="8">
        <v>15.326235084602599</v>
      </c>
      <c r="AD33" s="8">
        <v>76.363794010129197</v>
      </c>
      <c r="AE33" s="8">
        <v>8.4943098023512498</v>
      </c>
      <c r="AF33" s="8">
        <v>29.000650629772601</v>
      </c>
      <c r="AG33" s="8">
        <v>6.6809516335112296</v>
      </c>
      <c r="AH33" s="8">
        <v>6.7434345092577903</v>
      </c>
      <c r="AI33" s="8">
        <v>30.089533760670101</v>
      </c>
      <c r="AJ33" s="8">
        <v>200.56069848526701</v>
      </c>
      <c r="AK33" s="8">
        <v>29.830427601658702</v>
      </c>
      <c r="AL33" s="8">
        <v>14.703839439231301</v>
      </c>
      <c r="AM33" s="8">
        <v>0.80408449591492004</v>
      </c>
      <c r="AN33" s="8">
        <v>1.8439482639667899</v>
      </c>
      <c r="AO33" s="8">
        <v>1.37125890593302</v>
      </c>
      <c r="AP33" s="8">
        <v>1.9563166150023801</v>
      </c>
      <c r="AQ33" s="8">
        <v>60.387019935568901</v>
      </c>
      <c r="AR33" s="8">
        <v>0.39729334830424701</v>
      </c>
      <c r="AS33" s="8">
        <v>150.76827234586801</v>
      </c>
      <c r="AT33" s="8">
        <v>335.51697954005499</v>
      </c>
      <c r="AU33" s="8">
        <v>75.030576849460701</v>
      </c>
      <c r="AV33" s="8">
        <v>137.70307984514901</v>
      </c>
      <c r="AW33" s="8">
        <v>4.4210775642043503</v>
      </c>
      <c r="AX33" s="8">
        <v>13.082456064297199</v>
      </c>
      <c r="AY33" s="8">
        <v>0.63804650728220202</v>
      </c>
      <c r="AZ33" s="8">
        <v>5.8782256133365403</v>
      </c>
      <c r="BA33" s="8">
        <v>6.6120369174772904</v>
      </c>
      <c r="BB33" s="8">
        <v>0.90153650794089002</v>
      </c>
      <c r="BC33" s="8">
        <v>3.2512310056728699</v>
      </c>
      <c r="BD33" s="8">
        <v>16.420196189435099</v>
      </c>
      <c r="BE33" s="8">
        <v>79.381794074484404</v>
      </c>
      <c r="BF33" s="8">
        <v>2.1635831662362701</v>
      </c>
      <c r="BG33" s="8">
        <v>24.419596309762898</v>
      </c>
      <c r="BH33" s="8">
        <v>2.0176242592365101</v>
      </c>
      <c r="BI33" s="8">
        <v>0.34377657743685702</v>
      </c>
      <c r="BJ33" s="8">
        <v>0.85634071440465498</v>
      </c>
      <c r="BK33" s="8">
        <v>5.1944521411843096</v>
      </c>
      <c r="BL33" s="8">
        <v>8.9687387238795804</v>
      </c>
      <c r="BM33" s="8">
        <v>25.642632910837101</v>
      </c>
      <c r="BN33" s="8">
        <v>8.06563216456885</v>
      </c>
      <c r="BO33" s="8">
        <v>13.163011909610599</v>
      </c>
      <c r="BP33" s="8">
        <v>5.1178869841927197</v>
      </c>
      <c r="BQ33" s="8">
        <v>37.404602870182899</v>
      </c>
      <c r="BR33" s="8">
        <v>0</v>
      </c>
      <c r="BS33" s="9">
        <v>5710.7366493018617</v>
      </c>
      <c r="BT33" s="9"/>
      <c r="BU33" s="10">
        <v>2951.5408480229598</v>
      </c>
      <c r="BV33" s="10">
        <v>252.17333237541601</v>
      </c>
      <c r="BW33" s="10">
        <v>-2815.4508297002899</v>
      </c>
      <c r="BX33" s="152">
        <v>6098.9999999999472</v>
      </c>
      <c r="BY33" s="150"/>
      <c r="CA33" s="150"/>
      <c r="CC33" s="150"/>
    </row>
    <row r="34" spans="1:81" ht="15" x14ac:dyDescent="0.4">
      <c r="A34" s="15" t="s">
        <v>39</v>
      </c>
      <c r="B34" s="2" t="s">
        <v>40</v>
      </c>
      <c r="C34" s="11">
        <v>57.296663417810798</v>
      </c>
      <c r="D34" s="11">
        <v>5.5030705981958503</v>
      </c>
      <c r="E34" s="11">
        <v>15.229002567289699</v>
      </c>
      <c r="F34" s="11">
        <v>0.11631345780443</v>
      </c>
      <c r="G34" s="11">
        <v>0.84516987235074603</v>
      </c>
      <c r="H34" s="11">
        <v>54.698673737143402</v>
      </c>
      <c r="I34" s="11">
        <v>37.663809642670998</v>
      </c>
      <c r="J34" s="11">
        <v>0.102179661518197</v>
      </c>
      <c r="K34" s="11">
        <v>3.8243973006769001</v>
      </c>
      <c r="L34" s="11">
        <v>8.3613993295330395</v>
      </c>
      <c r="M34" s="11">
        <v>8.8870331556148905</v>
      </c>
      <c r="N34" s="11">
        <v>2.3900185858410499</v>
      </c>
      <c r="O34" s="11">
        <v>5.9182253997369303</v>
      </c>
      <c r="P34" s="11">
        <v>12.6988962542185</v>
      </c>
      <c r="Q34" s="11">
        <v>3.5655376069272799</v>
      </c>
      <c r="R34" s="11">
        <v>2.24009172649227</v>
      </c>
      <c r="S34" s="11">
        <v>2.7967427646858001</v>
      </c>
      <c r="T34" s="11">
        <v>5.3582264821382699</v>
      </c>
      <c r="U34" s="11">
        <v>15.1302286301673</v>
      </c>
      <c r="V34" s="11">
        <v>169.07303196945699</v>
      </c>
      <c r="W34" s="11">
        <v>611.21898169665303</v>
      </c>
      <c r="X34" s="11">
        <v>134.37888686907101</v>
      </c>
      <c r="Y34" s="11">
        <v>2.43591679667606</v>
      </c>
      <c r="Z34" s="11">
        <v>54.731179008915703</v>
      </c>
      <c r="AA34" s="11">
        <v>4.4613246561479203</v>
      </c>
      <c r="AB34" s="11">
        <v>21.359790971496</v>
      </c>
      <c r="AC34" s="11">
        <v>7.0335869821811903</v>
      </c>
      <c r="AD34" s="11">
        <v>26.3006797119784</v>
      </c>
      <c r="AE34" s="11">
        <v>7.4131168101151603</v>
      </c>
      <c r="AF34" s="11">
        <v>24.856326898901798</v>
      </c>
      <c r="AG34" s="11">
        <v>8.5290194886440194</v>
      </c>
      <c r="AH34" s="11">
        <v>7.6365834558292098</v>
      </c>
      <c r="AI34" s="11">
        <v>9.8866998350850306</v>
      </c>
      <c r="AJ34" s="11">
        <v>35.429557049329603</v>
      </c>
      <c r="AK34" s="11">
        <v>9.8315883580646606</v>
      </c>
      <c r="AL34" s="11">
        <v>17.730732142453601</v>
      </c>
      <c r="AM34" s="11">
        <v>3.2217100902514799</v>
      </c>
      <c r="AN34" s="11">
        <v>9.0060468345015998</v>
      </c>
      <c r="AO34" s="11">
        <v>5.0834411794286201</v>
      </c>
      <c r="AP34" s="11">
        <v>9.6409246688876706</v>
      </c>
      <c r="AQ34" s="11">
        <v>9.1707505205858499</v>
      </c>
      <c r="AR34" s="11">
        <v>2.6099631302005899</v>
      </c>
      <c r="AS34" s="11">
        <v>50.998544011587903</v>
      </c>
      <c r="AT34" s="11">
        <v>82.262611719871501</v>
      </c>
      <c r="AU34" s="11">
        <v>30.540409727368399</v>
      </c>
      <c r="AV34" s="11">
        <v>125.09363464741099</v>
      </c>
      <c r="AW34" s="11">
        <v>8.2273640752653598</v>
      </c>
      <c r="AX34" s="11">
        <v>28.629375366997099</v>
      </c>
      <c r="AY34" s="11">
        <v>0.64520004726055102</v>
      </c>
      <c r="AZ34" s="11">
        <v>20.2144458769186</v>
      </c>
      <c r="BA34" s="11">
        <v>47.704518057550203</v>
      </c>
      <c r="BB34" s="11">
        <v>6.8530294798387104</v>
      </c>
      <c r="BC34" s="11">
        <v>32.408197462482597</v>
      </c>
      <c r="BD34" s="11">
        <v>157.68601111791</v>
      </c>
      <c r="BE34" s="11">
        <v>18.135964158538499</v>
      </c>
      <c r="BF34" s="11">
        <v>3.34608646992932</v>
      </c>
      <c r="BG34" s="11">
        <v>16.087269826682402</v>
      </c>
      <c r="BH34" s="11">
        <v>0.68275965651297998</v>
      </c>
      <c r="BI34" s="11">
        <v>1.17603043270214E-2</v>
      </c>
      <c r="BJ34" s="11">
        <v>7.9802874527125702</v>
      </c>
      <c r="BK34" s="11">
        <v>38.911091114432402</v>
      </c>
      <c r="BL34" s="11">
        <v>90.838870488148501</v>
      </c>
      <c r="BM34" s="11">
        <v>38.249353856194098</v>
      </c>
      <c r="BN34" s="11">
        <v>56.845089370678103</v>
      </c>
      <c r="BO34" s="11">
        <v>85.782304213142496</v>
      </c>
      <c r="BP34" s="11">
        <v>38.463753222781797</v>
      </c>
      <c r="BQ34" s="11">
        <v>0.41074780222636098</v>
      </c>
      <c r="BR34" s="11">
        <v>0</v>
      </c>
      <c r="BS34" s="12">
        <v>2420.6741988424401</v>
      </c>
      <c r="BT34" s="12"/>
      <c r="BU34" s="13">
        <v>14901.9060497152</v>
      </c>
      <c r="BV34" s="13">
        <v>59.874760722042097</v>
      </c>
      <c r="BW34" s="13">
        <v>-2520.4550092797399</v>
      </c>
      <c r="BX34" s="153">
        <v>14861.999999999945</v>
      </c>
      <c r="BY34" s="150"/>
      <c r="CA34" s="150"/>
      <c r="CC34" s="150"/>
    </row>
    <row r="35" spans="1:81" ht="15" x14ac:dyDescent="0.4">
      <c r="A35" s="6" t="s">
        <v>41</v>
      </c>
      <c r="B35" s="7" t="s">
        <v>42</v>
      </c>
      <c r="C35" s="8">
        <v>11.9877695802671</v>
      </c>
      <c r="D35" s="8">
        <v>0.88342185044708699</v>
      </c>
      <c r="E35" s="8">
        <v>16.499051734769498</v>
      </c>
      <c r="F35" s="8">
        <v>2.3833315321434699E-2</v>
      </c>
      <c r="G35" s="8">
        <v>0.30507743648733099</v>
      </c>
      <c r="H35" s="8">
        <v>6.0839621664197203</v>
      </c>
      <c r="I35" s="8">
        <v>7.2440039623582804</v>
      </c>
      <c r="J35" s="8">
        <v>3.3648786121793901E-2</v>
      </c>
      <c r="K35" s="8">
        <v>0.74081402844134303</v>
      </c>
      <c r="L35" s="8">
        <v>6.3440300010223503</v>
      </c>
      <c r="M35" s="8">
        <v>2.7046160369416201</v>
      </c>
      <c r="N35" s="8">
        <v>1.9759586927056301</v>
      </c>
      <c r="O35" s="8">
        <v>2.0408312542150702</v>
      </c>
      <c r="P35" s="8">
        <v>3.8934336405758301</v>
      </c>
      <c r="Q35" s="8">
        <v>0.62042868786655203</v>
      </c>
      <c r="R35" s="8">
        <v>0.57924645390215901</v>
      </c>
      <c r="S35" s="8">
        <v>1.16066659335468</v>
      </c>
      <c r="T35" s="8">
        <v>1.7529580883912901</v>
      </c>
      <c r="U35" s="8">
        <v>5.8844240142863997</v>
      </c>
      <c r="V35" s="8">
        <v>31.756234273184301</v>
      </c>
      <c r="W35" s="8">
        <v>97.909111558872496</v>
      </c>
      <c r="X35" s="8">
        <v>736.73331656811104</v>
      </c>
      <c r="Y35" s="8">
        <v>1.8630015091690399</v>
      </c>
      <c r="Z35" s="8">
        <v>16.369958646627101</v>
      </c>
      <c r="AA35" s="8">
        <v>0.63700006559728395</v>
      </c>
      <c r="AB35" s="8">
        <v>6.7530216206803404</v>
      </c>
      <c r="AC35" s="8">
        <v>4.3773015538585698</v>
      </c>
      <c r="AD35" s="8">
        <v>7.2375541472789697</v>
      </c>
      <c r="AE35" s="8">
        <v>1.8911619736973</v>
      </c>
      <c r="AF35" s="8">
        <v>9.2208052257121995</v>
      </c>
      <c r="AG35" s="8">
        <v>2.8717733709678401</v>
      </c>
      <c r="AH35" s="8">
        <v>3.6065503751308898</v>
      </c>
      <c r="AI35" s="8">
        <v>5.0960007693425</v>
      </c>
      <c r="AJ35" s="8">
        <v>18.4295105692456</v>
      </c>
      <c r="AK35" s="8">
        <v>13.7499407768676</v>
      </c>
      <c r="AL35" s="8">
        <v>5.1224054023303296</v>
      </c>
      <c r="AM35" s="8">
        <v>0.82323173519302195</v>
      </c>
      <c r="AN35" s="8">
        <v>1.9400206599669401</v>
      </c>
      <c r="AO35" s="8">
        <v>1.13485266044641</v>
      </c>
      <c r="AP35" s="8">
        <v>2.4036387939147699</v>
      </c>
      <c r="AQ35" s="8">
        <v>1.65696309873044</v>
      </c>
      <c r="AR35" s="8">
        <v>0.76086304437556496</v>
      </c>
      <c r="AS35" s="8">
        <v>24.5808694901995</v>
      </c>
      <c r="AT35" s="8">
        <v>23.0016675832786</v>
      </c>
      <c r="AU35" s="8">
        <v>8.3376983632706398</v>
      </c>
      <c r="AV35" s="8">
        <v>109.98398943772099</v>
      </c>
      <c r="AW35" s="8">
        <v>58.197246167714702</v>
      </c>
      <c r="AX35" s="8">
        <v>9.4470727154685203</v>
      </c>
      <c r="AY35" s="8">
        <v>0.1254603649744</v>
      </c>
      <c r="AZ35" s="8">
        <v>3.7124806877169001</v>
      </c>
      <c r="BA35" s="8">
        <v>9.6139291429311804</v>
      </c>
      <c r="BB35" s="8">
        <v>0.84657819114610799</v>
      </c>
      <c r="BC35" s="8">
        <v>3.5291598848669601</v>
      </c>
      <c r="BD35" s="8">
        <v>20.022108375831699</v>
      </c>
      <c r="BE35" s="8">
        <v>11.6561343518476</v>
      </c>
      <c r="BF35" s="8">
        <v>1.0347068539220701</v>
      </c>
      <c r="BG35" s="8">
        <v>6.6145951822903903</v>
      </c>
      <c r="BH35" s="8">
        <v>0.96181112683671799</v>
      </c>
      <c r="BI35" s="8">
        <v>5.9517581857761299E-2</v>
      </c>
      <c r="BJ35" s="8">
        <v>0.81706227413855304</v>
      </c>
      <c r="BK35" s="8">
        <v>12.7089803077172</v>
      </c>
      <c r="BL35" s="8">
        <v>34.248626840534399</v>
      </c>
      <c r="BM35" s="8">
        <v>7.45083655005479</v>
      </c>
      <c r="BN35" s="8">
        <v>76.665265504221907</v>
      </c>
      <c r="BO35" s="8">
        <v>64.136075390776796</v>
      </c>
      <c r="BP35" s="8">
        <v>31.512497431562799</v>
      </c>
      <c r="BQ35" s="8">
        <v>7.3036390892698799</v>
      </c>
      <c r="BR35" s="8">
        <v>0</v>
      </c>
      <c r="BS35" s="9">
        <v>1569.6704036133465</v>
      </c>
      <c r="BT35" s="9"/>
      <c r="BU35" s="10">
        <v>4912.1483025785001</v>
      </c>
      <c r="BV35" s="10">
        <v>-47.875556519204601</v>
      </c>
      <c r="BW35" s="10">
        <v>-1594.9431496725399</v>
      </c>
      <c r="BX35" s="152">
        <v>4839.0000000001019</v>
      </c>
      <c r="BY35" s="150"/>
      <c r="CA35" s="150"/>
      <c r="CC35" s="150"/>
    </row>
    <row r="36" spans="1:81" ht="15" x14ac:dyDescent="0.4">
      <c r="A36" s="15" t="s">
        <v>43</v>
      </c>
      <c r="B36" s="2" t="s">
        <v>44</v>
      </c>
      <c r="C36" s="11">
        <v>126.60095303705199</v>
      </c>
      <c r="D36" s="11">
        <v>6.6861425074790404</v>
      </c>
      <c r="E36" s="11">
        <v>40.193442160788798</v>
      </c>
      <c r="F36" s="11">
        <v>9.9626948332821E-2</v>
      </c>
      <c r="G36" s="11">
        <v>0.10317952704397999</v>
      </c>
      <c r="H36" s="11">
        <v>0.12633993334214799</v>
      </c>
      <c r="I36" s="11">
        <v>0.29951802948921402</v>
      </c>
      <c r="J36" s="11">
        <v>0.17244889648912601</v>
      </c>
      <c r="K36" s="11">
        <v>5.9316928635594103E-2</v>
      </c>
      <c r="L36" s="11">
        <v>0.71526615240241997</v>
      </c>
      <c r="M36" s="11">
        <v>3.76984434687117</v>
      </c>
      <c r="N36" s="11">
        <v>0.311982238995201</v>
      </c>
      <c r="O36" s="11">
        <v>1.95490089290278</v>
      </c>
      <c r="P36" s="11">
        <v>1.29473073898416</v>
      </c>
      <c r="Q36" s="11">
        <v>0.89554362144289601</v>
      </c>
      <c r="R36" s="11">
        <v>0.40136452163111402</v>
      </c>
      <c r="S36" s="11">
        <v>1.2623103157626101</v>
      </c>
      <c r="T36" s="11">
        <v>1.3365383491423699</v>
      </c>
      <c r="U36" s="11">
        <v>2.20119539601182</v>
      </c>
      <c r="V36" s="11">
        <v>0.99520974978529997</v>
      </c>
      <c r="W36" s="11">
        <v>34.332036111225698</v>
      </c>
      <c r="X36" s="11">
        <v>0.64128276593419697</v>
      </c>
      <c r="Y36" s="11">
        <v>537.89509949314504</v>
      </c>
      <c r="Z36" s="11">
        <v>364.82775104802801</v>
      </c>
      <c r="AA36" s="11">
        <v>4.4777724786637396</v>
      </c>
      <c r="AB36" s="11">
        <v>20.222574333005198</v>
      </c>
      <c r="AC36" s="11">
        <v>2.97490039039636</v>
      </c>
      <c r="AD36" s="11">
        <v>19.071538614358602</v>
      </c>
      <c r="AE36" s="11">
        <v>0.96217530831140796</v>
      </c>
      <c r="AF36" s="11">
        <v>26.991869688124201</v>
      </c>
      <c r="AG36" s="11">
        <v>20.081407522525001</v>
      </c>
      <c r="AH36" s="11">
        <v>5.8466967252896502</v>
      </c>
      <c r="AI36" s="11">
        <v>3.0930490602997498</v>
      </c>
      <c r="AJ36" s="11">
        <v>473.65269568558102</v>
      </c>
      <c r="AK36" s="11">
        <v>8.8151340714596795</v>
      </c>
      <c r="AL36" s="11">
        <v>1.5336048032624701</v>
      </c>
      <c r="AM36" s="11">
        <v>5.8252608911308297E-2</v>
      </c>
      <c r="AN36" s="11">
        <v>0.21330266422840299</v>
      </c>
      <c r="AO36" s="11">
        <v>8.81521450451659E-2</v>
      </c>
      <c r="AP36" s="11">
        <v>0.25713634314223799</v>
      </c>
      <c r="AQ36" s="11">
        <v>6.9659855713787494E-2</v>
      </c>
      <c r="AR36" s="11">
        <v>0.16265565560706199</v>
      </c>
      <c r="AS36" s="11">
        <v>864.10506448969204</v>
      </c>
      <c r="AT36" s="11">
        <v>385.37720167325102</v>
      </c>
      <c r="AU36" s="11">
        <v>250.46173101096099</v>
      </c>
      <c r="AV36" s="11">
        <v>6.83843127438272</v>
      </c>
      <c r="AW36" s="11">
        <v>0.63576031878981398</v>
      </c>
      <c r="AX36" s="11">
        <v>0.67832119328099005</v>
      </c>
      <c r="AY36" s="11">
        <v>1.0072464724460799E-3</v>
      </c>
      <c r="AZ36" s="11">
        <v>0.111861747028912</v>
      </c>
      <c r="BA36" s="11">
        <v>0.119164245487721</v>
      </c>
      <c r="BB36" s="11">
        <v>3.7595505900086403E-2</v>
      </c>
      <c r="BC36" s="11">
        <v>9.4089675959159305E-2</v>
      </c>
      <c r="BD36" s="11">
        <v>0.55153638718142295</v>
      </c>
      <c r="BE36" s="11">
        <v>7.1266213588737397</v>
      </c>
      <c r="BF36" s="11">
        <v>5.8851377826393499E-2</v>
      </c>
      <c r="BG36" s="11">
        <v>0.70879288829446996</v>
      </c>
      <c r="BH36" s="11">
        <v>4.7735207368876501E-2</v>
      </c>
      <c r="BI36" s="11">
        <v>6.4723253127721399E-3</v>
      </c>
      <c r="BJ36" s="11">
        <v>0.122669406567931</v>
      </c>
      <c r="BK36" s="11">
        <v>45.167703441330502</v>
      </c>
      <c r="BL36" s="11">
        <v>1.69879876579851</v>
      </c>
      <c r="BM36" s="11">
        <v>39.066197395821398</v>
      </c>
      <c r="BN36" s="11">
        <v>2.46292572567822</v>
      </c>
      <c r="BO36" s="11">
        <v>11.274718193377799</v>
      </c>
      <c r="BP36" s="11">
        <v>1.6567917693932399</v>
      </c>
      <c r="BQ36" s="11">
        <v>0.79365906713380197</v>
      </c>
      <c r="BR36" s="11">
        <v>0</v>
      </c>
      <c r="BS36" s="12">
        <v>3334.9523033560085</v>
      </c>
      <c r="BT36" s="12"/>
      <c r="BU36" s="13">
        <v>247.219657675192</v>
      </c>
      <c r="BV36" s="13">
        <v>118.600593143444</v>
      </c>
      <c r="BW36" s="13">
        <v>-527.77255417464301</v>
      </c>
      <c r="BX36" s="153">
        <v>3173.0000000000014</v>
      </c>
      <c r="BY36" s="150"/>
      <c r="CA36" s="150"/>
      <c r="CC36" s="150"/>
    </row>
    <row r="37" spans="1:81" ht="15" x14ac:dyDescent="0.4">
      <c r="A37" s="6" t="s">
        <v>45</v>
      </c>
      <c r="B37" s="7" t="s">
        <v>46</v>
      </c>
      <c r="C37" s="8">
        <v>378.06182480581799</v>
      </c>
      <c r="D37" s="8">
        <v>9.1090904354601605</v>
      </c>
      <c r="E37" s="8">
        <v>148.844342276199</v>
      </c>
      <c r="F37" s="8">
        <v>0.49381388812092297</v>
      </c>
      <c r="G37" s="8">
        <v>9.5344288691611307</v>
      </c>
      <c r="H37" s="8">
        <v>13.3222849154884</v>
      </c>
      <c r="I37" s="8">
        <v>26.582012110456802</v>
      </c>
      <c r="J37" s="8">
        <v>39.458768930018401</v>
      </c>
      <c r="K37" s="8">
        <v>13.9710714929407</v>
      </c>
      <c r="L37" s="8">
        <v>18.138159731614</v>
      </c>
      <c r="M37" s="8">
        <v>51.769285671271497</v>
      </c>
      <c r="N37" s="8">
        <v>56.344334125233402</v>
      </c>
      <c r="O37" s="8">
        <v>92.523929036190395</v>
      </c>
      <c r="P37" s="8">
        <v>229.138324721077</v>
      </c>
      <c r="Q37" s="8">
        <v>66.175648743937501</v>
      </c>
      <c r="R37" s="8">
        <v>94.698361342367505</v>
      </c>
      <c r="S37" s="8">
        <v>107.91415857455701</v>
      </c>
      <c r="T37" s="8">
        <v>104.056273198707</v>
      </c>
      <c r="U37" s="8">
        <v>204.911906112878</v>
      </c>
      <c r="V37" s="8">
        <v>34.295165743931499</v>
      </c>
      <c r="W37" s="8">
        <v>133.79044951390699</v>
      </c>
      <c r="X37" s="8">
        <v>54.811008947490002</v>
      </c>
      <c r="Y37" s="8">
        <v>132.307346080744</v>
      </c>
      <c r="Z37" s="8">
        <v>3785.5951965838299</v>
      </c>
      <c r="AA37" s="8">
        <v>41.0534746077495</v>
      </c>
      <c r="AB37" s="8">
        <v>402.119217548432</v>
      </c>
      <c r="AC37" s="8">
        <v>213.208188380302</v>
      </c>
      <c r="AD37" s="8">
        <v>179.402043145444</v>
      </c>
      <c r="AE37" s="8">
        <v>18.949162545293099</v>
      </c>
      <c r="AF37" s="8">
        <v>52.698522689315404</v>
      </c>
      <c r="AG37" s="8">
        <v>64.889769054847406</v>
      </c>
      <c r="AH37" s="8">
        <v>34.302353979375603</v>
      </c>
      <c r="AI37" s="8">
        <v>12.498050315257601</v>
      </c>
      <c r="AJ37" s="8">
        <v>303.46268249418102</v>
      </c>
      <c r="AK37" s="8">
        <v>32.660426197544901</v>
      </c>
      <c r="AL37" s="8">
        <v>109.121002873321</v>
      </c>
      <c r="AM37" s="8">
        <v>9.9793557745526993</v>
      </c>
      <c r="AN37" s="8">
        <v>12.8250957920645</v>
      </c>
      <c r="AO37" s="8">
        <v>6.2433077441929301</v>
      </c>
      <c r="AP37" s="8">
        <v>8.9675905822291693</v>
      </c>
      <c r="AQ37" s="8">
        <v>23.043012174366599</v>
      </c>
      <c r="AR37" s="8">
        <v>2.1478327675503701</v>
      </c>
      <c r="AS37" s="8">
        <v>156.90464931123799</v>
      </c>
      <c r="AT37" s="8">
        <v>89.191724637299004</v>
      </c>
      <c r="AU37" s="8">
        <v>52.166493076473799</v>
      </c>
      <c r="AV37" s="8">
        <v>536.85443764270894</v>
      </c>
      <c r="AW37" s="8">
        <v>55.653855916595298</v>
      </c>
      <c r="AX37" s="8">
        <v>18.455522270154098</v>
      </c>
      <c r="AY37" s="8">
        <v>0.15805412816966399</v>
      </c>
      <c r="AZ37" s="8">
        <v>9.8249589166607905</v>
      </c>
      <c r="BA37" s="8">
        <v>23.137557105045701</v>
      </c>
      <c r="BB37" s="8">
        <v>12.5135535412159</v>
      </c>
      <c r="BC37" s="8">
        <v>26.9316861257143</v>
      </c>
      <c r="BD37" s="8">
        <v>158.94089613169299</v>
      </c>
      <c r="BE37" s="8">
        <v>520.052067336699</v>
      </c>
      <c r="BF37" s="8">
        <v>30.249053466161801</v>
      </c>
      <c r="BG37" s="8">
        <v>94.322524815779005</v>
      </c>
      <c r="BH37" s="8">
        <v>16.0593383684988</v>
      </c>
      <c r="BI37" s="8">
        <v>1.66067581601995</v>
      </c>
      <c r="BJ37" s="8">
        <v>41.965707917463398</v>
      </c>
      <c r="BK37" s="8">
        <v>203.24946932149399</v>
      </c>
      <c r="BL37" s="8">
        <v>347.20646624272302</v>
      </c>
      <c r="BM37" s="8">
        <v>2164.5684564973199</v>
      </c>
      <c r="BN37" s="8">
        <v>586.80345686111696</v>
      </c>
      <c r="BO37" s="8">
        <v>166.28449460310199</v>
      </c>
      <c r="BP37" s="8">
        <v>150.512332443372</v>
      </c>
      <c r="BQ37" s="8">
        <v>4.6594815683022102</v>
      </c>
      <c r="BR37" s="8">
        <v>0</v>
      </c>
      <c r="BS37" s="9">
        <v>12801.745188578438</v>
      </c>
      <c r="BT37" s="9"/>
      <c r="BU37" s="10">
        <v>5781.8016211549702</v>
      </c>
      <c r="BV37" s="10">
        <v>-51.460747199241602</v>
      </c>
      <c r="BW37" s="10">
        <v>-1795.08606253417</v>
      </c>
      <c r="BX37" s="152">
        <v>16736.999999999996</v>
      </c>
      <c r="BY37" s="150"/>
      <c r="CA37" s="150"/>
      <c r="CC37" s="150"/>
    </row>
    <row r="38" spans="1:81" ht="15" x14ac:dyDescent="0.4">
      <c r="A38" s="15" t="s">
        <v>47</v>
      </c>
      <c r="B38" s="2" t="s">
        <v>48</v>
      </c>
      <c r="C38" s="11">
        <v>890.43736465733798</v>
      </c>
      <c r="D38" s="11">
        <v>42.7381505667529</v>
      </c>
      <c r="E38" s="11">
        <v>328.23735380040898</v>
      </c>
      <c r="F38" s="11">
        <v>1.36663586782461</v>
      </c>
      <c r="G38" s="11">
        <v>30.723604422176301</v>
      </c>
      <c r="H38" s="11">
        <v>931.30642766921198</v>
      </c>
      <c r="I38" s="11">
        <v>3990.9055421800499</v>
      </c>
      <c r="J38" s="11">
        <v>36.821371140072003</v>
      </c>
      <c r="K38" s="11">
        <v>104.55777558159799</v>
      </c>
      <c r="L38" s="11">
        <v>84.947561891245002</v>
      </c>
      <c r="M38" s="11">
        <v>121.685497129932</v>
      </c>
      <c r="N38" s="11">
        <v>14.7473709043981</v>
      </c>
      <c r="O38" s="11">
        <v>62.659525289364403</v>
      </c>
      <c r="P38" s="11">
        <v>15.966874003167201</v>
      </c>
      <c r="Q38" s="11">
        <v>4.2139908033265501</v>
      </c>
      <c r="R38" s="11">
        <v>16.082633174547901</v>
      </c>
      <c r="S38" s="11">
        <v>3.0079389795598401</v>
      </c>
      <c r="T38" s="11">
        <v>3.3471432626628999</v>
      </c>
      <c r="U38" s="11">
        <v>15.0587673099299</v>
      </c>
      <c r="V38" s="11">
        <v>50.902304816527</v>
      </c>
      <c r="W38" s="11">
        <v>36.060161595718597</v>
      </c>
      <c r="X38" s="11">
        <v>17.1081732807863</v>
      </c>
      <c r="Y38" s="11">
        <v>13.547070802098499</v>
      </c>
      <c r="Z38" s="11">
        <v>87.692937080236206</v>
      </c>
      <c r="AA38" s="11">
        <v>21407.464424212201</v>
      </c>
      <c r="AB38" s="11">
        <v>467.29537653013801</v>
      </c>
      <c r="AC38" s="11">
        <v>51.115042348951</v>
      </c>
      <c r="AD38" s="11">
        <v>128.186751220556</v>
      </c>
      <c r="AE38" s="11">
        <v>1493.18872608843</v>
      </c>
      <c r="AF38" s="11">
        <v>54.757977997846403</v>
      </c>
      <c r="AG38" s="11">
        <v>47.917419542796303</v>
      </c>
      <c r="AH38" s="11">
        <v>5.1623450026533799</v>
      </c>
      <c r="AI38" s="11">
        <v>17.587786996359501</v>
      </c>
      <c r="AJ38" s="11">
        <v>7.0511908358882103</v>
      </c>
      <c r="AK38" s="11">
        <v>27.2456680940981</v>
      </c>
      <c r="AL38" s="11">
        <v>485.35400890793198</v>
      </c>
      <c r="AM38" s="11">
        <v>52.5812314693556</v>
      </c>
      <c r="AN38" s="11">
        <v>65.942344646551305</v>
      </c>
      <c r="AO38" s="11">
        <v>9.4806997698286999</v>
      </c>
      <c r="AP38" s="11">
        <v>145.77408227311199</v>
      </c>
      <c r="AQ38" s="11">
        <v>0.120061079036626</v>
      </c>
      <c r="AR38" s="11">
        <v>10.6515731552267</v>
      </c>
      <c r="AS38" s="11">
        <v>323.91672597344899</v>
      </c>
      <c r="AT38" s="11">
        <v>288.26333144708201</v>
      </c>
      <c r="AU38" s="11">
        <v>516.71069824676999</v>
      </c>
      <c r="AV38" s="11">
        <v>950.52932240517202</v>
      </c>
      <c r="AW38" s="11">
        <v>253.02420559290701</v>
      </c>
      <c r="AX38" s="11">
        <v>8328.5055019763204</v>
      </c>
      <c r="AY38" s="11">
        <v>81.318235182432701</v>
      </c>
      <c r="AZ38" s="11">
        <v>2284.4313144073299</v>
      </c>
      <c r="BA38" s="11">
        <v>214.92930800759001</v>
      </c>
      <c r="BB38" s="11">
        <v>62.191624224691203</v>
      </c>
      <c r="BC38" s="11">
        <v>33.0547492250573</v>
      </c>
      <c r="BD38" s="11">
        <v>69.800920100643395</v>
      </c>
      <c r="BE38" s="11">
        <v>69.118178410865397</v>
      </c>
      <c r="BF38" s="11">
        <v>43.791647689751201</v>
      </c>
      <c r="BG38" s="11">
        <v>37.047027459601203</v>
      </c>
      <c r="BH38" s="11">
        <v>22.834045773354902</v>
      </c>
      <c r="BI38" s="11">
        <v>9.7526286301337208</v>
      </c>
      <c r="BJ38" s="11">
        <v>16.857859717851198</v>
      </c>
      <c r="BK38" s="11">
        <v>120.651444296725</v>
      </c>
      <c r="BL38" s="11">
        <v>65.156185757718603</v>
      </c>
      <c r="BM38" s="11">
        <v>833.06851925589297</v>
      </c>
      <c r="BN38" s="11">
        <v>16.530689080272801</v>
      </c>
      <c r="BO38" s="11">
        <v>140.57492984689401</v>
      </c>
      <c r="BP38" s="11">
        <v>18.170806592919401</v>
      </c>
      <c r="BQ38" s="11">
        <v>31.968964452765299</v>
      </c>
      <c r="BR38" s="11">
        <v>0</v>
      </c>
      <c r="BS38" s="12">
        <v>46213.197750134088</v>
      </c>
      <c r="BT38" s="12"/>
      <c r="BU38" s="13">
        <v>9013.3359855645394</v>
      </c>
      <c r="BV38" s="13">
        <v>-132.613490535854</v>
      </c>
      <c r="BW38" s="13">
        <v>-393.92024516278502</v>
      </c>
      <c r="BX38" s="153">
        <v>54699.999999999985</v>
      </c>
      <c r="BY38" s="150"/>
      <c r="CA38" s="150"/>
      <c r="CC38" s="150"/>
    </row>
    <row r="39" spans="1:81" ht="15" x14ac:dyDescent="0.4">
      <c r="A39" s="6" t="s">
        <v>49</v>
      </c>
      <c r="B39" s="7" t="s">
        <v>50</v>
      </c>
      <c r="C39" s="8">
        <v>2611.7160032710699</v>
      </c>
      <c r="D39" s="8">
        <v>1126.1334818057701</v>
      </c>
      <c r="E39" s="8">
        <v>117.80723312660101</v>
      </c>
      <c r="F39" s="8">
        <v>64.056963498496103</v>
      </c>
      <c r="G39" s="8">
        <v>29.1636982418845</v>
      </c>
      <c r="H39" s="8">
        <v>56.735767152631098</v>
      </c>
      <c r="I39" s="8">
        <v>118.946072972463</v>
      </c>
      <c r="J39" s="8">
        <v>34.613759241688598</v>
      </c>
      <c r="K39" s="8">
        <v>11.2483208832149</v>
      </c>
      <c r="L39" s="8">
        <v>152.82597539195001</v>
      </c>
      <c r="M39" s="8">
        <v>89.946127881464406</v>
      </c>
      <c r="N39" s="8">
        <v>99.672186933693794</v>
      </c>
      <c r="O39" s="8">
        <v>112.98074003271</v>
      </c>
      <c r="P39" s="8">
        <v>321.85244802902599</v>
      </c>
      <c r="Q39" s="8">
        <v>4.7086462555040702</v>
      </c>
      <c r="R39" s="8">
        <v>40.141611256713901</v>
      </c>
      <c r="S39" s="8">
        <v>134.17166272270401</v>
      </c>
      <c r="T39" s="8">
        <v>161.41755481477799</v>
      </c>
      <c r="U39" s="8">
        <v>677.97473195607995</v>
      </c>
      <c r="V39" s="8">
        <v>614.49322901943299</v>
      </c>
      <c r="W39" s="8">
        <v>217.30142051364899</v>
      </c>
      <c r="X39" s="8">
        <v>254.96579571829301</v>
      </c>
      <c r="Y39" s="8">
        <v>84.092503162212495</v>
      </c>
      <c r="Z39" s="8">
        <v>785.76655588194603</v>
      </c>
      <c r="AA39" s="8">
        <v>2886.7613060284398</v>
      </c>
      <c r="AB39" s="8">
        <v>8729.1930197383808</v>
      </c>
      <c r="AC39" s="8">
        <v>1154.0052215991</v>
      </c>
      <c r="AD39" s="8">
        <v>4422.5923371503104</v>
      </c>
      <c r="AE39" s="8">
        <v>636.67254352631403</v>
      </c>
      <c r="AF39" s="8">
        <v>307.24771716175502</v>
      </c>
      <c r="AG39" s="8">
        <v>418.758531093925</v>
      </c>
      <c r="AH39" s="8">
        <v>107.12242127448999</v>
      </c>
      <c r="AI39" s="8">
        <v>143.99425191286301</v>
      </c>
      <c r="AJ39" s="8">
        <v>92.800284382727</v>
      </c>
      <c r="AK39" s="8">
        <v>149.567931969667</v>
      </c>
      <c r="AL39" s="8">
        <v>66.197039918517206</v>
      </c>
      <c r="AM39" s="8">
        <v>1.0160874144815799</v>
      </c>
      <c r="AN39" s="8">
        <v>63.747562436530202</v>
      </c>
      <c r="AO39" s="8">
        <v>12.1126775963175</v>
      </c>
      <c r="AP39" s="8">
        <v>34.994942096633402</v>
      </c>
      <c r="AQ39" s="8">
        <v>1.9882578959275901</v>
      </c>
      <c r="AR39" s="8">
        <v>104.590714601603</v>
      </c>
      <c r="AS39" s="8">
        <v>1017.7012122195</v>
      </c>
      <c r="AT39" s="8">
        <v>594.22208437448296</v>
      </c>
      <c r="AU39" s="8">
        <v>180.762373638903</v>
      </c>
      <c r="AV39" s="8">
        <v>17.7826253552144</v>
      </c>
      <c r="AW39" s="8">
        <v>300.03094936112001</v>
      </c>
      <c r="AX39" s="8">
        <v>12.8593225496528</v>
      </c>
      <c r="AY39" s="8">
        <v>0.125111994284862</v>
      </c>
      <c r="AZ39" s="8">
        <v>2.42400293280512</v>
      </c>
      <c r="BA39" s="8">
        <v>1.6191050683364601</v>
      </c>
      <c r="BB39" s="8">
        <v>0.183907790425934</v>
      </c>
      <c r="BC39" s="8">
        <v>1.6282652167748599</v>
      </c>
      <c r="BD39" s="8">
        <v>29.785948609791699</v>
      </c>
      <c r="BE39" s="8">
        <v>32.165039011241902</v>
      </c>
      <c r="BF39" s="8">
        <v>4.9607248279593303</v>
      </c>
      <c r="BG39" s="8">
        <v>19.782442981198699</v>
      </c>
      <c r="BH39" s="8">
        <v>0.61618707420015495</v>
      </c>
      <c r="BI39" s="8">
        <v>0.17833507529301201</v>
      </c>
      <c r="BJ39" s="8">
        <v>1.11864001968128</v>
      </c>
      <c r="BK39" s="8">
        <v>5.7173904682768804</v>
      </c>
      <c r="BL39" s="8">
        <v>433.07068040012598</v>
      </c>
      <c r="BM39" s="8">
        <v>20.762809569519099</v>
      </c>
      <c r="BN39" s="8">
        <v>9.0889797275131503</v>
      </c>
      <c r="BO39" s="8">
        <v>401.12049059737399</v>
      </c>
      <c r="BP39" s="8">
        <v>4.3256018748397098</v>
      </c>
      <c r="BQ39" s="8">
        <v>519.39361614701102</v>
      </c>
      <c r="BR39" s="8">
        <v>0</v>
      </c>
      <c r="BS39" s="9">
        <v>30867.521184447491</v>
      </c>
      <c r="BT39" s="9"/>
      <c r="BU39" s="10">
        <v>10775.495437758</v>
      </c>
      <c r="BV39" s="10">
        <v>98.341339679617903</v>
      </c>
      <c r="BW39" s="10">
        <v>-11530.3579618851</v>
      </c>
      <c r="BX39" s="152">
        <v>30211.000000000007</v>
      </c>
      <c r="BY39" s="150"/>
      <c r="CA39" s="150"/>
      <c r="CC39" s="150"/>
    </row>
    <row r="40" spans="1:81" ht="15" x14ac:dyDescent="0.4">
      <c r="A40" s="15" t="s">
        <v>51</v>
      </c>
      <c r="B40" s="2" t="s">
        <v>52</v>
      </c>
      <c r="C40" s="11">
        <v>107.540379543125</v>
      </c>
      <c r="D40" s="11">
        <v>17.2601116403421</v>
      </c>
      <c r="E40" s="11">
        <v>582.07710348939702</v>
      </c>
      <c r="F40" s="11">
        <v>1.0053358992966701</v>
      </c>
      <c r="G40" s="11">
        <v>1.57725549467939</v>
      </c>
      <c r="H40" s="11">
        <v>1.7254485849415599</v>
      </c>
      <c r="I40" s="11">
        <v>5.4990235506407599</v>
      </c>
      <c r="J40" s="11">
        <v>0.59320714714259404</v>
      </c>
      <c r="K40" s="11">
        <v>0.53284949321209796</v>
      </c>
      <c r="L40" s="11">
        <v>4.9168066305483702</v>
      </c>
      <c r="M40" s="11">
        <v>52.352362733273402</v>
      </c>
      <c r="N40" s="11">
        <v>5.5576262816249802</v>
      </c>
      <c r="O40" s="11">
        <v>38.4197909255046</v>
      </c>
      <c r="P40" s="11">
        <v>317.26719505220899</v>
      </c>
      <c r="Q40" s="11">
        <v>4.4392651851809504</v>
      </c>
      <c r="R40" s="11">
        <v>2.1725810702592501</v>
      </c>
      <c r="S40" s="11">
        <v>18.9627323891843</v>
      </c>
      <c r="T40" s="11">
        <v>71.061598016698994</v>
      </c>
      <c r="U40" s="11">
        <v>45.405423919763898</v>
      </c>
      <c r="V40" s="11">
        <v>11.7176752030158</v>
      </c>
      <c r="W40" s="11">
        <v>13.3504990524525</v>
      </c>
      <c r="X40" s="11">
        <v>7.0574242123922399</v>
      </c>
      <c r="Y40" s="11">
        <v>5.8584139719820598</v>
      </c>
      <c r="Z40" s="11">
        <v>29.809815519753901</v>
      </c>
      <c r="AA40" s="11">
        <v>47.651590190791097</v>
      </c>
      <c r="AB40" s="11">
        <v>159.15239373268901</v>
      </c>
      <c r="AC40" s="11">
        <v>296.931324268379</v>
      </c>
      <c r="AD40" s="11">
        <v>61.9476270372611</v>
      </c>
      <c r="AE40" s="11">
        <v>18.777352693560399</v>
      </c>
      <c r="AF40" s="11">
        <v>21.3638266924821</v>
      </c>
      <c r="AG40" s="11">
        <v>11.0739574050596</v>
      </c>
      <c r="AH40" s="11">
        <v>9.4406265372092406</v>
      </c>
      <c r="AI40" s="11">
        <v>12.6603007055853</v>
      </c>
      <c r="AJ40" s="11">
        <v>6.4770896365665998</v>
      </c>
      <c r="AK40" s="11">
        <v>7.3006638724870498</v>
      </c>
      <c r="AL40" s="11">
        <v>6.0809447416767899</v>
      </c>
      <c r="AM40" s="11">
        <v>0.47989311917195399</v>
      </c>
      <c r="AN40" s="11">
        <v>1.61511984955202</v>
      </c>
      <c r="AO40" s="11">
        <v>0.63052659508019704</v>
      </c>
      <c r="AP40" s="11">
        <v>1.84804119969771</v>
      </c>
      <c r="AQ40" s="11">
        <v>0.58454051338308499</v>
      </c>
      <c r="AR40" s="11">
        <v>2.2462140342920498</v>
      </c>
      <c r="AS40" s="11">
        <v>57.686634679319603</v>
      </c>
      <c r="AT40" s="11">
        <v>42.732132291480902</v>
      </c>
      <c r="AU40" s="11">
        <v>21.247219613932</v>
      </c>
      <c r="AV40" s="11">
        <v>19.0171150278663</v>
      </c>
      <c r="AW40" s="11">
        <v>14.2675872404717</v>
      </c>
      <c r="AX40" s="11">
        <v>19.229016656670002</v>
      </c>
      <c r="AY40" s="11">
        <v>0.14991464081721301</v>
      </c>
      <c r="AZ40" s="11">
        <v>2.4104278108433301</v>
      </c>
      <c r="BA40" s="11">
        <v>4.0534721005310796</v>
      </c>
      <c r="BB40" s="11">
        <v>0.27252736775265402</v>
      </c>
      <c r="BC40" s="11">
        <v>2.8276969146778401</v>
      </c>
      <c r="BD40" s="11">
        <v>53.049764759829998</v>
      </c>
      <c r="BE40" s="11">
        <v>4.4970005921116103</v>
      </c>
      <c r="BF40" s="11">
        <v>11.975090811878999</v>
      </c>
      <c r="BG40" s="11">
        <v>5.3114884009945902</v>
      </c>
      <c r="BH40" s="11">
        <v>0.81061602050875103</v>
      </c>
      <c r="BI40" s="11">
        <v>0.18013095602632501</v>
      </c>
      <c r="BJ40" s="11">
        <v>1.25674108320652</v>
      </c>
      <c r="BK40" s="11">
        <v>6.6806231445506699</v>
      </c>
      <c r="BL40" s="11">
        <v>9.4500989563697999</v>
      </c>
      <c r="BM40" s="11">
        <v>22.854519441087302</v>
      </c>
      <c r="BN40" s="11">
        <v>13.422838202669301</v>
      </c>
      <c r="BO40" s="11">
        <v>3490.3967925653401</v>
      </c>
      <c r="BP40" s="11">
        <v>7.5850534754763403</v>
      </c>
      <c r="BQ40" s="11">
        <v>7.9254900180752497</v>
      </c>
      <c r="BR40" s="11">
        <v>0</v>
      </c>
      <c r="BS40" s="12">
        <v>5831.7119506040344</v>
      </c>
      <c r="BT40" s="12"/>
      <c r="BU40" s="13">
        <v>10441.9101416336</v>
      </c>
      <c r="BV40" s="13">
        <v>211.45301491976801</v>
      </c>
      <c r="BW40" s="13">
        <v>-8334.0751071574905</v>
      </c>
      <c r="BX40" s="153">
        <v>8150.9999999999109</v>
      </c>
      <c r="BY40" s="150"/>
      <c r="CA40" s="150"/>
      <c r="CC40" s="150"/>
    </row>
    <row r="41" spans="1:81" ht="15" x14ac:dyDescent="0.4">
      <c r="A41" s="6" t="s">
        <v>53</v>
      </c>
      <c r="B41" s="7" t="s">
        <v>54</v>
      </c>
      <c r="C41" s="8">
        <v>106.07273866608701</v>
      </c>
      <c r="D41" s="8">
        <v>12.989984544552501</v>
      </c>
      <c r="E41" s="8">
        <v>6.3998456023729799</v>
      </c>
      <c r="F41" s="8">
        <v>0.56941210682606103</v>
      </c>
      <c r="G41" s="8">
        <v>70.446983588504807</v>
      </c>
      <c r="H41" s="8">
        <v>0.82247401314187296</v>
      </c>
      <c r="I41" s="8">
        <v>55.108676022629403</v>
      </c>
      <c r="J41" s="8">
        <v>0.55213284831311304</v>
      </c>
      <c r="K41" s="8">
        <v>0.77176212430123103</v>
      </c>
      <c r="L41" s="8">
        <v>39.545958298064598</v>
      </c>
      <c r="M41" s="8">
        <v>273.78816635882202</v>
      </c>
      <c r="N41" s="8">
        <v>148.91836475129</v>
      </c>
      <c r="O41" s="8">
        <v>360.41306875385601</v>
      </c>
      <c r="P41" s="8">
        <v>422.267151526254</v>
      </c>
      <c r="Q41" s="8">
        <v>49.763092249614097</v>
      </c>
      <c r="R41" s="8">
        <v>71.867427150241099</v>
      </c>
      <c r="S41" s="8">
        <v>146.14928560601001</v>
      </c>
      <c r="T41" s="8">
        <v>252.52474837178301</v>
      </c>
      <c r="U41" s="8">
        <v>728.79408705137303</v>
      </c>
      <c r="V41" s="8">
        <v>75.086482315983702</v>
      </c>
      <c r="W41" s="8">
        <v>319.24537130018899</v>
      </c>
      <c r="X41" s="8">
        <v>46.6693227254544</v>
      </c>
      <c r="Y41" s="8">
        <v>45.456034040209097</v>
      </c>
      <c r="Z41" s="8">
        <v>436.165731739705</v>
      </c>
      <c r="AA41" s="8">
        <v>85.606282595748695</v>
      </c>
      <c r="AB41" s="8">
        <v>1031.5949210613901</v>
      </c>
      <c r="AC41" s="8">
        <v>278.372479988679</v>
      </c>
      <c r="AD41" s="8">
        <v>950.27722205439102</v>
      </c>
      <c r="AE41" s="8">
        <v>43.620421385857</v>
      </c>
      <c r="AF41" s="8">
        <v>122.772669532541</v>
      </c>
      <c r="AG41" s="8">
        <v>115.181627546332</v>
      </c>
      <c r="AH41" s="8">
        <v>114.90646452295501</v>
      </c>
      <c r="AI41" s="8">
        <v>141.80697347014799</v>
      </c>
      <c r="AJ41" s="8">
        <v>120.770159983103</v>
      </c>
      <c r="AK41" s="8">
        <v>125.416944425476</v>
      </c>
      <c r="AL41" s="8">
        <v>220.20684003240299</v>
      </c>
      <c r="AM41" s="8">
        <v>0.67271229090107698</v>
      </c>
      <c r="AN41" s="8">
        <v>86.6999843696439</v>
      </c>
      <c r="AO41" s="8">
        <v>74.769340639361204</v>
      </c>
      <c r="AP41" s="8">
        <v>119.817110188467</v>
      </c>
      <c r="AQ41" s="8">
        <v>2.5568824330822499</v>
      </c>
      <c r="AR41" s="8">
        <v>0.92952770904878701</v>
      </c>
      <c r="AS41" s="8">
        <v>1044.2625105893501</v>
      </c>
      <c r="AT41" s="8">
        <v>1665.4003283688201</v>
      </c>
      <c r="AU41" s="8">
        <v>750.82832556793096</v>
      </c>
      <c r="AV41" s="8">
        <v>798.37721963507602</v>
      </c>
      <c r="AW41" s="8">
        <v>102.531723673123</v>
      </c>
      <c r="AX41" s="8">
        <v>1305.21813542205</v>
      </c>
      <c r="AY41" s="8">
        <v>4.11258675845654E-2</v>
      </c>
      <c r="AZ41" s="8">
        <v>206.49748231600401</v>
      </c>
      <c r="BA41" s="8">
        <v>137.82405959713401</v>
      </c>
      <c r="BB41" s="8">
        <v>0.17525533491009401</v>
      </c>
      <c r="BC41" s="8">
        <v>29.8459268587123</v>
      </c>
      <c r="BD41" s="8">
        <v>336.47999339193302</v>
      </c>
      <c r="BE41" s="8">
        <v>19.2477514213302</v>
      </c>
      <c r="BF41" s="8">
        <v>9.9935806735574406</v>
      </c>
      <c r="BG41" s="8">
        <v>3.4953454153513999</v>
      </c>
      <c r="BH41" s="8">
        <v>0.39863040237907499</v>
      </c>
      <c r="BI41" s="8">
        <v>6.5639468858477795E-2</v>
      </c>
      <c r="BJ41" s="8">
        <v>0.52765308068757999</v>
      </c>
      <c r="BK41" s="8">
        <v>4.7938542045527104</v>
      </c>
      <c r="BL41" s="8">
        <v>5.7941473970595796</v>
      </c>
      <c r="BM41" s="8">
        <v>268.77261964225499</v>
      </c>
      <c r="BN41" s="8">
        <v>53.158546149564899</v>
      </c>
      <c r="BO41" s="8">
        <v>47.388958749903402</v>
      </c>
      <c r="BP41" s="8">
        <v>6.3529303818187497</v>
      </c>
      <c r="BQ41" s="8">
        <v>4.5572016852020303</v>
      </c>
      <c r="BR41" s="8">
        <v>0</v>
      </c>
      <c r="BS41" s="9">
        <v>14108.395811280256</v>
      </c>
      <c r="BT41" s="9"/>
      <c r="BU41" s="10">
        <v>2505.1004165043901</v>
      </c>
      <c r="BV41" s="10">
        <v>198.15544524438801</v>
      </c>
      <c r="BW41" s="10">
        <v>-4095.65167302899</v>
      </c>
      <c r="BX41" s="152">
        <v>12716.000000000045</v>
      </c>
      <c r="BY41" s="150"/>
      <c r="CA41" s="150"/>
      <c r="CC41" s="150"/>
    </row>
    <row r="42" spans="1:81" ht="15" x14ac:dyDescent="0.4">
      <c r="A42" s="15" t="s">
        <v>55</v>
      </c>
      <c r="B42" s="2" t="s">
        <v>56</v>
      </c>
      <c r="C42" s="11">
        <v>25.680995877865701</v>
      </c>
      <c r="D42" s="11">
        <v>12.503384771077901</v>
      </c>
      <c r="E42" s="11">
        <v>31.553359581953199</v>
      </c>
      <c r="F42" s="11">
        <v>3.8641344303288601</v>
      </c>
      <c r="G42" s="11">
        <v>4.8522509723592497</v>
      </c>
      <c r="H42" s="11">
        <v>0.78720574518956599</v>
      </c>
      <c r="I42" s="11">
        <v>2.73181168165807</v>
      </c>
      <c r="J42" s="11">
        <v>0.37425283937628301</v>
      </c>
      <c r="K42" s="11">
        <v>0.90442176729034396</v>
      </c>
      <c r="L42" s="11">
        <v>3.1364456567948902</v>
      </c>
      <c r="M42" s="11">
        <v>3.0785978594930201</v>
      </c>
      <c r="N42" s="11">
        <v>3.5776357841389199</v>
      </c>
      <c r="O42" s="11">
        <v>17.592667372167799</v>
      </c>
      <c r="P42" s="11">
        <v>7.2106742945219198</v>
      </c>
      <c r="Q42" s="11">
        <v>26.339667687848099</v>
      </c>
      <c r="R42" s="11">
        <v>8.5973835496978008</v>
      </c>
      <c r="S42" s="11">
        <v>1.03371312079265</v>
      </c>
      <c r="T42" s="11">
        <v>45.8269859250534</v>
      </c>
      <c r="U42" s="11">
        <v>130.38643650502601</v>
      </c>
      <c r="V42" s="11">
        <v>11.1894852620925</v>
      </c>
      <c r="W42" s="11">
        <v>17.059873002741199</v>
      </c>
      <c r="X42" s="11">
        <v>2.7745451070196099</v>
      </c>
      <c r="Y42" s="11">
        <v>6.58215827662353</v>
      </c>
      <c r="Z42" s="11">
        <v>8.63136777220247</v>
      </c>
      <c r="AA42" s="11">
        <v>28.636677056978201</v>
      </c>
      <c r="AB42" s="11">
        <v>332.708465480489</v>
      </c>
      <c r="AC42" s="11">
        <v>25.098677318390301</v>
      </c>
      <c r="AD42" s="11">
        <v>34.629545503623802</v>
      </c>
      <c r="AE42" s="11">
        <v>3442.8262463046599</v>
      </c>
      <c r="AF42" s="11">
        <v>147.07780159680499</v>
      </c>
      <c r="AG42" s="11">
        <v>40.364030259955797</v>
      </c>
      <c r="AH42" s="11">
        <v>36.363903566111603</v>
      </c>
      <c r="AI42" s="11">
        <v>74.086252001510104</v>
      </c>
      <c r="AJ42" s="11">
        <v>62.115002541699397</v>
      </c>
      <c r="AK42" s="11">
        <v>31.0733899985328</v>
      </c>
      <c r="AL42" s="11">
        <v>33.5832022046012</v>
      </c>
      <c r="AM42" s="11">
        <v>0.78495625701916805</v>
      </c>
      <c r="AN42" s="11">
        <v>8.9293965178257402</v>
      </c>
      <c r="AO42" s="11">
        <v>5.0111272727843499</v>
      </c>
      <c r="AP42" s="11">
        <v>1.90558713081953</v>
      </c>
      <c r="AQ42" s="11">
        <v>16.553197164501601</v>
      </c>
      <c r="AR42" s="11">
        <v>61.6112269462092</v>
      </c>
      <c r="AS42" s="11">
        <v>6644.1782263166697</v>
      </c>
      <c r="AT42" s="11">
        <v>9333.3360557790602</v>
      </c>
      <c r="AU42" s="11">
        <v>3892.5777600083302</v>
      </c>
      <c r="AV42" s="11">
        <v>21.177131543187901</v>
      </c>
      <c r="AW42" s="11">
        <v>138.819922102747</v>
      </c>
      <c r="AX42" s="11">
        <v>5.7678320542183004</v>
      </c>
      <c r="AY42" s="11">
        <v>8.4517896412404994E-2</v>
      </c>
      <c r="AZ42" s="11">
        <v>0.78794813106308204</v>
      </c>
      <c r="BA42" s="11">
        <v>0.76789187800498604</v>
      </c>
      <c r="BB42" s="11">
        <v>0.14109931838126799</v>
      </c>
      <c r="BC42" s="11">
        <v>1.17301192645321</v>
      </c>
      <c r="BD42" s="11">
        <v>8.77342174530866</v>
      </c>
      <c r="BE42" s="11">
        <v>10.145015604069499</v>
      </c>
      <c r="BF42" s="11">
        <v>7.3947761267183898</v>
      </c>
      <c r="BG42" s="11">
        <v>4.7767857965254601</v>
      </c>
      <c r="BH42" s="11">
        <v>1.0083377186001401</v>
      </c>
      <c r="BI42" s="11">
        <v>0.267869739237517</v>
      </c>
      <c r="BJ42" s="11">
        <v>1.80435536493691</v>
      </c>
      <c r="BK42" s="11">
        <v>147.35440481854999</v>
      </c>
      <c r="BL42" s="11">
        <v>5.59980516838678</v>
      </c>
      <c r="BM42" s="11">
        <v>21.738879476629101</v>
      </c>
      <c r="BN42" s="11">
        <v>9.7617713217425202</v>
      </c>
      <c r="BO42" s="11">
        <v>5.5162032009245596</v>
      </c>
      <c r="BP42" s="11">
        <v>1.9019706360017401</v>
      </c>
      <c r="BQ42" s="11">
        <v>3.8884264983375201</v>
      </c>
      <c r="BR42" s="11">
        <v>0</v>
      </c>
      <c r="BS42" s="12">
        <v>25028.371560136326</v>
      </c>
      <c r="BT42" s="12"/>
      <c r="BU42" s="13">
        <v>514.44557732329997</v>
      </c>
      <c r="BV42" s="13">
        <v>173.83449074424601</v>
      </c>
      <c r="BW42" s="13">
        <v>-1043.6516282039699</v>
      </c>
      <c r="BX42" s="153">
        <v>24672.999999999898</v>
      </c>
      <c r="BY42" s="150"/>
      <c r="CA42" s="150"/>
      <c r="CC42" s="150"/>
    </row>
    <row r="43" spans="1:81" ht="15" x14ac:dyDescent="0.4">
      <c r="A43" s="6" t="s">
        <v>57</v>
      </c>
      <c r="B43" s="7" t="s">
        <v>58</v>
      </c>
      <c r="C43" s="8">
        <v>327.61967544247102</v>
      </c>
      <c r="D43" s="8">
        <v>37.836691223379603</v>
      </c>
      <c r="E43" s="8">
        <v>155.28978334681901</v>
      </c>
      <c r="F43" s="8">
        <v>17.406960813601401</v>
      </c>
      <c r="G43" s="8">
        <v>22.5906387172191</v>
      </c>
      <c r="H43" s="8">
        <v>0.55199484038910396</v>
      </c>
      <c r="I43" s="8">
        <v>2.0224907925945899</v>
      </c>
      <c r="J43" s="8">
        <v>4.3829953131019899</v>
      </c>
      <c r="K43" s="8">
        <v>7.9714525116006003</v>
      </c>
      <c r="L43" s="8">
        <v>14.5841328125505</v>
      </c>
      <c r="M43" s="8">
        <v>76.312312391662005</v>
      </c>
      <c r="N43" s="8">
        <v>8.8620288221938708</v>
      </c>
      <c r="O43" s="8">
        <v>42.666502557419797</v>
      </c>
      <c r="P43" s="8">
        <v>13.455543639633699</v>
      </c>
      <c r="Q43" s="8">
        <v>12.457498341399599</v>
      </c>
      <c r="R43" s="8">
        <v>6.9336518558520099</v>
      </c>
      <c r="S43" s="8">
        <v>11.403412324635701</v>
      </c>
      <c r="T43" s="8">
        <v>127.184810146898</v>
      </c>
      <c r="U43" s="8">
        <v>280.33767753938997</v>
      </c>
      <c r="V43" s="8">
        <v>21.176863799503298</v>
      </c>
      <c r="W43" s="8">
        <v>41.246955039857397</v>
      </c>
      <c r="X43" s="8">
        <v>11.7455256415486</v>
      </c>
      <c r="Y43" s="8">
        <v>64.746840688224694</v>
      </c>
      <c r="Z43" s="8">
        <v>38.909257915227698</v>
      </c>
      <c r="AA43" s="8">
        <v>47.6374759510012</v>
      </c>
      <c r="AB43" s="8">
        <v>107.70837444257</v>
      </c>
      <c r="AC43" s="8">
        <v>45.179729228763101</v>
      </c>
      <c r="AD43" s="8">
        <v>48.598774382800102</v>
      </c>
      <c r="AE43" s="8">
        <v>39.942674965089999</v>
      </c>
      <c r="AF43" s="8">
        <v>3506.0874293147699</v>
      </c>
      <c r="AG43" s="8">
        <v>1149.8940248081401</v>
      </c>
      <c r="AH43" s="8">
        <v>1151.9026817567001</v>
      </c>
      <c r="AI43" s="8">
        <v>323.27457230416297</v>
      </c>
      <c r="AJ43" s="8">
        <v>368.765419224347</v>
      </c>
      <c r="AK43" s="8">
        <v>699.53750212253499</v>
      </c>
      <c r="AL43" s="8">
        <v>34.150230574667901</v>
      </c>
      <c r="AM43" s="8">
        <v>2.77063798218474</v>
      </c>
      <c r="AN43" s="8">
        <v>3.4514944572784301</v>
      </c>
      <c r="AO43" s="8">
        <v>3.2004445032759201</v>
      </c>
      <c r="AP43" s="8">
        <v>4.1243921857285502</v>
      </c>
      <c r="AQ43" s="8">
        <v>0.51201478293292302</v>
      </c>
      <c r="AR43" s="8">
        <v>0.59870078180810604</v>
      </c>
      <c r="AS43" s="8">
        <v>4083.2978384438502</v>
      </c>
      <c r="AT43" s="8">
        <v>3316.49470946874</v>
      </c>
      <c r="AU43" s="8">
        <v>3067.02753188014</v>
      </c>
      <c r="AV43" s="8">
        <v>151.08746438285701</v>
      </c>
      <c r="AW43" s="8">
        <v>132.37330876625799</v>
      </c>
      <c r="AX43" s="8">
        <v>139.65618528620499</v>
      </c>
      <c r="AY43" s="8">
        <v>0.10750226735561701</v>
      </c>
      <c r="AZ43" s="8">
        <v>7.9808241508868498</v>
      </c>
      <c r="BA43" s="8">
        <v>3.0251277476462102</v>
      </c>
      <c r="BB43" s="8">
        <v>0.41460362812992102</v>
      </c>
      <c r="BC43" s="8">
        <v>5.5038658869962802</v>
      </c>
      <c r="BD43" s="8">
        <v>11.9629453994502</v>
      </c>
      <c r="BE43" s="8">
        <v>36.771986164989798</v>
      </c>
      <c r="BF43" s="8">
        <v>86.298842852069001</v>
      </c>
      <c r="BG43" s="8">
        <v>46.869796820129999</v>
      </c>
      <c r="BH43" s="8">
        <v>1.3750910561646501</v>
      </c>
      <c r="BI43" s="8">
        <v>0.24125023277059399</v>
      </c>
      <c r="BJ43" s="8">
        <v>0.11670668603199499</v>
      </c>
      <c r="BK43" s="8">
        <v>63.1812017258043</v>
      </c>
      <c r="BL43" s="8">
        <v>1.06285036198565</v>
      </c>
      <c r="BM43" s="8">
        <v>84.0136740190419</v>
      </c>
      <c r="BN43" s="8">
        <v>11.734752167292701</v>
      </c>
      <c r="BO43" s="8">
        <v>22.0867567166048</v>
      </c>
      <c r="BP43" s="8">
        <v>1.8615881866166399</v>
      </c>
      <c r="BQ43" s="8">
        <v>21.218515215202199</v>
      </c>
      <c r="BR43" s="8">
        <v>0</v>
      </c>
      <c r="BS43" s="9">
        <v>20180.797189799148</v>
      </c>
      <c r="BT43" s="9"/>
      <c r="BU43" s="10">
        <v>2272.2421595014898</v>
      </c>
      <c r="BV43" s="10">
        <v>1973.5646877325501</v>
      </c>
      <c r="BW43" s="10">
        <v>-4472.6040370331602</v>
      </c>
      <c r="BX43" s="152">
        <v>19954.000000000025</v>
      </c>
      <c r="BY43" s="150"/>
      <c r="CA43" s="150"/>
      <c r="CC43" s="150"/>
    </row>
    <row r="44" spans="1:81" ht="15" x14ac:dyDescent="0.4">
      <c r="A44" s="15" t="s">
        <v>59</v>
      </c>
      <c r="B44" s="2" t="s">
        <v>60</v>
      </c>
      <c r="C44" s="11">
        <v>7.8255762076395401</v>
      </c>
      <c r="D44" s="11">
        <v>9.4694194705461001</v>
      </c>
      <c r="E44" s="11">
        <v>4.8212371658575996</v>
      </c>
      <c r="F44" s="11">
        <v>0.25757057469053102</v>
      </c>
      <c r="G44" s="11">
        <v>1.0087219322883001</v>
      </c>
      <c r="H44" s="11">
        <v>0.90676677696033603</v>
      </c>
      <c r="I44" s="11">
        <v>2.2880720276623201</v>
      </c>
      <c r="J44" s="11">
        <v>0.29866781047541902</v>
      </c>
      <c r="K44" s="11">
        <v>1.62496464640757</v>
      </c>
      <c r="L44" s="11">
        <v>4.0279601880533003</v>
      </c>
      <c r="M44" s="11">
        <v>4.1464676869407899</v>
      </c>
      <c r="N44" s="11">
        <v>2.0120008781085201</v>
      </c>
      <c r="O44" s="11">
        <v>2.0288971607300499</v>
      </c>
      <c r="P44" s="11">
        <v>4.6143353372364802</v>
      </c>
      <c r="Q44" s="11">
        <v>0.79183048797019795</v>
      </c>
      <c r="R44" s="11">
        <v>1.65536546634542</v>
      </c>
      <c r="S44" s="11">
        <v>0.78241206752473302</v>
      </c>
      <c r="T44" s="11">
        <v>2.5584247960205202</v>
      </c>
      <c r="U44" s="11">
        <v>5.7298395298112403</v>
      </c>
      <c r="V44" s="11">
        <v>2.4052187796918099</v>
      </c>
      <c r="W44" s="11">
        <v>4.2669412823963597</v>
      </c>
      <c r="X44" s="11">
        <v>1.0688151895631099</v>
      </c>
      <c r="Y44" s="11">
        <v>2.3292036849839302</v>
      </c>
      <c r="Z44" s="11">
        <v>88.079439184511401</v>
      </c>
      <c r="AA44" s="11">
        <v>4.5368608716250503</v>
      </c>
      <c r="AB44" s="11">
        <v>6.4937100392972997</v>
      </c>
      <c r="AC44" s="11">
        <v>2.0854865110797101</v>
      </c>
      <c r="AD44" s="11">
        <v>14.7086315998102</v>
      </c>
      <c r="AE44" s="11">
        <v>11.6888169199629</v>
      </c>
      <c r="AF44" s="11">
        <v>89.305972295470298</v>
      </c>
      <c r="AG44" s="11">
        <v>521.12000882008795</v>
      </c>
      <c r="AH44" s="11">
        <v>375.54539301140301</v>
      </c>
      <c r="AI44" s="11">
        <v>183.46270270163799</v>
      </c>
      <c r="AJ44" s="11">
        <v>28.491863429243601</v>
      </c>
      <c r="AK44" s="11">
        <v>59.6584683672734</v>
      </c>
      <c r="AL44" s="11">
        <v>550.48792787481602</v>
      </c>
      <c r="AM44" s="11">
        <v>57.8796721262486</v>
      </c>
      <c r="AN44" s="11">
        <v>27.6369392209096</v>
      </c>
      <c r="AO44" s="11">
        <v>32.448682829454597</v>
      </c>
      <c r="AP44" s="11">
        <v>52.781256300366202</v>
      </c>
      <c r="AQ44" s="11">
        <v>0.59230220256898802</v>
      </c>
      <c r="AR44" s="11">
        <v>0.28837463622173098</v>
      </c>
      <c r="AS44" s="11">
        <v>1093.1941766866501</v>
      </c>
      <c r="AT44" s="11">
        <v>1187.8527235568299</v>
      </c>
      <c r="AU44" s="11">
        <v>731.20532679622295</v>
      </c>
      <c r="AV44" s="11">
        <v>222.481344772977</v>
      </c>
      <c r="AW44" s="11">
        <v>520.87026750242899</v>
      </c>
      <c r="AX44" s="11">
        <v>19.214310513626899</v>
      </c>
      <c r="AY44" s="11">
        <v>0.264492951112412</v>
      </c>
      <c r="AZ44" s="11">
        <v>2.97913975497696</v>
      </c>
      <c r="BA44" s="11">
        <v>1.9628622193932299</v>
      </c>
      <c r="BB44" s="11">
        <v>0.23812145065232501</v>
      </c>
      <c r="BC44" s="11">
        <v>1.44105138431317</v>
      </c>
      <c r="BD44" s="11">
        <v>6.8032048361831698</v>
      </c>
      <c r="BE44" s="11">
        <v>78.958101911530207</v>
      </c>
      <c r="BF44" s="11">
        <v>660.80021927902203</v>
      </c>
      <c r="BG44" s="11">
        <v>9.0725191016720395</v>
      </c>
      <c r="BH44" s="11">
        <v>23.4455130628589</v>
      </c>
      <c r="BI44" s="11">
        <v>0.161603925621849</v>
      </c>
      <c r="BJ44" s="11">
        <v>0.227445858276389</v>
      </c>
      <c r="BK44" s="11">
        <v>34.964348895753602</v>
      </c>
      <c r="BL44" s="11">
        <v>1.09754877745987</v>
      </c>
      <c r="BM44" s="11">
        <v>28.857090951761599</v>
      </c>
      <c r="BN44" s="11">
        <v>154.63743897538399</v>
      </c>
      <c r="BO44" s="11">
        <v>7.6183765305860396</v>
      </c>
      <c r="BP44" s="11">
        <v>1.14457341358236</v>
      </c>
      <c r="BQ44" s="11">
        <v>87.689864326608202</v>
      </c>
      <c r="BR44" s="11">
        <v>0</v>
      </c>
      <c r="BS44" s="12">
        <v>7051.3928855253725</v>
      </c>
      <c r="BT44" s="12"/>
      <c r="BU44" s="13">
        <v>5225.9669666742102</v>
      </c>
      <c r="BV44" s="13">
        <v>12254.053792668999</v>
      </c>
      <c r="BW44" s="13">
        <v>-18731.4136448686</v>
      </c>
      <c r="BX44" s="153">
        <v>5799.9999999999818</v>
      </c>
      <c r="BY44" s="150"/>
      <c r="CA44" s="150"/>
      <c r="CC44" s="150"/>
    </row>
    <row r="45" spans="1:81" ht="15" x14ac:dyDescent="0.4">
      <c r="A45" s="6" t="s">
        <v>61</v>
      </c>
      <c r="B45" s="7" t="s">
        <v>62</v>
      </c>
      <c r="C45" s="8">
        <v>24.654708782314302</v>
      </c>
      <c r="D45" s="8">
        <v>1.9039111362574499</v>
      </c>
      <c r="E45" s="8">
        <v>49.266057994121901</v>
      </c>
      <c r="F45" s="8">
        <v>1.0588812668629299</v>
      </c>
      <c r="G45" s="8">
        <v>23.018798659584899</v>
      </c>
      <c r="H45" s="8">
        <v>24.1450981786233</v>
      </c>
      <c r="I45" s="8">
        <v>55.2907948980871</v>
      </c>
      <c r="J45" s="8">
        <v>8.1200121165068495</v>
      </c>
      <c r="K45" s="8">
        <v>63.2297779465068</v>
      </c>
      <c r="L45" s="8">
        <v>140.086457690766</v>
      </c>
      <c r="M45" s="8">
        <v>61.380851330844898</v>
      </c>
      <c r="N45" s="8">
        <v>60.401034902799402</v>
      </c>
      <c r="O45" s="8">
        <v>8.5696258570897008</v>
      </c>
      <c r="P45" s="8">
        <v>53.859484099645698</v>
      </c>
      <c r="Q45" s="8">
        <v>3.7887820911850301</v>
      </c>
      <c r="R45" s="8">
        <v>55.8468183660028</v>
      </c>
      <c r="S45" s="8">
        <v>2.00096662370537</v>
      </c>
      <c r="T45" s="8">
        <v>3.7073463254757599</v>
      </c>
      <c r="U45" s="8">
        <v>10.4708936717768</v>
      </c>
      <c r="V45" s="8">
        <v>50.421227972896503</v>
      </c>
      <c r="W45" s="8">
        <v>55.457046410982002</v>
      </c>
      <c r="X45" s="8">
        <v>18.9761808990779</v>
      </c>
      <c r="Y45" s="8">
        <v>1.3071871757403599</v>
      </c>
      <c r="Z45" s="8">
        <v>89.844424494848298</v>
      </c>
      <c r="AA45" s="8">
        <v>100.22947114632299</v>
      </c>
      <c r="AB45" s="8">
        <v>30.5084222972684</v>
      </c>
      <c r="AC45" s="8">
        <v>15.1522058047315</v>
      </c>
      <c r="AD45" s="8">
        <v>16.7004891159329</v>
      </c>
      <c r="AE45" s="8">
        <v>284.51506554236801</v>
      </c>
      <c r="AF45" s="8">
        <v>278.42254165489697</v>
      </c>
      <c r="AG45" s="8">
        <v>124.05165311305799</v>
      </c>
      <c r="AH45" s="8">
        <v>1701.4865888878201</v>
      </c>
      <c r="AI45" s="8">
        <v>97.286407248573994</v>
      </c>
      <c r="AJ45" s="8">
        <v>9.2914336943983002</v>
      </c>
      <c r="AK45" s="8">
        <v>209.009547148434</v>
      </c>
      <c r="AL45" s="8">
        <v>53.947111079961097</v>
      </c>
      <c r="AM45" s="8">
        <v>4.5567966783175402</v>
      </c>
      <c r="AN45" s="8">
        <v>18.905639707056</v>
      </c>
      <c r="AO45" s="8">
        <v>16.150378495975801</v>
      </c>
      <c r="AP45" s="8">
        <v>8.8543844351497292</v>
      </c>
      <c r="AQ45" s="8">
        <v>0.178314556219655</v>
      </c>
      <c r="AR45" s="8">
        <v>4.4940298025862102</v>
      </c>
      <c r="AS45" s="8">
        <v>483.96124416472298</v>
      </c>
      <c r="AT45" s="8">
        <v>208.31271410284401</v>
      </c>
      <c r="AU45" s="8">
        <v>31.2266759145671</v>
      </c>
      <c r="AV45" s="8">
        <v>1021.21466091953</v>
      </c>
      <c r="AW45" s="8">
        <v>759.00447273366797</v>
      </c>
      <c r="AX45" s="8">
        <v>504.47122541746398</v>
      </c>
      <c r="AY45" s="8">
        <v>7.5371927971161998</v>
      </c>
      <c r="AZ45" s="8">
        <v>84.029126107271594</v>
      </c>
      <c r="BA45" s="8">
        <v>39.379381425504498</v>
      </c>
      <c r="BB45" s="8">
        <v>5.3691952469143196</v>
      </c>
      <c r="BC45" s="8">
        <v>43.866773282755702</v>
      </c>
      <c r="BD45" s="8">
        <v>50.2198288696801</v>
      </c>
      <c r="BE45" s="8">
        <v>100.699187664032</v>
      </c>
      <c r="BF45" s="8">
        <v>372.698218145498</v>
      </c>
      <c r="BG45" s="8">
        <v>259.92238688981899</v>
      </c>
      <c r="BH45" s="8">
        <v>20.4931128149465</v>
      </c>
      <c r="BI45" s="8">
        <v>4.6737587197304897</v>
      </c>
      <c r="BJ45" s="8">
        <v>1.7273747796983201</v>
      </c>
      <c r="BK45" s="8">
        <v>104.139342932776</v>
      </c>
      <c r="BL45" s="8">
        <v>17.446454100725902</v>
      </c>
      <c r="BM45" s="8">
        <v>173.102403750766</v>
      </c>
      <c r="BN45" s="8">
        <v>37.417175941072003</v>
      </c>
      <c r="BO45" s="8">
        <v>107.2021511004</v>
      </c>
      <c r="BP45" s="8">
        <v>17.4652451094891</v>
      </c>
      <c r="BQ45" s="8">
        <v>494.59863557997198</v>
      </c>
      <c r="BR45" s="8">
        <v>0</v>
      </c>
      <c r="BS45" s="9">
        <v>8790.724787811736</v>
      </c>
      <c r="BT45" s="9"/>
      <c r="BU45" s="10">
        <v>2073.3638912952601</v>
      </c>
      <c r="BV45" s="10">
        <v>6629.33451054742</v>
      </c>
      <c r="BW45" s="10">
        <v>-8103.4231896545498</v>
      </c>
      <c r="BX45" s="152">
        <v>9389.9999999998654</v>
      </c>
      <c r="BY45" s="150"/>
      <c r="CA45" s="150"/>
      <c r="CC45" s="150"/>
    </row>
    <row r="46" spans="1:81" ht="15" x14ac:dyDescent="0.4">
      <c r="A46" s="15" t="s">
        <v>63</v>
      </c>
      <c r="B46" s="2" t="s">
        <v>64</v>
      </c>
      <c r="C46" s="11">
        <v>10.2294411399892</v>
      </c>
      <c r="D46" s="11">
        <v>2.4882695380498498</v>
      </c>
      <c r="E46" s="11">
        <v>6.7908142945721499</v>
      </c>
      <c r="F46" s="11">
        <v>0.241182777399707</v>
      </c>
      <c r="G46" s="11">
        <v>0.60759107886550401</v>
      </c>
      <c r="H46" s="11">
        <v>0.60941587826182997</v>
      </c>
      <c r="I46" s="11">
        <v>2.2713762042205601</v>
      </c>
      <c r="J46" s="11">
        <v>0.178587359459039</v>
      </c>
      <c r="K46" s="11">
        <v>0.68002282180486495</v>
      </c>
      <c r="L46" s="11">
        <v>2.5915798474203098</v>
      </c>
      <c r="M46" s="11">
        <v>6.4567611173114301</v>
      </c>
      <c r="N46" s="11">
        <v>1.35291448663981</v>
      </c>
      <c r="O46" s="11">
        <v>3.1169007386919398</v>
      </c>
      <c r="P46" s="11">
        <v>11.107837425392701</v>
      </c>
      <c r="Q46" s="11">
        <v>2.0612369022681398</v>
      </c>
      <c r="R46" s="11">
        <v>0.82284280897379802</v>
      </c>
      <c r="S46" s="11">
        <v>1.59732825228956</v>
      </c>
      <c r="T46" s="11">
        <v>3.2399076157010498</v>
      </c>
      <c r="U46" s="11">
        <v>5.6167197944399998</v>
      </c>
      <c r="V46" s="11">
        <v>4.4185462206568902</v>
      </c>
      <c r="W46" s="11">
        <v>8.3199832820910498</v>
      </c>
      <c r="X46" s="11">
        <v>2.1126095541092198</v>
      </c>
      <c r="Y46" s="11">
        <v>2.41219057190294</v>
      </c>
      <c r="Z46" s="11">
        <v>11.1386905577719</v>
      </c>
      <c r="AA46" s="11">
        <v>7.5601753951152197</v>
      </c>
      <c r="AB46" s="11">
        <v>10.7497767368138</v>
      </c>
      <c r="AC46" s="11">
        <v>2.6984920550870601</v>
      </c>
      <c r="AD46" s="11">
        <v>6.3946967234065504</v>
      </c>
      <c r="AE46" s="11">
        <v>9.4499292164504194</v>
      </c>
      <c r="AF46" s="11">
        <v>24.584587650196699</v>
      </c>
      <c r="AG46" s="11">
        <v>30.289305710112298</v>
      </c>
      <c r="AH46" s="11">
        <v>181.87595112315901</v>
      </c>
      <c r="AI46" s="11">
        <v>3158.4900853475801</v>
      </c>
      <c r="AJ46" s="11">
        <v>6.8363012473766904</v>
      </c>
      <c r="AK46" s="11">
        <v>6.9551849968033803</v>
      </c>
      <c r="AL46" s="11">
        <v>22.014230544505601</v>
      </c>
      <c r="AM46" s="11">
        <v>2.2665738637141701</v>
      </c>
      <c r="AN46" s="11">
        <v>1.5355460771175899</v>
      </c>
      <c r="AO46" s="11">
        <v>1.4558755126929701</v>
      </c>
      <c r="AP46" s="11">
        <v>2.42722287633796</v>
      </c>
      <c r="AQ46" s="11">
        <v>0.35880117072733497</v>
      </c>
      <c r="AR46" s="11">
        <v>0.73797497123621802</v>
      </c>
      <c r="AS46" s="11">
        <v>81.374847065668803</v>
      </c>
      <c r="AT46" s="11">
        <v>258.81362201934297</v>
      </c>
      <c r="AU46" s="11">
        <v>56.8561077360946</v>
      </c>
      <c r="AV46" s="11">
        <v>311.44992364953902</v>
      </c>
      <c r="AW46" s="11">
        <v>1724.00908475852</v>
      </c>
      <c r="AX46" s="11">
        <v>190.211268324342</v>
      </c>
      <c r="AY46" s="11">
        <v>0.106548140816982</v>
      </c>
      <c r="AZ46" s="11">
        <v>1.6086668590114901</v>
      </c>
      <c r="BA46" s="11">
        <v>42.517196392570902</v>
      </c>
      <c r="BB46" s="11">
        <v>23.916416088710701</v>
      </c>
      <c r="BC46" s="11">
        <v>1.62437105307664</v>
      </c>
      <c r="BD46" s="11">
        <v>21.9842494184409</v>
      </c>
      <c r="BE46" s="11">
        <v>5.76650769945973</v>
      </c>
      <c r="BF46" s="11">
        <v>31.7304062985407</v>
      </c>
      <c r="BG46" s="11">
        <v>2.91173195634993</v>
      </c>
      <c r="BH46" s="11">
        <v>1.37560401121896</v>
      </c>
      <c r="BI46" s="11">
        <v>0.13203512052619601</v>
      </c>
      <c r="BJ46" s="11">
        <v>0.99060181249490298</v>
      </c>
      <c r="BK46" s="11">
        <v>7.4556382598902404</v>
      </c>
      <c r="BL46" s="11">
        <v>2.6825558112317398</v>
      </c>
      <c r="BM46" s="11">
        <v>13.538870960165299</v>
      </c>
      <c r="BN46" s="11">
        <v>11.8975929389838</v>
      </c>
      <c r="BO46" s="11">
        <v>12.716377343985499</v>
      </c>
      <c r="BP46" s="11">
        <v>1.5454598113881799</v>
      </c>
      <c r="BQ46" s="11">
        <v>4.5119320019397096</v>
      </c>
      <c r="BR46" s="11">
        <v>0</v>
      </c>
      <c r="BS46" s="12">
        <v>6378.8710770190264</v>
      </c>
      <c r="BT46" s="12"/>
      <c r="BU46" s="13">
        <v>5715.1271919708597</v>
      </c>
      <c r="BV46" s="13">
        <v>10364.2294907368</v>
      </c>
      <c r="BW46" s="13">
        <v>-13407.2277597267</v>
      </c>
      <c r="BX46" s="153">
        <v>9050.9999999999873</v>
      </c>
      <c r="BY46" s="150"/>
      <c r="CA46" s="150"/>
      <c r="CC46" s="150"/>
    </row>
    <row r="47" spans="1:81" ht="15" x14ac:dyDescent="0.4">
      <c r="A47" s="6" t="s">
        <v>65</v>
      </c>
      <c r="B47" s="7" t="s">
        <v>66</v>
      </c>
      <c r="C47" s="8">
        <v>6.53270986986149</v>
      </c>
      <c r="D47" s="8">
        <v>0.947049694865848</v>
      </c>
      <c r="E47" s="8">
        <v>2.6769762680257498</v>
      </c>
      <c r="F47" s="8">
        <v>9.2082317172208106E-2</v>
      </c>
      <c r="G47" s="8">
        <v>1.0791423707093999</v>
      </c>
      <c r="H47" s="8">
        <v>0.40377306194037998</v>
      </c>
      <c r="I47" s="8">
        <v>1.62466773079017</v>
      </c>
      <c r="J47" s="8">
        <v>0.11808007052890999</v>
      </c>
      <c r="K47" s="8">
        <v>0.40690785119448802</v>
      </c>
      <c r="L47" s="8">
        <v>1.69541805467272</v>
      </c>
      <c r="M47" s="8">
        <v>5.2364076687854597</v>
      </c>
      <c r="N47" s="8">
        <v>2.2915728372954498</v>
      </c>
      <c r="O47" s="8">
        <v>5.23901534255406</v>
      </c>
      <c r="P47" s="8">
        <v>8.2447022591355807</v>
      </c>
      <c r="Q47" s="8">
        <v>1.26784340688214</v>
      </c>
      <c r="R47" s="8">
        <v>1.28332522735835</v>
      </c>
      <c r="S47" s="8">
        <v>2.19079737060071</v>
      </c>
      <c r="T47" s="8">
        <v>3.9400669803997199</v>
      </c>
      <c r="U47" s="8">
        <v>10.5012658517388</v>
      </c>
      <c r="V47" s="8">
        <v>7.0735337439787704</v>
      </c>
      <c r="W47" s="8">
        <v>18.464020102770299</v>
      </c>
      <c r="X47" s="8">
        <v>1.93459015796505</v>
      </c>
      <c r="Y47" s="8">
        <v>10.0555295886448</v>
      </c>
      <c r="Z47" s="8">
        <v>15.4714970006586</v>
      </c>
      <c r="AA47" s="8">
        <v>3.22542931260476</v>
      </c>
      <c r="AB47" s="8">
        <v>15.3247392594776</v>
      </c>
      <c r="AC47" s="8">
        <v>4.4903095083836897</v>
      </c>
      <c r="AD47" s="8">
        <v>13.3323249022918</v>
      </c>
      <c r="AE47" s="8">
        <v>5.4840982498644504</v>
      </c>
      <c r="AF47" s="8">
        <v>9.3994885676548101</v>
      </c>
      <c r="AG47" s="8">
        <v>5.5169709226851902</v>
      </c>
      <c r="AH47" s="8">
        <v>11.716832221299001</v>
      </c>
      <c r="AI47" s="8">
        <v>88.917031830751895</v>
      </c>
      <c r="AJ47" s="8">
        <v>65.194559704888405</v>
      </c>
      <c r="AK47" s="8">
        <v>4.47200969387392</v>
      </c>
      <c r="AL47" s="8">
        <v>4.7919004847733104</v>
      </c>
      <c r="AM47" s="8">
        <v>0.23304319689077599</v>
      </c>
      <c r="AN47" s="8">
        <v>1.3071591343979201</v>
      </c>
      <c r="AO47" s="8">
        <v>1.1305746393499501</v>
      </c>
      <c r="AP47" s="8">
        <v>1.8523657350500999</v>
      </c>
      <c r="AQ47" s="8">
        <v>0.40541662592926297</v>
      </c>
      <c r="AR47" s="8">
        <v>0.111296795601947</v>
      </c>
      <c r="AS47" s="8">
        <v>210.19407567439001</v>
      </c>
      <c r="AT47" s="8">
        <v>46.036852525585402</v>
      </c>
      <c r="AU47" s="8">
        <v>23.828788322845099</v>
      </c>
      <c r="AV47" s="8">
        <v>220.857519673045</v>
      </c>
      <c r="AW47" s="8">
        <v>7.0732820300577899</v>
      </c>
      <c r="AX47" s="8">
        <v>22.150856211975</v>
      </c>
      <c r="AY47" s="8">
        <v>0.110426115571226</v>
      </c>
      <c r="AZ47" s="8">
        <v>3.2712433358468398</v>
      </c>
      <c r="BA47" s="8">
        <v>2.4783094946942401</v>
      </c>
      <c r="BB47" s="8">
        <v>9.7051159336533105E-2</v>
      </c>
      <c r="BC47" s="8">
        <v>0.88886692344957896</v>
      </c>
      <c r="BD47" s="8">
        <v>10.215462171693201</v>
      </c>
      <c r="BE47" s="8">
        <v>2.1023556619124202</v>
      </c>
      <c r="BF47" s="8">
        <v>5.0146695640540102</v>
      </c>
      <c r="BG47" s="8">
        <v>2.7552126408170201</v>
      </c>
      <c r="BH47" s="8">
        <v>0.24845621984942701</v>
      </c>
      <c r="BI47" s="8">
        <v>3.7744914805408397E-2</v>
      </c>
      <c r="BJ47" s="8">
        <v>9.4131779867347706E-2</v>
      </c>
      <c r="BK47" s="8">
        <v>31.5061624754237</v>
      </c>
      <c r="BL47" s="8">
        <v>0.61333626549735498</v>
      </c>
      <c r="BM47" s="8">
        <v>7.4951428592124101</v>
      </c>
      <c r="BN47" s="8">
        <v>2.4745574204152301</v>
      </c>
      <c r="BO47" s="8">
        <v>47.384539597369802</v>
      </c>
      <c r="BP47" s="8">
        <v>1.4348376380088399</v>
      </c>
      <c r="BQ47" s="8">
        <v>4.0234064757078096</v>
      </c>
      <c r="BR47" s="8">
        <v>0</v>
      </c>
      <c r="BS47" s="9">
        <v>998.06381276572847</v>
      </c>
      <c r="BT47" s="9"/>
      <c r="BU47" s="10">
        <v>1268.5759184342301</v>
      </c>
      <c r="BV47" s="10">
        <v>3523.3948072324201</v>
      </c>
      <c r="BW47" s="10">
        <v>-437.034538432376</v>
      </c>
      <c r="BX47" s="152">
        <v>5353.0000000000027</v>
      </c>
      <c r="BY47" s="150"/>
      <c r="CA47" s="150"/>
      <c r="CC47" s="150"/>
    </row>
    <row r="48" spans="1:81" ht="15" x14ac:dyDescent="0.4">
      <c r="A48" s="15" t="s">
        <v>67</v>
      </c>
      <c r="B48" s="2" t="s">
        <v>68</v>
      </c>
      <c r="C48" s="11">
        <v>7.6336520718745602</v>
      </c>
      <c r="D48" s="11">
        <v>2.2815447543191198</v>
      </c>
      <c r="E48" s="11">
        <v>9.02542766709559</v>
      </c>
      <c r="F48" s="11">
        <v>0.14692456260540401</v>
      </c>
      <c r="G48" s="11">
        <v>0.70467726159992305</v>
      </c>
      <c r="H48" s="11">
        <v>0.54045492158557695</v>
      </c>
      <c r="I48" s="11">
        <v>1.6628280420405299</v>
      </c>
      <c r="J48" s="11">
        <v>0.16743255951112501</v>
      </c>
      <c r="K48" s="11">
        <v>0.12895452828773299</v>
      </c>
      <c r="L48" s="11">
        <v>54.9773800697388</v>
      </c>
      <c r="M48" s="11">
        <v>3.33993587201816</v>
      </c>
      <c r="N48" s="11">
        <v>1.52977129082237</v>
      </c>
      <c r="O48" s="11">
        <v>5.0989432248687097</v>
      </c>
      <c r="P48" s="11">
        <v>8.5369425493657705</v>
      </c>
      <c r="Q48" s="11">
        <v>0.60775052065508195</v>
      </c>
      <c r="R48" s="11">
        <v>2.9763252001724001</v>
      </c>
      <c r="S48" s="11">
        <v>1.7322332533257601</v>
      </c>
      <c r="T48" s="11">
        <v>3.5421863840117398</v>
      </c>
      <c r="U48" s="11">
        <v>38.5078399007784</v>
      </c>
      <c r="V48" s="11">
        <v>7.7931036954258701</v>
      </c>
      <c r="W48" s="11">
        <v>125.45578101121301</v>
      </c>
      <c r="X48" s="11">
        <v>13.789554559162401</v>
      </c>
      <c r="Y48" s="11">
        <v>0.66058181331688204</v>
      </c>
      <c r="Z48" s="11">
        <v>177.25648107684501</v>
      </c>
      <c r="AA48" s="11">
        <v>6.1532127366093201</v>
      </c>
      <c r="AB48" s="11">
        <v>47.492123587072498</v>
      </c>
      <c r="AC48" s="11">
        <v>73.370141960066903</v>
      </c>
      <c r="AD48" s="11">
        <v>17.570626187665098</v>
      </c>
      <c r="AE48" s="11">
        <v>2.6964972981176798</v>
      </c>
      <c r="AF48" s="11">
        <v>9.4749118071868406</v>
      </c>
      <c r="AG48" s="11">
        <v>17.3608881482225</v>
      </c>
      <c r="AH48" s="11">
        <v>12.5396472007791</v>
      </c>
      <c r="AI48" s="11">
        <v>17.918009787705799</v>
      </c>
      <c r="AJ48" s="11">
        <v>8.9632707757405807</v>
      </c>
      <c r="AK48" s="11">
        <v>111.064133499248</v>
      </c>
      <c r="AL48" s="11">
        <v>28.1967485276434</v>
      </c>
      <c r="AM48" s="11">
        <v>2.5827763737152898</v>
      </c>
      <c r="AN48" s="11">
        <v>4.1851305739273199</v>
      </c>
      <c r="AO48" s="11">
        <v>2.6993538678114501</v>
      </c>
      <c r="AP48" s="11">
        <v>17.0204270741879</v>
      </c>
      <c r="AQ48" s="11">
        <v>0.31302550217687503</v>
      </c>
      <c r="AR48" s="11">
        <v>0.24151265693520199</v>
      </c>
      <c r="AS48" s="11">
        <v>366.99427381971702</v>
      </c>
      <c r="AT48" s="11">
        <v>113.861656667828</v>
      </c>
      <c r="AU48" s="11">
        <v>25.5332891776198</v>
      </c>
      <c r="AV48" s="11">
        <v>12.8639696070922</v>
      </c>
      <c r="AW48" s="11">
        <v>12.3779456599661</v>
      </c>
      <c r="AX48" s="11">
        <v>24.017757581568901</v>
      </c>
      <c r="AY48" s="11">
        <v>0.12023592064161601</v>
      </c>
      <c r="AZ48" s="11">
        <v>2.3693540995643101</v>
      </c>
      <c r="BA48" s="11">
        <v>1.6259213229328</v>
      </c>
      <c r="BB48" s="11">
        <v>9.6808324896362402E-2</v>
      </c>
      <c r="BC48" s="11">
        <v>0.428484827697176</v>
      </c>
      <c r="BD48" s="11">
        <v>3.1544814245525798</v>
      </c>
      <c r="BE48" s="11">
        <v>11.0652365265827</v>
      </c>
      <c r="BF48" s="11">
        <v>13.2353714255605</v>
      </c>
      <c r="BG48" s="11">
        <v>57.2490367427948</v>
      </c>
      <c r="BH48" s="11">
        <v>0.83356354581492698</v>
      </c>
      <c r="BI48" s="11">
        <v>6.7781153306350095E-2</v>
      </c>
      <c r="BJ48" s="11">
        <v>0.133106008720177</v>
      </c>
      <c r="BK48" s="11">
        <v>1.57156116503569</v>
      </c>
      <c r="BL48" s="11">
        <v>1.59177551967312</v>
      </c>
      <c r="BM48" s="11">
        <v>92.112516842927405</v>
      </c>
      <c r="BN48" s="11">
        <v>94.467267967433699</v>
      </c>
      <c r="BO48" s="11">
        <v>1317.0734011193399</v>
      </c>
      <c r="BP48" s="11">
        <v>161.523566400362</v>
      </c>
      <c r="BQ48" s="11">
        <v>9.0862737019019395</v>
      </c>
      <c r="BR48" s="11">
        <v>0</v>
      </c>
      <c r="BS48" s="12">
        <v>3171.3937809089821</v>
      </c>
      <c r="BT48" s="12"/>
      <c r="BU48" s="13">
        <v>4605.9291414323397</v>
      </c>
      <c r="BV48" s="13">
        <v>1344.4874744870899</v>
      </c>
      <c r="BW48" s="13">
        <v>-3519.8103968283299</v>
      </c>
      <c r="BX48" s="153">
        <v>5602.0000000000819</v>
      </c>
      <c r="BY48" s="150"/>
      <c r="CA48" s="150"/>
      <c r="CC48" s="150"/>
    </row>
    <row r="49" spans="1:81" ht="15" x14ac:dyDescent="0.4">
      <c r="A49" s="14" t="s">
        <v>69</v>
      </c>
      <c r="B49" s="7" t="s">
        <v>70</v>
      </c>
      <c r="C49" s="8">
        <v>222.367244586152</v>
      </c>
      <c r="D49" s="8">
        <v>1.95167134866769</v>
      </c>
      <c r="E49" s="8">
        <v>76.105768706768998</v>
      </c>
      <c r="F49" s="8">
        <v>1.90777166351544</v>
      </c>
      <c r="G49" s="8">
        <v>1.03415982708787</v>
      </c>
      <c r="H49" s="8">
        <v>59.773700587818901</v>
      </c>
      <c r="I49" s="8">
        <v>549.67375201360596</v>
      </c>
      <c r="J49" s="8">
        <v>14.560473718700701</v>
      </c>
      <c r="K49" s="8">
        <v>41.003619676078699</v>
      </c>
      <c r="L49" s="8">
        <v>379.86334518869501</v>
      </c>
      <c r="M49" s="8">
        <v>156.88192537750899</v>
      </c>
      <c r="N49" s="8">
        <v>72.802857501475401</v>
      </c>
      <c r="O49" s="8">
        <v>72.846833908104301</v>
      </c>
      <c r="P49" s="8">
        <v>315.19052709571599</v>
      </c>
      <c r="Q49" s="8">
        <v>19.423991904638601</v>
      </c>
      <c r="R49" s="8">
        <v>202.51144026532899</v>
      </c>
      <c r="S49" s="8">
        <v>67.031509070408006</v>
      </c>
      <c r="T49" s="8">
        <v>16.793380582481799</v>
      </c>
      <c r="U49" s="8">
        <v>191.671108559532</v>
      </c>
      <c r="V49" s="8">
        <v>79.6646099185797</v>
      </c>
      <c r="W49" s="8">
        <v>202.831622444559</v>
      </c>
      <c r="X49" s="8">
        <v>15.8959688219939</v>
      </c>
      <c r="Y49" s="8">
        <v>29.671739695821699</v>
      </c>
      <c r="Z49" s="8">
        <v>626.03913224755604</v>
      </c>
      <c r="AA49" s="8">
        <v>277.64909065035903</v>
      </c>
      <c r="AB49" s="8">
        <v>352.56856603590802</v>
      </c>
      <c r="AC49" s="8">
        <v>131.337552618091</v>
      </c>
      <c r="AD49" s="8">
        <v>467.44907727141901</v>
      </c>
      <c r="AE49" s="8">
        <v>619.70393523477401</v>
      </c>
      <c r="AF49" s="8">
        <v>389.495859258959</v>
      </c>
      <c r="AG49" s="8">
        <v>30.8639959614185</v>
      </c>
      <c r="AH49" s="8">
        <v>141.87863305126001</v>
      </c>
      <c r="AI49" s="8">
        <v>16.158824273167401</v>
      </c>
      <c r="AJ49" s="8">
        <v>54.447392008644897</v>
      </c>
      <c r="AK49" s="8">
        <v>65.402883438671196</v>
      </c>
      <c r="AL49" s="8">
        <v>14599.930335356899</v>
      </c>
      <c r="AM49" s="8">
        <v>283.756115142895</v>
      </c>
      <c r="AN49" s="8">
        <v>400.35945216521998</v>
      </c>
      <c r="AO49" s="8">
        <v>184.563332844071</v>
      </c>
      <c r="AP49" s="8">
        <v>338.03794538867999</v>
      </c>
      <c r="AQ49" s="8">
        <v>15.200028551550099</v>
      </c>
      <c r="AR49" s="8">
        <v>13.7481068206698</v>
      </c>
      <c r="AS49" s="8">
        <v>6.80918951463316</v>
      </c>
      <c r="AT49" s="8">
        <v>44.602307642274504</v>
      </c>
      <c r="AU49" s="8">
        <v>1.1327012526153599</v>
      </c>
      <c r="AV49" s="8">
        <v>1740.11452606954</v>
      </c>
      <c r="AW49" s="8">
        <v>7.4916206412937898</v>
      </c>
      <c r="AX49" s="8">
        <v>121.44852741199701</v>
      </c>
      <c r="AY49" s="8">
        <v>13.6717728822443</v>
      </c>
      <c r="AZ49" s="8">
        <v>20.629968762049199</v>
      </c>
      <c r="BA49" s="8">
        <v>14.972282303741199</v>
      </c>
      <c r="BB49" s="8">
        <v>18.532874238286301</v>
      </c>
      <c r="BC49" s="8">
        <v>134.00295021470001</v>
      </c>
      <c r="BD49" s="8">
        <v>12.410356320993399</v>
      </c>
      <c r="BE49" s="8">
        <v>51.6700049830553</v>
      </c>
      <c r="BF49" s="8">
        <v>170.971012786693</v>
      </c>
      <c r="BG49" s="8">
        <v>335.44645577400502</v>
      </c>
      <c r="BH49" s="8">
        <v>23.4944829284943</v>
      </c>
      <c r="BI49" s="8">
        <v>27.530218123531899</v>
      </c>
      <c r="BJ49" s="8">
        <v>107.912527802851</v>
      </c>
      <c r="BK49" s="8">
        <v>53.121626891470299</v>
      </c>
      <c r="BL49" s="8">
        <v>238.536624695749</v>
      </c>
      <c r="BM49" s="8">
        <v>1051.0476750344801</v>
      </c>
      <c r="BN49" s="8">
        <v>343.63117489497898</v>
      </c>
      <c r="BO49" s="8">
        <v>203.00845966163999</v>
      </c>
      <c r="BP49" s="8">
        <v>223.85140931731101</v>
      </c>
      <c r="BQ49" s="8">
        <v>12.9130121128665</v>
      </c>
      <c r="BR49" s="8">
        <v>0</v>
      </c>
      <c r="BS49" s="9">
        <v>26779.003043044948</v>
      </c>
      <c r="BT49" s="9"/>
      <c r="BU49" s="10">
        <v>13510.989697639499</v>
      </c>
      <c r="BV49" s="10">
        <v>18.483750252232699</v>
      </c>
      <c r="BW49" s="10">
        <v>-17.476490936626899</v>
      </c>
      <c r="BX49" s="152">
        <v>40291.000000000058</v>
      </c>
      <c r="BY49" s="150"/>
      <c r="CA49" s="150"/>
      <c r="CC49" s="150"/>
    </row>
    <row r="50" spans="1:81" ht="15" x14ac:dyDescent="0.4">
      <c r="A50" s="15" t="s">
        <v>71</v>
      </c>
      <c r="B50" s="2" t="s">
        <v>72</v>
      </c>
      <c r="C50" s="11">
        <v>4.6518374180093698</v>
      </c>
      <c r="D50" s="11">
        <v>0.18092457741280399</v>
      </c>
      <c r="E50" s="11">
        <v>0.45813745397162797</v>
      </c>
      <c r="F50" s="11">
        <v>2.07399089849073</v>
      </c>
      <c r="G50" s="11">
        <v>1.1650181409764E-2</v>
      </c>
      <c r="H50" s="11">
        <v>53.9198832031488</v>
      </c>
      <c r="I50" s="11">
        <v>181.222854498841</v>
      </c>
      <c r="J50" s="11">
        <v>47.806639788844699</v>
      </c>
      <c r="K50" s="11">
        <v>95.602007839253503</v>
      </c>
      <c r="L50" s="11">
        <v>133.63172884034901</v>
      </c>
      <c r="M50" s="11">
        <v>15.26299121561</v>
      </c>
      <c r="N50" s="11">
        <v>52.723078177990502</v>
      </c>
      <c r="O50" s="11">
        <v>38.908897120911298</v>
      </c>
      <c r="P50" s="11">
        <v>153.61995844125201</v>
      </c>
      <c r="Q50" s="11">
        <v>9.9970060927143507</v>
      </c>
      <c r="R50" s="11">
        <v>4.1156578582953198</v>
      </c>
      <c r="S50" s="11">
        <v>25.9557736511372</v>
      </c>
      <c r="T50" s="11">
        <v>3.0451203213218498</v>
      </c>
      <c r="U50" s="11">
        <v>158.39281624761799</v>
      </c>
      <c r="V50" s="11">
        <v>108.19520400803999</v>
      </c>
      <c r="W50" s="11">
        <v>38.448745032793099</v>
      </c>
      <c r="X50" s="11">
        <v>11.2614162950305</v>
      </c>
      <c r="Y50" s="11">
        <v>5.3378983148300099E-2</v>
      </c>
      <c r="Z50" s="11">
        <v>308.42985418473802</v>
      </c>
      <c r="AA50" s="11">
        <v>71.885320679071199</v>
      </c>
      <c r="AB50" s="11">
        <v>172.16292744931999</v>
      </c>
      <c r="AC50" s="11">
        <v>178.748293438182</v>
      </c>
      <c r="AD50" s="11">
        <v>106.661412928893</v>
      </c>
      <c r="AE50" s="11">
        <v>653.56286812923599</v>
      </c>
      <c r="AF50" s="11">
        <v>226.81372740092499</v>
      </c>
      <c r="AG50" s="11">
        <v>31.889767555994698</v>
      </c>
      <c r="AH50" s="11">
        <v>177.910307795471</v>
      </c>
      <c r="AI50" s="11">
        <v>10.083618171325099</v>
      </c>
      <c r="AJ50" s="11">
        <v>32.903249661044903</v>
      </c>
      <c r="AK50" s="11">
        <v>66.450409738456003</v>
      </c>
      <c r="AL50" s="11">
        <v>486.17202356894302</v>
      </c>
      <c r="AM50" s="11">
        <v>162.82851503714701</v>
      </c>
      <c r="AN50" s="11">
        <v>1.05782630143829</v>
      </c>
      <c r="AO50" s="11">
        <v>1.8394509870233E-2</v>
      </c>
      <c r="AP50" s="11">
        <v>1.1138249747540201</v>
      </c>
      <c r="AQ50" s="11">
        <v>0.13700137305270499</v>
      </c>
      <c r="AR50" s="11">
        <v>2.0245985671531401</v>
      </c>
      <c r="AS50" s="11">
        <v>0.51254373566369404</v>
      </c>
      <c r="AT50" s="11">
        <v>5.9138204707081998</v>
      </c>
      <c r="AU50" s="11">
        <v>0.37174667883629198</v>
      </c>
      <c r="AV50" s="11">
        <v>244.08765458296801</v>
      </c>
      <c r="AW50" s="11">
        <v>3.1153159464273101</v>
      </c>
      <c r="AX50" s="11">
        <v>454.424646180244</v>
      </c>
      <c r="AY50" s="11">
        <v>5.0303864146649602</v>
      </c>
      <c r="AZ50" s="11">
        <v>76.543308015807796</v>
      </c>
      <c r="BA50" s="11">
        <v>24.0690954270435</v>
      </c>
      <c r="BB50" s="11">
        <v>5.0352818276432503</v>
      </c>
      <c r="BC50" s="11">
        <v>51.704173026231302</v>
      </c>
      <c r="BD50" s="11">
        <v>5.0450186356081304</v>
      </c>
      <c r="BE50" s="11">
        <v>3.3449680736798202</v>
      </c>
      <c r="BF50" s="11">
        <v>6.4949328338166801</v>
      </c>
      <c r="BG50" s="11">
        <v>44.396186840186601</v>
      </c>
      <c r="BH50" s="11">
        <v>0.11124614874639401</v>
      </c>
      <c r="BI50" s="11">
        <v>2.9449202911397601</v>
      </c>
      <c r="BJ50" s="11">
        <v>5.2872673848634504</v>
      </c>
      <c r="BK50" s="11">
        <v>8.7610699685203599</v>
      </c>
      <c r="BL50" s="11">
        <v>5.3792951882865303</v>
      </c>
      <c r="BM50" s="11">
        <v>40.802345982842397</v>
      </c>
      <c r="BN50" s="11">
        <v>180.691185280394</v>
      </c>
      <c r="BO50" s="11">
        <v>2.4047643504639802</v>
      </c>
      <c r="BP50" s="11">
        <v>0.18130530328917999</v>
      </c>
      <c r="BQ50" s="11">
        <v>7.2553191589852997</v>
      </c>
      <c r="BR50" s="11">
        <v>0</v>
      </c>
      <c r="BS50" s="12">
        <v>5014.3014373576716</v>
      </c>
      <c r="BT50" s="12"/>
      <c r="BU50" s="13">
        <v>3779.1748116838598</v>
      </c>
      <c r="BV50" s="13">
        <v>0.81632837800789304</v>
      </c>
      <c r="BW50" s="13">
        <v>-0.29257741954355898</v>
      </c>
      <c r="BX50" s="153">
        <v>8793.9999999999964</v>
      </c>
      <c r="BY50" s="150"/>
      <c r="CA50" s="150"/>
      <c r="CC50" s="150"/>
    </row>
    <row r="51" spans="1:81" ht="15" x14ac:dyDescent="0.4">
      <c r="A51" s="6" t="s">
        <v>73</v>
      </c>
      <c r="B51" s="7" t="s">
        <v>74</v>
      </c>
      <c r="C51" s="8">
        <v>156.56345385390699</v>
      </c>
      <c r="D51" s="8">
        <v>6.7012804698884398</v>
      </c>
      <c r="E51" s="8">
        <v>28.030005267143501</v>
      </c>
      <c r="F51" s="8">
        <v>0.99754085555143601</v>
      </c>
      <c r="G51" s="8">
        <v>0.99656430507290705</v>
      </c>
      <c r="H51" s="8">
        <v>0.18680099121828</v>
      </c>
      <c r="I51" s="8">
        <v>1.5269612723770001</v>
      </c>
      <c r="J51" s="8">
        <v>5.5357902424274498E-2</v>
      </c>
      <c r="K51" s="8">
        <v>4.1333217290007197E-2</v>
      </c>
      <c r="L51" s="8">
        <v>0.201730831055421</v>
      </c>
      <c r="M51" s="8">
        <v>14.396976105050401</v>
      </c>
      <c r="N51" s="8">
        <v>1.0903502746184399</v>
      </c>
      <c r="O51" s="8">
        <v>11.0455226037905</v>
      </c>
      <c r="P51" s="8">
        <v>2.1256616947782301</v>
      </c>
      <c r="Q51" s="8">
        <v>4.01683515696367</v>
      </c>
      <c r="R51" s="8">
        <v>2.0091073775236898</v>
      </c>
      <c r="S51" s="8">
        <v>1.0122537037091299</v>
      </c>
      <c r="T51" s="8">
        <v>1.07773032841637</v>
      </c>
      <c r="U51" s="8">
        <v>53.758661574950096</v>
      </c>
      <c r="V51" s="8">
        <v>8.3926033640045397</v>
      </c>
      <c r="W51" s="8">
        <v>5.0715973427532903</v>
      </c>
      <c r="X51" s="8">
        <v>3.04819899310113</v>
      </c>
      <c r="Y51" s="8">
        <v>8.3144579018159092E-3</v>
      </c>
      <c r="Z51" s="8">
        <v>7.0522895351937196</v>
      </c>
      <c r="AA51" s="8">
        <v>1.0807930441464999</v>
      </c>
      <c r="AB51" s="8">
        <v>6.0187686137463796</v>
      </c>
      <c r="AC51" s="8">
        <v>2.2655171754487502</v>
      </c>
      <c r="AD51" s="8">
        <v>4.0732963856665103</v>
      </c>
      <c r="AE51" s="8">
        <v>5.0320598377885597</v>
      </c>
      <c r="AF51" s="8">
        <v>2.1863713552708002</v>
      </c>
      <c r="AG51" s="8">
        <v>1.0335731495903899</v>
      </c>
      <c r="AH51" s="8">
        <v>5.5552440233995401E-2</v>
      </c>
      <c r="AI51" s="8">
        <v>6.7990197599302596E-2</v>
      </c>
      <c r="AJ51" s="8">
        <v>1.87252371523394E-2</v>
      </c>
      <c r="AK51" s="8">
        <v>5.4321648827686904E-3</v>
      </c>
      <c r="AL51" s="8">
        <v>5.8518282222742197</v>
      </c>
      <c r="AM51" s="8">
        <v>1.0964052801298501</v>
      </c>
      <c r="AN51" s="8">
        <v>18.1102206090419</v>
      </c>
      <c r="AO51" s="8">
        <v>2.05707816500697</v>
      </c>
      <c r="AP51" s="8">
        <v>1.16527461365004</v>
      </c>
      <c r="AQ51" s="8">
        <v>2.9863782589702099</v>
      </c>
      <c r="AR51" s="8">
        <v>0.54368725433434695</v>
      </c>
      <c r="AS51" s="8">
        <v>2.25924453239685</v>
      </c>
      <c r="AT51" s="8">
        <v>9.2294573486475997</v>
      </c>
      <c r="AU51" s="8">
        <v>0.148054287643301</v>
      </c>
      <c r="AV51" s="8">
        <v>159.74204166857299</v>
      </c>
      <c r="AW51" s="8">
        <v>12.050681041421701</v>
      </c>
      <c r="AX51" s="8">
        <v>1.53953610282178</v>
      </c>
      <c r="AY51" s="8">
        <v>2.9239214333073499E-2</v>
      </c>
      <c r="AZ51" s="8">
        <v>2.11649191397894</v>
      </c>
      <c r="BA51" s="8">
        <v>12.258448558477699</v>
      </c>
      <c r="BB51" s="8">
        <v>4.6091245212843801E-2</v>
      </c>
      <c r="BC51" s="8">
        <v>7.2006572857432198</v>
      </c>
      <c r="BD51" s="8">
        <v>86.928644769359295</v>
      </c>
      <c r="BE51" s="8">
        <v>32.591131848894598</v>
      </c>
      <c r="BF51" s="8">
        <v>8.4457661676857203</v>
      </c>
      <c r="BG51" s="8">
        <v>110.19330295439801</v>
      </c>
      <c r="BH51" s="8">
        <v>8.5474121185114598</v>
      </c>
      <c r="BI51" s="8">
        <v>7.8904880596721902</v>
      </c>
      <c r="BJ51" s="8">
        <v>12.767942440941299</v>
      </c>
      <c r="BK51" s="8">
        <v>56.121825580515299</v>
      </c>
      <c r="BL51" s="8">
        <v>11.4034997921908</v>
      </c>
      <c r="BM51" s="8">
        <v>314.47800664637901</v>
      </c>
      <c r="BN51" s="8">
        <v>89.879399692082998</v>
      </c>
      <c r="BO51" s="8">
        <v>23.848333479879301</v>
      </c>
      <c r="BP51" s="8">
        <v>48.984370319973898</v>
      </c>
      <c r="BQ51" s="8">
        <v>1.0444138826493601</v>
      </c>
      <c r="BR51" s="8">
        <v>0</v>
      </c>
      <c r="BS51" s="9">
        <v>1382.8005644360007</v>
      </c>
      <c r="BT51" s="9"/>
      <c r="BU51" s="10">
        <v>3485.38348560348</v>
      </c>
      <c r="BV51" s="10">
        <v>1.27956859949657</v>
      </c>
      <c r="BW51" s="10">
        <v>-1.46361863912601</v>
      </c>
      <c r="BX51" s="152">
        <v>4867.9999999998518</v>
      </c>
      <c r="BY51" s="150"/>
      <c r="CA51" s="150"/>
      <c r="CC51" s="150"/>
    </row>
    <row r="52" spans="1:81" ht="15" x14ac:dyDescent="0.4">
      <c r="A52" s="15" t="s">
        <v>75</v>
      </c>
      <c r="B52" s="2" t="s">
        <v>76</v>
      </c>
      <c r="C52" s="11">
        <v>7.0791826826383302</v>
      </c>
      <c r="D52" s="11">
        <v>1.27623909106872E-3</v>
      </c>
      <c r="E52" s="11">
        <v>5.0427251368657897</v>
      </c>
      <c r="F52" s="11">
        <v>0</v>
      </c>
      <c r="G52" s="11">
        <v>0</v>
      </c>
      <c r="H52" s="11">
        <v>5.8203661003549199E-2</v>
      </c>
      <c r="I52" s="11">
        <v>0.158344221341295</v>
      </c>
      <c r="J52" s="11">
        <v>1.71125037774272E-2</v>
      </c>
      <c r="K52" s="11">
        <v>1.0362442366352E-2</v>
      </c>
      <c r="L52" s="11">
        <v>5.8584967086961502E-2</v>
      </c>
      <c r="M52" s="11">
        <v>3.1361425982218898</v>
      </c>
      <c r="N52" s="11">
        <v>2.9486667812527401E-2</v>
      </c>
      <c r="O52" s="11">
        <v>3.02258709680016</v>
      </c>
      <c r="P52" s="11">
        <v>1.0328380933427399</v>
      </c>
      <c r="Q52" s="11">
        <v>1.0076730895199499</v>
      </c>
      <c r="R52" s="11">
        <v>5.9183838910719299E-3</v>
      </c>
      <c r="S52" s="11">
        <v>2.8723235805309501E-3</v>
      </c>
      <c r="T52" s="11">
        <v>2.4472374063536199E-2</v>
      </c>
      <c r="U52" s="11">
        <v>7.9966597253105798</v>
      </c>
      <c r="V52" s="11">
        <v>2.1057373440699201</v>
      </c>
      <c r="W52" s="11">
        <v>1.0321362454107901</v>
      </c>
      <c r="X52" s="11">
        <v>1.0156805308406101</v>
      </c>
      <c r="Y52" s="11">
        <v>1.3247122594595201E-3</v>
      </c>
      <c r="Z52" s="11">
        <v>1.01666945005058</v>
      </c>
      <c r="AA52" s="11">
        <v>2.27452275490037E-2</v>
      </c>
      <c r="AB52" s="11">
        <v>1.9998672483050299</v>
      </c>
      <c r="AC52" s="11">
        <v>4.0821753028814599E-2</v>
      </c>
      <c r="AD52" s="11">
        <v>2.68453884860443E-2</v>
      </c>
      <c r="AE52" s="11">
        <v>1.0122509122877501</v>
      </c>
      <c r="AF52" s="11">
        <v>5.69574549151904E-2</v>
      </c>
      <c r="AG52" s="11">
        <v>1.01652366071732E-2</v>
      </c>
      <c r="AH52" s="11">
        <v>1.50265995207537E-2</v>
      </c>
      <c r="AI52" s="11">
        <v>1.78121946715733E-2</v>
      </c>
      <c r="AJ52" s="11">
        <v>4.1898466929150202E-3</v>
      </c>
      <c r="AK52" s="11">
        <v>1.10058701237311E-3</v>
      </c>
      <c r="AL52" s="11">
        <v>0.274636609662811</v>
      </c>
      <c r="AM52" s="11">
        <v>3.1742768000244698E-2</v>
      </c>
      <c r="AN52" s="11">
        <v>2.0591653801109802</v>
      </c>
      <c r="AO52" s="11">
        <v>2.0317992578174602</v>
      </c>
      <c r="AP52" s="11">
        <v>4.5427297478143898E-2</v>
      </c>
      <c r="AQ52" s="11">
        <v>0.99781397704803398</v>
      </c>
      <c r="AR52" s="11">
        <v>0.171061104126636</v>
      </c>
      <c r="AS52" s="11">
        <v>1.0715177477631199</v>
      </c>
      <c r="AT52" s="11">
        <v>2.06980735749856</v>
      </c>
      <c r="AU52" s="11">
        <v>4.2387176887667903E-2</v>
      </c>
      <c r="AV52" s="11">
        <v>37.680622295470201</v>
      </c>
      <c r="AW52" s="11">
        <v>3.02576121622949</v>
      </c>
      <c r="AX52" s="11">
        <v>8.1371358381644594</v>
      </c>
      <c r="AY52" s="11">
        <v>3.0331580190299299</v>
      </c>
      <c r="AZ52" s="11">
        <v>7.0109518960477901</v>
      </c>
      <c r="BA52" s="11">
        <v>7.0723916975036998</v>
      </c>
      <c r="BB52" s="11">
        <v>3.0047698082843302</v>
      </c>
      <c r="BC52" s="11">
        <v>2.06295028807661</v>
      </c>
      <c r="BD52" s="11">
        <v>20.058922670934699</v>
      </c>
      <c r="BE52" s="11">
        <v>7.4655722018376096</v>
      </c>
      <c r="BF52" s="11">
        <v>2.43518886969929</v>
      </c>
      <c r="BG52" s="11">
        <v>42.407879396761501</v>
      </c>
      <c r="BH52" s="11">
        <v>1.16094673007923</v>
      </c>
      <c r="BI52" s="11">
        <v>2.9593501925320602</v>
      </c>
      <c r="BJ52" s="11">
        <v>3.23918951315179</v>
      </c>
      <c r="BK52" s="11">
        <v>14.024533652844299</v>
      </c>
      <c r="BL52" s="11">
        <v>3.4364547379213302</v>
      </c>
      <c r="BM52" s="11">
        <v>79.316272336670096</v>
      </c>
      <c r="BN52" s="11">
        <v>36.252042187663903</v>
      </c>
      <c r="BO52" s="11">
        <v>5.2795080279052202</v>
      </c>
      <c r="BP52" s="11">
        <v>20.540171382552099</v>
      </c>
      <c r="BQ52" s="11">
        <v>6.3370156016438403E-3</v>
      </c>
      <c r="BR52" s="11">
        <v>0</v>
      </c>
      <c r="BS52" s="12">
        <v>355.46924158977657</v>
      </c>
      <c r="BT52" s="12"/>
      <c r="BU52" s="13">
        <v>2677.96585617757</v>
      </c>
      <c r="BV52" s="13">
        <v>1.00773945476417</v>
      </c>
      <c r="BW52" s="13">
        <v>-0.442837221878496</v>
      </c>
      <c r="BX52" s="153">
        <v>3034.0000000002324</v>
      </c>
      <c r="BY52" s="150"/>
      <c r="CA52" s="150"/>
      <c r="CC52" s="150"/>
    </row>
    <row r="53" spans="1:81" ht="15" x14ac:dyDescent="0.4">
      <c r="A53" s="6" t="s">
        <v>77</v>
      </c>
      <c r="B53" s="7" t="s">
        <v>78</v>
      </c>
      <c r="C53" s="8">
        <v>9.4244931683236697</v>
      </c>
      <c r="D53" s="8">
        <v>3.2969509852608602E-3</v>
      </c>
      <c r="E53" s="8">
        <v>3.26844979773839</v>
      </c>
      <c r="F53" s="8">
        <v>0</v>
      </c>
      <c r="G53" s="8">
        <v>0.16030308273463101</v>
      </c>
      <c r="H53" s="8">
        <v>0.672819270703085</v>
      </c>
      <c r="I53" s="8">
        <v>11.022416771769</v>
      </c>
      <c r="J53" s="8">
        <v>0.34037225080556699</v>
      </c>
      <c r="K53" s="8">
        <v>2.2921752951692702</v>
      </c>
      <c r="L53" s="8">
        <v>5.4124838525073802</v>
      </c>
      <c r="M53" s="8">
        <v>13.5328709619008</v>
      </c>
      <c r="N53" s="8">
        <v>10.836404121414899</v>
      </c>
      <c r="O53" s="8">
        <v>7.5224105446143703</v>
      </c>
      <c r="P53" s="8">
        <v>3.6231948879207998</v>
      </c>
      <c r="Q53" s="8">
        <v>4.4884036038858</v>
      </c>
      <c r="R53" s="8">
        <v>2.6493853098990598</v>
      </c>
      <c r="S53" s="8">
        <v>1.8314106240369099</v>
      </c>
      <c r="T53" s="8">
        <v>1.46233612620954</v>
      </c>
      <c r="U53" s="8">
        <v>22.639501493022902</v>
      </c>
      <c r="V53" s="8">
        <v>10.6581770098378</v>
      </c>
      <c r="W53" s="8">
        <v>26.477950359341499</v>
      </c>
      <c r="X53" s="8">
        <v>15.840814767763201</v>
      </c>
      <c r="Y53" s="8">
        <v>0.19682084893636601</v>
      </c>
      <c r="Z53" s="8">
        <v>22.612067885178298</v>
      </c>
      <c r="AA53" s="8">
        <v>2.36160933099909</v>
      </c>
      <c r="AB53" s="8">
        <v>19.651500635543499</v>
      </c>
      <c r="AC53" s="8">
        <v>17.043927426906802</v>
      </c>
      <c r="AD53" s="8">
        <v>2.5440122683772199</v>
      </c>
      <c r="AE53" s="8">
        <v>5.0302711961270399</v>
      </c>
      <c r="AF53" s="8">
        <v>2.2314286020292999</v>
      </c>
      <c r="AG53" s="8">
        <v>1.52550797957047</v>
      </c>
      <c r="AH53" s="8">
        <v>5.6429716169340596</v>
      </c>
      <c r="AI53" s="8">
        <v>1.19745708017502</v>
      </c>
      <c r="AJ53" s="8">
        <v>0.49683005756947601</v>
      </c>
      <c r="AK53" s="8">
        <v>0.146284466857486</v>
      </c>
      <c r="AL53" s="8">
        <v>6.1357823866698098</v>
      </c>
      <c r="AM53" s="8">
        <v>0.76616862485701798</v>
      </c>
      <c r="AN53" s="8">
        <v>2.2024358652196301</v>
      </c>
      <c r="AO53" s="8">
        <v>4.4321451281729702</v>
      </c>
      <c r="AP53" s="8">
        <v>221.12104504028801</v>
      </c>
      <c r="AQ53" s="8">
        <v>2.00273775965917</v>
      </c>
      <c r="AR53" s="8">
        <v>7.6340882484370001</v>
      </c>
      <c r="AS53" s="8">
        <v>30.475054697443799</v>
      </c>
      <c r="AT53" s="8">
        <v>42.387869054318202</v>
      </c>
      <c r="AU53" s="8">
        <v>1.1094224460890001</v>
      </c>
      <c r="AV53" s="8">
        <v>183.98646776508801</v>
      </c>
      <c r="AW53" s="8">
        <v>26.0341123786589</v>
      </c>
      <c r="AX53" s="8">
        <v>2.68800616129599</v>
      </c>
      <c r="AY53" s="8">
        <v>1.31377963130291</v>
      </c>
      <c r="AZ53" s="8">
        <v>4.6357403321375896</v>
      </c>
      <c r="BA53" s="8">
        <v>9.9880945031166899</v>
      </c>
      <c r="BB53" s="8">
        <v>1.77568643957616</v>
      </c>
      <c r="BC53" s="8">
        <v>12.6502061600067</v>
      </c>
      <c r="BD53" s="8">
        <v>70.669713689565896</v>
      </c>
      <c r="BE53" s="8">
        <v>37.768899254944699</v>
      </c>
      <c r="BF53" s="8">
        <v>30.8593603646117</v>
      </c>
      <c r="BG53" s="8">
        <v>88.665639949631895</v>
      </c>
      <c r="BH53" s="8">
        <v>8.9365223485983094</v>
      </c>
      <c r="BI53" s="8">
        <v>5.3203965024408904</v>
      </c>
      <c r="BJ53" s="8">
        <v>23.9747024129762</v>
      </c>
      <c r="BK53" s="8">
        <v>67.951755559354694</v>
      </c>
      <c r="BL53" s="8">
        <v>20.774215701249201</v>
      </c>
      <c r="BM53" s="8">
        <v>304.742737407113</v>
      </c>
      <c r="BN53" s="8">
        <v>77.480566416548697</v>
      </c>
      <c r="BO53" s="8">
        <v>257.722600316534</v>
      </c>
      <c r="BP53" s="8">
        <v>42.297945400704201</v>
      </c>
      <c r="BQ53" s="8">
        <v>1.25892570947293</v>
      </c>
      <c r="BR53" s="8">
        <v>0</v>
      </c>
      <c r="BS53" s="9">
        <v>1834.6031833018726</v>
      </c>
      <c r="BT53" s="9"/>
      <c r="BU53" s="10">
        <v>2750.2948102820301</v>
      </c>
      <c r="BV53" s="10">
        <v>4.4950525529798</v>
      </c>
      <c r="BW53" s="10">
        <v>-15.393046136855601</v>
      </c>
      <c r="BX53" s="152">
        <v>4574.0000000000264</v>
      </c>
      <c r="BY53" s="150"/>
      <c r="CA53" s="150"/>
      <c r="CC53" s="150"/>
    </row>
    <row r="54" spans="1:81" ht="15" x14ac:dyDescent="0.4">
      <c r="A54" s="15" t="s">
        <v>79</v>
      </c>
      <c r="B54" s="2" t="s">
        <v>80</v>
      </c>
      <c r="C54" s="11">
        <v>7.6481691732194399</v>
      </c>
      <c r="D54" s="11">
        <v>0.341000776966704</v>
      </c>
      <c r="E54" s="11">
        <v>2.6661619188040802</v>
      </c>
      <c r="F54" s="11">
        <v>0</v>
      </c>
      <c r="G54" s="11">
        <v>0.16493967671151499</v>
      </c>
      <c r="H54" s="11">
        <v>0.238185957452106</v>
      </c>
      <c r="I54" s="11">
        <v>0.39510987526435998</v>
      </c>
      <c r="J54" s="11">
        <v>0.76131135631685598</v>
      </c>
      <c r="K54" s="11">
        <v>0.25503528256924402</v>
      </c>
      <c r="L54" s="11">
        <v>0.274905165159951</v>
      </c>
      <c r="M54" s="11">
        <v>0.88299563415468896</v>
      </c>
      <c r="N54" s="11">
        <v>1.0474541733337099</v>
      </c>
      <c r="O54" s="11">
        <v>1.6758204812033899</v>
      </c>
      <c r="P54" s="11">
        <v>4.1574187007621699</v>
      </c>
      <c r="Q54" s="11">
        <v>1.4035329792236599</v>
      </c>
      <c r="R54" s="11">
        <v>1.8605948166978401</v>
      </c>
      <c r="S54" s="11">
        <v>2.0292747673806502</v>
      </c>
      <c r="T54" s="11">
        <v>1.9322463581948801</v>
      </c>
      <c r="U54" s="11">
        <v>3.71197747504117</v>
      </c>
      <c r="V54" s="11">
        <v>13.181304419137399</v>
      </c>
      <c r="W54" s="11">
        <v>31.066188620939499</v>
      </c>
      <c r="X54" s="11">
        <v>2.41256545911707</v>
      </c>
      <c r="Y54" s="11">
        <v>1.0088279912687701</v>
      </c>
      <c r="Z54" s="11">
        <v>75.301181341964906</v>
      </c>
      <c r="AA54" s="11">
        <v>0.335009541437574</v>
      </c>
      <c r="AB54" s="11">
        <v>30.500634861357501</v>
      </c>
      <c r="AC54" s="11">
        <v>4.0594326514412504</v>
      </c>
      <c r="AD54" s="11">
        <v>3.5075102318729199</v>
      </c>
      <c r="AE54" s="11">
        <v>3.2534943382459298</v>
      </c>
      <c r="AF54" s="11">
        <v>768.79402028820004</v>
      </c>
      <c r="AG54" s="11">
        <v>57.075588227803102</v>
      </c>
      <c r="AH54" s="11">
        <v>27.741897763973299</v>
      </c>
      <c r="AI54" s="11">
        <v>7.1736382895136401</v>
      </c>
      <c r="AJ54" s="11">
        <v>6.76095730505285</v>
      </c>
      <c r="AK54" s="11">
        <v>0.86710901891231396</v>
      </c>
      <c r="AL54" s="11">
        <v>1.2832031468318199</v>
      </c>
      <c r="AM54" s="11">
        <v>0.17275220533253399</v>
      </c>
      <c r="AN54" s="11">
        <v>0.198952488979005</v>
      </c>
      <c r="AO54" s="11">
        <v>9.3846970923465001E-2</v>
      </c>
      <c r="AP54" s="11">
        <v>0.118847614835994</v>
      </c>
      <c r="AQ54" s="11">
        <v>38.888844702658901</v>
      </c>
      <c r="AR54" s="11">
        <v>2.3479309292786601E-2</v>
      </c>
      <c r="AS54" s="11">
        <v>1.5852023529669701</v>
      </c>
      <c r="AT54" s="11">
        <v>3.70847315199339</v>
      </c>
      <c r="AU54" s="11">
        <v>0.78423853993742398</v>
      </c>
      <c r="AV54" s="11">
        <v>11.3487489740188</v>
      </c>
      <c r="AW54" s="11">
        <v>0.93635900928398397</v>
      </c>
      <c r="AX54" s="11">
        <v>0</v>
      </c>
      <c r="AY54" s="11">
        <v>0</v>
      </c>
      <c r="AZ54" s="11">
        <v>0.12899125318177099</v>
      </c>
      <c r="BA54" s="11">
        <v>0.37465005138372798</v>
      </c>
      <c r="BB54" s="11">
        <v>0.23321921840726401</v>
      </c>
      <c r="BC54" s="11">
        <v>0.46133267157199997</v>
      </c>
      <c r="BD54" s="11">
        <v>2.6294704562782298</v>
      </c>
      <c r="BE54" s="11">
        <v>10.831561483592701</v>
      </c>
      <c r="BF54" s="11">
        <v>0.295642464302591</v>
      </c>
      <c r="BG54" s="11">
        <v>2.4387677570653299</v>
      </c>
      <c r="BH54" s="11">
        <v>0.29742275156430298</v>
      </c>
      <c r="BI54" s="11">
        <v>2.8646564711639299E-2</v>
      </c>
      <c r="BJ54" s="11">
        <v>0.74175742485452401</v>
      </c>
      <c r="BK54" s="11">
        <v>3.70510276943285</v>
      </c>
      <c r="BL54" s="11">
        <v>6.6038115275460596</v>
      </c>
      <c r="BM54" s="11">
        <v>41.693814770037797</v>
      </c>
      <c r="BN54" s="11">
        <v>11.2757270899899</v>
      </c>
      <c r="BO54" s="11">
        <v>2.8089965651588198</v>
      </c>
      <c r="BP54" s="11">
        <v>2.8474342388862999</v>
      </c>
      <c r="BQ54" s="11">
        <v>1.15235740775148E-2</v>
      </c>
      <c r="BR54" s="11">
        <v>0</v>
      </c>
      <c r="BS54" s="12">
        <v>1211.0363160177924</v>
      </c>
      <c r="BT54" s="12"/>
      <c r="BU54" s="13">
        <v>121.075923951383</v>
      </c>
      <c r="BV54" s="13">
        <v>10.5279596572462</v>
      </c>
      <c r="BW54" s="13">
        <v>821.35980037357695</v>
      </c>
      <c r="BX54" s="153">
        <v>2163.9999999999982</v>
      </c>
      <c r="BY54" s="150"/>
      <c r="CA54" s="150"/>
      <c r="CC54" s="150"/>
    </row>
    <row r="55" spans="1:81" ht="15" x14ac:dyDescent="0.4">
      <c r="A55" s="6" t="s">
        <v>81</v>
      </c>
      <c r="B55" s="7" t="s">
        <v>82</v>
      </c>
      <c r="C55" s="8">
        <v>0.112724463781693</v>
      </c>
      <c r="D55" s="8">
        <v>0</v>
      </c>
      <c r="E55" s="8">
        <v>1.1131446357752E-2</v>
      </c>
      <c r="F55" s="8">
        <v>0</v>
      </c>
      <c r="G55" s="8">
        <v>1.4041145932960301E-2</v>
      </c>
      <c r="H55" s="8">
        <v>4.5762903338153298E-2</v>
      </c>
      <c r="I55" s="8">
        <v>81.194080519184695</v>
      </c>
      <c r="J55" s="8">
        <v>2.5941455420193899E-2</v>
      </c>
      <c r="K55" s="8">
        <v>0.19842969218010501</v>
      </c>
      <c r="L55" s="8">
        <v>89.800552614777899</v>
      </c>
      <c r="M55" s="8">
        <v>0.1939137304286</v>
      </c>
      <c r="N55" s="8">
        <v>7.2463532885903903E-2</v>
      </c>
      <c r="O55" s="8">
        <v>4.1637079160617797E-2</v>
      </c>
      <c r="P55" s="8">
        <v>0.134888762630888</v>
      </c>
      <c r="Q55" s="8">
        <v>4.2063526319023298E-2</v>
      </c>
      <c r="R55" s="8">
        <v>5.6547485064557097E-2</v>
      </c>
      <c r="S55" s="8">
        <v>7.2315926362013394E-2</v>
      </c>
      <c r="T55" s="8">
        <v>3.5369164487219398E-2</v>
      </c>
      <c r="U55" s="8">
        <v>0.14804168202731799</v>
      </c>
      <c r="V55" s="8">
        <v>0.108593221357524</v>
      </c>
      <c r="W55" s="8">
        <v>0.42702997884600502</v>
      </c>
      <c r="X55" s="8">
        <v>7.4628425884550001E-2</v>
      </c>
      <c r="Y55" s="8">
        <v>1.6940029979512002E-2</v>
      </c>
      <c r="Z55" s="8">
        <v>0.406992815104051</v>
      </c>
      <c r="AA55" s="8">
        <v>0.114637939445142</v>
      </c>
      <c r="AB55" s="8">
        <v>0.25969080140063799</v>
      </c>
      <c r="AC55" s="8">
        <v>0.17945724151400599</v>
      </c>
      <c r="AD55" s="8">
        <v>0.12967307976158399</v>
      </c>
      <c r="AE55" s="8">
        <v>8.8589916585828099E-2</v>
      </c>
      <c r="AF55" s="8">
        <v>9.5376770835479394E-2</v>
      </c>
      <c r="AG55" s="8">
        <v>4.4099180218255797E-2</v>
      </c>
      <c r="AH55" s="8">
        <v>5.5143162107196199E-2</v>
      </c>
      <c r="AI55" s="8">
        <v>0.100856254943661</v>
      </c>
      <c r="AJ55" s="8">
        <v>4.2569893747104799E-2</v>
      </c>
      <c r="AK55" s="8">
        <v>1.25642000358122E-2</v>
      </c>
      <c r="AL55" s="8">
        <v>30.169990480888199</v>
      </c>
      <c r="AM55" s="8">
        <v>12.030846903667401</v>
      </c>
      <c r="AN55" s="8">
        <v>4.0858583865344897</v>
      </c>
      <c r="AO55" s="8">
        <v>3.0653422617941501</v>
      </c>
      <c r="AP55" s="8">
        <v>4.21634623999695</v>
      </c>
      <c r="AQ55" s="8">
        <v>9.6397915303027899E-4</v>
      </c>
      <c r="AR55" s="8">
        <v>4.2367664896291901E-2</v>
      </c>
      <c r="AS55" s="8">
        <v>0.213123608509181</v>
      </c>
      <c r="AT55" s="8">
        <v>0.38591765765699798</v>
      </c>
      <c r="AU55" s="8">
        <v>4.9040194279785195E-4</v>
      </c>
      <c r="AV55" s="8">
        <v>3.21602870794172</v>
      </c>
      <c r="AW55" s="8">
        <v>7.2690465905712303E-3</v>
      </c>
      <c r="AX55" s="8">
        <v>2.3242463283989299E-2</v>
      </c>
      <c r="AY55" s="8">
        <v>2.49369797495998E-2</v>
      </c>
      <c r="AZ55" s="8">
        <v>0.22342777928919</v>
      </c>
      <c r="BA55" s="8">
        <v>0.41697999845555</v>
      </c>
      <c r="BB55" s="8">
        <v>6.5284432864340602E-2</v>
      </c>
      <c r="BC55" s="8">
        <v>0.48263680591594799</v>
      </c>
      <c r="BD55" s="8">
        <v>0.32452313024304802</v>
      </c>
      <c r="BE55" s="8">
        <v>1.0069035312915899</v>
      </c>
      <c r="BF55" s="8">
        <v>2.0809890866623602</v>
      </c>
      <c r="BG55" s="8">
        <v>1.3653642877388901</v>
      </c>
      <c r="BH55" s="8">
        <v>0.21877577214996</v>
      </c>
      <c r="BI55" s="8">
        <v>3.2346096940921297E-2</v>
      </c>
      <c r="BJ55" s="8">
        <v>1.1723248765648699</v>
      </c>
      <c r="BK55" s="8">
        <v>1.3550502577191501</v>
      </c>
      <c r="BL55" s="8">
        <v>1.1086901500859601</v>
      </c>
      <c r="BM55" s="8">
        <v>226.80786840143301</v>
      </c>
      <c r="BN55" s="8">
        <v>0.72534596824275399</v>
      </c>
      <c r="BO55" s="8">
        <v>0.81883300084522004</v>
      </c>
      <c r="BP55" s="8">
        <v>0.52545353398893002</v>
      </c>
      <c r="BQ55" s="8">
        <v>1.9246603615106501E-2</v>
      </c>
      <c r="BR55" s="8">
        <v>0</v>
      </c>
      <c r="BS55" s="9">
        <v>470.58951653875806</v>
      </c>
      <c r="BT55" s="9"/>
      <c r="BU55" s="10">
        <v>1120.6690299110501</v>
      </c>
      <c r="BV55" s="10">
        <v>0.16569859516838101</v>
      </c>
      <c r="BW55" s="10">
        <v>-1.42424504494768</v>
      </c>
      <c r="BX55" s="152">
        <v>1590.0000000000289</v>
      </c>
      <c r="BY55" s="150"/>
      <c r="CA55" s="150"/>
      <c r="CC55" s="150"/>
    </row>
    <row r="56" spans="1:81" ht="15" x14ac:dyDescent="0.4">
      <c r="A56" s="15" t="s">
        <v>83</v>
      </c>
      <c r="B56" s="2" t="s">
        <v>84</v>
      </c>
      <c r="C56" s="11">
        <v>1.7945046051576801</v>
      </c>
      <c r="D56" s="11">
        <v>5.2006742961050401E-2</v>
      </c>
      <c r="E56" s="11">
        <v>2.53653693193601</v>
      </c>
      <c r="F56" s="11">
        <v>0.28484780166775697</v>
      </c>
      <c r="G56" s="11">
        <v>1.9951512554324799E-2</v>
      </c>
      <c r="H56" s="11">
        <v>2.9789384332401898</v>
      </c>
      <c r="I56" s="11">
        <v>6.6601956486890099</v>
      </c>
      <c r="J56" s="11">
        <v>0.75199287018822203</v>
      </c>
      <c r="K56" s="11">
        <v>0.68693536573885505</v>
      </c>
      <c r="L56" s="11">
        <v>8.2023052683660893</v>
      </c>
      <c r="M56" s="11">
        <v>6.0180751656310303</v>
      </c>
      <c r="N56" s="11">
        <v>1.24833994396639</v>
      </c>
      <c r="O56" s="11">
        <v>1.4430205892127701</v>
      </c>
      <c r="P56" s="11">
        <v>1.9631619733908801</v>
      </c>
      <c r="Q56" s="11">
        <v>0.44887836633587502</v>
      </c>
      <c r="R56" s="11">
        <v>0.44359683662168697</v>
      </c>
      <c r="S56" s="11">
        <v>0.11998031564088001</v>
      </c>
      <c r="T56" s="11">
        <v>1.0030975583031501</v>
      </c>
      <c r="U56" s="11">
        <v>4.1032337273235404</v>
      </c>
      <c r="V56" s="11">
        <v>1.0762832273107299</v>
      </c>
      <c r="W56" s="11">
        <v>14.093331088695599</v>
      </c>
      <c r="X56" s="11">
        <v>2.0090751009677099</v>
      </c>
      <c r="Y56" s="11">
        <v>5.6906955030469303E-2</v>
      </c>
      <c r="Z56" s="11">
        <v>17.028761458808599</v>
      </c>
      <c r="AA56" s="11">
        <v>0.95607386630274105</v>
      </c>
      <c r="AB56" s="11">
        <v>4.8785522170968196</v>
      </c>
      <c r="AC56" s="11">
        <v>8.5065914948599897</v>
      </c>
      <c r="AD56" s="11">
        <v>2.2031913451339999</v>
      </c>
      <c r="AE56" s="11">
        <v>1.1272056469317699</v>
      </c>
      <c r="AF56" s="11">
        <v>2.6741080117279998</v>
      </c>
      <c r="AG56" s="11">
        <v>0.79661764635076504</v>
      </c>
      <c r="AH56" s="11">
        <v>0.83739130906607295</v>
      </c>
      <c r="AI56" s="11">
        <v>1.9109838371730401</v>
      </c>
      <c r="AJ56" s="11">
        <v>1.66282520484514</v>
      </c>
      <c r="AK56" s="11">
        <v>10.797694983807601</v>
      </c>
      <c r="AL56" s="11">
        <v>18.156874166305599</v>
      </c>
      <c r="AM56" s="11">
        <v>1.93207517550321</v>
      </c>
      <c r="AN56" s="11">
        <v>5.9936019491468597</v>
      </c>
      <c r="AO56" s="11">
        <v>1.4496429950944401</v>
      </c>
      <c r="AP56" s="11">
        <v>4.1325308015614404</v>
      </c>
      <c r="AQ56" s="11">
        <v>0.28379188187630799</v>
      </c>
      <c r="AR56" s="11">
        <v>7.2028382569546796</v>
      </c>
      <c r="AS56" s="11">
        <v>126.66336821450101</v>
      </c>
      <c r="AT56" s="11">
        <v>22.9380258698821</v>
      </c>
      <c r="AU56" s="11">
        <v>34.386078944456003</v>
      </c>
      <c r="AV56" s="11">
        <v>47.737464856644003</v>
      </c>
      <c r="AW56" s="11">
        <v>2.2465782792515498</v>
      </c>
      <c r="AX56" s="11">
        <v>9.3282867237192004</v>
      </c>
      <c r="AY56" s="11">
        <v>0.36781297337969598</v>
      </c>
      <c r="AZ56" s="11">
        <v>1.6569375137095299</v>
      </c>
      <c r="BA56" s="11">
        <v>5.7457629521709199</v>
      </c>
      <c r="BB56" s="11">
        <v>0.65708275434488295</v>
      </c>
      <c r="BC56" s="11">
        <v>4.1211846213557601</v>
      </c>
      <c r="BD56" s="11">
        <v>12.445394630288099</v>
      </c>
      <c r="BE56" s="11">
        <v>15.5504164968468</v>
      </c>
      <c r="BF56" s="11">
        <v>19.716916718394899</v>
      </c>
      <c r="BG56" s="11">
        <v>33.131101934746397</v>
      </c>
      <c r="BH56" s="11">
        <v>6.7088193536440599</v>
      </c>
      <c r="BI56" s="11">
        <v>1.47860667405232</v>
      </c>
      <c r="BJ56" s="11">
        <v>21.650599428875999</v>
      </c>
      <c r="BK56" s="11">
        <v>46.7560801733337</v>
      </c>
      <c r="BL56" s="11">
        <v>22.0624953548237</v>
      </c>
      <c r="BM56" s="11">
        <v>131.17930644324599</v>
      </c>
      <c r="BN56" s="11">
        <v>73.132082562771799</v>
      </c>
      <c r="BO56" s="11">
        <v>137.27822770394701</v>
      </c>
      <c r="BP56" s="11">
        <v>26.300159327061401</v>
      </c>
      <c r="BQ56" s="11">
        <v>3.07595810342844</v>
      </c>
      <c r="BR56" s="11">
        <v>0</v>
      </c>
      <c r="BS56" s="12">
        <v>956.8412968863521</v>
      </c>
      <c r="BT56" s="12"/>
      <c r="BU56" s="13">
        <v>550.48541893687604</v>
      </c>
      <c r="BV56" s="13">
        <v>73337.795965419995</v>
      </c>
      <c r="BW56" s="13">
        <v>-308.12268124323202</v>
      </c>
      <c r="BX56" s="153">
        <v>74537</v>
      </c>
      <c r="BY56" s="150"/>
      <c r="CA56" s="150"/>
      <c r="CC56" s="150"/>
    </row>
    <row r="57" spans="1:81" ht="15" x14ac:dyDescent="0.4">
      <c r="A57" s="6" t="s">
        <v>85</v>
      </c>
      <c r="B57" s="7" t="s">
        <v>86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9.9445959089869191</v>
      </c>
      <c r="AM57" s="8">
        <v>6.9542541514567802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0.99400521287114296</v>
      </c>
      <c r="AU57" s="8">
        <v>0.99406553774018502</v>
      </c>
      <c r="AV57" s="8">
        <v>0</v>
      </c>
      <c r="AW57" s="8">
        <v>0</v>
      </c>
      <c r="AX57" s="8">
        <v>182.882445540741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9">
        <v>201.76936635179604</v>
      </c>
      <c r="BT57" s="9"/>
      <c r="BU57" s="10">
        <v>0</v>
      </c>
      <c r="BV57" s="10">
        <v>48147.2306336482</v>
      </c>
      <c r="BW57" s="10">
        <v>0</v>
      </c>
      <c r="BX57" s="152">
        <v>48348.999999999993</v>
      </c>
      <c r="BY57" s="150"/>
      <c r="CA57" s="150"/>
      <c r="CC57" s="150"/>
    </row>
    <row r="58" spans="1:81" ht="15" x14ac:dyDescent="0.4">
      <c r="A58" s="15" t="s">
        <v>87</v>
      </c>
      <c r="B58" s="2" t="s">
        <v>88</v>
      </c>
      <c r="C58" s="11">
        <v>0</v>
      </c>
      <c r="D58" s="11">
        <v>0</v>
      </c>
      <c r="E58" s="11">
        <v>0</v>
      </c>
      <c r="F58" s="11">
        <v>51.481061100507702</v>
      </c>
      <c r="G58" s="11">
        <v>3.6058731394204999</v>
      </c>
      <c r="H58" s="11">
        <v>88.1045389194189</v>
      </c>
      <c r="I58" s="11">
        <v>0</v>
      </c>
      <c r="J58" s="11">
        <v>9.87850139437219</v>
      </c>
      <c r="K58" s="11">
        <v>47.833538349115102</v>
      </c>
      <c r="L58" s="11">
        <v>76.001454885540895</v>
      </c>
      <c r="M58" s="11">
        <v>0</v>
      </c>
      <c r="N58" s="11">
        <v>4.4950665755214096</v>
      </c>
      <c r="O58" s="11">
        <v>0</v>
      </c>
      <c r="P58" s="11">
        <v>71.985442951876607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94.366145717867298</v>
      </c>
      <c r="AC58" s="11">
        <v>83.736990850300202</v>
      </c>
      <c r="AD58" s="11">
        <v>136.77872227720201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166.60880823293101</v>
      </c>
      <c r="AK58" s="11">
        <v>35.0387771843737</v>
      </c>
      <c r="AL58" s="11">
        <v>969.62715134580105</v>
      </c>
      <c r="AM58" s="11">
        <v>85.443756296118195</v>
      </c>
      <c r="AN58" s="11">
        <v>545.69120112969301</v>
      </c>
      <c r="AO58" s="11">
        <v>136.754535142881</v>
      </c>
      <c r="AP58" s="11">
        <v>143.42148370803901</v>
      </c>
      <c r="AQ58" s="11">
        <v>0</v>
      </c>
      <c r="AR58" s="11">
        <v>1.73475902516775</v>
      </c>
      <c r="AS58" s="11">
        <v>16520.908168106998</v>
      </c>
      <c r="AT58" s="11">
        <v>2333.4197142370299</v>
      </c>
      <c r="AU58" s="11">
        <v>5832.5531156628304</v>
      </c>
      <c r="AV58" s="11">
        <v>779.99510074660304</v>
      </c>
      <c r="AW58" s="11">
        <v>0</v>
      </c>
      <c r="AX58" s="11">
        <v>221.357492058324</v>
      </c>
      <c r="AY58" s="11">
        <v>0</v>
      </c>
      <c r="AZ58" s="11">
        <v>0</v>
      </c>
      <c r="BA58" s="11">
        <v>72.888125864659798</v>
      </c>
      <c r="BB58" s="11">
        <v>0</v>
      </c>
      <c r="BC58" s="11">
        <v>156.40421729012701</v>
      </c>
      <c r="BD58" s="11">
        <v>417.57068240344</v>
      </c>
      <c r="BE58" s="11">
        <v>5.5141153442492303</v>
      </c>
      <c r="BF58" s="11">
        <v>0</v>
      </c>
      <c r="BG58" s="11">
        <v>89.034751431471093</v>
      </c>
      <c r="BH58" s="11">
        <v>74.830997413184704</v>
      </c>
      <c r="BI58" s="11">
        <v>29.102313170736501</v>
      </c>
      <c r="BJ58" s="11">
        <v>1950.6496338049801</v>
      </c>
      <c r="BK58" s="11">
        <v>321.14524631020299</v>
      </c>
      <c r="BL58" s="11">
        <v>162.90589330130399</v>
      </c>
      <c r="BM58" s="11">
        <v>2953.9338913479601</v>
      </c>
      <c r="BN58" s="11">
        <v>1064.5584943789399</v>
      </c>
      <c r="BO58" s="11">
        <v>166.501902532765</v>
      </c>
      <c r="BP58" s="11">
        <v>170.47274561990099</v>
      </c>
      <c r="BQ58" s="11">
        <v>403.630993118395</v>
      </c>
      <c r="BR58" s="11">
        <v>0</v>
      </c>
      <c r="BS58" s="12">
        <v>36479.965402370246</v>
      </c>
      <c r="BT58" s="12"/>
      <c r="BU58" s="13">
        <v>1369.7288708573001</v>
      </c>
      <c r="BV58" s="13">
        <v>1907.6520701156601</v>
      </c>
      <c r="BW58" s="13">
        <v>3.6536566570346198</v>
      </c>
      <c r="BX58" s="153">
        <v>39761.000000000247</v>
      </c>
      <c r="BY58" s="150"/>
      <c r="CA58" s="150"/>
      <c r="CC58" s="150"/>
    </row>
    <row r="59" spans="1:81" ht="15" x14ac:dyDescent="0.4">
      <c r="A59" s="6" t="s">
        <v>89</v>
      </c>
      <c r="B59" s="7" t="s">
        <v>90</v>
      </c>
      <c r="C59" s="8">
        <v>1628.0777866123899</v>
      </c>
      <c r="D59" s="8">
        <v>373.03562069660802</v>
      </c>
      <c r="E59" s="8">
        <v>1054.9366999684701</v>
      </c>
      <c r="F59" s="8">
        <v>34.793683335052698</v>
      </c>
      <c r="G59" s="8">
        <v>65.712421945892103</v>
      </c>
      <c r="H59" s="8">
        <v>123.838749867619</v>
      </c>
      <c r="I59" s="8">
        <v>371.46373849849198</v>
      </c>
      <c r="J59" s="8">
        <v>33.510210114941799</v>
      </c>
      <c r="K59" s="8">
        <v>63.773656782725503</v>
      </c>
      <c r="L59" s="8">
        <v>126.04022771680199</v>
      </c>
      <c r="M59" s="8">
        <v>986.00658113936902</v>
      </c>
      <c r="N59" s="8">
        <v>148.829235842554</v>
      </c>
      <c r="O59" s="8">
        <v>500.77110784693798</v>
      </c>
      <c r="P59" s="8">
        <v>1943.8739716816301</v>
      </c>
      <c r="Q59" s="8">
        <v>357.91210318004198</v>
      </c>
      <c r="R59" s="8">
        <v>81.820709656206503</v>
      </c>
      <c r="S59" s="8">
        <v>272.46485811350601</v>
      </c>
      <c r="T59" s="8">
        <v>469.20388209977102</v>
      </c>
      <c r="U59" s="8">
        <v>741.05675995738898</v>
      </c>
      <c r="V59" s="8">
        <v>411.66650764869303</v>
      </c>
      <c r="W59" s="8">
        <v>643.59855176404506</v>
      </c>
      <c r="X59" s="8">
        <v>307.29718323933002</v>
      </c>
      <c r="Y59" s="8">
        <v>401.09337548025098</v>
      </c>
      <c r="Z59" s="8">
        <v>1249.2323464763899</v>
      </c>
      <c r="AA59" s="8">
        <v>1246.0872555042899</v>
      </c>
      <c r="AB59" s="8">
        <v>1772.3533132643299</v>
      </c>
      <c r="AC59" s="8">
        <v>398.575372655406</v>
      </c>
      <c r="AD59" s="8">
        <v>960.66063977234398</v>
      </c>
      <c r="AE59" s="8">
        <v>1024.16117204649</v>
      </c>
      <c r="AF59" s="8">
        <v>1444.5222625766301</v>
      </c>
      <c r="AG59" s="8">
        <v>506.550145726815</v>
      </c>
      <c r="AH59" s="8">
        <v>721.87076860838897</v>
      </c>
      <c r="AI59" s="8">
        <v>884.42503649451703</v>
      </c>
      <c r="AJ59" s="8">
        <v>443.72645203737102</v>
      </c>
      <c r="AK59" s="8">
        <v>173.042639239843</v>
      </c>
      <c r="AL59" s="8">
        <v>310.48336963394303</v>
      </c>
      <c r="AM59" s="8">
        <v>29.891552851745399</v>
      </c>
      <c r="AN59" s="8">
        <v>51.753052348732297</v>
      </c>
      <c r="AO59" s="8">
        <v>35.992131180893601</v>
      </c>
      <c r="AP59" s="8">
        <v>79.338722955158303</v>
      </c>
      <c r="AQ59" s="8">
        <v>49.680878411493602</v>
      </c>
      <c r="AR59" s="8">
        <v>31.661807851451901</v>
      </c>
      <c r="AS59" s="8">
        <v>2923.4048280209599</v>
      </c>
      <c r="AT59" s="8">
        <v>2940.2253328807601</v>
      </c>
      <c r="AU59" s="8">
        <v>1698.2681665949001</v>
      </c>
      <c r="AV59" s="8">
        <v>1381.00833289208</v>
      </c>
      <c r="AW59" s="8">
        <v>886.05777908985499</v>
      </c>
      <c r="AX59" s="8">
        <v>2153.96775194471</v>
      </c>
      <c r="AY59" s="8">
        <v>28.9751324092747</v>
      </c>
      <c r="AZ59" s="8">
        <v>209.361266414716</v>
      </c>
      <c r="BA59" s="8">
        <v>357.93086174813999</v>
      </c>
      <c r="BB59" s="8">
        <v>24.414152206521301</v>
      </c>
      <c r="BC59" s="8">
        <v>196.75175710720401</v>
      </c>
      <c r="BD59" s="8">
        <v>3950.8887672094502</v>
      </c>
      <c r="BE59" s="8">
        <v>217.96202085041801</v>
      </c>
      <c r="BF59" s="8">
        <v>839.46296076241697</v>
      </c>
      <c r="BG59" s="8">
        <v>302.17999067409602</v>
      </c>
      <c r="BH59" s="8">
        <v>123.15547117260699</v>
      </c>
      <c r="BI59" s="8">
        <v>22.666788982804899</v>
      </c>
      <c r="BJ59" s="8">
        <v>40.476115492680002</v>
      </c>
      <c r="BK59" s="8">
        <v>195.66332882688701</v>
      </c>
      <c r="BL59" s="8">
        <v>269.55501479578902</v>
      </c>
      <c r="BM59" s="8">
        <v>854.21801490168605</v>
      </c>
      <c r="BN59" s="8">
        <v>385.16301959730703</v>
      </c>
      <c r="BO59" s="8">
        <v>1495.40123960808</v>
      </c>
      <c r="BP59" s="8">
        <v>119.291978390466</v>
      </c>
      <c r="BQ59" s="8">
        <v>411.65043677216198</v>
      </c>
      <c r="BR59" s="8">
        <v>0</v>
      </c>
      <c r="BS59" s="9">
        <v>44582.88705217091</v>
      </c>
      <c r="BT59" s="9"/>
      <c r="BU59" s="10">
        <v>69768.270820349702</v>
      </c>
      <c r="BV59" s="10">
        <v>9195.1831051853205</v>
      </c>
      <c r="BW59" s="10">
        <v>-228.34097770597899</v>
      </c>
      <c r="BX59" s="152">
        <v>123317.99999999996</v>
      </c>
      <c r="BY59" s="150"/>
      <c r="CA59" s="150"/>
      <c r="CC59" s="150"/>
    </row>
    <row r="60" spans="1:81" ht="15" x14ac:dyDescent="0.4">
      <c r="A60" s="15" t="s">
        <v>91</v>
      </c>
      <c r="B60" s="2" t="s">
        <v>92</v>
      </c>
      <c r="C60" s="11">
        <v>185.82288019045501</v>
      </c>
      <c r="D60" s="11">
        <v>28.170184410316701</v>
      </c>
      <c r="E60" s="11">
        <v>43.342951739816698</v>
      </c>
      <c r="F60" s="11">
        <v>58.510918965262697</v>
      </c>
      <c r="G60" s="11">
        <v>16.573837435468398</v>
      </c>
      <c r="H60" s="11">
        <v>221.34009594214101</v>
      </c>
      <c r="I60" s="11">
        <v>280.64001394382302</v>
      </c>
      <c r="J60" s="11">
        <v>115.535096219905</v>
      </c>
      <c r="K60" s="11">
        <v>176.92996144682601</v>
      </c>
      <c r="L60" s="11">
        <v>51.365593929933397</v>
      </c>
      <c r="M60" s="11">
        <v>67.787689982994195</v>
      </c>
      <c r="N60" s="11">
        <v>22.832211974676198</v>
      </c>
      <c r="O60" s="11">
        <v>33.905165714024903</v>
      </c>
      <c r="P60" s="11">
        <v>33.881006923496699</v>
      </c>
      <c r="Q60" s="11">
        <v>7.0973960193450596</v>
      </c>
      <c r="R60" s="11">
        <v>44.111031071854903</v>
      </c>
      <c r="S60" s="11">
        <v>5.5371576698492104</v>
      </c>
      <c r="T60" s="11">
        <v>7.8876928636824903</v>
      </c>
      <c r="U60" s="11">
        <v>35.458320152158002</v>
      </c>
      <c r="V60" s="11">
        <v>20.557920157938799</v>
      </c>
      <c r="W60" s="11">
        <v>17.8203042817075</v>
      </c>
      <c r="X60" s="11">
        <v>6.3151328934902304</v>
      </c>
      <c r="Y60" s="11">
        <v>6.3120077114619502</v>
      </c>
      <c r="Z60" s="11">
        <v>37.073185137098399</v>
      </c>
      <c r="AA60" s="11">
        <v>61.500605374289599</v>
      </c>
      <c r="AB60" s="11">
        <v>47.936855205688502</v>
      </c>
      <c r="AC60" s="11">
        <v>10.0623950470775</v>
      </c>
      <c r="AD60" s="11">
        <v>12.606929592217901</v>
      </c>
      <c r="AE60" s="11">
        <v>133.25884903111901</v>
      </c>
      <c r="AF60" s="11">
        <v>0</v>
      </c>
      <c r="AG60" s="11">
        <v>0</v>
      </c>
      <c r="AH60" s="11">
        <v>186.88474294655001</v>
      </c>
      <c r="AI60" s="11">
        <v>82.723895407051501</v>
      </c>
      <c r="AJ60" s="11">
        <v>48.895768119563598</v>
      </c>
      <c r="AK60" s="11">
        <v>26.752558117173098</v>
      </c>
      <c r="AL60" s="11">
        <v>107.226275719811</v>
      </c>
      <c r="AM60" s="11">
        <v>23.6374701000803</v>
      </c>
      <c r="AN60" s="11">
        <v>31.541226577090299</v>
      </c>
      <c r="AO60" s="11">
        <v>2.3917704070318799</v>
      </c>
      <c r="AP60" s="11">
        <v>72.953524864320997</v>
      </c>
      <c r="AQ60" s="11">
        <v>1.5772914392619</v>
      </c>
      <c r="AR60" s="11">
        <v>14.535031883626701</v>
      </c>
      <c r="AS60" s="11">
        <v>99.324239486705693</v>
      </c>
      <c r="AT60" s="11">
        <v>199.38051815734099</v>
      </c>
      <c r="AU60" s="11">
        <v>387.74923697230798</v>
      </c>
      <c r="AV60" s="11">
        <v>301.747510987044</v>
      </c>
      <c r="AW60" s="11">
        <v>7.88277012895289</v>
      </c>
      <c r="AX60" s="11">
        <v>3348.04467596317</v>
      </c>
      <c r="AY60" s="11">
        <v>84.484221579675506</v>
      </c>
      <c r="AZ60" s="11">
        <v>19.710109626674299</v>
      </c>
      <c r="BA60" s="11">
        <v>203.338802051615</v>
      </c>
      <c r="BB60" s="11">
        <v>22.856707398345002</v>
      </c>
      <c r="BC60" s="11">
        <v>5.5180436542430904</v>
      </c>
      <c r="BD60" s="11">
        <v>35.4589830685305</v>
      </c>
      <c r="BE60" s="11">
        <v>28.0892713609936</v>
      </c>
      <c r="BF60" s="11">
        <v>82.897375225649697</v>
      </c>
      <c r="BG60" s="11">
        <v>22.921868131593001</v>
      </c>
      <c r="BH60" s="11">
        <v>27.024649745288901</v>
      </c>
      <c r="BI60" s="11">
        <v>0.78009691082223898</v>
      </c>
      <c r="BJ60" s="11">
        <v>68.601350187687103</v>
      </c>
      <c r="BK60" s="11">
        <v>88.251993585039102</v>
      </c>
      <c r="BL60" s="11">
        <v>133.21394629323601</v>
      </c>
      <c r="BM60" s="11">
        <v>286.171186066323</v>
      </c>
      <c r="BN60" s="11">
        <v>58.3190759267356</v>
      </c>
      <c r="BO60" s="11">
        <v>55.169966000380398</v>
      </c>
      <c r="BP60" s="11">
        <v>20.038059618700998</v>
      </c>
      <c r="BQ60" s="11">
        <v>42.651009716756001</v>
      </c>
      <c r="BR60" s="11">
        <v>0</v>
      </c>
      <c r="BS60" s="12">
        <v>8018.9186144534897</v>
      </c>
      <c r="BT60" s="12"/>
      <c r="BU60" s="13">
        <v>2610.9948471390298</v>
      </c>
      <c r="BV60" s="13">
        <v>3628.4872121895301</v>
      </c>
      <c r="BW60" s="13">
        <v>-266.40067378220698</v>
      </c>
      <c r="BX60" s="153">
        <v>13991.999999999842</v>
      </c>
      <c r="BY60" s="150"/>
      <c r="CA60" s="150"/>
      <c r="CC60" s="150"/>
    </row>
    <row r="61" spans="1:81" ht="15" x14ac:dyDescent="0.4">
      <c r="A61" s="6" t="s">
        <v>93</v>
      </c>
      <c r="B61" s="7" t="s">
        <v>94</v>
      </c>
      <c r="C61" s="8">
        <v>847.04427447968999</v>
      </c>
      <c r="D61" s="8">
        <v>250.331119403657</v>
      </c>
      <c r="E61" s="8">
        <v>586.38878441770805</v>
      </c>
      <c r="F61" s="8">
        <v>118.368279261371</v>
      </c>
      <c r="G61" s="8">
        <v>13.9410564023663</v>
      </c>
      <c r="H61" s="8">
        <v>482.73264300883898</v>
      </c>
      <c r="I61" s="8">
        <v>7949.96447299179</v>
      </c>
      <c r="J61" s="8">
        <v>352.73788535678898</v>
      </c>
      <c r="K61" s="8">
        <v>2.18222434332912</v>
      </c>
      <c r="L61" s="8">
        <v>43.664804449295801</v>
      </c>
      <c r="M61" s="8">
        <v>381.694814869411</v>
      </c>
      <c r="N61" s="8">
        <v>198.843189231081</v>
      </c>
      <c r="O61" s="8">
        <v>192.34801686733601</v>
      </c>
      <c r="P61" s="8">
        <v>982.61067533773405</v>
      </c>
      <c r="Q61" s="8">
        <v>62.231323647913598</v>
      </c>
      <c r="R61" s="8">
        <v>201.34718980860501</v>
      </c>
      <c r="S61" s="8">
        <v>36.312704351406801</v>
      </c>
      <c r="T61" s="8">
        <v>55.5756412940883</v>
      </c>
      <c r="U61" s="8">
        <v>736.98078856786299</v>
      </c>
      <c r="V61" s="8">
        <v>146.49291037299599</v>
      </c>
      <c r="W61" s="8">
        <v>587.49131240832196</v>
      </c>
      <c r="X61" s="8">
        <v>438.535213873717</v>
      </c>
      <c r="Y61" s="8">
        <v>61.194048495807301</v>
      </c>
      <c r="Z61" s="8">
        <v>423.17297482986203</v>
      </c>
      <c r="AA61" s="8">
        <v>545.66399336884194</v>
      </c>
      <c r="AB61" s="8">
        <v>1245.4041729488799</v>
      </c>
      <c r="AC61" s="8">
        <v>427.42666908543299</v>
      </c>
      <c r="AD61" s="8">
        <v>578.14599584678899</v>
      </c>
      <c r="AE61" s="8">
        <v>1624.34999467292</v>
      </c>
      <c r="AF61" s="8">
        <v>190.07219315333299</v>
      </c>
      <c r="AG61" s="8">
        <v>76.561230774815101</v>
      </c>
      <c r="AH61" s="8">
        <v>84.542265434766406</v>
      </c>
      <c r="AI61" s="8">
        <v>180.76401425555699</v>
      </c>
      <c r="AJ61" s="8">
        <v>149.22005058917199</v>
      </c>
      <c r="AK61" s="8">
        <v>54.293917649546003</v>
      </c>
      <c r="AL61" s="8">
        <v>483.54623757976998</v>
      </c>
      <c r="AM61" s="8">
        <v>1573.8813998375599</v>
      </c>
      <c r="AN61" s="8">
        <v>42.855982805854303</v>
      </c>
      <c r="AO61" s="8">
        <v>14.9643214039339</v>
      </c>
      <c r="AP61" s="8">
        <v>102.664336353813</v>
      </c>
      <c r="AQ61" s="8">
        <v>198.869957355671</v>
      </c>
      <c r="AR61" s="8">
        <v>33.888703695260297</v>
      </c>
      <c r="AS61" s="8">
        <v>682.05336315079296</v>
      </c>
      <c r="AT61" s="8">
        <v>1217.8059374132799</v>
      </c>
      <c r="AU61" s="8">
        <v>491.05765185021397</v>
      </c>
      <c r="AV61" s="8">
        <v>6321.3077132427798</v>
      </c>
      <c r="AW61" s="8">
        <v>139.69996491145301</v>
      </c>
      <c r="AX61" s="8">
        <v>2388.5952515827798</v>
      </c>
      <c r="AY61" s="8">
        <v>2.0177012724571801</v>
      </c>
      <c r="AZ61" s="8">
        <v>94.620274312219905</v>
      </c>
      <c r="BA61" s="8">
        <v>248.31148441164501</v>
      </c>
      <c r="BB61" s="8">
        <v>83.8026815520263</v>
      </c>
      <c r="BC61" s="8">
        <v>114.615944104223</v>
      </c>
      <c r="BD61" s="8">
        <v>1311.3685325041199</v>
      </c>
      <c r="BE61" s="8">
        <v>123.503133848296</v>
      </c>
      <c r="BF61" s="8">
        <v>379.02588316002101</v>
      </c>
      <c r="BG61" s="8">
        <v>568.31024759167599</v>
      </c>
      <c r="BH61" s="8">
        <v>39.318682586923302</v>
      </c>
      <c r="BI61" s="8">
        <v>14.692833827950601</v>
      </c>
      <c r="BJ61" s="8">
        <v>229.460555168545</v>
      </c>
      <c r="BK61" s="8">
        <v>327.71765818097902</v>
      </c>
      <c r="BL61" s="8">
        <v>205.33316197725401</v>
      </c>
      <c r="BM61" s="8">
        <v>941.288843516611</v>
      </c>
      <c r="BN61" s="8">
        <v>400.38811655423399</v>
      </c>
      <c r="BO61" s="8">
        <v>292.057768161063</v>
      </c>
      <c r="BP61" s="8">
        <v>72.127731972641001</v>
      </c>
      <c r="BQ61" s="8">
        <v>144.61640363234901</v>
      </c>
      <c r="BR61" s="8">
        <v>0</v>
      </c>
      <c r="BS61" s="9">
        <v>39592.399305369421</v>
      </c>
      <c r="BT61" s="9"/>
      <c r="BU61" s="10">
        <v>20600.348946497801</v>
      </c>
      <c r="BV61" s="10">
        <v>152.32866918595599</v>
      </c>
      <c r="BW61" s="10">
        <v>-8.0769210530723292</v>
      </c>
      <c r="BX61" s="152">
        <v>60337.000000000102</v>
      </c>
      <c r="BY61" s="150"/>
      <c r="CA61" s="150"/>
      <c r="CC61" s="150"/>
    </row>
    <row r="62" spans="1:81" ht="15" x14ac:dyDescent="0.4">
      <c r="A62" s="15" t="s">
        <v>95</v>
      </c>
      <c r="B62" s="2" t="s">
        <v>96</v>
      </c>
      <c r="C62" s="11">
        <v>0</v>
      </c>
      <c r="D62" s="11">
        <v>0</v>
      </c>
      <c r="E62" s="11">
        <v>0</v>
      </c>
      <c r="F62" s="11">
        <v>37.858449190970902</v>
      </c>
      <c r="G62" s="11">
        <v>5.9663330384076501</v>
      </c>
      <c r="H62" s="11">
        <v>27.767027316464599</v>
      </c>
      <c r="I62" s="11">
        <v>57.233729908064703</v>
      </c>
      <c r="J62" s="11">
        <v>12.8780329671554</v>
      </c>
      <c r="K62" s="11">
        <v>1.9911114074229599</v>
      </c>
      <c r="L62" s="11">
        <v>27.949549828809701</v>
      </c>
      <c r="M62" s="11">
        <v>1.9859086265235599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58.553533112213103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2.98403939013025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141.235023879262</v>
      </c>
      <c r="AW62" s="11">
        <v>0</v>
      </c>
      <c r="AX62" s="11">
        <v>93.301129679134107</v>
      </c>
      <c r="AY62" s="11">
        <v>17.762785206506301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BQ62" s="11">
        <v>0</v>
      </c>
      <c r="BR62" s="11">
        <v>0</v>
      </c>
      <c r="BS62" s="12">
        <v>487.46665355106524</v>
      </c>
      <c r="BT62" s="12"/>
      <c r="BU62" s="13">
        <v>321.60387308580999</v>
      </c>
      <c r="BV62" s="13">
        <v>0</v>
      </c>
      <c r="BW62" s="13">
        <v>-12.0705266368746</v>
      </c>
      <c r="BX62" s="153">
        <v>797.00000000000068</v>
      </c>
      <c r="BY62" s="150"/>
      <c r="CA62" s="150"/>
      <c r="CC62" s="150"/>
    </row>
    <row r="63" spans="1:81" ht="15" x14ac:dyDescent="0.4">
      <c r="A63" s="6" t="s">
        <v>97</v>
      </c>
      <c r="B63" s="7" t="s">
        <v>98</v>
      </c>
      <c r="C63" s="8">
        <v>8.7262219516154804</v>
      </c>
      <c r="D63" s="8">
        <v>3.1383617181254802E-3</v>
      </c>
      <c r="E63" s="8">
        <v>8.9289514335188502E-3</v>
      </c>
      <c r="F63" s="8">
        <v>1.99299177143506E-4</v>
      </c>
      <c r="G63" s="8">
        <v>5.2225540804863395E-4</v>
      </c>
      <c r="H63" s="8">
        <v>34.296010670500799</v>
      </c>
      <c r="I63" s="8">
        <v>104.03523874717899</v>
      </c>
      <c r="J63" s="8">
        <v>4.9481876050496201</v>
      </c>
      <c r="K63" s="8">
        <v>13.4534524530005</v>
      </c>
      <c r="L63" s="8">
        <v>62.403809283393301</v>
      </c>
      <c r="M63" s="8">
        <v>8.2421910780999703E-3</v>
      </c>
      <c r="N63" s="8">
        <v>5.1887935478201399</v>
      </c>
      <c r="O63" s="8">
        <v>4.1993182885452099E-3</v>
      </c>
      <c r="P63" s="8">
        <v>1.6492904590825599E-2</v>
      </c>
      <c r="Q63" s="8">
        <v>0.50847589143954597</v>
      </c>
      <c r="R63" s="8">
        <v>5.91831182183051E-4</v>
      </c>
      <c r="S63" s="8">
        <v>2.3138237672011299E-3</v>
      </c>
      <c r="T63" s="8">
        <v>3.9879952176580299E-3</v>
      </c>
      <c r="U63" s="8">
        <v>9.5188437527583591</v>
      </c>
      <c r="V63" s="8">
        <v>3.4716718363701198E-3</v>
      </c>
      <c r="W63" s="8">
        <v>5.40634639011739E-3</v>
      </c>
      <c r="X63" s="8">
        <v>2.6059800881636699E-3</v>
      </c>
      <c r="Y63" s="8">
        <v>3.4137011643810798E-3</v>
      </c>
      <c r="Z63" s="8">
        <v>0.99274955052585701</v>
      </c>
      <c r="AA63" s="8">
        <v>1.0454182316658E-2</v>
      </c>
      <c r="AB63" s="8">
        <v>19.745740261814301</v>
      </c>
      <c r="AC63" s="8">
        <v>14.686869911855901</v>
      </c>
      <c r="AD63" s="8">
        <v>13.2659815376162</v>
      </c>
      <c r="AE63" s="8">
        <v>150.85838578166499</v>
      </c>
      <c r="AF63" s="8">
        <v>1.2312800011709601E-2</v>
      </c>
      <c r="AG63" s="8">
        <v>4.30833845139106E-3</v>
      </c>
      <c r="AH63" s="8">
        <v>5.6705766638089497E-3</v>
      </c>
      <c r="AI63" s="8">
        <v>36.447231261833601</v>
      </c>
      <c r="AJ63" s="8">
        <v>3.6836437186457799E-3</v>
      </c>
      <c r="AK63" s="8">
        <v>1.42346434209501E-3</v>
      </c>
      <c r="AL63" s="8">
        <v>20.926051378929099</v>
      </c>
      <c r="AM63" s="8">
        <v>5.86092959667155</v>
      </c>
      <c r="AN63" s="8">
        <v>1.9888540849621399</v>
      </c>
      <c r="AO63" s="8">
        <v>0.94473609412492598</v>
      </c>
      <c r="AP63" s="8">
        <v>2.1018389989796198</v>
      </c>
      <c r="AQ63" s="8">
        <v>4.0464999512841899E-4</v>
      </c>
      <c r="AR63" s="8">
        <v>2.2843856265379199E-4</v>
      </c>
      <c r="AS63" s="8">
        <v>2.47898504765506E-2</v>
      </c>
      <c r="AT63" s="8">
        <v>2.4772298255454201E-2</v>
      </c>
      <c r="AU63" s="8">
        <v>1.3807794084735699E-2</v>
      </c>
      <c r="AV63" s="8">
        <v>1965.03228347258</v>
      </c>
      <c r="AW63" s="8">
        <v>5.3462297357785697</v>
      </c>
      <c r="AX63" s="8">
        <v>164.416449269449</v>
      </c>
      <c r="AY63" s="8">
        <v>0.87574304782943502</v>
      </c>
      <c r="AZ63" s="8">
        <v>383.63256529271501</v>
      </c>
      <c r="BA63" s="8">
        <v>60.956388577620501</v>
      </c>
      <c r="BB63" s="8">
        <v>152.97587810501301</v>
      </c>
      <c r="BC63" s="8">
        <v>137.555066494622</v>
      </c>
      <c r="BD63" s="8">
        <v>107.127028730267</v>
      </c>
      <c r="BE63" s="8">
        <v>45.297584349292798</v>
      </c>
      <c r="BF63" s="8">
        <v>30.371096719938301</v>
      </c>
      <c r="BG63" s="8">
        <v>56.914085390697203</v>
      </c>
      <c r="BH63" s="8">
        <v>24.1803073743278</v>
      </c>
      <c r="BI63" s="8">
        <v>13.447605639390799</v>
      </c>
      <c r="BJ63" s="8">
        <v>36.216957423884502</v>
      </c>
      <c r="BK63" s="8">
        <v>275.07429132616699</v>
      </c>
      <c r="BL63" s="8">
        <v>184.857596382503</v>
      </c>
      <c r="BM63" s="8">
        <v>425.33326094718399</v>
      </c>
      <c r="BN63" s="8">
        <v>192.26251381686001</v>
      </c>
      <c r="BO63" s="8">
        <v>25.155015692164799</v>
      </c>
      <c r="BP63" s="8">
        <v>48.675220437257401</v>
      </c>
      <c r="BQ63" s="8">
        <v>1.8955465516854999</v>
      </c>
      <c r="BR63" s="8">
        <v>0</v>
      </c>
      <c r="BS63" s="9">
        <v>4848.6624878071816</v>
      </c>
      <c r="BT63" s="9"/>
      <c r="BU63" s="10">
        <v>4222.7253914037501</v>
      </c>
      <c r="BV63" s="10">
        <v>7.0243811360112304E-2</v>
      </c>
      <c r="BW63" s="10">
        <v>3210.5418769777002</v>
      </c>
      <c r="BX63" s="152">
        <v>12281.999999999993</v>
      </c>
      <c r="BY63" s="150"/>
      <c r="CA63" s="150"/>
      <c r="CC63" s="150"/>
    </row>
    <row r="64" spans="1:81" ht="15" x14ac:dyDescent="0.4">
      <c r="A64" s="15" t="s">
        <v>99</v>
      </c>
      <c r="B64" s="2" t="s">
        <v>100</v>
      </c>
      <c r="C64" s="11">
        <v>206.12932906254201</v>
      </c>
      <c r="D64" s="11">
        <v>0</v>
      </c>
      <c r="E64" s="11">
        <v>0</v>
      </c>
      <c r="F64" s="11">
        <v>0</v>
      </c>
      <c r="G64" s="11">
        <v>0</v>
      </c>
      <c r="H64" s="11">
        <v>811.37827268330102</v>
      </c>
      <c r="I64" s="11">
        <v>204.76763833695</v>
      </c>
      <c r="J64" s="11">
        <v>117.064612219718</v>
      </c>
      <c r="K64" s="11">
        <v>297.81664847891398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11.958181435919601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129.49359599531701</v>
      </c>
      <c r="AC64" s="11">
        <v>23.164324692752899</v>
      </c>
      <c r="AD64" s="11">
        <v>41.235154361606298</v>
      </c>
      <c r="AE64" s="11">
        <v>0</v>
      </c>
      <c r="AF64" s="11">
        <v>0</v>
      </c>
      <c r="AG64" s="11">
        <v>0</v>
      </c>
      <c r="AH64" s="11">
        <v>0</v>
      </c>
      <c r="AI64" s="11">
        <v>212.24568814205199</v>
      </c>
      <c r="AJ64" s="11">
        <v>0</v>
      </c>
      <c r="AK64" s="11">
        <v>0</v>
      </c>
      <c r="AL64" s="11">
        <v>3.5537639172443298</v>
      </c>
      <c r="AM64" s="11">
        <v>0.89252578216753797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2719.3023524854202</v>
      </c>
      <c r="AW64" s="11">
        <v>126.30693267858101</v>
      </c>
      <c r="AX64" s="11">
        <v>3786.9038294001698</v>
      </c>
      <c r="AY64" s="11">
        <v>20.716943058291999</v>
      </c>
      <c r="AZ64" s="11">
        <v>2360.6652400230901</v>
      </c>
      <c r="BA64" s="11">
        <v>1296.02987681236</v>
      </c>
      <c r="BB64" s="11">
        <v>127.995625371229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</v>
      </c>
      <c r="BJ64" s="11">
        <v>0</v>
      </c>
      <c r="BK64" s="11">
        <v>545.46997406537105</v>
      </c>
      <c r="BL64" s="11">
        <v>0</v>
      </c>
      <c r="BM64" s="11">
        <v>85.477548688035498</v>
      </c>
      <c r="BN64" s="11">
        <v>0</v>
      </c>
      <c r="BO64" s="11">
        <v>0</v>
      </c>
      <c r="BP64" s="11">
        <v>0</v>
      </c>
      <c r="BQ64" s="11">
        <v>0</v>
      </c>
      <c r="BR64" s="11">
        <v>0</v>
      </c>
      <c r="BS64" s="12">
        <v>13128.568057691033</v>
      </c>
      <c r="BT64" s="12"/>
      <c r="BU64" s="13">
        <v>1425.3800150853499</v>
      </c>
      <c r="BV64" s="13">
        <v>0</v>
      </c>
      <c r="BW64" s="13">
        <v>-74.948072776540002</v>
      </c>
      <c r="BX64" s="153">
        <v>14478.999999999842</v>
      </c>
      <c r="BY64" s="150"/>
      <c r="CA64" s="150"/>
      <c r="CC64" s="150"/>
    </row>
    <row r="65" spans="1:81" ht="15" x14ac:dyDescent="0.4">
      <c r="A65" s="6" t="s">
        <v>101</v>
      </c>
      <c r="B65" s="7" t="s">
        <v>102</v>
      </c>
      <c r="C65" s="8">
        <v>7.0327552524377404E-2</v>
      </c>
      <c r="D65" s="8">
        <v>1.0635325758906E-4</v>
      </c>
      <c r="E65" s="8">
        <v>5.3023646774210703E-2</v>
      </c>
      <c r="F65" s="8">
        <v>1.37371055800962E-2</v>
      </c>
      <c r="G65" s="8">
        <v>1.8282021600113399E-2</v>
      </c>
      <c r="H65" s="8">
        <v>1.16913598581097E-2</v>
      </c>
      <c r="I65" s="8">
        <v>0.38161323618526999</v>
      </c>
      <c r="J65" s="8">
        <v>5.9778795270767704E-3</v>
      </c>
      <c r="K65" s="8">
        <v>1.4587330006322801E-2</v>
      </c>
      <c r="L65" s="8">
        <v>5.2190175111533003E-2</v>
      </c>
      <c r="M65" s="8">
        <v>8.0684700869025697E-2</v>
      </c>
      <c r="N65" s="8">
        <v>1.8413908555324699E-2</v>
      </c>
      <c r="O65" s="8">
        <v>2.5477414333019598E-2</v>
      </c>
      <c r="P65" s="8">
        <v>7.1500923202314007E-2</v>
      </c>
      <c r="Q65" s="8">
        <v>3.74028502014166E-2</v>
      </c>
      <c r="R65" s="8">
        <v>2.3302179673375001E-2</v>
      </c>
      <c r="S65" s="8">
        <v>4.1468866417892603E-2</v>
      </c>
      <c r="T65" s="8">
        <v>6.1419574664241999E-2</v>
      </c>
      <c r="U65" s="8">
        <v>6.8422021386346399E-2</v>
      </c>
      <c r="V65" s="8">
        <v>3.7459277253795602E-2</v>
      </c>
      <c r="W65" s="8">
        <v>3.5947716856051297E-2</v>
      </c>
      <c r="X65" s="8">
        <v>1.51725157769551E-2</v>
      </c>
      <c r="Y65" s="8">
        <v>2.3949038066107299E-3</v>
      </c>
      <c r="Z65" s="8">
        <v>0.15235622708951299</v>
      </c>
      <c r="AA65" s="8">
        <v>6.4604348263000997E-3</v>
      </c>
      <c r="AB65" s="8">
        <v>14.693895242182901</v>
      </c>
      <c r="AC65" s="8">
        <v>25.750559128964699</v>
      </c>
      <c r="AD65" s="8">
        <v>26.9767440074653</v>
      </c>
      <c r="AE65" s="8">
        <v>0.131439018625123</v>
      </c>
      <c r="AF65" s="8">
        <v>4.3577973805187603E-2</v>
      </c>
      <c r="AG65" s="8">
        <v>1.91276716668007E-2</v>
      </c>
      <c r="AH65" s="8">
        <v>2.40835653514915E-2</v>
      </c>
      <c r="AI65" s="8">
        <v>1.74518964424639E-2</v>
      </c>
      <c r="AJ65" s="8">
        <v>1.6333051320325101E-2</v>
      </c>
      <c r="AK65" s="8">
        <v>3.4263436967324701E-2</v>
      </c>
      <c r="AL65" s="8">
        <v>40.953207575688097</v>
      </c>
      <c r="AM65" s="8">
        <v>14.7893992402284</v>
      </c>
      <c r="AN65" s="8">
        <v>6.1045252841991502</v>
      </c>
      <c r="AO65" s="8">
        <v>1.76273140470999</v>
      </c>
      <c r="AP65" s="8">
        <v>8.8040609484437606</v>
      </c>
      <c r="AQ65" s="8">
        <v>0</v>
      </c>
      <c r="AR65" s="8">
        <v>1.4255092010553E-2</v>
      </c>
      <c r="AS65" s="8">
        <v>2.4509233857706099E-2</v>
      </c>
      <c r="AT65" s="8">
        <v>6.4502277756816597E-3</v>
      </c>
      <c r="AU65" s="8">
        <v>0.35265434114299998</v>
      </c>
      <c r="AV65" s="8">
        <v>385.03444452426203</v>
      </c>
      <c r="AW65" s="8">
        <v>9.8846820669448495E-3</v>
      </c>
      <c r="AX65" s="8">
        <v>102.847204280596</v>
      </c>
      <c r="AY65" s="8">
        <v>7.4008432249626104E-4</v>
      </c>
      <c r="AZ65" s="8">
        <v>88.717877956059795</v>
      </c>
      <c r="BA65" s="8">
        <v>146.05605007613599</v>
      </c>
      <c r="BB65" s="8">
        <v>217.04737870927599</v>
      </c>
      <c r="BC65" s="8">
        <v>3.5728071044588201E-2</v>
      </c>
      <c r="BD65" s="8">
        <v>160.777934959113</v>
      </c>
      <c r="BE65" s="8">
        <v>0.30538717728264497</v>
      </c>
      <c r="BF65" s="8">
        <v>267.30316691421302</v>
      </c>
      <c r="BG65" s="8">
        <v>21.372377288335699</v>
      </c>
      <c r="BH65" s="8">
        <v>37.486469117393703</v>
      </c>
      <c r="BI65" s="8">
        <v>3.6030455069990799</v>
      </c>
      <c r="BJ65" s="8">
        <v>37.521825182027797</v>
      </c>
      <c r="BK65" s="8">
        <v>0.34310655853748501</v>
      </c>
      <c r="BL65" s="8">
        <v>338.44166745561199</v>
      </c>
      <c r="BM65" s="8">
        <v>37.381100534082996</v>
      </c>
      <c r="BN65" s="8">
        <v>2.79544497011408</v>
      </c>
      <c r="BO65" s="8">
        <v>62.862707325391597</v>
      </c>
      <c r="BP65" s="8">
        <v>1.8071501060426799E-2</v>
      </c>
      <c r="BQ65" s="8">
        <v>45.183311935415098</v>
      </c>
      <c r="BR65" s="8">
        <v>0</v>
      </c>
      <c r="BS65" s="9">
        <v>2096.9636133255276</v>
      </c>
      <c r="BT65" s="9"/>
      <c r="BU65" s="10">
        <v>359.89297714580402</v>
      </c>
      <c r="BV65" s="10">
        <v>8.3978287897014295E-2</v>
      </c>
      <c r="BW65" s="10">
        <v>-104.940568759199</v>
      </c>
      <c r="BX65" s="152">
        <v>2352.0000000000296</v>
      </c>
      <c r="BY65" s="150"/>
      <c r="CA65" s="150"/>
      <c r="CC65" s="150"/>
    </row>
    <row r="66" spans="1:81" ht="15" x14ac:dyDescent="0.4">
      <c r="A66" s="15" t="s">
        <v>103</v>
      </c>
      <c r="B66" s="2" t="s">
        <v>104</v>
      </c>
      <c r="C66" s="11">
        <v>8.0522180553291296</v>
      </c>
      <c r="D66" s="11">
        <v>0.86909386732845595</v>
      </c>
      <c r="E66" s="11">
        <v>2.4652930779520101</v>
      </c>
      <c r="F66" s="11">
        <v>0.27488147960561998</v>
      </c>
      <c r="G66" s="11">
        <v>0.25452169411762199</v>
      </c>
      <c r="H66" s="11">
        <v>47.416243021600799</v>
      </c>
      <c r="I66" s="11">
        <v>26.520211473756898</v>
      </c>
      <c r="J66" s="11">
        <v>14.102919835132001</v>
      </c>
      <c r="K66" s="11">
        <v>2.2763178780821902</v>
      </c>
      <c r="L66" s="11">
        <v>8.5248590649217508</v>
      </c>
      <c r="M66" s="11">
        <v>9.7178935242836104</v>
      </c>
      <c r="N66" s="11">
        <v>6.4372201130642797</v>
      </c>
      <c r="O66" s="11">
        <v>4.8980929470446002</v>
      </c>
      <c r="P66" s="11">
        <v>20.488961766174</v>
      </c>
      <c r="Q66" s="11">
        <v>1.8602288000261</v>
      </c>
      <c r="R66" s="11">
        <v>2.6759600048670902</v>
      </c>
      <c r="S66" s="11">
        <v>2.67396637441137</v>
      </c>
      <c r="T66" s="11">
        <v>10.756230431803001</v>
      </c>
      <c r="U66" s="11">
        <v>16.330662921880201</v>
      </c>
      <c r="V66" s="11">
        <v>7.0735125007990503</v>
      </c>
      <c r="W66" s="11">
        <v>36.2228533594418</v>
      </c>
      <c r="X66" s="11">
        <v>5.2308052358768897</v>
      </c>
      <c r="Y66" s="11">
        <v>5.2047702897362198</v>
      </c>
      <c r="Z66" s="11">
        <v>22.195997773828601</v>
      </c>
      <c r="AA66" s="11">
        <v>37.627979223694702</v>
      </c>
      <c r="AB66" s="11">
        <v>26.825932436927399</v>
      </c>
      <c r="AC66" s="11">
        <v>16.3754474556033</v>
      </c>
      <c r="AD66" s="11">
        <v>13.343777935381301</v>
      </c>
      <c r="AE66" s="11">
        <v>24.710683346300801</v>
      </c>
      <c r="AF66" s="11">
        <v>19.448272785032898</v>
      </c>
      <c r="AG66" s="11">
        <v>6.5269471494898896</v>
      </c>
      <c r="AH66" s="11">
        <v>13.1929174917446</v>
      </c>
      <c r="AI66" s="11">
        <v>11.297040230256201</v>
      </c>
      <c r="AJ66" s="11">
        <v>4.17704208227401</v>
      </c>
      <c r="AK66" s="11">
        <v>6.7721665686066501</v>
      </c>
      <c r="AL66" s="11">
        <v>19.080170789944699</v>
      </c>
      <c r="AM66" s="11">
        <v>11.7578066769413</v>
      </c>
      <c r="AN66" s="11">
        <v>4.4168048721393003</v>
      </c>
      <c r="AO66" s="11">
        <v>0.676664339831615</v>
      </c>
      <c r="AP66" s="11">
        <v>2.3839951654692699</v>
      </c>
      <c r="AQ66" s="11">
        <v>0.83744667781021098</v>
      </c>
      <c r="AR66" s="11">
        <v>1.68205079344216</v>
      </c>
      <c r="AS66" s="11">
        <v>48.963386787720303</v>
      </c>
      <c r="AT66" s="11">
        <v>27.878763308358501</v>
      </c>
      <c r="AU66" s="11">
        <v>17.145583858772302</v>
      </c>
      <c r="AV66" s="11">
        <v>436.22268457184401</v>
      </c>
      <c r="AW66" s="11">
        <v>32.340898311213898</v>
      </c>
      <c r="AX66" s="11">
        <v>60.229763164536898</v>
      </c>
      <c r="AY66" s="11">
        <v>3.9191878574567198</v>
      </c>
      <c r="AZ66" s="11">
        <v>75.364032271225</v>
      </c>
      <c r="BA66" s="11">
        <v>28.6594893492598</v>
      </c>
      <c r="BB66" s="11">
        <v>13.1907341924714</v>
      </c>
      <c r="BC66" s="11">
        <v>7.5335760555080604</v>
      </c>
      <c r="BD66" s="11">
        <v>70.203410263498697</v>
      </c>
      <c r="BE66" s="11">
        <v>159.31305498196301</v>
      </c>
      <c r="BF66" s="11">
        <v>42.6242785639785</v>
      </c>
      <c r="BG66" s="11">
        <v>63.2193022138487</v>
      </c>
      <c r="BH66" s="11">
        <v>34.984213342502102</v>
      </c>
      <c r="BI66" s="11">
        <v>10.012678012221601</v>
      </c>
      <c r="BJ66" s="11">
        <v>37.065970679921698</v>
      </c>
      <c r="BK66" s="11">
        <v>188.14790842553001</v>
      </c>
      <c r="BL66" s="11">
        <v>170.872769615621</v>
      </c>
      <c r="BM66" s="11">
        <v>46.575030533211702</v>
      </c>
      <c r="BN66" s="11">
        <v>103.24701736895599</v>
      </c>
      <c r="BO66" s="11">
        <v>63.957685217037799</v>
      </c>
      <c r="BP66" s="11">
        <v>147.55810200481599</v>
      </c>
      <c r="BQ66" s="11">
        <v>76.649703676056902</v>
      </c>
      <c r="BR66" s="11">
        <v>0</v>
      </c>
      <c r="BS66" s="12">
        <v>2449.5360861394847</v>
      </c>
      <c r="BT66" s="12"/>
      <c r="BU66" s="13">
        <v>4074.8889261565701</v>
      </c>
      <c r="BV66" s="13">
        <v>30.432360370378401</v>
      </c>
      <c r="BW66" s="13">
        <v>598.142627333674</v>
      </c>
      <c r="BX66" s="153">
        <v>7153.0000000001073</v>
      </c>
      <c r="BY66" s="150"/>
      <c r="CA66" s="150"/>
      <c r="CC66" s="150"/>
    </row>
    <row r="67" spans="1:81" ht="15" x14ac:dyDescent="0.4">
      <c r="A67" s="6" t="s">
        <v>105</v>
      </c>
      <c r="B67" s="7" t="s">
        <v>106</v>
      </c>
      <c r="C67" s="8">
        <v>19.051081060440001</v>
      </c>
      <c r="D67" s="8">
        <v>2.2096307331476801</v>
      </c>
      <c r="E67" s="8">
        <v>197.84174054174801</v>
      </c>
      <c r="F67" s="8">
        <v>0.50064048933214</v>
      </c>
      <c r="G67" s="8">
        <v>9.8188409756953305</v>
      </c>
      <c r="H67" s="8">
        <v>10.432319164269201</v>
      </c>
      <c r="I67" s="8">
        <v>51.286274049180697</v>
      </c>
      <c r="J67" s="8">
        <v>9.4751744840478604</v>
      </c>
      <c r="K67" s="8">
        <v>3.2752150818276</v>
      </c>
      <c r="L67" s="8">
        <v>23.090798428819902</v>
      </c>
      <c r="M67" s="8">
        <v>11.839732311082701</v>
      </c>
      <c r="N67" s="8">
        <v>3.5350531300469301</v>
      </c>
      <c r="O67" s="8">
        <v>6.49108964892456</v>
      </c>
      <c r="P67" s="8">
        <v>79.888252311899507</v>
      </c>
      <c r="Q67" s="8">
        <v>63.368432288770499</v>
      </c>
      <c r="R67" s="8">
        <v>1.9448621859939099</v>
      </c>
      <c r="S67" s="8">
        <v>7.5652940567739098</v>
      </c>
      <c r="T67" s="8">
        <v>21.406035356042199</v>
      </c>
      <c r="U67" s="8">
        <v>33.781511699148702</v>
      </c>
      <c r="V67" s="8">
        <v>6.2547283566876102</v>
      </c>
      <c r="W67" s="8">
        <v>36.335287857269002</v>
      </c>
      <c r="X67" s="8">
        <v>6.4687466827544799</v>
      </c>
      <c r="Y67" s="8">
        <v>1.8986419657704501</v>
      </c>
      <c r="Z67" s="8">
        <v>15.3581291245078</v>
      </c>
      <c r="AA67" s="8">
        <v>8.6628660120637093</v>
      </c>
      <c r="AB67" s="8">
        <v>19.869007265452101</v>
      </c>
      <c r="AC67" s="8">
        <v>11.198665278832401</v>
      </c>
      <c r="AD67" s="8">
        <v>12.207177890604999</v>
      </c>
      <c r="AE67" s="8">
        <v>23.1631856555593</v>
      </c>
      <c r="AF67" s="8">
        <v>17.2731405393301</v>
      </c>
      <c r="AG67" s="8">
        <v>2.9455635477962101</v>
      </c>
      <c r="AH67" s="8">
        <v>6.8287664749073897</v>
      </c>
      <c r="AI67" s="8">
        <v>8.1995863010483099</v>
      </c>
      <c r="AJ67" s="8">
        <v>3.3643919409422001</v>
      </c>
      <c r="AK67" s="8">
        <v>3.4843021378831902</v>
      </c>
      <c r="AL67" s="8">
        <v>18.117105194352199</v>
      </c>
      <c r="AM67" s="8">
        <v>8.7110789540884603</v>
      </c>
      <c r="AN67" s="8">
        <v>3.7467152915797799</v>
      </c>
      <c r="AO67" s="8">
        <v>1.3258049343231399</v>
      </c>
      <c r="AP67" s="8">
        <v>3.8013798474584402</v>
      </c>
      <c r="AQ67" s="8">
        <v>8.3017507179085008</v>
      </c>
      <c r="AR67" s="8">
        <v>10.330913886854701</v>
      </c>
      <c r="AS67" s="8">
        <v>17.9765412326154</v>
      </c>
      <c r="AT67" s="8">
        <v>21.154016887596999</v>
      </c>
      <c r="AU67" s="8">
        <v>18.377390232597801</v>
      </c>
      <c r="AV67" s="8">
        <v>368.61097412142999</v>
      </c>
      <c r="AW67" s="8">
        <v>27.060115557063099</v>
      </c>
      <c r="AX67" s="8">
        <v>32.345318165767701</v>
      </c>
      <c r="AY67" s="8">
        <v>0.642991084911956</v>
      </c>
      <c r="AZ67" s="8">
        <v>309.51880117243002</v>
      </c>
      <c r="BA67" s="8">
        <v>44.017098718352401</v>
      </c>
      <c r="BB67" s="8">
        <v>4.84894375053599</v>
      </c>
      <c r="BC67" s="8">
        <v>149.153041893232</v>
      </c>
      <c r="BD67" s="8">
        <v>403.663554200585</v>
      </c>
      <c r="BE67" s="8">
        <v>155.04920336333899</v>
      </c>
      <c r="BF67" s="8">
        <v>59.983506375937203</v>
      </c>
      <c r="BG67" s="8">
        <v>245.52589569784399</v>
      </c>
      <c r="BH67" s="8">
        <v>13.398210275650101</v>
      </c>
      <c r="BI67" s="8">
        <v>5.1616603835769403</v>
      </c>
      <c r="BJ67" s="8">
        <v>53.536409588832797</v>
      </c>
      <c r="BK67" s="8">
        <v>79.031508192006399</v>
      </c>
      <c r="BL67" s="8">
        <v>116.28129161191001</v>
      </c>
      <c r="BM67" s="8">
        <v>763.60936593894098</v>
      </c>
      <c r="BN67" s="8">
        <v>200.218059960441</v>
      </c>
      <c r="BO67" s="8">
        <v>80.766222212855396</v>
      </c>
      <c r="BP67" s="8">
        <v>433.71940813532501</v>
      </c>
      <c r="BQ67" s="8">
        <v>217.98790194927099</v>
      </c>
      <c r="BR67" s="8">
        <v>0</v>
      </c>
      <c r="BS67" s="9">
        <v>4616.2863445582134</v>
      </c>
      <c r="BT67" s="9"/>
      <c r="BU67" s="10">
        <v>60503.784489504498</v>
      </c>
      <c r="BV67" s="10">
        <v>104.970225595755</v>
      </c>
      <c r="BW67" s="10">
        <v>1828.95894034151</v>
      </c>
      <c r="BX67" s="152">
        <v>67053.999999999971</v>
      </c>
      <c r="BY67" s="150"/>
      <c r="CA67" s="150"/>
      <c r="CC67" s="150"/>
    </row>
    <row r="68" spans="1:81" ht="15" x14ac:dyDescent="0.4">
      <c r="A68" s="6" t="s">
        <v>107</v>
      </c>
      <c r="B68" s="7" t="s">
        <v>108</v>
      </c>
      <c r="C68" s="8">
        <v>84.920876821900507</v>
      </c>
      <c r="D68" s="8">
        <v>1.7957350138491399</v>
      </c>
      <c r="E68" s="8">
        <v>72.576101357949298</v>
      </c>
      <c r="F68" s="8">
        <v>4.9809642190942097E-2</v>
      </c>
      <c r="G68" s="8">
        <v>4.3440567275578896</v>
      </c>
      <c r="H68" s="8">
        <v>68.157691426928693</v>
      </c>
      <c r="I68" s="8">
        <v>180.066395503168</v>
      </c>
      <c r="J68" s="8">
        <v>20.271439228220999</v>
      </c>
      <c r="K68" s="8">
        <v>26.425333737028598</v>
      </c>
      <c r="L68" s="8">
        <v>84.835502145094495</v>
      </c>
      <c r="M68" s="8">
        <v>144.16751875729099</v>
      </c>
      <c r="N68" s="8">
        <v>40.443279564927998</v>
      </c>
      <c r="O68" s="8">
        <v>44.177510083756601</v>
      </c>
      <c r="P68" s="8">
        <v>71.626546224692802</v>
      </c>
      <c r="Q68" s="8">
        <v>18.8836974369224</v>
      </c>
      <c r="R68" s="8">
        <v>24.7655309056614</v>
      </c>
      <c r="S68" s="8">
        <v>18.382288706017299</v>
      </c>
      <c r="T68" s="8">
        <v>33.589975941501699</v>
      </c>
      <c r="U68" s="8">
        <v>52.470500682753197</v>
      </c>
      <c r="V68" s="8">
        <v>31.846376231522001</v>
      </c>
      <c r="W68" s="8">
        <v>85.923552800167599</v>
      </c>
      <c r="X68" s="8">
        <v>26.079191607622299</v>
      </c>
      <c r="Y68" s="8">
        <v>8.9458111648681005</v>
      </c>
      <c r="Z68" s="8">
        <v>474.97778323162601</v>
      </c>
      <c r="AA68" s="8">
        <v>42.537718391494899</v>
      </c>
      <c r="AB68" s="8">
        <v>95.903305621560307</v>
      </c>
      <c r="AC68" s="8">
        <v>69.258047881427302</v>
      </c>
      <c r="AD68" s="8">
        <v>47.388813649253898</v>
      </c>
      <c r="AE68" s="8">
        <v>52.281019365911199</v>
      </c>
      <c r="AF68" s="8">
        <v>87.983505463445795</v>
      </c>
      <c r="AG68" s="8">
        <v>31.6834094149877</v>
      </c>
      <c r="AH68" s="8">
        <v>209.29704898963399</v>
      </c>
      <c r="AI68" s="8">
        <v>37.925195845984199</v>
      </c>
      <c r="AJ68" s="8">
        <v>37.572666713383398</v>
      </c>
      <c r="AK68" s="8">
        <v>27.9915320286878</v>
      </c>
      <c r="AL68" s="8">
        <v>245.769188718142</v>
      </c>
      <c r="AM68" s="8">
        <v>30.0628473571456</v>
      </c>
      <c r="AN68" s="8">
        <v>60.413480494326201</v>
      </c>
      <c r="AO68" s="8">
        <v>14.877920797219399</v>
      </c>
      <c r="AP68" s="8">
        <v>45.016704446919803</v>
      </c>
      <c r="AQ68" s="8">
        <v>2.7707409803342999</v>
      </c>
      <c r="AR68" s="8">
        <v>139.73742589873001</v>
      </c>
      <c r="AS68" s="8">
        <v>127.557183413822</v>
      </c>
      <c r="AT68" s="8">
        <v>106.19765953064299</v>
      </c>
      <c r="AU68" s="8">
        <v>38.304985784858999</v>
      </c>
      <c r="AV68" s="8">
        <v>1061.78336249685</v>
      </c>
      <c r="AW68" s="8">
        <v>120.56375576025999</v>
      </c>
      <c r="AX68" s="8">
        <v>189.67598000603701</v>
      </c>
      <c r="AY68" s="8">
        <v>9.4307951158825407</v>
      </c>
      <c r="AZ68" s="8">
        <v>53.4339784248047</v>
      </c>
      <c r="BA68" s="8">
        <v>126.012571230302</v>
      </c>
      <c r="BB68" s="8">
        <v>47.064791712766102</v>
      </c>
      <c r="BC68" s="8">
        <v>142.21068327882901</v>
      </c>
      <c r="BD68" s="8">
        <v>202.88759493637801</v>
      </c>
      <c r="BE68" s="8">
        <v>912.56192392675803</v>
      </c>
      <c r="BF68" s="8">
        <v>1080.4728540879701</v>
      </c>
      <c r="BG68" s="8">
        <v>949.40953730673095</v>
      </c>
      <c r="BH68" s="8">
        <v>136.73114443765101</v>
      </c>
      <c r="BI68" s="8">
        <v>27.0137946356352</v>
      </c>
      <c r="BJ68" s="8">
        <v>306.62509222878202</v>
      </c>
      <c r="BK68" s="8">
        <v>1189.40175049046</v>
      </c>
      <c r="BL68" s="8">
        <v>572.99331801847597</v>
      </c>
      <c r="BM68" s="8">
        <v>2735.1568761285998</v>
      </c>
      <c r="BN68" s="8">
        <v>1435.4210742832499</v>
      </c>
      <c r="BO68" s="8">
        <v>413.65532055820103</v>
      </c>
      <c r="BP68" s="8">
        <v>300.20199768286199</v>
      </c>
      <c r="BQ68" s="8">
        <v>99.5837371751186</v>
      </c>
      <c r="BR68" s="8">
        <v>0</v>
      </c>
      <c r="BS68" s="9">
        <v>15282.544839653734</v>
      </c>
      <c r="BT68" s="9"/>
      <c r="BU68" s="10">
        <v>2660.3581081246898</v>
      </c>
      <c r="BV68" s="10">
        <v>1635.73041504918</v>
      </c>
      <c r="BW68" s="10">
        <v>-1697.63336282774</v>
      </c>
      <c r="BX68" s="152">
        <v>17880.999999999865</v>
      </c>
      <c r="BY68" s="150"/>
      <c r="CA68" s="150"/>
      <c r="CC68" s="150"/>
    </row>
    <row r="69" spans="1:81" ht="15" x14ac:dyDescent="0.4">
      <c r="A69" s="15" t="s">
        <v>109</v>
      </c>
      <c r="B69" s="2" t="s">
        <v>110</v>
      </c>
      <c r="C69" s="11">
        <v>74.392952479781002</v>
      </c>
      <c r="D69" s="11">
        <v>6.9761821499280403</v>
      </c>
      <c r="E69" s="11">
        <v>17.143407458385099</v>
      </c>
      <c r="F69" s="11">
        <v>11.898827500593301</v>
      </c>
      <c r="G69" s="11">
        <v>1.76036120928125</v>
      </c>
      <c r="H69" s="11">
        <v>13.02964219085</v>
      </c>
      <c r="I69" s="11">
        <v>45.809146519306999</v>
      </c>
      <c r="J69" s="11">
        <v>6.34166886312918</v>
      </c>
      <c r="K69" s="11">
        <v>6.2193281682557302</v>
      </c>
      <c r="L69" s="11">
        <v>23.699097932470401</v>
      </c>
      <c r="M69" s="11">
        <v>37.080559761048399</v>
      </c>
      <c r="N69" s="11">
        <v>14.4452359014218</v>
      </c>
      <c r="O69" s="11">
        <v>12.498783754210701</v>
      </c>
      <c r="P69" s="11">
        <v>44.601987647601902</v>
      </c>
      <c r="Q69" s="11">
        <v>6.6050707027447002</v>
      </c>
      <c r="R69" s="11">
        <v>20.502707475432501</v>
      </c>
      <c r="S69" s="11">
        <v>5.4672333394420196</v>
      </c>
      <c r="T69" s="11">
        <v>18.0535761616051</v>
      </c>
      <c r="U69" s="11">
        <v>15.0526266170779</v>
      </c>
      <c r="V69" s="11">
        <v>16.125652614244501</v>
      </c>
      <c r="W69" s="11">
        <v>44.677419392618098</v>
      </c>
      <c r="X69" s="11">
        <v>30.507508045444101</v>
      </c>
      <c r="Y69" s="11">
        <v>26.697546710938099</v>
      </c>
      <c r="Z69" s="11">
        <v>59.457718603803997</v>
      </c>
      <c r="AA69" s="11">
        <v>5.4382662183019601</v>
      </c>
      <c r="AB69" s="11">
        <v>66.282791447729693</v>
      </c>
      <c r="AC69" s="11">
        <v>82.546615393048199</v>
      </c>
      <c r="AD69" s="11">
        <v>28.1334519806007</v>
      </c>
      <c r="AE69" s="11">
        <v>39.1739066928927</v>
      </c>
      <c r="AF69" s="11">
        <v>34.666327569564203</v>
      </c>
      <c r="AG69" s="11">
        <v>16.047840237911</v>
      </c>
      <c r="AH69" s="11">
        <v>38.408062958669497</v>
      </c>
      <c r="AI69" s="11">
        <v>15.1975405973691</v>
      </c>
      <c r="AJ69" s="11">
        <v>18.4681955048808</v>
      </c>
      <c r="AK69" s="11">
        <v>19.658698309023201</v>
      </c>
      <c r="AL69" s="11">
        <v>405.602041481367</v>
      </c>
      <c r="AM69" s="11">
        <v>12.7031684416731</v>
      </c>
      <c r="AN69" s="11">
        <v>9.3729519288527605</v>
      </c>
      <c r="AO69" s="11">
        <v>2.9809583418121801</v>
      </c>
      <c r="AP69" s="11">
        <v>4.7193758724038402</v>
      </c>
      <c r="AQ69" s="11">
        <v>22.3413405593848</v>
      </c>
      <c r="AR69" s="11">
        <v>7.1273115376014999</v>
      </c>
      <c r="AS69" s="11">
        <v>169.90084727059099</v>
      </c>
      <c r="AT69" s="11">
        <v>168.135454548154</v>
      </c>
      <c r="AU69" s="11">
        <v>98.837633283887399</v>
      </c>
      <c r="AV69" s="11">
        <v>3796.0455360281999</v>
      </c>
      <c r="AW69" s="11">
        <v>180.983575774576</v>
      </c>
      <c r="AX69" s="11">
        <v>113.43985529280999</v>
      </c>
      <c r="AY69" s="11">
        <v>13.921022024753601</v>
      </c>
      <c r="AZ69" s="11">
        <v>118.59281302395</v>
      </c>
      <c r="BA69" s="11">
        <v>98.586936585019302</v>
      </c>
      <c r="BB69" s="11">
        <v>23.2163726843803</v>
      </c>
      <c r="BC69" s="11">
        <v>62.025573535726799</v>
      </c>
      <c r="BD69" s="11">
        <v>348.773329120798</v>
      </c>
      <c r="BE69" s="11">
        <v>308.98492143459498</v>
      </c>
      <c r="BF69" s="11">
        <v>4740.3081204155897</v>
      </c>
      <c r="BG69" s="11">
        <v>42.323180001674601</v>
      </c>
      <c r="BH69" s="11">
        <v>66.597058640498801</v>
      </c>
      <c r="BI69" s="11">
        <v>8.3618446353626208</v>
      </c>
      <c r="BJ69" s="11">
        <v>135.07029485571101</v>
      </c>
      <c r="BK69" s="11">
        <v>711.02124681885095</v>
      </c>
      <c r="BL69" s="11">
        <v>464.71987799769403</v>
      </c>
      <c r="BM69" s="11">
        <v>820.38198810876202</v>
      </c>
      <c r="BN69" s="11">
        <v>155.23615246156899</v>
      </c>
      <c r="BO69" s="11">
        <v>402.36863761331699</v>
      </c>
      <c r="BP69" s="11">
        <v>127.143684223156</v>
      </c>
      <c r="BQ69" s="11">
        <v>162.30394260783601</v>
      </c>
      <c r="BR69" s="11">
        <v>0</v>
      </c>
      <c r="BS69" s="12">
        <v>14725.192985260164</v>
      </c>
      <c r="BT69" s="12"/>
      <c r="BU69" s="13">
        <v>19494.376328756502</v>
      </c>
      <c r="BV69" s="13">
        <v>38.853798311270602</v>
      </c>
      <c r="BW69" s="13">
        <v>-374.42311232814598</v>
      </c>
      <c r="BX69" s="153">
        <v>33883.999999999796</v>
      </c>
      <c r="BY69" s="150"/>
      <c r="CA69" s="150"/>
      <c r="CC69" s="150"/>
    </row>
    <row r="70" spans="1:81" ht="15" x14ac:dyDescent="0.4">
      <c r="A70" s="6" t="s">
        <v>111</v>
      </c>
      <c r="B70" s="7" t="s">
        <v>112</v>
      </c>
      <c r="C70" s="8">
        <v>323.156548437168</v>
      </c>
      <c r="D70" s="8">
        <v>130.77410499038501</v>
      </c>
      <c r="E70" s="8">
        <v>276.68688523507097</v>
      </c>
      <c r="F70" s="8">
        <v>13.952303311407601</v>
      </c>
      <c r="G70" s="8">
        <v>14.8868775135857</v>
      </c>
      <c r="H70" s="8">
        <v>112.546557563108</v>
      </c>
      <c r="I70" s="8">
        <v>316.08296899844601</v>
      </c>
      <c r="J70" s="8">
        <v>24.8704765671974</v>
      </c>
      <c r="K70" s="8">
        <v>37.480907772175001</v>
      </c>
      <c r="L70" s="8">
        <v>223.42582273889701</v>
      </c>
      <c r="M70" s="8">
        <v>320.94684389731401</v>
      </c>
      <c r="N70" s="8">
        <v>113.979379994091</v>
      </c>
      <c r="O70" s="8">
        <v>140.48048687532199</v>
      </c>
      <c r="P70" s="8">
        <v>252.68257347370999</v>
      </c>
      <c r="Q70" s="8">
        <v>106.781190319201</v>
      </c>
      <c r="R70" s="8">
        <v>86.032521040001299</v>
      </c>
      <c r="S70" s="8">
        <v>39.611273567757003</v>
      </c>
      <c r="T70" s="8">
        <v>87.170866020107695</v>
      </c>
      <c r="U70" s="8">
        <v>122.710603166791</v>
      </c>
      <c r="V70" s="8">
        <v>96.440471239791293</v>
      </c>
      <c r="W70" s="8">
        <v>172.29988797497501</v>
      </c>
      <c r="X70" s="8">
        <v>64.144880826902494</v>
      </c>
      <c r="Y70" s="8">
        <v>23.5949680864695</v>
      </c>
      <c r="Z70" s="8">
        <v>321.10941831214302</v>
      </c>
      <c r="AA70" s="8">
        <v>110.49705396884001</v>
      </c>
      <c r="AB70" s="8">
        <v>325.03005464815698</v>
      </c>
      <c r="AC70" s="8">
        <v>135.66046746518199</v>
      </c>
      <c r="AD70" s="8">
        <v>212.42624826759101</v>
      </c>
      <c r="AE70" s="8">
        <v>290.094045339724</v>
      </c>
      <c r="AF70" s="8">
        <v>273.10268215519699</v>
      </c>
      <c r="AG70" s="8">
        <v>101.920507013764</v>
      </c>
      <c r="AH70" s="8">
        <v>82.101045134055099</v>
      </c>
      <c r="AI70" s="8">
        <v>138.38950411516899</v>
      </c>
      <c r="AJ70" s="8">
        <v>28.9483103285921</v>
      </c>
      <c r="AK70" s="8">
        <v>49.563343740031101</v>
      </c>
      <c r="AL70" s="8">
        <v>616.86895636368502</v>
      </c>
      <c r="AM70" s="8">
        <v>67.926614914565107</v>
      </c>
      <c r="AN70" s="8">
        <v>46.1553565869633</v>
      </c>
      <c r="AO70" s="8">
        <v>21.5379711411064</v>
      </c>
      <c r="AP70" s="8">
        <v>20.9379091813469</v>
      </c>
      <c r="AQ70" s="8">
        <v>9.9789451031126504</v>
      </c>
      <c r="AR70" s="8">
        <v>4.3767518425056</v>
      </c>
      <c r="AS70" s="8">
        <v>860.09522245370795</v>
      </c>
      <c r="AT70" s="8">
        <v>1151.8278060011201</v>
      </c>
      <c r="AU70" s="8">
        <v>1937.81878183406</v>
      </c>
      <c r="AV70" s="8">
        <v>2117.3541605659898</v>
      </c>
      <c r="AW70" s="8">
        <v>384.43864955503301</v>
      </c>
      <c r="AX70" s="8">
        <v>839.60724361198902</v>
      </c>
      <c r="AY70" s="8">
        <v>37.956184224191297</v>
      </c>
      <c r="AZ70" s="8">
        <v>86.819500399508499</v>
      </c>
      <c r="BA70" s="8">
        <v>231.96136155887899</v>
      </c>
      <c r="BB70" s="8">
        <v>26.901743248220601</v>
      </c>
      <c r="BC70" s="8">
        <v>98.183928176178</v>
      </c>
      <c r="BD70" s="8">
        <v>246.98658583747201</v>
      </c>
      <c r="BE70" s="8">
        <v>245.99065738769201</v>
      </c>
      <c r="BF70" s="8">
        <v>370.25032203612199</v>
      </c>
      <c r="BG70" s="8">
        <v>6945.6276246026</v>
      </c>
      <c r="BH70" s="8">
        <v>2479.4639876654201</v>
      </c>
      <c r="BI70" s="8">
        <v>1275.26436175855</v>
      </c>
      <c r="BJ70" s="8">
        <v>1588.14051760086</v>
      </c>
      <c r="BK70" s="8">
        <v>486.78603242219401</v>
      </c>
      <c r="BL70" s="8">
        <v>495.165899472391</v>
      </c>
      <c r="BM70" s="8">
        <v>3219.9602757196899</v>
      </c>
      <c r="BN70" s="8">
        <v>311.83689026687</v>
      </c>
      <c r="BO70" s="8">
        <v>510.07327908721197</v>
      </c>
      <c r="BP70" s="8">
        <v>97.992521233640502</v>
      </c>
      <c r="BQ70" s="8">
        <v>257.60010899640997</v>
      </c>
      <c r="BR70" s="8">
        <v>0</v>
      </c>
      <c r="BS70" s="9">
        <v>32261.468230947608</v>
      </c>
      <c r="BT70" s="9"/>
      <c r="BU70" s="10">
        <v>15410.8377915167</v>
      </c>
      <c r="BV70" s="10">
        <v>24.119934363925498</v>
      </c>
      <c r="BW70" s="10">
        <v>-2824.42595682806</v>
      </c>
      <c r="BX70" s="152">
        <v>44872.000000000175</v>
      </c>
      <c r="BY70" s="150"/>
      <c r="CA70" s="150"/>
      <c r="CC70" s="150"/>
    </row>
    <row r="71" spans="1:81" ht="15" x14ac:dyDescent="0.4">
      <c r="A71" s="15" t="s">
        <v>113</v>
      </c>
      <c r="B71" s="2" t="s">
        <v>114</v>
      </c>
      <c r="C71" s="11">
        <v>2.03769233648107</v>
      </c>
      <c r="D71" s="11">
        <v>0.87607301353231704</v>
      </c>
      <c r="E71" s="11">
        <v>1.76668142032482</v>
      </c>
      <c r="F71" s="11">
        <v>7.1421540965750596E-2</v>
      </c>
      <c r="G71" s="11">
        <v>7.1499069218720707E-2</v>
      </c>
      <c r="H71" s="11">
        <v>22.608971946001901</v>
      </c>
      <c r="I71" s="11">
        <v>89.959050924357697</v>
      </c>
      <c r="J71" s="11">
        <v>6.1065730172922201</v>
      </c>
      <c r="K71" s="11">
        <v>5.2129476442416998</v>
      </c>
      <c r="L71" s="11">
        <v>9.6225087230905793</v>
      </c>
      <c r="M71" s="11">
        <v>8.9972937243972204</v>
      </c>
      <c r="N71" s="11">
        <v>8.6843767361936592</v>
      </c>
      <c r="O71" s="11">
        <v>7.8651129218722602</v>
      </c>
      <c r="P71" s="11">
        <v>16.4886654396716</v>
      </c>
      <c r="Q71" s="11">
        <v>12.598210395349</v>
      </c>
      <c r="R71" s="11">
        <v>22.406388001065199</v>
      </c>
      <c r="S71" s="11">
        <v>0.197302011302393</v>
      </c>
      <c r="T71" s="11">
        <v>0.48584674525557098</v>
      </c>
      <c r="U71" s="11">
        <v>23.579452422391999</v>
      </c>
      <c r="V71" s="11">
        <v>17.168734471525099</v>
      </c>
      <c r="W71" s="11">
        <v>37.265700458009597</v>
      </c>
      <c r="X71" s="11">
        <v>19.328605970967502</v>
      </c>
      <c r="Y71" s="11">
        <v>0.15022528541758801</v>
      </c>
      <c r="Z71" s="11">
        <v>49.496602843062902</v>
      </c>
      <c r="AA71" s="11">
        <v>36.562299070670001</v>
      </c>
      <c r="AB71" s="11">
        <v>37.034647093504503</v>
      </c>
      <c r="AC71" s="11">
        <v>21.9526972467958</v>
      </c>
      <c r="AD71" s="11">
        <v>11.278610804922099</v>
      </c>
      <c r="AE71" s="11">
        <v>79.366731056902907</v>
      </c>
      <c r="AF71" s="11">
        <v>70.406662676616804</v>
      </c>
      <c r="AG71" s="11">
        <v>17.568878863935101</v>
      </c>
      <c r="AH71" s="11">
        <v>8.4573103896924007</v>
      </c>
      <c r="AI71" s="11">
        <v>3.87648986210983</v>
      </c>
      <c r="AJ71" s="11">
        <v>0.149345897303785</v>
      </c>
      <c r="AK71" s="11">
        <v>0.26761182386529297</v>
      </c>
      <c r="AL71" s="11">
        <v>142.32134039895701</v>
      </c>
      <c r="AM71" s="11">
        <v>8.3902028995089992</v>
      </c>
      <c r="AN71" s="11">
        <v>15.210409132731399</v>
      </c>
      <c r="AO71" s="11">
        <v>9.1829917855383201</v>
      </c>
      <c r="AP71" s="11">
        <v>18.3009424621779</v>
      </c>
      <c r="AQ71" s="11">
        <v>7.0173158081167202</v>
      </c>
      <c r="AR71" s="11">
        <v>2.9110989231053499</v>
      </c>
      <c r="AS71" s="11">
        <v>137.997680052053</v>
      </c>
      <c r="AT71" s="11">
        <v>21.594730083973399</v>
      </c>
      <c r="AU71" s="11">
        <v>863.91381637283996</v>
      </c>
      <c r="AV71" s="11">
        <v>612.75459592166203</v>
      </c>
      <c r="AW71" s="11">
        <v>182.61541195377799</v>
      </c>
      <c r="AX71" s="11">
        <v>872.03418989017405</v>
      </c>
      <c r="AY71" s="11">
        <v>29.418873079908401</v>
      </c>
      <c r="AZ71" s="11">
        <v>221.51734182442601</v>
      </c>
      <c r="BA71" s="11">
        <v>200.716346876919</v>
      </c>
      <c r="BB71" s="11">
        <v>141.010351172036</v>
      </c>
      <c r="BC71" s="11">
        <v>10.5483034473936</v>
      </c>
      <c r="BD71" s="11">
        <v>45.053857187043199</v>
      </c>
      <c r="BE71" s="11">
        <v>94.231472415788005</v>
      </c>
      <c r="BF71" s="11">
        <v>2.37205953453797</v>
      </c>
      <c r="BG71" s="11">
        <v>169.01675000435901</v>
      </c>
      <c r="BH71" s="11">
        <v>3045.0830617965698</v>
      </c>
      <c r="BI71" s="11">
        <v>13.682250660879101</v>
      </c>
      <c r="BJ71" s="11">
        <v>99.726349077298494</v>
      </c>
      <c r="BK71" s="11">
        <v>304.12744704368703</v>
      </c>
      <c r="BL71" s="11">
        <v>14.6317185858548</v>
      </c>
      <c r="BM71" s="11">
        <v>346.83996328902299</v>
      </c>
      <c r="BN71" s="11">
        <v>278.824851559818</v>
      </c>
      <c r="BO71" s="11">
        <v>91.092391311353694</v>
      </c>
      <c r="BP71" s="11">
        <v>38.472126980465198</v>
      </c>
      <c r="BQ71" s="11">
        <v>5.1796916406287803</v>
      </c>
      <c r="BR71" s="11">
        <v>0</v>
      </c>
      <c r="BS71" s="12">
        <v>8695.7571550209123</v>
      </c>
      <c r="BT71" s="12"/>
      <c r="BU71" s="13">
        <v>15129.599994706199</v>
      </c>
      <c r="BV71" s="13">
        <v>0</v>
      </c>
      <c r="BW71" s="13">
        <v>-2896.3571497272101</v>
      </c>
      <c r="BX71" s="153">
        <v>20928.999999999902</v>
      </c>
      <c r="BY71" s="150"/>
      <c r="CA71" s="150"/>
      <c r="CC71" s="150"/>
    </row>
    <row r="72" spans="1:81" ht="15" x14ac:dyDescent="0.4">
      <c r="A72" s="6" t="s">
        <v>115</v>
      </c>
      <c r="B72" s="7" t="s">
        <v>116</v>
      </c>
      <c r="C72" s="8">
        <v>14.6485961976413</v>
      </c>
      <c r="D72" s="8">
        <v>0.87245287711276198</v>
      </c>
      <c r="E72" s="8">
        <v>10.8261317197869</v>
      </c>
      <c r="F72" s="8">
        <v>2.6699370208293698</v>
      </c>
      <c r="G72" s="8">
        <v>3.5298297048681899</v>
      </c>
      <c r="H72" s="8">
        <v>2.02890399204006</v>
      </c>
      <c r="I72" s="8">
        <v>71.241159618228195</v>
      </c>
      <c r="J72" s="8">
        <v>1.01671023173015</v>
      </c>
      <c r="K72" s="8">
        <v>2.82467963088577</v>
      </c>
      <c r="L72" s="8">
        <v>10.365762617772001</v>
      </c>
      <c r="M72" s="8">
        <v>14.979672497928</v>
      </c>
      <c r="N72" s="8">
        <v>3.7509157706710901</v>
      </c>
      <c r="O72" s="8">
        <v>5.2151782578570698</v>
      </c>
      <c r="P72" s="8">
        <v>14.515760216818901</v>
      </c>
      <c r="Q72" s="8">
        <v>7.5658659250783202</v>
      </c>
      <c r="R72" s="8">
        <v>4.8499706480975799</v>
      </c>
      <c r="S72" s="8">
        <v>7.9964965235508796</v>
      </c>
      <c r="T72" s="8">
        <v>11.717768157341601</v>
      </c>
      <c r="U72" s="8">
        <v>13.2198590413128</v>
      </c>
      <c r="V72" s="8">
        <v>7.3494272033935397</v>
      </c>
      <c r="W72" s="8">
        <v>7.0281681063778096</v>
      </c>
      <c r="X72" s="8">
        <v>2.99752937383693</v>
      </c>
      <c r="Y72" s="8">
        <v>0.58192898355086797</v>
      </c>
      <c r="Z72" s="8">
        <v>30.223060947242001</v>
      </c>
      <c r="AA72" s="8">
        <v>1.5874702831409799</v>
      </c>
      <c r="AB72" s="8">
        <v>35.326385199359599</v>
      </c>
      <c r="AC72" s="8">
        <v>8.19229443051481</v>
      </c>
      <c r="AD72" s="8">
        <v>10.399023175439799</v>
      </c>
      <c r="AE72" s="8">
        <v>26.356201894433301</v>
      </c>
      <c r="AF72" s="8">
        <v>9.0541661037207</v>
      </c>
      <c r="AG72" s="8">
        <v>4.0913903906705604</v>
      </c>
      <c r="AH72" s="8">
        <v>4.8166187279483497</v>
      </c>
      <c r="AI72" s="8">
        <v>3.9142462787277501</v>
      </c>
      <c r="AJ72" s="8">
        <v>3.1740239765146399</v>
      </c>
      <c r="AK72" s="8">
        <v>6.7332158150288297</v>
      </c>
      <c r="AL72" s="8">
        <v>17.808791394105899</v>
      </c>
      <c r="AM72" s="8">
        <v>2.5908236310445099</v>
      </c>
      <c r="AN72" s="8">
        <v>2.8746182450520901</v>
      </c>
      <c r="AO72" s="8">
        <v>1.4431858366689201</v>
      </c>
      <c r="AP72" s="8">
        <v>2.3174405398847302</v>
      </c>
      <c r="AQ72" s="8">
        <v>6.4629359793553706E-2</v>
      </c>
      <c r="AR72" s="8">
        <v>1.65640980192743E-2</v>
      </c>
      <c r="AS72" s="8">
        <v>9.0984092543537596</v>
      </c>
      <c r="AT72" s="8">
        <v>7.6376097297658401</v>
      </c>
      <c r="AU72" s="8">
        <v>78.422580564677205</v>
      </c>
      <c r="AV72" s="8">
        <v>204.55004296717499</v>
      </c>
      <c r="AW72" s="8">
        <v>3.8451783917614302</v>
      </c>
      <c r="AX72" s="8">
        <v>45.427622885029599</v>
      </c>
      <c r="AY72" s="8">
        <v>0.25229331074409</v>
      </c>
      <c r="AZ72" s="8">
        <v>1.00479848506476</v>
      </c>
      <c r="BA72" s="8">
        <v>7.9637172574656399</v>
      </c>
      <c r="BB72" s="8">
        <v>0.60627239818122802</v>
      </c>
      <c r="BC72" s="8">
        <v>6.2155682202642701</v>
      </c>
      <c r="BD72" s="8">
        <v>15.319731727422401</v>
      </c>
      <c r="BE72" s="8">
        <v>53.525289689625303</v>
      </c>
      <c r="BF72" s="8">
        <v>6.6841449330753404</v>
      </c>
      <c r="BG72" s="8">
        <v>1583.23065223188</v>
      </c>
      <c r="BH72" s="8">
        <v>1988.07729960555</v>
      </c>
      <c r="BI72" s="8">
        <v>357.12273364126702</v>
      </c>
      <c r="BJ72" s="8">
        <v>193.12508554769201</v>
      </c>
      <c r="BK72" s="8">
        <v>50.688198695153503</v>
      </c>
      <c r="BL72" s="8">
        <v>57.650360502627201</v>
      </c>
      <c r="BM72" s="8">
        <v>142.89438982397101</v>
      </c>
      <c r="BN72" s="8">
        <v>15.671072766569299</v>
      </c>
      <c r="BO72" s="8">
        <v>54.772023030675797</v>
      </c>
      <c r="BP72" s="8">
        <v>0.62740463273604596</v>
      </c>
      <c r="BQ72" s="8">
        <v>73.134437475036094</v>
      </c>
      <c r="BR72" s="8">
        <v>0</v>
      </c>
      <c r="BS72" s="9">
        <v>5350.3237724117853</v>
      </c>
      <c r="BT72" s="9"/>
      <c r="BU72" s="10">
        <v>1220.1890404082901</v>
      </c>
      <c r="BV72" s="10">
        <v>7.2740056870594996E-2</v>
      </c>
      <c r="BW72" s="10">
        <v>-77.585552876948796</v>
      </c>
      <c r="BX72" s="152">
        <v>6492.9999999999973</v>
      </c>
      <c r="BY72" s="150"/>
      <c r="CA72" s="150"/>
      <c r="CC72" s="150"/>
    </row>
    <row r="73" spans="1:81" ht="15" x14ac:dyDescent="0.4">
      <c r="A73" s="15" t="s">
        <v>117</v>
      </c>
      <c r="B73" s="2" t="s">
        <v>118</v>
      </c>
      <c r="C73" s="11">
        <v>15.411315830406499</v>
      </c>
      <c r="D73" s="11">
        <v>0.50309505421837897</v>
      </c>
      <c r="E73" s="11">
        <v>25.010693670194701</v>
      </c>
      <c r="F73" s="11">
        <v>5.5193597570322897E-2</v>
      </c>
      <c r="G73" s="11">
        <v>0.17295042385050099</v>
      </c>
      <c r="H73" s="11">
        <v>73.120798921765896</v>
      </c>
      <c r="I73" s="11">
        <v>130.55226663587499</v>
      </c>
      <c r="J73" s="11">
        <v>0.32278872135190001</v>
      </c>
      <c r="K73" s="11">
        <v>1.6388598028658099</v>
      </c>
      <c r="L73" s="11">
        <v>87.4289288172005</v>
      </c>
      <c r="M73" s="11">
        <v>28.9276271610645</v>
      </c>
      <c r="N73" s="11">
        <v>13.7963293897627</v>
      </c>
      <c r="O73" s="11">
        <v>10.598614323387601</v>
      </c>
      <c r="P73" s="11">
        <v>44.708823771407097</v>
      </c>
      <c r="Q73" s="11">
        <v>15.6751441235137</v>
      </c>
      <c r="R73" s="11">
        <v>3.0803819617832899</v>
      </c>
      <c r="S73" s="11">
        <v>2.5834949204116802</v>
      </c>
      <c r="T73" s="11">
        <v>4.38503733743166</v>
      </c>
      <c r="U73" s="11">
        <v>8.9550754994411292</v>
      </c>
      <c r="V73" s="11">
        <v>64.496724746559593</v>
      </c>
      <c r="W73" s="11">
        <v>571.72595327731403</v>
      </c>
      <c r="X73" s="11">
        <v>62.335085513521598</v>
      </c>
      <c r="Y73" s="11">
        <v>2.4072976995175499</v>
      </c>
      <c r="Z73" s="11">
        <v>55.979828064694999</v>
      </c>
      <c r="AA73" s="11">
        <v>19.922517313256002</v>
      </c>
      <c r="AB73" s="11">
        <v>71.202710361895299</v>
      </c>
      <c r="AC73" s="11">
        <v>32.657826732601499</v>
      </c>
      <c r="AD73" s="11">
        <v>94.213815325499795</v>
      </c>
      <c r="AE73" s="11">
        <v>251.63362713355301</v>
      </c>
      <c r="AF73" s="11">
        <v>174.49402756026399</v>
      </c>
      <c r="AG73" s="11">
        <v>6.2363656916301196</v>
      </c>
      <c r="AH73" s="11">
        <v>56.485259782673197</v>
      </c>
      <c r="AI73" s="11">
        <v>52.851148007445602</v>
      </c>
      <c r="AJ73" s="11">
        <v>19.3434453895449</v>
      </c>
      <c r="AK73" s="11">
        <v>26.559308638265399</v>
      </c>
      <c r="AL73" s="11">
        <v>124.17656206797</v>
      </c>
      <c r="AM73" s="11">
        <v>19.730489153163202</v>
      </c>
      <c r="AN73" s="11">
        <v>25.465063448149301</v>
      </c>
      <c r="AO73" s="11">
        <v>12.7407118171124</v>
      </c>
      <c r="AP73" s="11">
        <v>19.8357528342666</v>
      </c>
      <c r="AQ73" s="11">
        <v>170.275895997182</v>
      </c>
      <c r="AR73" s="11">
        <v>133.875388747355</v>
      </c>
      <c r="AS73" s="11">
        <v>15.4624606795999</v>
      </c>
      <c r="AT73" s="11">
        <v>11.8697756691266</v>
      </c>
      <c r="AU73" s="11">
        <v>236.95005248020999</v>
      </c>
      <c r="AV73" s="11">
        <v>5755.9049362122396</v>
      </c>
      <c r="AW73" s="11">
        <v>457.89325300812698</v>
      </c>
      <c r="AX73" s="11">
        <v>75.766745511429704</v>
      </c>
      <c r="AY73" s="11">
        <v>3.7433107722940999</v>
      </c>
      <c r="AZ73" s="11">
        <v>86.627910547388296</v>
      </c>
      <c r="BA73" s="11">
        <v>782.37542341400899</v>
      </c>
      <c r="BB73" s="11">
        <v>61.073611875078001</v>
      </c>
      <c r="BC73" s="11">
        <v>176.65699540633901</v>
      </c>
      <c r="BD73" s="11">
        <v>2814.36074815246</v>
      </c>
      <c r="BE73" s="11">
        <v>441.53002256999201</v>
      </c>
      <c r="BF73" s="11">
        <v>537.50728912956299</v>
      </c>
      <c r="BG73" s="11">
        <v>1976.4845502736</v>
      </c>
      <c r="BH73" s="11">
        <v>93.893887372421602</v>
      </c>
      <c r="BI73" s="11">
        <v>42.296028834194303</v>
      </c>
      <c r="BJ73" s="11">
        <v>417.80214667745702</v>
      </c>
      <c r="BK73" s="11">
        <v>625.83271203096399</v>
      </c>
      <c r="BL73" s="11">
        <v>1765.09210867245</v>
      </c>
      <c r="BM73" s="11">
        <v>556.108604449827</v>
      </c>
      <c r="BN73" s="11">
        <v>1207.4288951982401</v>
      </c>
      <c r="BO73" s="11">
        <v>247.37914662786901</v>
      </c>
      <c r="BP73" s="11">
        <v>458.21673468669098</v>
      </c>
      <c r="BQ73" s="11">
        <v>351.03427000367498</v>
      </c>
      <c r="BR73" s="11">
        <v>0</v>
      </c>
      <c r="BS73" s="12">
        <v>21734.863845522181</v>
      </c>
      <c r="BT73" s="12"/>
      <c r="BU73" s="13">
        <v>67639.169807651095</v>
      </c>
      <c r="BV73" s="13">
        <v>948.73885355492303</v>
      </c>
      <c r="BW73" s="13">
        <v>-6.7725067281962597</v>
      </c>
      <c r="BX73" s="153">
        <v>90316</v>
      </c>
      <c r="BY73" s="150"/>
      <c r="CA73" s="150"/>
      <c r="CC73" s="150"/>
    </row>
    <row r="74" spans="1:81" ht="15" x14ac:dyDescent="0.4">
      <c r="A74" s="6" t="s">
        <v>119</v>
      </c>
      <c r="B74" s="7" t="s">
        <v>120</v>
      </c>
      <c r="C74" s="8">
        <v>155.276037918974</v>
      </c>
      <c r="D74" s="8">
        <v>7.9745323292714101</v>
      </c>
      <c r="E74" s="8">
        <v>200.37960439003999</v>
      </c>
      <c r="F74" s="8">
        <v>3.55614458859141</v>
      </c>
      <c r="G74" s="8">
        <v>1.34979768484853</v>
      </c>
      <c r="H74" s="8">
        <v>223.65444766486999</v>
      </c>
      <c r="I74" s="8">
        <v>917.35711145456298</v>
      </c>
      <c r="J74" s="8">
        <v>66.701644166759493</v>
      </c>
      <c r="K74" s="8">
        <v>51.858388231124401</v>
      </c>
      <c r="L74" s="8">
        <v>197.662096250768</v>
      </c>
      <c r="M74" s="8">
        <v>469.64924031194698</v>
      </c>
      <c r="N74" s="8">
        <v>94.606731688333994</v>
      </c>
      <c r="O74" s="8">
        <v>105.461425682597</v>
      </c>
      <c r="P74" s="8">
        <v>142.869460018138</v>
      </c>
      <c r="Q74" s="8">
        <v>37.183599967392503</v>
      </c>
      <c r="R74" s="8">
        <v>20.717193814388001</v>
      </c>
      <c r="S74" s="8">
        <v>13.890872741682299</v>
      </c>
      <c r="T74" s="8">
        <v>81.3215249549079</v>
      </c>
      <c r="U74" s="8">
        <v>95.812159666416406</v>
      </c>
      <c r="V74" s="8">
        <v>70.984147537842603</v>
      </c>
      <c r="W74" s="8">
        <v>189.325204958417</v>
      </c>
      <c r="X74" s="8">
        <v>59.521768272421298</v>
      </c>
      <c r="Y74" s="8">
        <v>8.9620600468415308</v>
      </c>
      <c r="Z74" s="8">
        <v>86.384577286429106</v>
      </c>
      <c r="AA74" s="8">
        <v>87.158155630283005</v>
      </c>
      <c r="AB74" s="8">
        <v>178.77454059504299</v>
      </c>
      <c r="AC74" s="8">
        <v>141.03192054329401</v>
      </c>
      <c r="AD74" s="8">
        <v>105.857030887326</v>
      </c>
      <c r="AE74" s="8">
        <v>62.756359965883902</v>
      </c>
      <c r="AF74" s="8">
        <v>193.905020700325</v>
      </c>
      <c r="AG74" s="8">
        <v>38.175069911073699</v>
      </c>
      <c r="AH74" s="8">
        <v>55.886211106465097</v>
      </c>
      <c r="AI74" s="8">
        <v>68.727358255369296</v>
      </c>
      <c r="AJ74" s="8">
        <v>30.048591720479202</v>
      </c>
      <c r="AK74" s="8">
        <v>8.6063121986084692</v>
      </c>
      <c r="AL74" s="8">
        <v>915.14815397477196</v>
      </c>
      <c r="AM74" s="8">
        <v>105.021333329561</v>
      </c>
      <c r="AN74" s="8">
        <v>239.02244824612501</v>
      </c>
      <c r="AO74" s="8">
        <v>50.871315627887</v>
      </c>
      <c r="AP74" s="8">
        <v>153.545436773826</v>
      </c>
      <c r="AQ74" s="8">
        <v>0.92262538881716905</v>
      </c>
      <c r="AR74" s="8">
        <v>527.23518782245696</v>
      </c>
      <c r="AS74" s="8">
        <v>1323.2759263635801</v>
      </c>
      <c r="AT74" s="8">
        <v>429.87461193332098</v>
      </c>
      <c r="AU74" s="8">
        <v>520.04290316971696</v>
      </c>
      <c r="AV74" s="8">
        <v>2733.3427518632002</v>
      </c>
      <c r="AW74" s="8">
        <v>123.25254653978099</v>
      </c>
      <c r="AX74" s="8">
        <v>560.00723569035904</v>
      </c>
      <c r="AY74" s="8">
        <v>28.295999432697599</v>
      </c>
      <c r="AZ74" s="8">
        <v>130.34970750837999</v>
      </c>
      <c r="BA74" s="8">
        <v>331.74846903109602</v>
      </c>
      <c r="BB74" s="8">
        <v>46.619652710249497</v>
      </c>
      <c r="BC74" s="8">
        <v>253.50530561876599</v>
      </c>
      <c r="BD74" s="8">
        <v>499.90676320243699</v>
      </c>
      <c r="BE74" s="8">
        <v>1123.96667110769</v>
      </c>
      <c r="BF74" s="8">
        <v>1528.3301948139899</v>
      </c>
      <c r="BG74" s="8">
        <v>1901.4150833377901</v>
      </c>
      <c r="BH74" s="8">
        <v>474.53012942988897</v>
      </c>
      <c r="BI74" s="8">
        <v>96.983383765802998</v>
      </c>
      <c r="BJ74" s="8">
        <v>928.76997819518397</v>
      </c>
      <c r="BK74" s="8">
        <v>3391.81068919873</v>
      </c>
      <c r="BL74" s="8">
        <v>1430.5671562548901</v>
      </c>
      <c r="BM74" s="8">
        <v>8279.9377465457492</v>
      </c>
      <c r="BN74" s="8">
        <v>4365.2157890038297</v>
      </c>
      <c r="BO74" s="8">
        <v>981.45856422590202</v>
      </c>
      <c r="BP74" s="8">
        <v>700.84425979671096</v>
      </c>
      <c r="BQ74" s="8">
        <v>56.487918894541998</v>
      </c>
      <c r="BR74" s="8">
        <v>0</v>
      </c>
      <c r="BS74" s="9">
        <v>38505.692281939439</v>
      </c>
      <c r="BT74" s="9"/>
      <c r="BU74" s="10">
        <v>2032.7341331892501</v>
      </c>
      <c r="BV74" s="10">
        <v>3486.23543303015</v>
      </c>
      <c r="BW74" s="10">
        <v>-1447.66184815938</v>
      </c>
      <c r="BX74" s="152">
        <v>42576.999999999462</v>
      </c>
      <c r="BY74" s="150"/>
      <c r="CA74" s="150"/>
      <c r="CC74" s="150"/>
    </row>
    <row r="75" spans="1:81" ht="15" x14ac:dyDescent="0.4">
      <c r="A75" s="15" t="s">
        <v>121</v>
      </c>
      <c r="B75" s="2" t="s">
        <v>122</v>
      </c>
      <c r="C75" s="11">
        <v>209.560840122332</v>
      </c>
      <c r="D75" s="11">
        <v>8.7095530291884396E-2</v>
      </c>
      <c r="E75" s="11">
        <v>21.181031070379198</v>
      </c>
      <c r="F75" s="11">
        <v>7.5309755567269598E-2</v>
      </c>
      <c r="G75" s="11">
        <v>26.048751020344</v>
      </c>
      <c r="H75" s="11">
        <v>85.312307623394503</v>
      </c>
      <c r="I75" s="11">
        <v>1563.81463599682</v>
      </c>
      <c r="J75" s="11">
        <v>48.191973052906803</v>
      </c>
      <c r="K75" s="11">
        <v>367.96802702007699</v>
      </c>
      <c r="L75" s="11">
        <v>686.44292188963698</v>
      </c>
      <c r="M75" s="11">
        <v>360.438045173413</v>
      </c>
      <c r="N75" s="11">
        <v>134.529806360332</v>
      </c>
      <c r="O75" s="11">
        <v>77.460015519411201</v>
      </c>
      <c r="P75" s="11">
        <v>250.78790565794799</v>
      </c>
      <c r="Q75" s="11">
        <v>78.117570644182294</v>
      </c>
      <c r="R75" s="11">
        <v>104.883752619009</v>
      </c>
      <c r="S75" s="11">
        <v>134.13366151724099</v>
      </c>
      <c r="T75" s="11">
        <v>65.795573205320395</v>
      </c>
      <c r="U75" s="11">
        <v>274.73799986335501</v>
      </c>
      <c r="V75" s="11">
        <v>201.54544399036499</v>
      </c>
      <c r="W75" s="11">
        <v>792.429012669146</v>
      </c>
      <c r="X75" s="11">
        <v>138.549095165914</v>
      </c>
      <c r="Y75" s="11">
        <v>31.505811796211699</v>
      </c>
      <c r="Z75" s="11">
        <v>754.90008612180304</v>
      </c>
      <c r="AA75" s="11">
        <v>212.91000944731999</v>
      </c>
      <c r="AB75" s="11">
        <v>482.21615912664902</v>
      </c>
      <c r="AC75" s="11">
        <v>333.12363965941103</v>
      </c>
      <c r="AD75" s="11">
        <v>240.97226496098</v>
      </c>
      <c r="AE75" s="11">
        <v>164.70263386086901</v>
      </c>
      <c r="AF75" s="11">
        <v>177.524377249401</v>
      </c>
      <c r="AG75" s="11">
        <v>81.919041524496393</v>
      </c>
      <c r="AH75" s="11">
        <v>102.50981845218701</v>
      </c>
      <c r="AI75" s="11">
        <v>187.28074383798</v>
      </c>
      <c r="AJ75" s="11">
        <v>79.263306067193099</v>
      </c>
      <c r="AK75" s="11">
        <v>23.4026521172819</v>
      </c>
      <c r="AL75" s="11">
        <v>399.453120194897</v>
      </c>
      <c r="AM75" s="11">
        <v>111.39331042716999</v>
      </c>
      <c r="AN75" s="11">
        <v>169.667839283425</v>
      </c>
      <c r="AO75" s="11">
        <v>60.120176199494701</v>
      </c>
      <c r="AP75" s="11">
        <v>256.23289934501202</v>
      </c>
      <c r="AQ75" s="11">
        <v>1.9204875222523901</v>
      </c>
      <c r="AR75" s="11">
        <v>79.481566457678198</v>
      </c>
      <c r="AS75" s="11">
        <v>417.32740520766998</v>
      </c>
      <c r="AT75" s="11">
        <v>719.46730735613198</v>
      </c>
      <c r="AU75" s="11">
        <v>9.1374245647014796</v>
      </c>
      <c r="AV75" s="11">
        <v>5972.4466125979097</v>
      </c>
      <c r="AW75" s="11">
        <v>14.218847367718199</v>
      </c>
      <c r="AX75" s="11">
        <v>44.923648674323402</v>
      </c>
      <c r="AY75" s="11">
        <v>46.2842341491193</v>
      </c>
      <c r="AZ75" s="11">
        <v>414.52944109028198</v>
      </c>
      <c r="BA75" s="11">
        <v>774.213361917052</v>
      </c>
      <c r="BB75" s="11">
        <v>121.145377485208</v>
      </c>
      <c r="BC75" s="11">
        <v>895.44873755018102</v>
      </c>
      <c r="BD75" s="11">
        <v>605.65552248360098</v>
      </c>
      <c r="BE75" s="11">
        <v>1868.73652819263</v>
      </c>
      <c r="BF75" s="11">
        <v>3862.2316454376601</v>
      </c>
      <c r="BG75" s="11">
        <v>2535.61697786267</v>
      </c>
      <c r="BH75" s="11">
        <v>406.50026441255301</v>
      </c>
      <c r="BI75" s="11">
        <v>60.184547964091102</v>
      </c>
      <c r="BJ75" s="11">
        <v>2177.3021107490799</v>
      </c>
      <c r="BK75" s="11">
        <v>2518.3989256978298</v>
      </c>
      <c r="BL75" s="11">
        <v>2059.0954295391598</v>
      </c>
      <c r="BM75" s="11">
        <v>5944.3790026140196</v>
      </c>
      <c r="BN75" s="11">
        <v>1353.7559088324299</v>
      </c>
      <c r="BO75" s="11">
        <v>1520.2578214836401</v>
      </c>
      <c r="BP75" s="11">
        <v>975.74769672744696</v>
      </c>
      <c r="BQ75" s="11">
        <v>36.775867662986997</v>
      </c>
      <c r="BR75" s="11">
        <v>0</v>
      </c>
      <c r="BS75" s="12">
        <v>44926.371366739193</v>
      </c>
      <c r="BT75" s="12"/>
      <c r="BU75" s="13">
        <v>2096.2543692023601</v>
      </c>
      <c r="BV75" s="13">
        <v>395.87008909888198</v>
      </c>
      <c r="BW75" s="13">
        <v>-2638.4958250402601</v>
      </c>
      <c r="BX75" s="153">
        <v>44780.000000000175</v>
      </c>
      <c r="BY75" s="150"/>
      <c r="CA75" s="150"/>
      <c r="CC75" s="150"/>
    </row>
    <row r="76" spans="1:81" ht="15" x14ac:dyDescent="0.4">
      <c r="A76" s="6" t="s">
        <v>123</v>
      </c>
      <c r="B76" s="7" t="s">
        <v>124</v>
      </c>
      <c r="C76" s="8">
        <v>34.218241448207898</v>
      </c>
      <c r="D76" s="8">
        <v>1.1239523311200199</v>
      </c>
      <c r="E76" s="8">
        <v>12.506961944490699</v>
      </c>
      <c r="F76" s="8">
        <v>0.12967231684026301</v>
      </c>
      <c r="G76" s="8">
        <v>1.9308762931896299</v>
      </c>
      <c r="H76" s="8">
        <v>54.300090075513403</v>
      </c>
      <c r="I76" s="8">
        <v>52.080146545842503</v>
      </c>
      <c r="J76" s="8">
        <v>10.225381117949899</v>
      </c>
      <c r="K76" s="8">
        <v>23.164472474138599</v>
      </c>
      <c r="L76" s="8">
        <v>15.5344921602074</v>
      </c>
      <c r="M76" s="8">
        <v>26.634958129446499</v>
      </c>
      <c r="N76" s="8">
        <v>9.0141908965276301</v>
      </c>
      <c r="O76" s="8">
        <v>13.642225247858899</v>
      </c>
      <c r="P76" s="8">
        <v>24.386062200165</v>
      </c>
      <c r="Q76" s="8">
        <v>5.9943181180544798</v>
      </c>
      <c r="R76" s="8">
        <v>6.4204573080914003</v>
      </c>
      <c r="S76" s="8">
        <v>7.8795204081517696</v>
      </c>
      <c r="T76" s="8">
        <v>10.8606634962626</v>
      </c>
      <c r="U76" s="8">
        <v>25.412836812647701</v>
      </c>
      <c r="V76" s="8">
        <v>6.8045606852133798</v>
      </c>
      <c r="W76" s="8">
        <v>25.790754333623401</v>
      </c>
      <c r="X76" s="8">
        <v>6.5048761329074001</v>
      </c>
      <c r="Y76" s="8">
        <v>3.4791787826540901</v>
      </c>
      <c r="Z76" s="8">
        <v>127.787546861669</v>
      </c>
      <c r="AA76" s="8">
        <v>8.9868574092849904</v>
      </c>
      <c r="AB76" s="8">
        <v>47.747163643649003</v>
      </c>
      <c r="AC76" s="8">
        <v>20.5046964586945</v>
      </c>
      <c r="AD76" s="8">
        <v>29.6468103755643</v>
      </c>
      <c r="AE76" s="8">
        <v>8.4305832186245802</v>
      </c>
      <c r="AF76" s="8">
        <v>13.4303565572379</v>
      </c>
      <c r="AG76" s="8">
        <v>6.1036434449321302</v>
      </c>
      <c r="AH76" s="8">
        <v>6.4484470264708902</v>
      </c>
      <c r="AI76" s="8">
        <v>20.3867854159353</v>
      </c>
      <c r="AJ76" s="8">
        <v>10.7663817168061</v>
      </c>
      <c r="AK76" s="8">
        <v>3.5250255555190102</v>
      </c>
      <c r="AL76" s="8">
        <v>47.0311985948575</v>
      </c>
      <c r="AM76" s="8">
        <v>5.6510017462366999</v>
      </c>
      <c r="AN76" s="8">
        <v>10.3892800647094</v>
      </c>
      <c r="AO76" s="8">
        <v>3.6085677507781599</v>
      </c>
      <c r="AP76" s="8">
        <v>10.870875713825001</v>
      </c>
      <c r="AQ76" s="8">
        <v>1.66527805567521</v>
      </c>
      <c r="AR76" s="8">
        <v>16.873238227903101</v>
      </c>
      <c r="AS76" s="8">
        <v>38.7093250392752</v>
      </c>
      <c r="AT76" s="8">
        <v>48.653975730135201</v>
      </c>
      <c r="AU76" s="8">
        <v>21.5766948822153</v>
      </c>
      <c r="AV76" s="8">
        <v>367.04969840070402</v>
      </c>
      <c r="AW76" s="8">
        <v>17.470084877326801</v>
      </c>
      <c r="AX76" s="8">
        <v>260.24399965175598</v>
      </c>
      <c r="AY76" s="8">
        <v>2.6170626932132999</v>
      </c>
      <c r="AZ76" s="8">
        <v>149.52444378538399</v>
      </c>
      <c r="BA76" s="8">
        <v>100.439998160767</v>
      </c>
      <c r="BB76" s="8">
        <v>10.888530553866399</v>
      </c>
      <c r="BC76" s="8">
        <v>20.123006328286898</v>
      </c>
      <c r="BD76" s="8">
        <v>51.026933391763798</v>
      </c>
      <c r="BE76" s="8">
        <v>71.679859292443595</v>
      </c>
      <c r="BF76" s="8">
        <v>93.315774290801599</v>
      </c>
      <c r="BG76" s="8">
        <v>97.100267941757394</v>
      </c>
      <c r="BH76" s="8">
        <v>19.397763555766801</v>
      </c>
      <c r="BI76" s="8">
        <v>3.8203156536768899</v>
      </c>
      <c r="BJ76" s="8">
        <v>52.949452004574901</v>
      </c>
      <c r="BK76" s="8">
        <v>167.804539355244</v>
      </c>
      <c r="BL76" s="8">
        <v>83.596192764887107</v>
      </c>
      <c r="BM76" s="8">
        <v>383.90694536557697</v>
      </c>
      <c r="BN76" s="8">
        <v>164.84724819915601</v>
      </c>
      <c r="BO76" s="8">
        <v>64.859866426001304</v>
      </c>
      <c r="BP76" s="8">
        <v>39.327203975816197</v>
      </c>
      <c r="BQ76" s="8">
        <v>3.78068500992247</v>
      </c>
      <c r="BR76" s="8">
        <v>0</v>
      </c>
      <c r="BS76" s="9">
        <v>3112.6024944277965</v>
      </c>
      <c r="BT76" s="9"/>
      <c r="BU76" s="10">
        <v>91673.002154209098</v>
      </c>
      <c r="BV76" s="10">
        <v>109.06359672453399</v>
      </c>
      <c r="BW76" s="10">
        <v>-179.668245361403</v>
      </c>
      <c r="BX76" s="152">
        <v>94715.000000000029</v>
      </c>
      <c r="BY76" s="150"/>
      <c r="CA76" s="150"/>
      <c r="CC76" s="150"/>
    </row>
    <row r="77" spans="1:81" ht="15" x14ac:dyDescent="0.4">
      <c r="A77" s="1" t="s">
        <v>125</v>
      </c>
      <c r="B77" s="2" t="s">
        <v>126</v>
      </c>
      <c r="C77" s="11">
        <v>18.334107978072701</v>
      </c>
      <c r="D77" s="11">
        <v>1.84571461573602</v>
      </c>
      <c r="E77" s="11">
        <v>15.2908157709346</v>
      </c>
      <c r="F77" s="11">
        <v>0.74972463124302902</v>
      </c>
      <c r="G77" s="11">
        <v>0.30179269507564399</v>
      </c>
      <c r="H77" s="11">
        <v>11.070042955182799</v>
      </c>
      <c r="I77" s="11">
        <v>72.035007874511606</v>
      </c>
      <c r="J77" s="11">
        <v>21.2749137527858</v>
      </c>
      <c r="K77" s="11">
        <v>1.7982514313974101</v>
      </c>
      <c r="L77" s="11">
        <v>8.6505806740837095</v>
      </c>
      <c r="M77" s="11">
        <v>22.328463467331801</v>
      </c>
      <c r="N77" s="11">
        <v>6.4196302392087903</v>
      </c>
      <c r="O77" s="11">
        <v>7.1222940477696204</v>
      </c>
      <c r="P77" s="11">
        <v>16.2908053721954</v>
      </c>
      <c r="Q77" s="11">
        <v>3.08362860099672</v>
      </c>
      <c r="R77" s="11">
        <v>4.2757867477470697</v>
      </c>
      <c r="S77" s="11">
        <v>2.8349699967988</v>
      </c>
      <c r="T77" s="11">
        <v>5.6460979298610603</v>
      </c>
      <c r="U77" s="11">
        <v>12.2942515564557</v>
      </c>
      <c r="V77" s="11">
        <v>4.2733606119851402</v>
      </c>
      <c r="W77" s="11">
        <v>14.6018921179373</v>
      </c>
      <c r="X77" s="11">
        <v>6.39454782105246</v>
      </c>
      <c r="Y77" s="11">
        <v>1.6343774644823601</v>
      </c>
      <c r="Z77" s="11">
        <v>80.975063170316204</v>
      </c>
      <c r="AA77" s="11">
        <v>6.8946105114510798</v>
      </c>
      <c r="AB77" s="11">
        <v>21.133782882564301</v>
      </c>
      <c r="AC77" s="11">
        <v>12.3305214225184</v>
      </c>
      <c r="AD77" s="11">
        <v>10.1659272733664</v>
      </c>
      <c r="AE77" s="11">
        <v>12.8205222870026</v>
      </c>
      <c r="AF77" s="11">
        <v>9.5550856618003195</v>
      </c>
      <c r="AG77" s="11">
        <v>2.98188732415657</v>
      </c>
      <c r="AH77" s="11">
        <v>3.18698431573165</v>
      </c>
      <c r="AI77" s="11">
        <v>3.7212868071702601</v>
      </c>
      <c r="AJ77" s="11">
        <v>6.2335692904049003</v>
      </c>
      <c r="AK77" s="11">
        <v>1.0997748591079</v>
      </c>
      <c r="AL77" s="11">
        <v>82.921067694944995</v>
      </c>
      <c r="AM77" s="11">
        <v>23.2839790213554</v>
      </c>
      <c r="AN77" s="11">
        <v>31.979891109041201</v>
      </c>
      <c r="AO77" s="11">
        <v>13.0853011593035</v>
      </c>
      <c r="AP77" s="11">
        <v>27.177224581703101</v>
      </c>
      <c r="AQ77" s="11">
        <v>1.8522374419271199</v>
      </c>
      <c r="AR77" s="11">
        <v>22.2984307661836</v>
      </c>
      <c r="AS77" s="11">
        <v>13.5690729806552</v>
      </c>
      <c r="AT77" s="11">
        <v>18.000555941543901</v>
      </c>
      <c r="AU77" s="11">
        <v>8.5442700121310295</v>
      </c>
      <c r="AV77" s="11">
        <v>164.74961747757399</v>
      </c>
      <c r="AW77" s="11">
        <v>6.9653074945707996</v>
      </c>
      <c r="AX77" s="11">
        <v>54.999626415123501</v>
      </c>
      <c r="AY77" s="11">
        <v>1.1835495437452299</v>
      </c>
      <c r="AZ77" s="11">
        <v>40.725378771780399</v>
      </c>
      <c r="BA77" s="11">
        <v>50.829513776481399</v>
      </c>
      <c r="BB77" s="11">
        <v>9.6776916392994892</v>
      </c>
      <c r="BC77" s="11">
        <v>12.4609631452979</v>
      </c>
      <c r="BD77" s="11">
        <v>31.672419679272199</v>
      </c>
      <c r="BE77" s="11">
        <v>56.822783820483501</v>
      </c>
      <c r="BF77" s="11">
        <v>64.519462123492005</v>
      </c>
      <c r="BG77" s="11">
        <v>236.64199706827</v>
      </c>
      <c r="BH77" s="11">
        <v>20.1772059728799</v>
      </c>
      <c r="BI77" s="11">
        <v>8.0456454741177001</v>
      </c>
      <c r="BJ77" s="11">
        <v>101.547562505104</v>
      </c>
      <c r="BK77" s="11">
        <v>146.08865185587999</v>
      </c>
      <c r="BL77" s="11">
        <v>68.303726242400003</v>
      </c>
      <c r="BM77" s="11">
        <v>1173.89423251583</v>
      </c>
      <c r="BN77" s="11">
        <v>788.26424980780598</v>
      </c>
      <c r="BO77" s="11">
        <v>78.907158110309297</v>
      </c>
      <c r="BP77" s="11">
        <v>45.435591198826401</v>
      </c>
      <c r="BQ77" s="11">
        <v>2.5034815965367399</v>
      </c>
      <c r="BR77" s="11">
        <v>0</v>
      </c>
      <c r="BS77" s="12">
        <v>3836.7779211023058</v>
      </c>
      <c r="BT77" s="12"/>
      <c r="BU77" s="13">
        <v>56283.880669027101</v>
      </c>
      <c r="BV77" s="13">
        <v>140.62820398907499</v>
      </c>
      <c r="BW77" s="13">
        <v>-159.286794118492</v>
      </c>
      <c r="BX77" s="153">
        <v>60101.999999999993</v>
      </c>
      <c r="BY77" s="150"/>
      <c r="CA77" s="150"/>
      <c r="CC77" s="150"/>
    </row>
    <row r="78" spans="1:81" ht="15" x14ac:dyDescent="0.4">
      <c r="A78" s="14" t="s">
        <v>127</v>
      </c>
      <c r="B78" s="7" t="s">
        <v>128</v>
      </c>
      <c r="C78" s="8">
        <v>0.88040246458357496</v>
      </c>
      <c r="D78" s="8">
        <v>0.18133274285770101</v>
      </c>
      <c r="E78" s="8">
        <v>0.67623698607711102</v>
      </c>
      <c r="F78" s="8">
        <v>1.1360053097179801E-2</v>
      </c>
      <c r="G78" s="8">
        <v>2.9768558258772101E-2</v>
      </c>
      <c r="H78" s="8">
        <v>0.29712210949137802</v>
      </c>
      <c r="I78" s="8">
        <v>0.70621333834248401</v>
      </c>
      <c r="J78" s="8">
        <v>3.7781515308480597E-2</v>
      </c>
      <c r="K78" s="8">
        <v>3.4163367344965598E-2</v>
      </c>
      <c r="L78" s="8">
        <v>0.33781994218005801</v>
      </c>
      <c r="M78" s="8">
        <v>0.80661184110185102</v>
      </c>
      <c r="N78" s="8">
        <v>0.15300850234409699</v>
      </c>
      <c r="O78" s="8">
        <v>0.32070863785932002</v>
      </c>
      <c r="P78" s="8">
        <v>1.0978710267465099</v>
      </c>
      <c r="Q78" s="8">
        <v>0.224082538209886</v>
      </c>
      <c r="R78" s="8">
        <v>5.0657075984271403E-2</v>
      </c>
      <c r="S78" s="8">
        <v>0.141128093454752</v>
      </c>
      <c r="T78" s="8">
        <v>0.28166796573418201</v>
      </c>
      <c r="U78" s="8">
        <v>0.42375080100569101</v>
      </c>
      <c r="V78" s="8">
        <v>0.37158992529728302</v>
      </c>
      <c r="W78" s="8">
        <v>1.6192643510682101</v>
      </c>
      <c r="X78" s="8">
        <v>0.31251662100855399</v>
      </c>
      <c r="Y78" s="8">
        <v>0.20084440964956099</v>
      </c>
      <c r="Z78" s="8">
        <v>0.74785064208200203</v>
      </c>
      <c r="AA78" s="8">
        <v>0.67667218580537003</v>
      </c>
      <c r="AB78" s="8">
        <v>1.0852672873476199</v>
      </c>
      <c r="AC78" s="8">
        <v>0.33353762377930801</v>
      </c>
      <c r="AD78" s="8">
        <v>0.71101360226146304</v>
      </c>
      <c r="AE78" s="8">
        <v>1.04252752478368</v>
      </c>
      <c r="AF78" s="8">
        <v>1.1759265812047399</v>
      </c>
      <c r="AG78" s="8">
        <v>0.27623418357970297</v>
      </c>
      <c r="AH78" s="8">
        <v>0.46926551922050602</v>
      </c>
      <c r="AI78" s="8">
        <v>0.56278213247966702</v>
      </c>
      <c r="AJ78" s="8">
        <v>0.25708320869960299</v>
      </c>
      <c r="AK78" s="8">
        <v>0.13894917043435101</v>
      </c>
      <c r="AL78" s="8">
        <v>0.91898320807534495</v>
      </c>
      <c r="AM78" s="8">
        <v>0.11289884684948</v>
      </c>
      <c r="AN78" s="8">
        <v>0.198050619059293</v>
      </c>
      <c r="AO78" s="8">
        <v>6.73067493247924E-2</v>
      </c>
      <c r="AP78" s="8">
        <v>0.15709476089163801</v>
      </c>
      <c r="AQ78" s="8">
        <v>0.38442671264481898</v>
      </c>
      <c r="AR78" s="8">
        <v>0.62420444732147795</v>
      </c>
      <c r="AS78" s="8">
        <v>1.56235702773424</v>
      </c>
      <c r="AT78" s="8">
        <v>1.5696750135045701</v>
      </c>
      <c r="AU78" s="8">
        <v>1.3609835184360399</v>
      </c>
      <c r="AV78" s="8">
        <v>14.3644528040402</v>
      </c>
      <c r="AW78" s="8">
        <v>1.4650531699070899</v>
      </c>
      <c r="AX78" s="8">
        <v>1.18628454326442</v>
      </c>
      <c r="AY78" s="8">
        <v>2.8936802161692601E-2</v>
      </c>
      <c r="AZ78" s="8">
        <v>0.33532534053817098</v>
      </c>
      <c r="BA78" s="8">
        <v>1.9851305867881599</v>
      </c>
      <c r="BB78" s="8">
        <v>0.16297386889921001</v>
      </c>
      <c r="BC78" s="8">
        <v>0.59997870044055501</v>
      </c>
      <c r="BD78" s="8">
        <v>8.1154669667958501</v>
      </c>
      <c r="BE78" s="8">
        <v>1.67713031153257</v>
      </c>
      <c r="BF78" s="8">
        <v>2.39145990164472</v>
      </c>
      <c r="BG78" s="8">
        <v>5.3451558023052499</v>
      </c>
      <c r="BH78" s="8">
        <v>0.49108716422814302</v>
      </c>
      <c r="BI78" s="8">
        <v>0.14977931402331299</v>
      </c>
      <c r="BJ78" s="8">
        <v>1.3543691273827601</v>
      </c>
      <c r="BK78" s="8">
        <v>3.4527730149428999</v>
      </c>
      <c r="BL78" s="8">
        <v>4.6919698088529502</v>
      </c>
      <c r="BM78" s="8">
        <v>31.394612219190901</v>
      </c>
      <c r="BN78" s="8">
        <v>43.296373847655403</v>
      </c>
      <c r="BO78" s="8">
        <v>21305.0836570582</v>
      </c>
      <c r="BP78" s="8">
        <v>1.4295961998762501</v>
      </c>
      <c r="BQ78" s="8">
        <v>0.83628516927931495</v>
      </c>
      <c r="BR78" s="8">
        <v>0</v>
      </c>
      <c r="BS78" s="9">
        <v>21453.466845154475</v>
      </c>
      <c r="BT78" s="9"/>
      <c r="BU78" s="10">
        <v>50099.7368955493</v>
      </c>
      <c r="BV78" s="10">
        <v>7.9201622780553897</v>
      </c>
      <c r="BW78" s="10">
        <v>89.876097018162795</v>
      </c>
      <c r="BX78" s="152">
        <v>71650.999999999985</v>
      </c>
      <c r="BY78" s="150"/>
      <c r="CA78" s="150"/>
      <c r="CC78" s="150"/>
    </row>
    <row r="79" spans="1:81" ht="15" x14ac:dyDescent="0.4">
      <c r="A79" s="1" t="s">
        <v>129</v>
      </c>
      <c r="B79" s="2" t="s">
        <v>130</v>
      </c>
      <c r="C79" s="11">
        <v>0.100896376533277</v>
      </c>
      <c r="D79" s="11">
        <v>4.20189429401608E-3</v>
      </c>
      <c r="E79" s="11">
        <v>7.5893668059999697E-2</v>
      </c>
      <c r="F79" s="11">
        <v>1.99299177143506E-4</v>
      </c>
      <c r="G79" s="11">
        <v>4.5897705288276197E-3</v>
      </c>
      <c r="H79" s="11">
        <v>7.6268013998998296E-2</v>
      </c>
      <c r="I79" s="11">
        <v>0.36805747858390803</v>
      </c>
      <c r="J79" s="11">
        <v>4.47905540979988E-2</v>
      </c>
      <c r="K79" s="11">
        <v>6.2062366105240199E-2</v>
      </c>
      <c r="L79" s="11">
        <v>0.52429678225731902</v>
      </c>
      <c r="M79" s="11">
        <v>0.18345801978110901</v>
      </c>
      <c r="N79" s="11">
        <v>4.8306189915040001E-2</v>
      </c>
      <c r="O79" s="11">
        <v>5.5872464943347799E-2</v>
      </c>
      <c r="P79" s="11">
        <v>0.10012043086686399</v>
      </c>
      <c r="Q79" s="11">
        <v>2.7397587954246998E-2</v>
      </c>
      <c r="R79" s="11">
        <v>3.8620606656516003E-2</v>
      </c>
      <c r="S79" s="11">
        <v>2.97593915287576E-2</v>
      </c>
      <c r="T79" s="11">
        <v>4.2484585993261999E-2</v>
      </c>
      <c r="U79" s="11">
        <v>0.27256887960103698</v>
      </c>
      <c r="V79" s="11">
        <v>6.2174890097904299E-2</v>
      </c>
      <c r="W79" s="11">
        <v>0.90692454785316501</v>
      </c>
      <c r="X79" s="11">
        <v>0.119651618375706</v>
      </c>
      <c r="Y79" s="11">
        <v>1.22544478408604E-2</v>
      </c>
      <c r="Z79" s="11">
        <v>1.4126676336261099</v>
      </c>
      <c r="AA79" s="11">
        <v>6.0347293169982698E-2</v>
      </c>
      <c r="AB79" s="11">
        <v>0.29915180846237699</v>
      </c>
      <c r="AC79" s="11">
        <v>0.50521259266810503</v>
      </c>
      <c r="AD79" s="11">
        <v>9.3486115564105798E-2</v>
      </c>
      <c r="AE79" s="11">
        <v>7.0342510116869095E-2</v>
      </c>
      <c r="AF79" s="11">
        <v>0.10684837814234199</v>
      </c>
      <c r="AG79" s="11">
        <v>5.1710300753010703E-2</v>
      </c>
      <c r="AH79" s="11">
        <v>4.8515451018997097E-2</v>
      </c>
      <c r="AI79" s="11">
        <v>0.124149262577437</v>
      </c>
      <c r="AJ79" s="11">
        <v>6.8764380686862803E-2</v>
      </c>
      <c r="AK79" s="11">
        <v>0.68456566024859899</v>
      </c>
      <c r="AL79" s="11">
        <v>0.39165806619145499</v>
      </c>
      <c r="AM79" s="11">
        <v>5.4591659908235897E-2</v>
      </c>
      <c r="AN79" s="11">
        <v>9.6975045854844899E-2</v>
      </c>
      <c r="AO79" s="11">
        <v>2.8972366738295501E-2</v>
      </c>
      <c r="AP79" s="11">
        <v>0.167750384165053</v>
      </c>
      <c r="AQ79" s="11">
        <v>1.34868953421204E-2</v>
      </c>
      <c r="AR79" s="11">
        <v>0.16235058640167099</v>
      </c>
      <c r="AS79" s="11">
        <v>2.2060787896046001</v>
      </c>
      <c r="AT79" s="11">
        <v>0.62798310475047503</v>
      </c>
      <c r="AU79" s="11">
        <v>6.4730439879591803E-2</v>
      </c>
      <c r="AV79" s="11">
        <v>2.0396538298087101</v>
      </c>
      <c r="AW79" s="11">
        <v>8.0893108073099004E-2</v>
      </c>
      <c r="AX79" s="11">
        <v>0.26893518337495298</v>
      </c>
      <c r="AY79" s="11">
        <v>1.39485270048391E-2</v>
      </c>
      <c r="AZ79" s="11">
        <v>0.95035110678559798</v>
      </c>
      <c r="BA79" s="11">
        <v>0.24771190099212301</v>
      </c>
      <c r="BB79" s="11">
        <v>3.5201963935821298E-2</v>
      </c>
      <c r="BC79" s="11">
        <v>4.3135704178531702</v>
      </c>
      <c r="BD79" s="11">
        <v>559.81881131219905</v>
      </c>
      <c r="BE79" s="11">
        <v>339.70745719031402</v>
      </c>
      <c r="BF79" s="11">
        <v>0.95347427024733999</v>
      </c>
      <c r="BG79" s="11">
        <v>32.977804428734999</v>
      </c>
      <c r="BH79" s="11">
        <v>0.19773867578877199</v>
      </c>
      <c r="BI79" s="11">
        <v>1.5133483599684301</v>
      </c>
      <c r="BJ79" s="11">
        <v>53.6450070424969</v>
      </c>
      <c r="BK79" s="11">
        <v>1.3280761667052201</v>
      </c>
      <c r="BL79" s="11">
        <v>0.83955946323798802</v>
      </c>
      <c r="BM79" s="11">
        <v>533.94859662680005</v>
      </c>
      <c r="BN79" s="11">
        <v>78.231805853769401</v>
      </c>
      <c r="BO79" s="11">
        <v>8.5549271947692898</v>
      </c>
      <c r="BP79" s="11">
        <v>774.08640503511697</v>
      </c>
      <c r="BQ79" s="11">
        <v>627.911690282682</v>
      </c>
      <c r="BR79" s="11">
        <v>0</v>
      </c>
      <c r="BS79" s="12">
        <v>3032.1661565315744</v>
      </c>
      <c r="BT79" s="12"/>
      <c r="BU79" s="13">
        <v>12145.2603338223</v>
      </c>
      <c r="BV79" s="13">
        <v>7.8293477156349001</v>
      </c>
      <c r="BW79" s="13">
        <v>-17.255838069357399</v>
      </c>
      <c r="BX79" s="153">
        <v>15168.000000000153</v>
      </c>
      <c r="BY79" s="150"/>
      <c r="CA79" s="150"/>
      <c r="CC79" s="150"/>
    </row>
    <row r="80" spans="1:81" ht="15" x14ac:dyDescent="0.4">
      <c r="A80" s="14" t="s">
        <v>131</v>
      </c>
      <c r="B80" s="7" t="s">
        <v>132</v>
      </c>
      <c r="C80" s="8">
        <v>43.308969908753603</v>
      </c>
      <c r="D80" s="8">
        <v>0.14222492294378999</v>
      </c>
      <c r="E80" s="8">
        <v>0.59636662827863096</v>
      </c>
      <c r="F80" s="8">
        <v>0.38174919454226902</v>
      </c>
      <c r="G80" s="8">
        <v>6.8834883304575802</v>
      </c>
      <c r="H80" s="8">
        <v>69.788550091769693</v>
      </c>
      <c r="I80" s="8">
        <v>164.86323028716299</v>
      </c>
      <c r="J80" s="8">
        <v>5.1382861771769202</v>
      </c>
      <c r="K80" s="8">
        <v>0.45792569364799002</v>
      </c>
      <c r="L80" s="8">
        <v>126.924810828253</v>
      </c>
      <c r="M80" s="8">
        <v>38.659995310933702</v>
      </c>
      <c r="N80" s="8">
        <v>18.159531669392099</v>
      </c>
      <c r="O80" s="8">
        <v>12.0805636056145</v>
      </c>
      <c r="P80" s="8">
        <v>27.3597575675232</v>
      </c>
      <c r="Q80" s="8">
        <v>9.4880986593939092</v>
      </c>
      <c r="R80" s="8">
        <v>21.764192239685901</v>
      </c>
      <c r="S80" s="8">
        <v>0.105848242980857</v>
      </c>
      <c r="T80" s="8">
        <v>0.24205228111562599</v>
      </c>
      <c r="U80" s="8">
        <v>0.98206485058394</v>
      </c>
      <c r="V80" s="8">
        <v>0.32956753035532299</v>
      </c>
      <c r="W80" s="8">
        <v>1.4727960352724101</v>
      </c>
      <c r="X80" s="8">
        <v>0.27449966760581501</v>
      </c>
      <c r="Y80" s="8">
        <v>0.14574503955264601</v>
      </c>
      <c r="Z80" s="8">
        <v>33.464880047812201</v>
      </c>
      <c r="AA80" s="8">
        <v>55.707922741863399</v>
      </c>
      <c r="AB80" s="8">
        <v>52.529533726309303</v>
      </c>
      <c r="AC80" s="8">
        <v>36.675973565291699</v>
      </c>
      <c r="AD80" s="8">
        <v>16.981188150253399</v>
      </c>
      <c r="AE80" s="8">
        <v>22.6332581066691</v>
      </c>
      <c r="AF80" s="8">
        <v>0.97953647901679197</v>
      </c>
      <c r="AG80" s="8">
        <v>10.144184162882199</v>
      </c>
      <c r="AH80" s="8">
        <v>120.87891277470899</v>
      </c>
      <c r="AI80" s="8">
        <v>19.432475856126601</v>
      </c>
      <c r="AJ80" s="8">
        <v>15.5884657444134</v>
      </c>
      <c r="AK80" s="8">
        <v>3.4521430316704098</v>
      </c>
      <c r="AL80" s="8">
        <v>78.294847905228195</v>
      </c>
      <c r="AM80" s="8">
        <v>12.4890558850089</v>
      </c>
      <c r="AN80" s="8">
        <v>21.866242249147799</v>
      </c>
      <c r="AO80" s="8">
        <v>21.073279180933302</v>
      </c>
      <c r="AP80" s="8">
        <v>18.277004627013401</v>
      </c>
      <c r="AQ80" s="8">
        <v>0.34020591987127602</v>
      </c>
      <c r="AR80" s="8">
        <v>3.1711286173201101</v>
      </c>
      <c r="AS80" s="8">
        <v>110.532106748629</v>
      </c>
      <c r="AT80" s="8">
        <v>16.847974475062902</v>
      </c>
      <c r="AU80" s="8">
        <v>39.911090268143603</v>
      </c>
      <c r="AV80" s="8">
        <v>26.796770551378799</v>
      </c>
      <c r="AW80" s="8">
        <v>23.841029665031702</v>
      </c>
      <c r="AX80" s="8">
        <v>175.05446805007901</v>
      </c>
      <c r="AY80" s="8">
        <v>20.783771795797701</v>
      </c>
      <c r="AZ80" s="8">
        <v>126.188733053916</v>
      </c>
      <c r="BA80" s="8">
        <v>86.163917995618206</v>
      </c>
      <c r="BB80" s="8">
        <v>11.976777202961101</v>
      </c>
      <c r="BC80" s="8">
        <v>19.610319866352899</v>
      </c>
      <c r="BD80" s="8">
        <v>49.657677603241297</v>
      </c>
      <c r="BE80" s="8">
        <v>59.684920596828903</v>
      </c>
      <c r="BF80" s="8">
        <v>37.036895830648099</v>
      </c>
      <c r="BG80" s="8">
        <v>818.92246913036695</v>
      </c>
      <c r="BH80" s="8">
        <v>67.768238255673495</v>
      </c>
      <c r="BI80" s="8">
        <v>11.3058755085363</v>
      </c>
      <c r="BJ80" s="8">
        <v>14.6547104411744</v>
      </c>
      <c r="BK80" s="8">
        <v>47.508129872329697</v>
      </c>
      <c r="BL80" s="8">
        <v>54.285845834072497</v>
      </c>
      <c r="BM80" s="8">
        <v>573.06377609757897</v>
      </c>
      <c r="BN80" s="8">
        <v>73.841827155220997</v>
      </c>
      <c r="BO80" s="8">
        <v>120.02992491330799</v>
      </c>
      <c r="BP80" s="8">
        <v>60.829919279858601</v>
      </c>
      <c r="BQ80" s="8">
        <v>1353.99239224349</v>
      </c>
      <c r="BR80" s="8">
        <v>0</v>
      </c>
      <c r="BS80" s="9">
        <v>5093.8201159698365</v>
      </c>
      <c r="BT80" s="9"/>
      <c r="BU80" s="10">
        <v>6433.8412373364999</v>
      </c>
      <c r="BV80" s="10">
        <v>1504.02915157194</v>
      </c>
      <c r="BW80" s="10">
        <v>-19.690504878319199</v>
      </c>
      <c r="BX80" s="152">
        <v>13011.999999999956</v>
      </c>
      <c r="BY80" s="150"/>
      <c r="CA80" s="150"/>
      <c r="CC80" s="150"/>
    </row>
    <row r="81" spans="1:81" ht="15" x14ac:dyDescent="0.4">
      <c r="A81" s="1">
        <v>109</v>
      </c>
      <c r="B81" s="2" t="s">
        <v>133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2">
        <v>0</v>
      </c>
      <c r="BT81" s="12"/>
      <c r="BU81" s="13">
        <v>5788.0001001150604</v>
      </c>
      <c r="BV81" s="13">
        <v>0</v>
      </c>
      <c r="BW81" s="13">
        <v>-1.0011506047646901E-4</v>
      </c>
      <c r="BX81" s="153">
        <v>5788</v>
      </c>
      <c r="BY81" s="150"/>
      <c r="CA81" s="150"/>
      <c r="CC81" s="150"/>
    </row>
    <row r="82" spans="1:81" ht="15" x14ac:dyDescent="0.4">
      <c r="A82" s="16"/>
      <c r="B82" s="7" t="s">
        <v>134</v>
      </c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9">
        <v>0</v>
      </c>
      <c r="BT82" s="9"/>
      <c r="BU82" s="8">
        <v>3992</v>
      </c>
      <c r="BV82" s="8"/>
      <c r="BW82" s="8">
        <v>-3992</v>
      </c>
      <c r="BX82" s="152">
        <v>0</v>
      </c>
    </row>
    <row r="83" spans="1:81" ht="16" x14ac:dyDescent="0.45">
      <c r="A83" s="17"/>
      <c r="B83" s="18" t="s">
        <v>135</v>
      </c>
      <c r="C83" s="19">
        <v>12841.999999999995</v>
      </c>
      <c r="D83" s="19">
        <v>3189.0000000000014</v>
      </c>
      <c r="E83" s="19">
        <v>15538.999999999995</v>
      </c>
      <c r="F83" s="19">
        <v>714.99999999999966</v>
      </c>
      <c r="G83" s="19">
        <v>1006.0000000000006</v>
      </c>
      <c r="H83" s="19">
        <v>4615.9999999999973</v>
      </c>
      <c r="I83" s="19">
        <v>27469.000000000004</v>
      </c>
      <c r="J83" s="19">
        <v>1371.9999999999989</v>
      </c>
      <c r="K83" s="19">
        <v>1730.0000000000005</v>
      </c>
      <c r="L83" s="19">
        <v>3077.9999999999995</v>
      </c>
      <c r="M83" s="19">
        <v>20800.000000000022</v>
      </c>
      <c r="N83" s="19">
        <v>7361.0000000000009</v>
      </c>
      <c r="O83" s="19">
        <v>7779.0000000000055</v>
      </c>
      <c r="P83" s="19">
        <v>18057.999999999989</v>
      </c>
      <c r="Q83" s="19">
        <v>9223.0000000000036</v>
      </c>
      <c r="R83" s="19">
        <v>4920.9999999999973</v>
      </c>
      <c r="S83" s="19">
        <v>2088.9999999999991</v>
      </c>
      <c r="T83" s="19">
        <v>3778.9999999999973</v>
      </c>
      <c r="U83" s="19">
        <v>7425.0000000000009</v>
      </c>
      <c r="V83" s="19">
        <v>3747.0000000000009</v>
      </c>
      <c r="W83" s="19">
        <v>7877.9999999999982</v>
      </c>
      <c r="X83" s="19">
        <v>3061.0000000000005</v>
      </c>
      <c r="Y83" s="19">
        <v>2024.9999999999993</v>
      </c>
      <c r="Z83" s="19">
        <v>11503.999999999991</v>
      </c>
      <c r="AA83" s="19">
        <v>41684.000000000044</v>
      </c>
      <c r="AB83" s="19">
        <v>19014</v>
      </c>
      <c r="AC83" s="19">
        <v>4699.9999999999982</v>
      </c>
      <c r="AD83" s="19">
        <v>9559.9999999999964</v>
      </c>
      <c r="AE83" s="19">
        <v>11992.999999999998</v>
      </c>
      <c r="AF83" s="19">
        <v>13335.999999999993</v>
      </c>
      <c r="AG83" s="19">
        <v>3652.9999999999991</v>
      </c>
      <c r="AH83" s="19">
        <v>5845.0000000000091</v>
      </c>
      <c r="AI83" s="19">
        <v>6353.9999999999991</v>
      </c>
      <c r="AJ83" s="19">
        <v>3008.9999999999986</v>
      </c>
      <c r="AK83" s="19">
        <v>2231.0000000000005</v>
      </c>
      <c r="AL83" s="19">
        <v>22648.000000000047</v>
      </c>
      <c r="AM83" s="19">
        <v>4796.0000000000045</v>
      </c>
      <c r="AN83" s="19">
        <v>2083.0000000000005</v>
      </c>
      <c r="AO83" s="19">
        <v>782.00000000000034</v>
      </c>
      <c r="AP83" s="19">
        <v>1990.9999999999993</v>
      </c>
      <c r="AQ83" s="19">
        <v>658.99999999999966</v>
      </c>
      <c r="AR83" s="19">
        <v>1285.0000000000007</v>
      </c>
      <c r="AS83" s="19">
        <v>41057.999999999942</v>
      </c>
      <c r="AT83" s="19">
        <v>29808.000000000018</v>
      </c>
      <c r="AU83" s="19">
        <v>23018.000000000004</v>
      </c>
      <c r="AV83" s="19">
        <v>45065</v>
      </c>
      <c r="AW83" s="19">
        <v>6921.0000000000045</v>
      </c>
      <c r="AX83" s="19">
        <v>27080.999999999996</v>
      </c>
      <c r="AY83" s="19">
        <v>470</v>
      </c>
      <c r="AZ83" s="19">
        <v>7740.9999999999982</v>
      </c>
      <c r="BA83" s="19">
        <v>5884.9999999999964</v>
      </c>
      <c r="BB83" s="19">
        <v>1293.9999999999998</v>
      </c>
      <c r="BC83" s="19">
        <v>3661.9999999999986</v>
      </c>
      <c r="BD83" s="19">
        <v>31048.999999999993</v>
      </c>
      <c r="BE83" s="19">
        <v>7536.0000000000018</v>
      </c>
      <c r="BF83" s="19">
        <v>15630.999999999996</v>
      </c>
      <c r="BG83" s="19">
        <v>20008.999999999993</v>
      </c>
      <c r="BH83" s="19">
        <v>9337.9999999999982</v>
      </c>
      <c r="BI83" s="19">
        <v>2076.0000000000009</v>
      </c>
      <c r="BJ83" s="19">
        <v>8822.9999999999982</v>
      </c>
      <c r="BK83" s="19">
        <v>12909.999999999987</v>
      </c>
      <c r="BL83" s="19">
        <v>10078.999999999995</v>
      </c>
      <c r="BM83" s="19">
        <v>37640.999999999993</v>
      </c>
      <c r="BN83" s="19">
        <v>15073.000000000007</v>
      </c>
      <c r="BO83" s="19">
        <v>34800.999999999993</v>
      </c>
      <c r="BP83" s="19">
        <v>5497</v>
      </c>
      <c r="BQ83" s="19">
        <v>5688.0000000000018</v>
      </c>
      <c r="BR83" s="19">
        <v>0</v>
      </c>
      <c r="BS83" s="154">
        <v>744983.00000000012</v>
      </c>
      <c r="BT83" s="154"/>
      <c r="BU83" s="155">
        <v>727945.99999999965</v>
      </c>
      <c r="BV83" s="155">
        <v>191648.99999999991</v>
      </c>
      <c r="BW83" s="155">
        <v>-46254.000000000138</v>
      </c>
      <c r="BX83" s="156">
        <v>1618323.9999999998</v>
      </c>
    </row>
    <row r="84" spans="1:81" ht="15" x14ac:dyDescent="0.4">
      <c r="A84" s="20"/>
      <c r="B84" s="21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11"/>
      <c r="BV84" s="11"/>
      <c r="BW84" s="11"/>
      <c r="BX84" s="23"/>
      <c r="BY84" s="8"/>
    </row>
    <row r="85" spans="1:81" ht="15" x14ac:dyDescent="0.4">
      <c r="A85" s="16"/>
      <c r="B85" s="24" t="s">
        <v>136</v>
      </c>
      <c r="C85" s="157">
        <v>33979</v>
      </c>
      <c r="D85" s="157">
        <v>6482</v>
      </c>
      <c r="E85" s="157">
        <v>14639.000000000002</v>
      </c>
      <c r="F85" s="157">
        <v>2047</v>
      </c>
      <c r="G85" s="157">
        <v>1668</v>
      </c>
      <c r="H85" s="157">
        <v>13634</v>
      </c>
      <c r="I85" s="157">
        <v>17640</v>
      </c>
      <c r="J85" s="157">
        <v>3472</v>
      </c>
      <c r="K85" s="157">
        <v>2420.9999999999995</v>
      </c>
      <c r="L85" s="157">
        <v>10371</v>
      </c>
      <c r="M85" s="157">
        <v>6579.0000000000009</v>
      </c>
      <c r="N85" s="157">
        <v>1884.0000000000009</v>
      </c>
      <c r="O85" s="157">
        <v>3553</v>
      </c>
      <c r="P85" s="157">
        <v>4560</v>
      </c>
      <c r="Q85" s="157">
        <v>702</v>
      </c>
      <c r="R85" s="157">
        <v>3066.0000000000005</v>
      </c>
      <c r="S85" s="157">
        <v>665</v>
      </c>
      <c r="T85" s="157">
        <v>2398</v>
      </c>
      <c r="U85" s="157">
        <v>7196</v>
      </c>
      <c r="V85" s="157">
        <v>2205</v>
      </c>
      <c r="W85" s="157">
        <v>6566</v>
      </c>
      <c r="X85" s="157">
        <v>1637.9999999999995</v>
      </c>
      <c r="Y85" s="157">
        <v>1092</v>
      </c>
      <c r="Z85" s="157">
        <v>4706.0000000000018</v>
      </c>
      <c r="AA85" s="157">
        <v>10669</v>
      </c>
      <c r="AB85" s="157">
        <v>10379</v>
      </c>
      <c r="AC85" s="157">
        <v>3218</v>
      </c>
      <c r="AD85" s="157">
        <v>2735</v>
      </c>
      <c r="AE85" s="157">
        <v>12070</v>
      </c>
      <c r="AF85" s="157">
        <v>6208</v>
      </c>
      <c r="AG85" s="157">
        <v>1960.0000000000005</v>
      </c>
      <c r="AH85" s="157">
        <v>3236.9999999999995</v>
      </c>
      <c r="AI85" s="157">
        <v>2276</v>
      </c>
      <c r="AJ85" s="157">
        <v>2195</v>
      </c>
      <c r="AK85" s="157">
        <v>3265</v>
      </c>
      <c r="AL85" s="157">
        <v>16795</v>
      </c>
      <c r="AM85" s="157">
        <v>3870</v>
      </c>
      <c r="AN85" s="157">
        <v>2703</v>
      </c>
      <c r="AO85" s="157">
        <v>2223</v>
      </c>
      <c r="AP85" s="157">
        <v>2512</v>
      </c>
      <c r="AQ85" s="157">
        <v>1480</v>
      </c>
      <c r="AR85" s="157">
        <v>206</v>
      </c>
      <c r="AS85" s="157">
        <v>31692.000000000007</v>
      </c>
      <c r="AT85" s="157">
        <v>17086</v>
      </c>
      <c r="AU85" s="157">
        <v>15696</v>
      </c>
      <c r="AV85" s="157">
        <v>74479</v>
      </c>
      <c r="AW85" s="157">
        <v>6668.9999999999991</v>
      </c>
      <c r="AX85" s="157">
        <v>31526</v>
      </c>
      <c r="AY85" s="157">
        <v>309</v>
      </c>
      <c r="AZ85" s="157">
        <v>4231.0000000000009</v>
      </c>
      <c r="BA85" s="157">
        <v>8304</v>
      </c>
      <c r="BB85" s="157">
        <v>985</v>
      </c>
      <c r="BC85" s="157">
        <v>3283</v>
      </c>
      <c r="BD85" s="157">
        <v>33266</v>
      </c>
      <c r="BE85" s="157">
        <v>9968</v>
      </c>
      <c r="BF85" s="157">
        <v>16853</v>
      </c>
      <c r="BG85" s="157">
        <v>23364</v>
      </c>
      <c r="BH85" s="157">
        <v>11372</v>
      </c>
      <c r="BI85" s="157">
        <v>4324</v>
      </c>
      <c r="BJ85" s="157">
        <v>80976</v>
      </c>
      <c r="BK85" s="157">
        <v>28877</v>
      </c>
      <c r="BL85" s="157">
        <v>34021</v>
      </c>
      <c r="BM85" s="157">
        <v>55384</v>
      </c>
      <c r="BN85" s="157">
        <v>44053</v>
      </c>
      <c r="BO85" s="157">
        <v>35798</v>
      </c>
      <c r="BP85" s="157">
        <v>9364</v>
      </c>
      <c r="BQ85" s="157">
        <v>7074.0000000000009</v>
      </c>
      <c r="BR85" s="157">
        <v>5788</v>
      </c>
      <c r="BS85" s="9"/>
      <c r="BT85" s="8"/>
      <c r="BU85" s="8"/>
      <c r="BV85" s="8"/>
      <c r="BW85" s="8"/>
      <c r="BX85" s="25"/>
      <c r="BY85" s="8"/>
    </row>
    <row r="86" spans="1:81" ht="15" x14ac:dyDescent="0.4">
      <c r="A86" s="26"/>
      <c r="B86" s="27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28"/>
      <c r="BY86" s="8"/>
    </row>
    <row r="87" spans="1:81" ht="15" x14ac:dyDescent="0.4">
      <c r="A87" s="29"/>
      <c r="B87" s="30" t="s">
        <v>137</v>
      </c>
      <c r="C87" s="158">
        <v>8910</v>
      </c>
      <c r="D87" s="158">
        <v>2915</v>
      </c>
      <c r="E87" s="158">
        <v>2040</v>
      </c>
      <c r="F87" s="158">
        <v>519</v>
      </c>
      <c r="G87" s="158">
        <v>116</v>
      </c>
      <c r="H87" s="158">
        <v>2884</v>
      </c>
      <c r="I87" s="158">
        <v>2846</v>
      </c>
      <c r="J87" s="158">
        <v>373</v>
      </c>
      <c r="K87" s="158">
        <v>234</v>
      </c>
      <c r="L87" s="158">
        <v>2159</v>
      </c>
      <c r="M87" s="158">
        <v>927</v>
      </c>
      <c r="N87" s="158">
        <v>513</v>
      </c>
      <c r="O87" s="158">
        <v>1880</v>
      </c>
      <c r="P87" s="158">
        <v>2377</v>
      </c>
      <c r="Q87" s="158">
        <v>72</v>
      </c>
      <c r="R87" s="158">
        <v>1038</v>
      </c>
      <c r="S87" s="158">
        <v>500</v>
      </c>
      <c r="T87" s="158">
        <v>1094</v>
      </c>
      <c r="U87" s="158">
        <v>1389</v>
      </c>
      <c r="V87" s="158">
        <v>990</v>
      </c>
      <c r="W87" s="158">
        <v>2657</v>
      </c>
      <c r="X87" s="158">
        <v>906</v>
      </c>
      <c r="Y87" s="158">
        <v>343</v>
      </c>
      <c r="Z87" s="158">
        <v>1927</v>
      </c>
      <c r="AA87" s="158">
        <v>1728</v>
      </c>
      <c r="AB87" s="158">
        <v>3256</v>
      </c>
      <c r="AC87" s="158">
        <v>1574</v>
      </c>
      <c r="AD87" s="158">
        <v>1720</v>
      </c>
      <c r="AE87" s="158">
        <v>2441</v>
      </c>
      <c r="AF87" s="158">
        <v>2516</v>
      </c>
      <c r="AG87" s="158">
        <v>1057</v>
      </c>
      <c r="AH87" s="158">
        <v>1094</v>
      </c>
      <c r="AI87" s="158">
        <v>921</v>
      </c>
      <c r="AJ87" s="158">
        <v>713</v>
      </c>
      <c r="AK87" s="158">
        <v>496</v>
      </c>
      <c r="AL87" s="158">
        <v>1703</v>
      </c>
      <c r="AM87" s="158">
        <v>254</v>
      </c>
      <c r="AN87" s="158">
        <v>883</v>
      </c>
      <c r="AO87" s="158">
        <v>380</v>
      </c>
      <c r="AP87" s="158">
        <v>610</v>
      </c>
      <c r="AQ87" s="158">
        <v>653</v>
      </c>
      <c r="AR87" s="158">
        <v>140</v>
      </c>
      <c r="AS87" s="158">
        <v>4972</v>
      </c>
      <c r="AT87" s="158">
        <v>5774.9999999999991</v>
      </c>
      <c r="AU87" s="158">
        <v>5375</v>
      </c>
      <c r="AV87" s="158">
        <v>31206</v>
      </c>
      <c r="AW87" s="158">
        <v>2338</v>
      </c>
      <c r="AX87" s="158">
        <v>5681</v>
      </c>
      <c r="AY87" s="158">
        <v>53</v>
      </c>
      <c r="AZ87" s="158">
        <v>2282</v>
      </c>
      <c r="BA87" s="158">
        <v>2734</v>
      </c>
      <c r="BB87" s="158">
        <v>408</v>
      </c>
      <c r="BC87" s="158">
        <v>1534</v>
      </c>
      <c r="BD87" s="158">
        <v>11755</v>
      </c>
      <c r="BE87" s="158">
        <v>5353</v>
      </c>
      <c r="BF87" s="158">
        <v>3779</v>
      </c>
      <c r="BG87" s="158">
        <v>10988</v>
      </c>
      <c r="BH87" s="158">
        <v>2805</v>
      </c>
      <c r="BI87" s="158">
        <v>2258</v>
      </c>
      <c r="BJ87" s="158">
        <v>1701</v>
      </c>
      <c r="BK87" s="158">
        <v>11115</v>
      </c>
      <c r="BL87" s="158">
        <v>26091</v>
      </c>
      <c r="BM87" s="158">
        <v>45974</v>
      </c>
      <c r="BN87" s="158">
        <v>35341</v>
      </c>
      <c r="BO87" s="158">
        <v>20594</v>
      </c>
      <c r="BP87" s="158">
        <v>3063</v>
      </c>
      <c r="BQ87" s="158">
        <v>2131</v>
      </c>
      <c r="BR87" s="158">
        <v>5490.0000000000009</v>
      </c>
      <c r="BS87" s="8"/>
      <c r="BT87" s="8"/>
      <c r="BU87" s="8"/>
      <c r="BV87" s="8"/>
      <c r="BW87" s="8"/>
      <c r="BX87" s="25"/>
      <c r="BY87" s="8"/>
    </row>
    <row r="88" spans="1:81" ht="15" x14ac:dyDescent="0.4">
      <c r="A88" s="26"/>
      <c r="B88" s="27" t="s">
        <v>138</v>
      </c>
      <c r="C88" s="159">
        <v>-387</v>
      </c>
      <c r="D88" s="159">
        <v>-77</v>
      </c>
      <c r="E88" s="159">
        <v>-253</v>
      </c>
      <c r="F88" s="159">
        <v>-22</v>
      </c>
      <c r="G88" s="159">
        <v>-27</v>
      </c>
      <c r="H88" s="159">
        <v>147</v>
      </c>
      <c r="I88" s="159">
        <v>460</v>
      </c>
      <c r="J88" s="159">
        <v>60</v>
      </c>
      <c r="K88" s="159">
        <v>35</v>
      </c>
      <c r="L88" s="159">
        <v>196</v>
      </c>
      <c r="M88" s="159">
        <v>221</v>
      </c>
      <c r="N88" s="159">
        <v>64</v>
      </c>
      <c r="O88" s="159">
        <v>96</v>
      </c>
      <c r="P88" s="159">
        <v>169</v>
      </c>
      <c r="Q88" s="159">
        <v>67</v>
      </c>
      <c r="R88" s="159">
        <v>48</v>
      </c>
      <c r="S88" s="159">
        <v>32</v>
      </c>
      <c r="T88" s="159">
        <v>97</v>
      </c>
      <c r="U88" s="159">
        <v>232</v>
      </c>
      <c r="V88" s="159">
        <v>98</v>
      </c>
      <c r="W88" s="159">
        <v>130</v>
      </c>
      <c r="X88" s="159">
        <v>56</v>
      </c>
      <c r="Y88" s="159">
        <v>31</v>
      </c>
      <c r="Z88" s="159">
        <v>173</v>
      </c>
      <c r="AA88" s="159">
        <v>322</v>
      </c>
      <c r="AB88" s="159">
        <v>332</v>
      </c>
      <c r="AC88" s="159">
        <v>125</v>
      </c>
      <c r="AD88" s="159">
        <v>186</v>
      </c>
      <c r="AE88" s="159">
        <v>194</v>
      </c>
      <c r="AF88" s="159">
        <v>202</v>
      </c>
      <c r="AG88" s="159">
        <v>93</v>
      </c>
      <c r="AH88" s="159">
        <v>119</v>
      </c>
      <c r="AI88" s="159">
        <v>177</v>
      </c>
      <c r="AJ88" s="159">
        <v>68</v>
      </c>
      <c r="AK88" s="159">
        <v>68</v>
      </c>
      <c r="AL88" s="159">
        <v>518</v>
      </c>
      <c r="AM88" s="159">
        <v>86</v>
      </c>
      <c r="AN88" s="159">
        <v>84</v>
      </c>
      <c r="AO88" s="159">
        <v>18</v>
      </c>
      <c r="AP88" s="159">
        <v>37</v>
      </c>
      <c r="AQ88" s="159">
        <v>20</v>
      </c>
      <c r="AR88" s="159">
        <v>12</v>
      </c>
      <c r="AS88" s="159">
        <v>577</v>
      </c>
      <c r="AT88" s="159">
        <v>435</v>
      </c>
      <c r="AU88" s="159">
        <v>326</v>
      </c>
      <c r="AV88" s="159">
        <v>4242</v>
      </c>
      <c r="AW88" s="159">
        <v>110</v>
      </c>
      <c r="AX88" s="159">
        <v>508</v>
      </c>
      <c r="AY88" s="159">
        <v>7</v>
      </c>
      <c r="AZ88" s="159">
        <v>143</v>
      </c>
      <c r="BA88" s="159">
        <v>222</v>
      </c>
      <c r="BB88" s="159">
        <v>36</v>
      </c>
      <c r="BC88" s="159">
        <v>106</v>
      </c>
      <c r="BD88" s="159">
        <v>718</v>
      </c>
      <c r="BE88" s="159">
        <v>392</v>
      </c>
      <c r="BF88" s="159">
        <v>610</v>
      </c>
      <c r="BG88" s="159">
        <v>775</v>
      </c>
      <c r="BH88" s="159">
        <v>309</v>
      </c>
      <c r="BI88" s="159">
        <v>117</v>
      </c>
      <c r="BJ88" s="159">
        <v>5037</v>
      </c>
      <c r="BK88" s="159">
        <v>926</v>
      </c>
      <c r="BL88" s="159">
        <v>662</v>
      </c>
      <c r="BM88" s="159">
        <v>1513</v>
      </c>
      <c r="BN88" s="159">
        <v>1398</v>
      </c>
      <c r="BO88" s="159">
        <v>721</v>
      </c>
      <c r="BP88" s="159">
        <v>163</v>
      </c>
      <c r="BQ88" s="159">
        <v>204</v>
      </c>
      <c r="BR88" s="159">
        <v>49</v>
      </c>
      <c r="BS88" s="11"/>
      <c r="BT88" s="11"/>
      <c r="BU88" s="11"/>
      <c r="BV88" s="11"/>
      <c r="BW88" s="11"/>
      <c r="BX88" s="28"/>
      <c r="BY88" s="8"/>
    </row>
    <row r="89" spans="1:81" ht="15" x14ac:dyDescent="0.4">
      <c r="A89" s="16"/>
      <c r="B89" s="30" t="s">
        <v>139</v>
      </c>
      <c r="C89" s="158">
        <v>19585</v>
      </c>
      <c r="D89" s="158">
        <v>3610</v>
      </c>
      <c r="E89" s="158">
        <v>9655.0000000000018</v>
      </c>
      <c r="F89" s="158">
        <v>1230</v>
      </c>
      <c r="G89" s="158">
        <v>1406</v>
      </c>
      <c r="H89" s="158">
        <v>1187.0000000000005</v>
      </c>
      <c r="I89" s="158">
        <v>0</v>
      </c>
      <c r="J89" s="158">
        <v>2491</v>
      </c>
      <c r="K89" s="158">
        <v>1863.9999999999995</v>
      </c>
      <c r="L89" s="158">
        <v>0</v>
      </c>
      <c r="M89" s="158">
        <v>2910</v>
      </c>
      <c r="N89" s="158">
        <v>500</v>
      </c>
      <c r="O89" s="158">
        <v>428</v>
      </c>
      <c r="P89" s="158">
        <v>212</v>
      </c>
      <c r="Q89" s="158">
        <v>194</v>
      </c>
      <c r="R89" s="158">
        <v>654</v>
      </c>
      <c r="S89" s="158">
        <v>47</v>
      </c>
      <c r="T89" s="158">
        <v>59</v>
      </c>
      <c r="U89" s="158">
        <v>223</v>
      </c>
      <c r="V89" s="158">
        <v>82</v>
      </c>
      <c r="W89" s="158">
        <v>1100</v>
      </c>
      <c r="X89" s="158">
        <v>352</v>
      </c>
      <c r="Y89" s="158">
        <v>254</v>
      </c>
      <c r="Z89" s="158">
        <v>146</v>
      </c>
      <c r="AA89" s="158">
        <v>-18</v>
      </c>
      <c r="AB89" s="158">
        <v>579</v>
      </c>
      <c r="AC89" s="158">
        <v>44</v>
      </c>
      <c r="AD89" s="158">
        <v>43</v>
      </c>
      <c r="AE89" s="158">
        <v>92</v>
      </c>
      <c r="AF89" s="158">
        <v>338</v>
      </c>
      <c r="AG89" s="158">
        <v>147</v>
      </c>
      <c r="AH89" s="158">
        <v>1633.9999999999995</v>
      </c>
      <c r="AI89" s="158">
        <v>35</v>
      </c>
      <c r="AJ89" s="158">
        <v>1217</v>
      </c>
      <c r="AK89" s="158">
        <v>1092</v>
      </c>
      <c r="AL89" s="158">
        <v>20</v>
      </c>
      <c r="AM89" s="158">
        <v>1</v>
      </c>
      <c r="AN89" s="158">
        <v>220</v>
      </c>
      <c r="AO89" s="158">
        <v>87</v>
      </c>
      <c r="AP89" s="158">
        <v>0</v>
      </c>
      <c r="AQ89" s="158">
        <v>235</v>
      </c>
      <c r="AR89" s="158">
        <v>51</v>
      </c>
      <c r="AS89" s="158">
        <v>24335.000000000007</v>
      </c>
      <c r="AT89" s="158">
        <v>-200</v>
      </c>
      <c r="AU89" s="158">
        <v>3814</v>
      </c>
      <c r="AV89" s="158">
        <v>19786</v>
      </c>
      <c r="AW89" s="158">
        <v>2858.9999999999991</v>
      </c>
      <c r="AX89" s="158">
        <v>16063</v>
      </c>
      <c r="AY89" s="158">
        <v>50</v>
      </c>
      <c r="AZ89" s="158">
        <v>0</v>
      </c>
      <c r="BA89" s="158">
        <v>667</v>
      </c>
      <c r="BB89" s="158">
        <v>194</v>
      </c>
      <c r="BC89" s="158">
        <v>442</v>
      </c>
      <c r="BD89" s="158">
        <v>18590</v>
      </c>
      <c r="BE89" s="158">
        <v>232</v>
      </c>
      <c r="BF89" s="158">
        <v>215</v>
      </c>
      <c r="BG89" s="158">
        <v>723</v>
      </c>
      <c r="BH89" s="158">
        <v>0</v>
      </c>
      <c r="BI89" s="158">
        <v>11</v>
      </c>
      <c r="BJ89" s="158">
        <v>25329</v>
      </c>
      <c r="BK89" s="158">
        <v>4575</v>
      </c>
      <c r="BL89" s="158">
        <v>1968.9999999999995</v>
      </c>
      <c r="BM89" s="158">
        <v>0</v>
      </c>
      <c r="BN89" s="158">
        <v>1135</v>
      </c>
      <c r="BO89" s="158">
        <v>3312</v>
      </c>
      <c r="BP89" s="158">
        <v>933</v>
      </c>
      <c r="BQ89" s="158">
        <v>3530</v>
      </c>
      <c r="BR89" s="158">
        <v>248.99999999999906</v>
      </c>
      <c r="BS89" s="8"/>
      <c r="BT89" s="8"/>
      <c r="BU89" s="8"/>
      <c r="BV89" s="8"/>
      <c r="BW89" s="8"/>
      <c r="BX89" s="25"/>
      <c r="BY89" s="8"/>
    </row>
    <row r="90" spans="1:81" ht="15" x14ac:dyDescent="0.4">
      <c r="A90" s="26"/>
      <c r="B90" s="27" t="s">
        <v>140</v>
      </c>
      <c r="C90" s="159">
        <v>5871</v>
      </c>
      <c r="D90" s="159">
        <v>34</v>
      </c>
      <c r="E90" s="159">
        <v>3197</v>
      </c>
      <c r="F90" s="159">
        <v>320</v>
      </c>
      <c r="G90" s="159">
        <v>173</v>
      </c>
      <c r="H90" s="159">
        <v>9416</v>
      </c>
      <c r="I90" s="159">
        <v>14334</v>
      </c>
      <c r="J90" s="159">
        <v>548</v>
      </c>
      <c r="K90" s="159">
        <v>288</v>
      </c>
      <c r="L90" s="159">
        <v>8016</v>
      </c>
      <c r="M90" s="159">
        <v>2521.0000000000009</v>
      </c>
      <c r="N90" s="159">
        <v>807.00000000000091</v>
      </c>
      <c r="O90" s="159">
        <v>1149</v>
      </c>
      <c r="P90" s="159">
        <v>1801.9999999999995</v>
      </c>
      <c r="Q90" s="159">
        <v>369</v>
      </c>
      <c r="R90" s="159">
        <v>1326.0000000000005</v>
      </c>
      <c r="S90" s="159">
        <v>86</v>
      </c>
      <c r="T90" s="159">
        <v>1148</v>
      </c>
      <c r="U90" s="159">
        <v>5352</v>
      </c>
      <c r="V90" s="159">
        <v>1035</v>
      </c>
      <c r="W90" s="159">
        <v>2679</v>
      </c>
      <c r="X90" s="159">
        <v>323.99999999999955</v>
      </c>
      <c r="Y90" s="159">
        <v>464</v>
      </c>
      <c r="Z90" s="159">
        <v>2460.0000000000023</v>
      </c>
      <c r="AA90" s="159">
        <v>8637</v>
      </c>
      <c r="AB90" s="159">
        <v>6212</v>
      </c>
      <c r="AC90" s="159">
        <v>1475</v>
      </c>
      <c r="AD90" s="159">
        <v>786</v>
      </c>
      <c r="AE90" s="159">
        <v>9343</v>
      </c>
      <c r="AF90" s="159">
        <v>3152</v>
      </c>
      <c r="AG90" s="159">
        <v>663.00000000000045</v>
      </c>
      <c r="AH90" s="159">
        <v>390</v>
      </c>
      <c r="AI90" s="159">
        <v>1143</v>
      </c>
      <c r="AJ90" s="159">
        <v>197</v>
      </c>
      <c r="AK90" s="159">
        <v>1609</v>
      </c>
      <c r="AL90" s="159">
        <v>14554</v>
      </c>
      <c r="AM90" s="159">
        <v>3529</v>
      </c>
      <c r="AN90" s="159">
        <v>1516</v>
      </c>
      <c r="AO90" s="159">
        <v>1738</v>
      </c>
      <c r="AP90" s="159">
        <v>1865</v>
      </c>
      <c r="AQ90" s="159">
        <v>572</v>
      </c>
      <c r="AR90" s="159">
        <v>3</v>
      </c>
      <c r="AS90" s="159">
        <v>1808.0000000000005</v>
      </c>
      <c r="AT90" s="159">
        <v>11076</v>
      </c>
      <c r="AU90" s="159">
        <v>6181</v>
      </c>
      <c r="AV90" s="159">
        <v>19245</v>
      </c>
      <c r="AW90" s="159">
        <v>1362</v>
      </c>
      <c r="AX90" s="159">
        <v>9274</v>
      </c>
      <c r="AY90" s="159">
        <v>199</v>
      </c>
      <c r="AZ90" s="159">
        <v>1806.0000000000009</v>
      </c>
      <c r="BA90" s="159">
        <v>4681</v>
      </c>
      <c r="BB90" s="159">
        <v>347</v>
      </c>
      <c r="BC90" s="159">
        <v>1201</v>
      </c>
      <c r="BD90" s="159">
        <v>2202.9999999999995</v>
      </c>
      <c r="BE90" s="159">
        <v>3991.0000000000005</v>
      </c>
      <c r="BF90" s="159">
        <v>12249</v>
      </c>
      <c r="BG90" s="159">
        <v>10878</v>
      </c>
      <c r="BH90" s="159">
        <v>8258</v>
      </c>
      <c r="BI90" s="159">
        <v>1938</v>
      </c>
      <c r="BJ90" s="159">
        <v>48909</v>
      </c>
      <c r="BK90" s="159">
        <v>12260.999999999998</v>
      </c>
      <c r="BL90" s="159">
        <v>5299</v>
      </c>
      <c r="BM90" s="159">
        <v>7897</v>
      </c>
      <c r="BN90" s="159">
        <v>6178.9999999999982</v>
      </c>
      <c r="BO90" s="159">
        <v>11171</v>
      </c>
      <c r="BP90" s="159">
        <v>5205</v>
      </c>
      <c r="BQ90" s="159">
        <v>1209.0000000000009</v>
      </c>
      <c r="BR90" s="159">
        <v>0</v>
      </c>
      <c r="BS90" s="11"/>
      <c r="BT90" s="11"/>
      <c r="BU90" s="11"/>
      <c r="BV90" s="11"/>
      <c r="BW90" s="11"/>
      <c r="BX90" s="28"/>
      <c r="BY90" s="8"/>
    </row>
    <row r="91" spans="1:81" ht="15" x14ac:dyDescent="0.4">
      <c r="A91" s="31"/>
      <c r="B91" s="32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4"/>
      <c r="BY91" s="8"/>
    </row>
    <row r="92" spans="1:81" ht="15" x14ac:dyDescent="0.4">
      <c r="A92" s="35"/>
      <c r="B92" s="36" t="s">
        <v>141</v>
      </c>
      <c r="C92" s="159">
        <v>370</v>
      </c>
      <c r="D92" s="159">
        <v>80</v>
      </c>
      <c r="E92" s="159">
        <v>610</v>
      </c>
      <c r="F92" s="159">
        <v>16</v>
      </c>
      <c r="G92" s="159">
        <v>41</v>
      </c>
      <c r="H92" s="159">
        <v>186</v>
      </c>
      <c r="I92" s="159">
        <v>684</v>
      </c>
      <c r="J92" s="159">
        <v>43</v>
      </c>
      <c r="K92" s="159">
        <v>74</v>
      </c>
      <c r="L92" s="159">
        <v>216</v>
      </c>
      <c r="M92" s="159">
        <v>303</v>
      </c>
      <c r="N92" s="159">
        <v>521</v>
      </c>
      <c r="O92" s="159">
        <v>204</v>
      </c>
      <c r="P92" s="159">
        <v>850</v>
      </c>
      <c r="Q92" s="159">
        <v>53</v>
      </c>
      <c r="R92" s="159">
        <v>95</v>
      </c>
      <c r="S92" s="159">
        <v>98</v>
      </c>
      <c r="T92" s="159">
        <v>187</v>
      </c>
      <c r="U92" s="159">
        <v>541</v>
      </c>
      <c r="V92" s="159">
        <v>147</v>
      </c>
      <c r="W92" s="159">
        <v>418</v>
      </c>
      <c r="X92" s="159">
        <v>140</v>
      </c>
      <c r="Y92" s="159">
        <v>56</v>
      </c>
      <c r="Z92" s="159">
        <v>527</v>
      </c>
      <c r="AA92" s="159">
        <v>2347</v>
      </c>
      <c r="AB92" s="159">
        <v>818</v>
      </c>
      <c r="AC92" s="159">
        <v>233</v>
      </c>
      <c r="AD92" s="159">
        <v>421</v>
      </c>
      <c r="AE92" s="159">
        <v>610</v>
      </c>
      <c r="AF92" s="159">
        <v>410</v>
      </c>
      <c r="AG92" s="159">
        <v>187</v>
      </c>
      <c r="AH92" s="159">
        <v>308</v>
      </c>
      <c r="AI92" s="159">
        <v>421</v>
      </c>
      <c r="AJ92" s="159">
        <v>149</v>
      </c>
      <c r="AK92" s="159">
        <v>106</v>
      </c>
      <c r="AL92" s="159">
        <v>848</v>
      </c>
      <c r="AM92" s="159">
        <v>128</v>
      </c>
      <c r="AN92" s="159">
        <v>82</v>
      </c>
      <c r="AO92" s="159">
        <v>29</v>
      </c>
      <c r="AP92" s="159">
        <v>71</v>
      </c>
      <c r="AQ92" s="159">
        <v>25</v>
      </c>
      <c r="AR92" s="159">
        <v>99</v>
      </c>
      <c r="AS92" s="159">
        <v>1787</v>
      </c>
      <c r="AT92" s="159">
        <v>1455</v>
      </c>
      <c r="AU92" s="159">
        <v>1047</v>
      </c>
      <c r="AV92" s="159">
        <v>3774</v>
      </c>
      <c r="AW92" s="159">
        <v>402</v>
      </c>
      <c r="AX92" s="159">
        <v>1730</v>
      </c>
      <c r="AY92" s="159">
        <v>18</v>
      </c>
      <c r="AZ92" s="159">
        <v>310</v>
      </c>
      <c r="BA92" s="159">
        <v>290</v>
      </c>
      <c r="BB92" s="159">
        <v>73</v>
      </c>
      <c r="BC92" s="159">
        <v>208</v>
      </c>
      <c r="BD92" s="159">
        <v>2739</v>
      </c>
      <c r="BE92" s="159">
        <v>377</v>
      </c>
      <c r="BF92" s="159">
        <v>1400</v>
      </c>
      <c r="BG92" s="159">
        <v>1499</v>
      </c>
      <c r="BH92" s="159">
        <v>219</v>
      </c>
      <c r="BI92" s="159">
        <v>93</v>
      </c>
      <c r="BJ92" s="159">
        <v>517</v>
      </c>
      <c r="BK92" s="159">
        <v>790</v>
      </c>
      <c r="BL92" s="159">
        <v>680</v>
      </c>
      <c r="BM92" s="159">
        <v>1690</v>
      </c>
      <c r="BN92" s="159">
        <v>976</v>
      </c>
      <c r="BO92" s="159">
        <v>1052</v>
      </c>
      <c r="BP92" s="159">
        <v>307</v>
      </c>
      <c r="BQ92" s="159">
        <v>250</v>
      </c>
      <c r="BR92" s="159">
        <v>0</v>
      </c>
      <c r="BS92" s="11"/>
      <c r="BT92" s="11"/>
      <c r="BU92" s="11"/>
      <c r="BV92" s="11"/>
      <c r="BW92" s="11"/>
      <c r="BX92" s="28"/>
      <c r="BY92" s="8"/>
    </row>
    <row r="93" spans="1:81" ht="15" x14ac:dyDescent="0.4">
      <c r="A93" s="31"/>
      <c r="B93" s="32"/>
      <c r="C93" s="33">
        <f>+C85+C92</f>
        <v>34349</v>
      </c>
      <c r="D93" s="33">
        <f t="shared" ref="D93:BO93" si="0">+D85+D92</f>
        <v>6562</v>
      </c>
      <c r="E93" s="33">
        <f t="shared" si="0"/>
        <v>15249.000000000002</v>
      </c>
      <c r="F93" s="33">
        <f t="shared" si="0"/>
        <v>2063</v>
      </c>
      <c r="G93" s="33">
        <f t="shared" si="0"/>
        <v>1709</v>
      </c>
      <c r="H93" s="33">
        <f t="shared" si="0"/>
        <v>13820</v>
      </c>
      <c r="I93" s="33">
        <f t="shared" si="0"/>
        <v>18324</v>
      </c>
      <c r="J93" s="33">
        <f t="shared" si="0"/>
        <v>3515</v>
      </c>
      <c r="K93" s="33">
        <f t="shared" si="0"/>
        <v>2494.9999999999995</v>
      </c>
      <c r="L93" s="33">
        <f t="shared" si="0"/>
        <v>10587</v>
      </c>
      <c r="M93" s="33">
        <f t="shared" si="0"/>
        <v>6882.0000000000009</v>
      </c>
      <c r="N93" s="33">
        <f t="shared" si="0"/>
        <v>2405.0000000000009</v>
      </c>
      <c r="O93" s="33">
        <f t="shared" si="0"/>
        <v>3757</v>
      </c>
      <c r="P93" s="33">
        <f t="shared" si="0"/>
        <v>5410</v>
      </c>
      <c r="Q93" s="33">
        <f t="shared" si="0"/>
        <v>755</v>
      </c>
      <c r="R93" s="33">
        <f t="shared" si="0"/>
        <v>3161.0000000000005</v>
      </c>
      <c r="S93" s="33">
        <f t="shared" si="0"/>
        <v>763</v>
      </c>
      <c r="T93" s="33">
        <f t="shared" si="0"/>
        <v>2585</v>
      </c>
      <c r="U93" s="33">
        <f t="shared" si="0"/>
        <v>7737</v>
      </c>
      <c r="V93" s="33">
        <f t="shared" si="0"/>
        <v>2352</v>
      </c>
      <c r="W93" s="33">
        <f t="shared" si="0"/>
        <v>6984</v>
      </c>
      <c r="X93" s="33">
        <f t="shared" si="0"/>
        <v>1777.9999999999995</v>
      </c>
      <c r="Y93" s="33">
        <f t="shared" si="0"/>
        <v>1148</v>
      </c>
      <c r="Z93" s="33">
        <f t="shared" si="0"/>
        <v>5233.0000000000018</v>
      </c>
      <c r="AA93" s="33">
        <f t="shared" si="0"/>
        <v>13016</v>
      </c>
      <c r="AB93" s="33">
        <f t="shared" si="0"/>
        <v>11197</v>
      </c>
      <c r="AC93" s="33">
        <f t="shared" si="0"/>
        <v>3451</v>
      </c>
      <c r="AD93" s="33">
        <f t="shared" si="0"/>
        <v>3156</v>
      </c>
      <c r="AE93" s="33">
        <f t="shared" si="0"/>
        <v>12680</v>
      </c>
      <c r="AF93" s="33">
        <f t="shared" si="0"/>
        <v>6618</v>
      </c>
      <c r="AG93" s="33">
        <f t="shared" si="0"/>
        <v>2147.0000000000005</v>
      </c>
      <c r="AH93" s="33">
        <f t="shared" si="0"/>
        <v>3544.9999999999995</v>
      </c>
      <c r="AI93" s="33">
        <f t="shared" si="0"/>
        <v>2697</v>
      </c>
      <c r="AJ93" s="33">
        <f t="shared" si="0"/>
        <v>2344</v>
      </c>
      <c r="AK93" s="33">
        <f t="shared" si="0"/>
        <v>3371</v>
      </c>
      <c r="AL93" s="33">
        <f t="shared" si="0"/>
        <v>17643</v>
      </c>
      <c r="AM93" s="33">
        <f t="shared" si="0"/>
        <v>3998</v>
      </c>
      <c r="AN93" s="33">
        <f t="shared" si="0"/>
        <v>2785</v>
      </c>
      <c r="AO93" s="33">
        <f t="shared" si="0"/>
        <v>2252</v>
      </c>
      <c r="AP93" s="33">
        <f t="shared" si="0"/>
        <v>2583</v>
      </c>
      <c r="AQ93" s="33">
        <f t="shared" si="0"/>
        <v>1505</v>
      </c>
      <c r="AR93" s="33">
        <f t="shared" si="0"/>
        <v>305</v>
      </c>
      <c r="AS93" s="33">
        <f t="shared" si="0"/>
        <v>33479.000000000007</v>
      </c>
      <c r="AT93" s="33">
        <f t="shared" si="0"/>
        <v>18541</v>
      </c>
      <c r="AU93" s="33">
        <f t="shared" si="0"/>
        <v>16743</v>
      </c>
      <c r="AV93" s="33">
        <f t="shared" si="0"/>
        <v>78253</v>
      </c>
      <c r="AW93" s="33">
        <f t="shared" si="0"/>
        <v>7070.9999999999991</v>
      </c>
      <c r="AX93" s="33">
        <f t="shared" si="0"/>
        <v>33256</v>
      </c>
      <c r="AY93" s="33">
        <f t="shared" si="0"/>
        <v>327</v>
      </c>
      <c r="AZ93" s="33">
        <f t="shared" si="0"/>
        <v>4541.0000000000009</v>
      </c>
      <c r="BA93" s="33">
        <f t="shared" si="0"/>
        <v>8594</v>
      </c>
      <c r="BB93" s="33">
        <f t="shared" si="0"/>
        <v>1058</v>
      </c>
      <c r="BC93" s="33">
        <f t="shared" si="0"/>
        <v>3491</v>
      </c>
      <c r="BD93" s="33">
        <f t="shared" si="0"/>
        <v>36005</v>
      </c>
      <c r="BE93" s="33">
        <f t="shared" si="0"/>
        <v>10345</v>
      </c>
      <c r="BF93" s="33">
        <f t="shared" si="0"/>
        <v>18253</v>
      </c>
      <c r="BG93" s="33">
        <f t="shared" si="0"/>
        <v>24863</v>
      </c>
      <c r="BH93" s="33">
        <f t="shared" si="0"/>
        <v>11591</v>
      </c>
      <c r="BI93" s="33">
        <f t="shared" si="0"/>
        <v>4417</v>
      </c>
      <c r="BJ93" s="33">
        <f t="shared" si="0"/>
        <v>81493</v>
      </c>
      <c r="BK93" s="33">
        <f t="shared" si="0"/>
        <v>29667</v>
      </c>
      <c r="BL93" s="33">
        <f t="shared" si="0"/>
        <v>34701</v>
      </c>
      <c r="BM93" s="33">
        <f t="shared" si="0"/>
        <v>57074</v>
      </c>
      <c r="BN93" s="33">
        <f t="shared" si="0"/>
        <v>45029</v>
      </c>
      <c r="BO93" s="33">
        <f t="shared" si="0"/>
        <v>36850</v>
      </c>
      <c r="BP93" s="33">
        <f t="shared" ref="BP93:BR93" si="1">+BP85+BP92</f>
        <v>9671</v>
      </c>
      <c r="BQ93" s="33">
        <f t="shared" si="1"/>
        <v>7324.0000000000009</v>
      </c>
      <c r="BR93" s="33">
        <f t="shared" si="1"/>
        <v>5788</v>
      </c>
      <c r="BS93" s="33"/>
      <c r="BT93" s="33"/>
      <c r="BU93" s="33"/>
      <c r="BV93" s="33"/>
      <c r="BW93" s="33"/>
      <c r="BX93" s="34"/>
      <c r="BY93" s="8"/>
    </row>
    <row r="94" spans="1:81" ht="15" x14ac:dyDescent="0.4">
      <c r="A94" s="37"/>
      <c r="B94" s="38" t="s">
        <v>142</v>
      </c>
      <c r="C94" s="160">
        <v>47190.999999999993</v>
      </c>
      <c r="D94" s="160">
        <v>9751.0000000000018</v>
      </c>
      <c r="E94" s="160">
        <v>30787.999999999996</v>
      </c>
      <c r="F94" s="160">
        <v>2777.9999999999995</v>
      </c>
      <c r="G94" s="160">
        <v>2715.0000000000005</v>
      </c>
      <c r="H94" s="160">
        <v>18435.999999999996</v>
      </c>
      <c r="I94" s="160">
        <v>45793</v>
      </c>
      <c r="J94" s="160">
        <v>4886.9999999999991</v>
      </c>
      <c r="K94" s="160">
        <v>4225</v>
      </c>
      <c r="L94" s="160">
        <v>13665</v>
      </c>
      <c r="M94" s="160">
        <v>27682.000000000022</v>
      </c>
      <c r="N94" s="160">
        <v>9766.0000000000018</v>
      </c>
      <c r="O94" s="160">
        <v>11536.000000000005</v>
      </c>
      <c r="P94" s="160">
        <v>23467.999999999989</v>
      </c>
      <c r="Q94" s="160">
        <v>9978.0000000000036</v>
      </c>
      <c r="R94" s="160">
        <v>8081.9999999999982</v>
      </c>
      <c r="S94" s="160">
        <v>2851.9999999999991</v>
      </c>
      <c r="T94" s="160">
        <v>6363.9999999999973</v>
      </c>
      <c r="U94" s="160">
        <v>15162</v>
      </c>
      <c r="V94" s="160">
        <v>6099.0000000000009</v>
      </c>
      <c r="W94" s="160">
        <v>14861.999999999998</v>
      </c>
      <c r="X94" s="160">
        <v>4839</v>
      </c>
      <c r="Y94" s="160">
        <v>3172.9999999999991</v>
      </c>
      <c r="Z94" s="160">
        <v>16736.999999999993</v>
      </c>
      <c r="AA94" s="160">
        <v>54700.000000000044</v>
      </c>
      <c r="AB94" s="160">
        <v>30211</v>
      </c>
      <c r="AC94" s="160">
        <v>8150.9999999999982</v>
      </c>
      <c r="AD94" s="160">
        <v>12715.999999999996</v>
      </c>
      <c r="AE94" s="160">
        <v>24673</v>
      </c>
      <c r="AF94" s="160">
        <v>19953.999999999993</v>
      </c>
      <c r="AG94" s="160">
        <v>5800</v>
      </c>
      <c r="AH94" s="160">
        <v>9390.0000000000091</v>
      </c>
      <c r="AI94" s="160">
        <v>9051</v>
      </c>
      <c r="AJ94" s="160">
        <v>5352.9999999999982</v>
      </c>
      <c r="AK94" s="160">
        <v>5602</v>
      </c>
      <c r="AL94" s="160">
        <v>40291.000000000044</v>
      </c>
      <c r="AM94" s="160">
        <v>8794.0000000000036</v>
      </c>
      <c r="AN94" s="160">
        <v>4868</v>
      </c>
      <c r="AO94" s="160">
        <v>3034.0000000000005</v>
      </c>
      <c r="AP94" s="160">
        <v>4573.9999999999991</v>
      </c>
      <c r="AQ94" s="160">
        <v>2163.9999999999995</v>
      </c>
      <c r="AR94" s="160">
        <v>1590.0000000000007</v>
      </c>
      <c r="AS94" s="160">
        <v>74536.999999999942</v>
      </c>
      <c r="AT94" s="160">
        <v>48349.000000000015</v>
      </c>
      <c r="AU94" s="160">
        <v>39761</v>
      </c>
      <c r="AV94" s="160">
        <v>123318</v>
      </c>
      <c r="AW94" s="160">
        <v>13992.000000000004</v>
      </c>
      <c r="AX94" s="160">
        <v>60337</v>
      </c>
      <c r="AY94" s="160">
        <v>797</v>
      </c>
      <c r="AZ94" s="160">
        <v>12282</v>
      </c>
      <c r="BA94" s="160">
        <v>14478.999999999996</v>
      </c>
      <c r="BB94" s="160">
        <v>2352</v>
      </c>
      <c r="BC94" s="160">
        <v>7152.9999999999982</v>
      </c>
      <c r="BD94" s="160">
        <v>67054</v>
      </c>
      <c r="BE94" s="160">
        <v>17881</v>
      </c>
      <c r="BF94" s="160">
        <v>33884</v>
      </c>
      <c r="BG94" s="160">
        <v>44871.999999999993</v>
      </c>
      <c r="BH94" s="160">
        <v>20929</v>
      </c>
      <c r="BI94" s="160">
        <v>6493.0000000000009</v>
      </c>
      <c r="BJ94" s="160">
        <v>90316</v>
      </c>
      <c r="BK94" s="160">
        <v>42576.999999999985</v>
      </c>
      <c r="BL94" s="160">
        <v>44779.999999999993</v>
      </c>
      <c r="BM94" s="160">
        <v>94715</v>
      </c>
      <c r="BN94" s="160">
        <v>60102.000000000007</v>
      </c>
      <c r="BO94" s="160">
        <v>71651</v>
      </c>
      <c r="BP94" s="160">
        <v>15168</v>
      </c>
      <c r="BQ94" s="160">
        <v>13012.000000000004</v>
      </c>
      <c r="BR94" s="160">
        <v>5788</v>
      </c>
      <c r="BS94" s="39"/>
      <c r="BT94" s="40"/>
      <c r="BU94" s="40"/>
      <c r="BV94" s="40"/>
      <c r="BW94" s="40"/>
      <c r="BX94" s="161">
        <v>1618323.9999999998</v>
      </c>
    </row>
    <row r="95" spans="1:81" ht="16" x14ac:dyDescent="0.45">
      <c r="A95" s="31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3"/>
      <c r="BR95" s="43"/>
      <c r="BS95" s="44"/>
      <c r="BT95" s="45"/>
      <c r="BU95" s="45"/>
      <c r="BV95" s="45"/>
      <c r="BW95" s="45"/>
      <c r="BX95" s="46"/>
      <c r="BY95"/>
    </row>
    <row r="96" spans="1:81" ht="16" x14ac:dyDescent="0.45">
      <c r="A96" s="47"/>
      <c r="B96" s="48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50"/>
      <c r="BT96" s="50"/>
      <c r="BU96" s="51"/>
      <c r="BV96" s="51"/>
      <c r="BW96" s="51"/>
      <c r="BX96" s="52"/>
    </row>
    <row r="97" spans="1:76" ht="16" x14ac:dyDescent="0.45">
      <c r="A97" s="53" t="s">
        <v>143</v>
      </c>
      <c r="B97" s="54"/>
      <c r="C97" s="55"/>
      <c r="D97"/>
      <c r="E97" s="55"/>
      <c r="F97" s="55"/>
      <c r="BS97" s="55"/>
      <c r="BT97" s="55"/>
      <c r="BU97" s="55"/>
      <c r="BV97" s="55"/>
      <c r="BW97" s="55"/>
      <c r="BX97" s="57"/>
    </row>
    <row r="98" spans="1:76" ht="16" x14ac:dyDescent="0.45">
      <c r="A98" s="58" t="s">
        <v>144</v>
      </c>
      <c r="B98" s="59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55"/>
      <c r="BT98" s="55"/>
      <c r="BU98" s="55"/>
      <c r="BV98" s="55"/>
      <c r="BW98" s="55"/>
      <c r="BX98" s="57"/>
    </row>
    <row r="99" spans="1:76" ht="16" x14ac:dyDescent="0.45">
      <c r="A99" s="61"/>
      <c r="B99" s="62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4"/>
    </row>
    <row r="100" spans="1:76" ht="16" x14ac:dyDescent="0.45">
      <c r="A100" s="7"/>
      <c r="B100" s="7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</row>
    <row r="101" spans="1:76" ht="16" x14ac:dyDescent="0.45">
      <c r="A101" s="55"/>
      <c r="B101" s="55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55"/>
      <c r="BT101" s="55"/>
      <c r="BU101" s="55"/>
      <c r="BV101" s="55"/>
      <c r="BW101" s="55"/>
      <c r="BX101" s="55"/>
    </row>
    <row r="102" spans="1:76" ht="16" x14ac:dyDescent="0.45">
      <c r="A102" s="55"/>
      <c r="B102" s="55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55"/>
      <c r="BT102" s="55"/>
      <c r="BU102" s="55"/>
      <c r="BV102" s="55"/>
      <c r="BW102" s="55"/>
      <c r="BX102" s="55"/>
    </row>
    <row r="103" spans="1:76" ht="16" x14ac:dyDescent="0.45">
      <c r="A103" s="55"/>
      <c r="B103" s="55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  <c r="BJ103" s="163"/>
      <c r="BK103" s="163"/>
      <c r="BL103" s="163"/>
      <c r="BM103" s="163"/>
      <c r="BN103" s="163"/>
      <c r="BO103" s="163"/>
      <c r="BP103" s="163"/>
      <c r="BQ103" s="163"/>
      <c r="BR103" s="163"/>
      <c r="BS103" s="55"/>
      <c r="BT103" s="55"/>
      <c r="BU103" s="55"/>
      <c r="BV103" s="55"/>
      <c r="BW103" s="55"/>
      <c r="BX103" s="55"/>
    </row>
    <row r="104" spans="1:76" ht="16" x14ac:dyDescent="0.45">
      <c r="A104" s="55"/>
      <c r="B104" s="55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  <c r="BJ104" s="163"/>
      <c r="BK104" s="163"/>
      <c r="BL104" s="163"/>
      <c r="BM104" s="163"/>
      <c r="BN104" s="163"/>
      <c r="BO104" s="163"/>
      <c r="BP104" s="163"/>
      <c r="BQ104" s="163"/>
      <c r="BR104" s="163"/>
      <c r="BS104" s="55"/>
      <c r="BT104" s="55"/>
      <c r="BU104" s="55"/>
      <c r="BV104" s="55"/>
      <c r="BW104" s="55"/>
      <c r="BX104" s="55"/>
    </row>
    <row r="105" spans="1:76" ht="16" x14ac:dyDescent="0.45">
      <c r="A105" s="55"/>
      <c r="B105" s="55"/>
      <c r="C105" s="163"/>
      <c r="D105" s="163"/>
      <c r="E105" s="163"/>
      <c r="F105" s="55"/>
      <c r="G105" s="97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S105" s="55"/>
      <c r="BT105" s="55"/>
      <c r="BU105" s="55"/>
      <c r="BV105" s="55"/>
      <c r="BW105" s="55"/>
      <c r="BX105" s="55"/>
    </row>
    <row r="106" spans="1:76" ht="16" x14ac:dyDescent="0.45">
      <c r="A106" s="55"/>
      <c r="B106" s="55"/>
      <c r="C106" s="163"/>
      <c r="D106" s="163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 s="55"/>
      <c r="BV106" s="55"/>
      <c r="BW106" s="55"/>
      <c r="BX106" s="55"/>
    </row>
    <row r="107" spans="1:76" ht="16" x14ac:dyDescent="0.45">
      <c r="A107" s="55"/>
      <c r="B107" s="55"/>
      <c r="C107" s="163"/>
      <c r="D107" s="163"/>
      <c r="E107" s="163"/>
      <c r="F107" s="55"/>
      <c r="G107" s="97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S107" s="55"/>
      <c r="BT107" s="55"/>
      <c r="BU107" s="55"/>
      <c r="BV107" s="55"/>
      <c r="BW107" s="55"/>
      <c r="BX107" s="55"/>
    </row>
    <row r="108" spans="1:76" ht="16" x14ac:dyDescent="0.45">
      <c r="A108" s="55"/>
      <c r="B108" s="55"/>
      <c r="C108" s="163"/>
      <c r="D108" s="163"/>
      <c r="E108" s="163"/>
      <c r="F108" s="55"/>
      <c r="G108" s="97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S108" s="55"/>
      <c r="BT108" s="55"/>
      <c r="BU108" s="55"/>
      <c r="BV108" s="55"/>
      <c r="BW108" s="55"/>
      <c r="BX108" s="55"/>
    </row>
    <row r="109" spans="1:76" ht="16" x14ac:dyDescent="0.45">
      <c r="A109" s="55"/>
      <c r="B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</row>
    <row r="110" spans="1:76" ht="16" x14ac:dyDescent="0.45">
      <c r="A110" s="55"/>
      <c r="B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</row>
    <row r="111" spans="1:76" ht="16" x14ac:dyDescent="0.45">
      <c r="A111" s="55"/>
      <c r="B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</row>
    <row r="112" spans="1:76" ht="16" x14ac:dyDescent="0.45">
      <c r="A112" s="55"/>
      <c r="B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</row>
    <row r="113" spans="1:76" ht="16" x14ac:dyDescent="0.45">
      <c r="A113" s="55"/>
      <c r="B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</row>
    <row r="114" spans="1:76" ht="16" x14ac:dyDescent="0.45">
      <c r="A114" s="55"/>
      <c r="B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</row>
    <row r="115" spans="1:76" ht="16" x14ac:dyDescent="0.45">
      <c r="A115" s="55"/>
      <c r="B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</row>
    <row r="116" spans="1:76" ht="16" x14ac:dyDescent="0.45">
      <c r="A116" s="55"/>
      <c r="B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</row>
    <row r="117" spans="1:76" ht="16" x14ac:dyDescent="0.45">
      <c r="A117" s="55"/>
      <c r="B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</row>
    <row r="118" spans="1:76" ht="16" x14ac:dyDescent="0.45">
      <c r="A118" s="55"/>
      <c r="B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</row>
    <row r="119" spans="1:76" ht="16" x14ac:dyDescent="0.45">
      <c r="A119" s="55"/>
      <c r="B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</row>
    <row r="120" spans="1:76" ht="16" x14ac:dyDescent="0.45">
      <c r="A120" s="55"/>
      <c r="B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</row>
    <row r="121" spans="1:76" ht="16" x14ac:dyDescent="0.45">
      <c r="A121" s="55"/>
      <c r="B121" s="55"/>
      <c r="G121" s="55"/>
      <c r="H121" s="55"/>
      <c r="I121" s="163"/>
      <c r="J121" s="163"/>
      <c r="K121" s="163"/>
      <c r="L121" s="163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</row>
    <row r="122" spans="1:76" ht="16" x14ac:dyDescent="0.45">
      <c r="A122" s="55"/>
      <c r="B122" s="55"/>
      <c r="G122" s="55"/>
      <c r="H122" s="55"/>
      <c r="I122" s="163"/>
      <c r="J122" s="163"/>
      <c r="K122" s="163"/>
      <c r="L122" s="163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</row>
    <row r="123" spans="1:76" ht="16" x14ac:dyDescent="0.45">
      <c r="A123" s="55"/>
      <c r="B123" s="55"/>
      <c r="G123" s="55"/>
      <c r="H123" s="55"/>
      <c r="I123" s="163"/>
      <c r="J123" s="163"/>
      <c r="K123" s="163"/>
      <c r="L123" s="163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</row>
    <row r="124" spans="1:76" ht="16" x14ac:dyDescent="0.45">
      <c r="A124" s="55"/>
      <c r="B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</row>
    <row r="125" spans="1:76" ht="16" x14ac:dyDescent="0.45">
      <c r="A125" s="55"/>
      <c r="B125" s="55"/>
      <c r="G125" s="55"/>
      <c r="H125" s="55"/>
      <c r="I125" s="97"/>
      <c r="J125" s="97"/>
      <c r="K125" s="97"/>
      <c r="L125" s="97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</row>
    <row r="126" spans="1:76" ht="16" x14ac:dyDescent="0.45">
      <c r="A126" s="55"/>
      <c r="B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</row>
    <row r="127" spans="1:76" ht="16" x14ac:dyDescent="0.45">
      <c r="A127" s="55"/>
      <c r="B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</row>
    <row r="128" spans="1:76" ht="16" x14ac:dyDescent="0.45">
      <c r="A128" s="55"/>
      <c r="B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</row>
    <row r="129" spans="1:76" ht="16" x14ac:dyDescent="0.45">
      <c r="A129" s="55"/>
      <c r="B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</row>
    <row r="130" spans="1:76" ht="16" x14ac:dyDescent="0.45">
      <c r="A130" s="55"/>
      <c r="B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</row>
    <row r="131" spans="1:76" ht="16" x14ac:dyDescent="0.45">
      <c r="A131" s="55"/>
      <c r="B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</row>
    <row r="132" spans="1:76" ht="16" x14ac:dyDescent="0.45">
      <c r="A132" s="55"/>
      <c r="B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</row>
    <row r="133" spans="1:76" ht="16" x14ac:dyDescent="0.45">
      <c r="A133" s="55"/>
      <c r="B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</row>
    <row r="134" spans="1:76" ht="16" x14ac:dyDescent="0.45">
      <c r="A134" s="55"/>
      <c r="B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</row>
    <row r="135" spans="1:76" ht="16" x14ac:dyDescent="0.45">
      <c r="A135" s="55"/>
      <c r="B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</row>
    <row r="136" spans="1:76" ht="16" x14ac:dyDescent="0.45">
      <c r="A136" s="55"/>
      <c r="B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</row>
    <row r="137" spans="1:76" ht="16" x14ac:dyDescent="0.45">
      <c r="A137" s="55"/>
      <c r="B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</row>
    <row r="138" spans="1:76" ht="16" x14ac:dyDescent="0.45">
      <c r="A138" s="55"/>
      <c r="B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</row>
    <row r="139" spans="1:76" ht="16" x14ac:dyDescent="0.45">
      <c r="A139" s="55"/>
      <c r="B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</row>
    <row r="140" spans="1:76" ht="16" x14ac:dyDescent="0.45">
      <c r="A140" s="55"/>
      <c r="B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</row>
    <row r="141" spans="1:76" ht="16" x14ac:dyDescent="0.45">
      <c r="A141" s="55"/>
      <c r="B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</row>
    <row r="142" spans="1:76" ht="16" x14ac:dyDescent="0.45">
      <c r="A142" s="55"/>
      <c r="B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</row>
    <row r="143" spans="1:76" ht="16" x14ac:dyDescent="0.45">
      <c r="A143" s="55"/>
      <c r="B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</row>
    <row r="144" spans="1:76" ht="16" x14ac:dyDescent="0.45">
      <c r="A144" s="55"/>
      <c r="B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</row>
    <row r="145" spans="1:76" ht="16" x14ac:dyDescent="0.45">
      <c r="A145" s="55"/>
      <c r="B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</row>
    <row r="146" spans="1:76" ht="16" x14ac:dyDescent="0.45">
      <c r="A146" s="55"/>
      <c r="B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</row>
    <row r="147" spans="1:76" ht="16" x14ac:dyDescent="0.45">
      <c r="A147" s="55"/>
      <c r="B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</row>
    <row r="148" spans="1:76" ht="16" x14ac:dyDescent="0.45">
      <c r="A148" s="55"/>
      <c r="B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</row>
    <row r="149" spans="1:76" ht="16" x14ac:dyDescent="0.45">
      <c r="A149" s="55"/>
      <c r="B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</row>
    <row r="150" spans="1:76" ht="16" x14ac:dyDescent="0.45">
      <c r="A150" s="55"/>
      <c r="B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</row>
    <row r="151" spans="1:76" ht="16" x14ac:dyDescent="0.45">
      <c r="A151" s="55"/>
      <c r="B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</row>
    <row r="152" spans="1:76" ht="16" x14ac:dyDescent="0.45">
      <c r="A152" s="55"/>
      <c r="B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</row>
    <row r="153" spans="1:76" ht="16" x14ac:dyDescent="0.45">
      <c r="A153" s="55"/>
      <c r="B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</row>
    <row r="154" spans="1:76" ht="16" x14ac:dyDescent="0.45">
      <c r="A154" s="55"/>
      <c r="B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</row>
    <row r="155" spans="1:76" ht="16" x14ac:dyDescent="0.45">
      <c r="A155" s="55"/>
      <c r="B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</row>
    <row r="156" spans="1:76" ht="16" x14ac:dyDescent="0.45">
      <c r="A156" s="55"/>
      <c r="B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</row>
    <row r="157" spans="1:76" ht="16" x14ac:dyDescent="0.45">
      <c r="A157" s="55"/>
      <c r="B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</row>
    <row r="158" spans="1:76" ht="16" x14ac:dyDescent="0.45">
      <c r="A158" s="55"/>
      <c r="B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</row>
    <row r="159" spans="1:76" ht="16" x14ac:dyDescent="0.45">
      <c r="A159" s="55"/>
      <c r="B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</row>
    <row r="160" spans="1:76" ht="16" x14ac:dyDescent="0.45">
      <c r="A160" s="55"/>
      <c r="B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</row>
    <row r="161" spans="1:76" ht="16" x14ac:dyDescent="0.45">
      <c r="A161" s="55"/>
      <c r="B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</row>
    <row r="162" spans="1:76" ht="16" x14ac:dyDescent="0.45">
      <c r="A162" s="55"/>
      <c r="B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</row>
    <row r="163" spans="1:76" ht="16" x14ac:dyDescent="0.45">
      <c r="A163" s="55"/>
      <c r="B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</row>
    <row r="164" spans="1:76" ht="16" x14ac:dyDescent="0.45">
      <c r="A164" s="55"/>
      <c r="B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</row>
    <row r="165" spans="1:76" ht="16" x14ac:dyDescent="0.45">
      <c r="A165" s="55"/>
      <c r="B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</row>
    <row r="166" spans="1:76" ht="16" x14ac:dyDescent="0.45">
      <c r="A166" s="55"/>
      <c r="B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</row>
    <row r="167" spans="1:76" ht="16" x14ac:dyDescent="0.45">
      <c r="A167" s="55"/>
      <c r="B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</row>
    <row r="168" spans="1:76" ht="16" x14ac:dyDescent="0.45">
      <c r="I168" s="55"/>
      <c r="J168" s="55"/>
      <c r="K168" s="55"/>
      <c r="L168" s="55"/>
    </row>
    <row r="169" spans="1:76" ht="16" x14ac:dyDescent="0.45">
      <c r="I169" s="55"/>
      <c r="J169" s="55"/>
      <c r="K169" s="55"/>
      <c r="L169" s="55"/>
    </row>
    <row r="170" spans="1:76" ht="16" x14ac:dyDescent="0.45">
      <c r="I170" s="55"/>
      <c r="J170" s="55"/>
      <c r="K170" s="55"/>
      <c r="L170" s="55"/>
    </row>
    <row r="171" spans="1:76" ht="16" x14ac:dyDescent="0.45">
      <c r="I171" s="55"/>
      <c r="J171" s="55"/>
      <c r="K171" s="55"/>
      <c r="L171" s="55"/>
    </row>
    <row r="172" spans="1:76" ht="16" x14ac:dyDescent="0.45">
      <c r="I172" s="55"/>
      <c r="J172" s="55"/>
      <c r="K172" s="55"/>
      <c r="L172" s="55"/>
    </row>
    <row r="173" spans="1:76" ht="16" x14ac:dyDescent="0.45">
      <c r="I173" s="55"/>
      <c r="J173" s="55"/>
      <c r="K173" s="55"/>
      <c r="L173" s="55"/>
    </row>
    <row r="174" spans="1:76" ht="16" x14ac:dyDescent="0.45">
      <c r="I174" s="55"/>
      <c r="J174" s="55"/>
      <c r="K174" s="55"/>
      <c r="L174" s="55"/>
    </row>
    <row r="175" spans="1:76" ht="16" x14ac:dyDescent="0.45">
      <c r="I175" s="55"/>
      <c r="J175" s="55"/>
      <c r="K175" s="55"/>
      <c r="L175" s="55"/>
    </row>
    <row r="176" spans="1:76" ht="16" x14ac:dyDescent="0.45">
      <c r="I176" s="55"/>
      <c r="J176" s="55"/>
      <c r="K176" s="55"/>
      <c r="L176" s="55"/>
    </row>
    <row r="177" spans="9:12" ht="16" x14ac:dyDescent="0.45">
      <c r="I177" s="55"/>
      <c r="J177" s="55"/>
      <c r="K177" s="55"/>
      <c r="L177" s="55"/>
    </row>
    <row r="178" spans="9:12" ht="16" x14ac:dyDescent="0.45">
      <c r="I178" s="55"/>
      <c r="J178" s="55"/>
      <c r="K178" s="55"/>
      <c r="L178" s="55"/>
    </row>
    <row r="179" spans="9:12" ht="16" x14ac:dyDescent="0.45">
      <c r="I179" s="55"/>
      <c r="J179" s="55"/>
      <c r="K179" s="55"/>
      <c r="L179" s="55"/>
    </row>
    <row r="180" spans="9:12" ht="16" x14ac:dyDescent="0.45">
      <c r="I180" s="55"/>
      <c r="J180" s="55"/>
      <c r="K180" s="55"/>
      <c r="L180" s="55"/>
    </row>
    <row r="181" spans="9:12" ht="16" x14ac:dyDescent="0.45">
      <c r="I181" s="55"/>
      <c r="J181" s="55"/>
      <c r="K181" s="55"/>
      <c r="L181" s="55"/>
    </row>
    <row r="182" spans="9:12" ht="16" x14ac:dyDescent="0.45">
      <c r="I182" s="55"/>
      <c r="J182" s="55"/>
      <c r="K182" s="55"/>
      <c r="L182" s="55"/>
    </row>
    <row r="183" spans="9:12" ht="16" x14ac:dyDescent="0.45">
      <c r="I183" s="55"/>
      <c r="J183" s="55"/>
      <c r="K183" s="55"/>
      <c r="L183" s="55"/>
    </row>
    <row r="184" spans="9:12" ht="16" x14ac:dyDescent="0.45">
      <c r="I184" s="55"/>
      <c r="J184" s="55"/>
      <c r="K184" s="55"/>
      <c r="L184" s="55"/>
    </row>
  </sheetData>
  <mergeCells count="10">
    <mergeCell ref="BV10:BV12"/>
    <mergeCell ref="BW10:BW12"/>
    <mergeCell ref="BS11:BS12"/>
    <mergeCell ref="BX11:BX12"/>
    <mergeCell ref="A1:G1"/>
    <mergeCell ref="A3:G4"/>
    <mergeCell ref="A10:A12"/>
    <mergeCell ref="B10:B12"/>
    <mergeCell ref="C10:BS10"/>
    <mergeCell ref="BU10:BU1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35369-3DB3-45E8-921D-25FDF680C665}">
  <dimension ref="A1:I74"/>
  <sheetViews>
    <sheetView topLeftCell="A51" workbookViewId="0">
      <selection activeCell="GR1" sqref="GR1"/>
    </sheetView>
  </sheetViews>
  <sheetFormatPr baseColWidth="10" defaultRowHeight="14.5" x14ac:dyDescent="0.35"/>
  <cols>
    <col min="5" max="5" width="12.54296875" bestFit="1" customWidth="1"/>
  </cols>
  <sheetData>
    <row r="1" spans="1:9" x14ac:dyDescent="0.35">
      <c r="A1" s="176" t="s">
        <v>461</v>
      </c>
      <c r="B1" s="102"/>
      <c r="C1" s="102"/>
      <c r="D1" s="102"/>
      <c r="E1" s="102"/>
      <c r="F1" s="102"/>
      <c r="G1" s="102"/>
    </row>
    <row r="4" spans="1:9" ht="36" x14ac:dyDescent="0.35">
      <c r="A4" s="175" t="s">
        <v>455</v>
      </c>
      <c r="B4" s="175" t="s">
        <v>456</v>
      </c>
      <c r="C4" s="175" t="s">
        <v>457</v>
      </c>
      <c r="D4" s="175" t="s">
        <v>458</v>
      </c>
      <c r="E4" s="175" t="s">
        <v>459</v>
      </c>
      <c r="F4" s="175" t="s">
        <v>460</v>
      </c>
    </row>
    <row r="5" spans="1:9" ht="15" x14ac:dyDescent="0.4">
      <c r="A5" s="184" t="s">
        <v>0</v>
      </c>
      <c r="B5" s="185" t="s">
        <v>1</v>
      </c>
      <c r="C5" s="186">
        <v>47955000.000371434</v>
      </c>
      <c r="D5" s="181">
        <v>1609502.0916614099</v>
      </c>
      <c r="E5" s="182">
        <f>+C5/D5</f>
        <v>29.794928660744915</v>
      </c>
      <c r="F5" s="183">
        <f>1/E5</f>
        <v>3.3562758662265532E-2</v>
      </c>
      <c r="I5" t="s">
        <v>465</v>
      </c>
    </row>
    <row r="6" spans="1:9" ht="15" x14ac:dyDescent="0.4">
      <c r="A6" s="187" t="s">
        <v>2</v>
      </c>
      <c r="B6" s="188" t="s">
        <v>3</v>
      </c>
      <c r="C6" s="186">
        <v>8510000.0002518073</v>
      </c>
      <c r="D6" s="181">
        <v>475852.46619359526</v>
      </c>
      <c r="E6" s="182">
        <f t="shared" ref="E6:E69" si="0">+C6/D6</f>
        <v>17.883694222128103</v>
      </c>
      <c r="F6" s="183">
        <f t="shared" ref="F6:F69" si="1">1/E6</f>
        <v>5.5916858540483547E-2</v>
      </c>
      <c r="I6" t="s">
        <v>466</v>
      </c>
    </row>
    <row r="7" spans="1:9" ht="15" x14ac:dyDescent="0.4">
      <c r="A7" s="184" t="s">
        <v>4</v>
      </c>
      <c r="B7" s="185" t="s">
        <v>5</v>
      </c>
      <c r="C7" s="186">
        <v>27935999.997768018</v>
      </c>
      <c r="D7" s="181">
        <v>740860.13188431715</v>
      </c>
      <c r="E7" s="182">
        <f t="shared" si="0"/>
        <v>37.707522372293255</v>
      </c>
      <c r="F7" s="183">
        <f t="shared" si="1"/>
        <v>2.6519907357657111E-2</v>
      </c>
      <c r="I7" t="s">
        <v>467</v>
      </c>
    </row>
    <row r="8" spans="1:9" ht="15" x14ac:dyDescent="0.4">
      <c r="A8" s="189" t="s">
        <v>6</v>
      </c>
      <c r="B8" s="188" t="s">
        <v>7</v>
      </c>
      <c r="C8" s="186">
        <v>1758999.999919801</v>
      </c>
      <c r="D8" s="181">
        <v>28827.141618349226</v>
      </c>
      <c r="E8" s="182">
        <f t="shared" si="0"/>
        <v>61.018883634309127</v>
      </c>
      <c r="F8" s="183">
        <f t="shared" si="1"/>
        <v>1.6388369311917884E-2</v>
      </c>
      <c r="I8" t="s">
        <v>468</v>
      </c>
    </row>
    <row r="9" spans="1:9" ht="15" x14ac:dyDescent="0.4">
      <c r="A9" s="184" t="s">
        <v>8</v>
      </c>
      <c r="B9" s="185" t="s">
        <v>9</v>
      </c>
      <c r="C9" s="186">
        <v>2716000.0000804304</v>
      </c>
      <c r="D9" s="181">
        <v>113038.16864232844</v>
      </c>
      <c r="E9" s="182">
        <f t="shared" si="0"/>
        <v>24.027282401171114</v>
      </c>
      <c r="F9" s="183">
        <f t="shared" si="1"/>
        <v>4.1619355168991519E-2</v>
      </c>
      <c r="I9" t="s">
        <v>469</v>
      </c>
    </row>
    <row r="10" spans="1:9" ht="15" x14ac:dyDescent="0.4">
      <c r="A10" s="189">
        <v>17</v>
      </c>
      <c r="B10" s="188" t="s">
        <v>10</v>
      </c>
      <c r="C10" s="186">
        <v>18291999.999946583</v>
      </c>
      <c r="D10" s="181">
        <v>33255.306070405692</v>
      </c>
      <c r="E10" s="182">
        <f t="shared" si="0"/>
        <v>550.04756116873818</v>
      </c>
      <c r="F10" s="183">
        <f t="shared" si="1"/>
        <v>1.8180246047727314E-3</v>
      </c>
      <c r="I10" t="s">
        <v>470</v>
      </c>
    </row>
    <row r="11" spans="1:9" ht="15" x14ac:dyDescent="0.4">
      <c r="A11" s="190" t="s">
        <v>11</v>
      </c>
      <c r="B11" s="185" t="s">
        <v>12</v>
      </c>
      <c r="C11" s="186">
        <v>44614999.99612464</v>
      </c>
      <c r="D11" s="181">
        <v>28743.780959771837</v>
      </c>
      <c r="E11" s="182">
        <f t="shared" si="0"/>
        <v>1552.1618418455546</v>
      </c>
      <c r="F11" s="183">
        <f t="shared" si="1"/>
        <v>6.4426271348803292E-4</v>
      </c>
      <c r="I11" t="s">
        <v>471</v>
      </c>
    </row>
    <row r="12" spans="1:9" ht="15" x14ac:dyDescent="0.4">
      <c r="A12" s="187" t="s">
        <v>13</v>
      </c>
      <c r="B12" s="188" t="s">
        <v>14</v>
      </c>
      <c r="C12" s="186">
        <v>4652000.000441554</v>
      </c>
      <c r="D12" s="181">
        <v>67016.924005905166</v>
      </c>
      <c r="E12" s="182">
        <f t="shared" si="0"/>
        <v>69.415301723362376</v>
      </c>
      <c r="F12" s="183">
        <f t="shared" si="1"/>
        <v>1.440604557169908E-2</v>
      </c>
      <c r="I12" t="s">
        <v>472</v>
      </c>
    </row>
    <row r="13" spans="1:9" ht="15" x14ac:dyDescent="0.4">
      <c r="A13" s="190" t="s">
        <v>15</v>
      </c>
      <c r="B13" s="185" t="s">
        <v>16</v>
      </c>
      <c r="C13" s="186">
        <v>5609000.0000133049</v>
      </c>
      <c r="D13" s="181">
        <v>32607.597646832412</v>
      </c>
      <c r="E13" s="182">
        <f t="shared" si="0"/>
        <v>172.0151254552228</v>
      </c>
      <c r="F13" s="183">
        <f t="shared" si="1"/>
        <v>5.8134422618568481E-3</v>
      </c>
      <c r="I13" t="s">
        <v>473</v>
      </c>
    </row>
    <row r="14" spans="1:9" ht="15" x14ac:dyDescent="0.4">
      <c r="A14" s="187" t="s">
        <v>17</v>
      </c>
      <c r="B14" s="188" t="s">
        <v>18</v>
      </c>
      <c r="C14" s="186">
        <v>14619000.000496322</v>
      </c>
      <c r="D14" s="181">
        <v>4424.3913170849146</v>
      </c>
      <c r="E14" s="182">
        <f t="shared" si="0"/>
        <v>3304.1833221317092</v>
      </c>
      <c r="F14" s="183">
        <f t="shared" si="1"/>
        <v>3.026466459357483E-4</v>
      </c>
    </row>
    <row r="15" spans="1:9" ht="15" x14ac:dyDescent="0.4">
      <c r="A15" s="184" t="s">
        <v>19</v>
      </c>
      <c r="B15" s="185" t="s">
        <v>20</v>
      </c>
      <c r="C15" s="186">
        <v>26453999.999985244</v>
      </c>
      <c r="D15" s="181">
        <v>44621.270719301785</v>
      </c>
      <c r="E15" s="182">
        <f t="shared" si="0"/>
        <v>592.8562672811122</v>
      </c>
      <c r="F15" s="183">
        <f t="shared" si="1"/>
        <v>1.6867494790703361E-3</v>
      </c>
    </row>
    <row r="16" spans="1:9" ht="15" x14ac:dyDescent="0.4">
      <c r="A16" s="187" t="s">
        <v>21</v>
      </c>
      <c r="B16" s="188" t="s">
        <v>22</v>
      </c>
      <c r="C16" s="186">
        <v>9811000.0006818436</v>
      </c>
      <c r="D16" s="181">
        <v>9696.2790760409935</v>
      </c>
      <c r="E16" s="182">
        <f t="shared" si="0"/>
        <v>1011.831437991953</v>
      </c>
      <c r="F16" s="183">
        <f t="shared" si="1"/>
        <v>9.8830690809979848E-4</v>
      </c>
    </row>
    <row r="17" spans="1:6" ht="15" x14ac:dyDescent="0.4">
      <c r="A17" s="190" t="s">
        <v>23</v>
      </c>
      <c r="B17" s="185" t="s">
        <v>24</v>
      </c>
      <c r="C17" s="186">
        <v>11241999.999944389</v>
      </c>
      <c r="D17" s="181">
        <v>68236.868364448179</v>
      </c>
      <c r="E17" s="182">
        <f t="shared" si="0"/>
        <v>164.74964735927915</v>
      </c>
      <c r="F17" s="183">
        <f t="shared" si="1"/>
        <v>6.0698157236066296E-3</v>
      </c>
    </row>
    <row r="18" spans="1:6" ht="15" x14ac:dyDescent="0.4">
      <c r="A18" s="189" t="s">
        <v>25</v>
      </c>
      <c r="B18" s="188" t="s">
        <v>26</v>
      </c>
      <c r="C18" s="186">
        <v>29469000.000676926</v>
      </c>
      <c r="D18" s="181">
        <v>232611.40502120418</v>
      </c>
      <c r="E18" s="182">
        <f t="shared" si="0"/>
        <v>126.68768325435556</v>
      </c>
      <c r="F18" s="183">
        <f t="shared" si="1"/>
        <v>7.8934271612834134E-3</v>
      </c>
    </row>
    <row r="19" spans="1:6" ht="15" x14ac:dyDescent="0.4">
      <c r="A19" s="190" t="s">
        <v>27</v>
      </c>
      <c r="B19" s="185" t="s">
        <v>28</v>
      </c>
      <c r="C19" s="186">
        <v>10972000.000015637</v>
      </c>
      <c r="D19" s="181">
        <v>7575.2178873153262</v>
      </c>
      <c r="E19" s="182">
        <f t="shared" si="0"/>
        <v>1448.4071828994133</v>
      </c>
      <c r="F19" s="183">
        <f t="shared" si="1"/>
        <v>6.9041358797890359E-4</v>
      </c>
    </row>
    <row r="20" spans="1:6" ht="15" x14ac:dyDescent="0.4">
      <c r="A20" s="187" t="s">
        <v>29</v>
      </c>
      <c r="B20" s="188" t="s">
        <v>30</v>
      </c>
      <c r="C20" s="186">
        <v>6778999.9999578679</v>
      </c>
      <c r="D20" s="181">
        <v>37145.853227381725</v>
      </c>
      <c r="E20" s="182">
        <f t="shared" si="0"/>
        <v>182.49681757103349</v>
      </c>
      <c r="F20" s="183">
        <f t="shared" si="1"/>
        <v>5.4795476069645355E-3</v>
      </c>
    </row>
    <row r="21" spans="1:6" ht="15" x14ac:dyDescent="0.4">
      <c r="A21" s="190" t="s">
        <v>31</v>
      </c>
      <c r="B21" s="185" t="s">
        <v>32</v>
      </c>
      <c r="C21" s="186">
        <v>2875000.0000233669</v>
      </c>
      <c r="D21" s="181">
        <v>20223.013556605772</v>
      </c>
      <c r="E21" s="182">
        <f t="shared" si="0"/>
        <v>142.16476649120668</v>
      </c>
      <c r="F21" s="183">
        <f t="shared" si="1"/>
        <v>7.0340916718057075E-3</v>
      </c>
    </row>
    <row r="22" spans="1:6" ht="15" x14ac:dyDescent="0.4">
      <c r="A22" s="187" t="s">
        <v>33</v>
      </c>
      <c r="B22" s="188" t="s">
        <v>34</v>
      </c>
      <c r="C22" s="186">
        <v>3012000.0000653379</v>
      </c>
      <c r="D22" s="181">
        <v>69604.840238640696</v>
      </c>
      <c r="E22" s="182">
        <f t="shared" si="0"/>
        <v>43.272852717406927</v>
      </c>
      <c r="F22" s="183">
        <f t="shared" si="1"/>
        <v>2.3109176705554711E-2</v>
      </c>
    </row>
    <row r="23" spans="1:6" ht="15" x14ac:dyDescent="0.4">
      <c r="A23" s="190" t="s">
        <v>35</v>
      </c>
      <c r="B23" s="185" t="s">
        <v>36</v>
      </c>
      <c r="C23" s="186">
        <v>15348999.999560339</v>
      </c>
      <c r="D23" s="181">
        <v>89135.251909061364</v>
      </c>
      <c r="E23" s="182">
        <f t="shared" si="0"/>
        <v>172.19898604448755</v>
      </c>
      <c r="F23" s="183">
        <f t="shared" si="1"/>
        <v>5.807235123566002E-3</v>
      </c>
    </row>
    <row r="24" spans="1:6" ht="15" x14ac:dyDescent="0.4">
      <c r="A24" s="187" t="s">
        <v>37</v>
      </c>
      <c r="B24" s="188" t="s">
        <v>38</v>
      </c>
      <c r="C24" s="186">
        <v>5761000.0008004261</v>
      </c>
      <c r="D24" s="181">
        <v>87734.363939551447</v>
      </c>
      <c r="E24" s="182">
        <f t="shared" si="0"/>
        <v>65.664122267641076</v>
      </c>
      <c r="F24" s="183">
        <f t="shared" si="1"/>
        <v>1.5229016477584055E-2</v>
      </c>
    </row>
    <row r="25" spans="1:6" ht="15" x14ac:dyDescent="0.4">
      <c r="A25" s="190" t="s">
        <v>39</v>
      </c>
      <c r="B25" s="185" t="s">
        <v>40</v>
      </c>
      <c r="C25" s="186">
        <v>14876000.000010019</v>
      </c>
      <c r="D25" s="181">
        <v>367447.53814095201</v>
      </c>
      <c r="E25" s="182">
        <f t="shared" si="0"/>
        <v>40.484690890223412</v>
      </c>
      <c r="F25" s="183">
        <f t="shared" si="1"/>
        <v>2.4700694954336147E-2</v>
      </c>
    </row>
    <row r="26" spans="1:6" ht="15" x14ac:dyDescent="0.4">
      <c r="A26" s="187" t="s">
        <v>41</v>
      </c>
      <c r="B26" s="188" t="s">
        <v>42</v>
      </c>
      <c r="C26" s="186">
        <v>4336999.9999864809</v>
      </c>
      <c r="D26" s="181">
        <v>177321.0979194965</v>
      </c>
      <c r="E26" s="182">
        <f t="shared" si="0"/>
        <v>24.458454469729666</v>
      </c>
      <c r="F26" s="183">
        <f t="shared" si="1"/>
        <v>4.0885657809557122E-2</v>
      </c>
    </row>
    <row r="27" spans="1:6" ht="15" x14ac:dyDescent="0.4">
      <c r="A27" s="190" t="s">
        <v>43</v>
      </c>
      <c r="B27" s="185" t="s">
        <v>44</v>
      </c>
      <c r="C27" s="186">
        <v>3568999.9999551773</v>
      </c>
      <c r="D27" s="181">
        <v>39808.439523085384</v>
      </c>
      <c r="E27" s="182">
        <f t="shared" si="0"/>
        <v>89.654355777635345</v>
      </c>
      <c r="F27" s="183">
        <f t="shared" si="1"/>
        <v>1.1153947751074623E-2</v>
      </c>
    </row>
    <row r="28" spans="1:6" ht="15" x14ac:dyDescent="0.4">
      <c r="A28" s="187" t="s">
        <v>45</v>
      </c>
      <c r="B28" s="188" t="s">
        <v>46</v>
      </c>
      <c r="C28" s="186">
        <v>18368999.999736398</v>
      </c>
      <c r="D28" s="181">
        <v>61684.560476914608</v>
      </c>
      <c r="E28" s="182">
        <f t="shared" si="0"/>
        <v>297.78926619102651</v>
      </c>
      <c r="F28" s="183">
        <f t="shared" si="1"/>
        <v>3.3580793988676467E-3</v>
      </c>
    </row>
    <row r="29" spans="1:6" ht="15" x14ac:dyDescent="0.4">
      <c r="A29" s="190" t="s">
        <v>47</v>
      </c>
      <c r="B29" s="185" t="s">
        <v>48</v>
      </c>
      <c r="C29" s="186">
        <v>53958000.004524156</v>
      </c>
      <c r="D29" s="181">
        <v>2213.494615292328</v>
      </c>
      <c r="E29" s="182">
        <f t="shared" si="0"/>
        <v>24376.83815977936</v>
      </c>
      <c r="F29" s="183">
        <f t="shared" si="1"/>
        <v>4.1022547446286662E-5</v>
      </c>
    </row>
    <row r="30" spans="1:6" ht="15" x14ac:dyDescent="0.4">
      <c r="A30" s="187" t="s">
        <v>49</v>
      </c>
      <c r="B30" s="188" t="s">
        <v>50</v>
      </c>
      <c r="C30" s="186">
        <v>31761999.999350917</v>
      </c>
      <c r="D30" s="181">
        <v>43253.320635179713</v>
      </c>
      <c r="E30" s="182">
        <f t="shared" si="0"/>
        <v>734.32512308702542</v>
      </c>
      <c r="F30" s="183">
        <f t="shared" si="1"/>
        <v>1.3617946173434805E-3</v>
      </c>
    </row>
    <row r="31" spans="1:6" ht="15" x14ac:dyDescent="0.4">
      <c r="A31" s="190" t="s">
        <v>51</v>
      </c>
      <c r="B31" s="185" t="s">
        <v>52</v>
      </c>
      <c r="C31" s="186">
        <v>6224000.0004545432</v>
      </c>
      <c r="D31" s="181">
        <v>19352.906715514076</v>
      </c>
      <c r="E31" s="182">
        <f t="shared" si="0"/>
        <v>321.60543591444753</v>
      </c>
      <c r="F31" s="183">
        <f t="shared" si="1"/>
        <v>3.1094001790007582E-3</v>
      </c>
    </row>
    <row r="32" spans="1:6" ht="15" x14ac:dyDescent="0.4">
      <c r="A32" s="187" t="s">
        <v>53</v>
      </c>
      <c r="B32" s="188" t="s">
        <v>54</v>
      </c>
      <c r="C32" s="186">
        <v>12308000.000430297</v>
      </c>
      <c r="D32" s="181">
        <v>41731.662354123764</v>
      </c>
      <c r="E32" s="182">
        <f t="shared" si="0"/>
        <v>294.93193671481117</v>
      </c>
      <c r="F32" s="183">
        <f t="shared" si="1"/>
        <v>3.3906128008339936E-3</v>
      </c>
    </row>
    <row r="33" spans="1:6" ht="15" x14ac:dyDescent="0.4">
      <c r="A33" s="190" t="s">
        <v>55</v>
      </c>
      <c r="B33" s="185" t="s">
        <v>56</v>
      </c>
      <c r="C33" s="186">
        <v>23429999.998664249</v>
      </c>
      <c r="D33" s="181">
        <v>48822.372138307364</v>
      </c>
      <c r="E33" s="182">
        <f t="shared" si="0"/>
        <v>479.90294146892614</v>
      </c>
      <c r="F33" s="183">
        <f t="shared" si="1"/>
        <v>2.0837546795173171E-3</v>
      </c>
    </row>
    <row r="34" spans="1:6" ht="15" x14ac:dyDescent="0.4">
      <c r="A34" s="187" t="s">
        <v>57</v>
      </c>
      <c r="B34" s="188" t="s">
        <v>58</v>
      </c>
      <c r="C34" s="186">
        <v>19303999.999753337</v>
      </c>
      <c r="D34" s="181">
        <v>116680.24354158278</v>
      </c>
      <c r="E34" s="182">
        <f t="shared" si="0"/>
        <v>165.44360393688871</v>
      </c>
      <c r="F34" s="183">
        <f t="shared" si="1"/>
        <v>6.0443557575152141E-3</v>
      </c>
    </row>
    <row r="35" spans="1:6" ht="15" x14ac:dyDescent="0.4">
      <c r="A35" s="190" t="s">
        <v>59</v>
      </c>
      <c r="B35" s="185" t="s">
        <v>60</v>
      </c>
      <c r="C35" s="186">
        <v>5691000.000027732</v>
      </c>
      <c r="D35" s="181">
        <v>87310.142362873652</v>
      </c>
      <c r="E35" s="182">
        <f t="shared" si="0"/>
        <v>65.181430770953369</v>
      </c>
      <c r="F35" s="183">
        <f t="shared" si="1"/>
        <v>1.534179271875737E-2</v>
      </c>
    </row>
    <row r="36" spans="1:6" ht="15" x14ac:dyDescent="0.4">
      <c r="A36" s="187" t="s">
        <v>61</v>
      </c>
      <c r="B36" s="188" t="s">
        <v>62</v>
      </c>
      <c r="C36" s="186">
        <v>6621000.0004754839</v>
      </c>
      <c r="D36" s="181">
        <v>175908.06595165312</v>
      </c>
      <c r="E36" s="182">
        <f t="shared" si="0"/>
        <v>37.638979001083506</v>
      </c>
      <c r="F36" s="183">
        <f t="shared" si="1"/>
        <v>2.6568202075067264E-2</v>
      </c>
    </row>
    <row r="37" spans="1:6" ht="15" x14ac:dyDescent="0.4">
      <c r="A37" s="190" t="s">
        <v>63</v>
      </c>
      <c r="B37" s="185" t="s">
        <v>64</v>
      </c>
      <c r="C37" s="186">
        <v>7962000.0002799677</v>
      </c>
      <c r="D37" s="181">
        <v>93251.791685473203</v>
      </c>
      <c r="E37" s="182">
        <f t="shared" si="0"/>
        <v>85.381737512720534</v>
      </c>
      <c r="F37" s="183">
        <f t="shared" si="1"/>
        <v>1.1712106465987715E-2</v>
      </c>
    </row>
    <row r="38" spans="1:6" ht="15" x14ac:dyDescent="0.4">
      <c r="A38" s="187" t="s">
        <v>65</v>
      </c>
      <c r="B38" s="188" t="s">
        <v>66</v>
      </c>
      <c r="C38" s="186">
        <v>5435000.0000382997</v>
      </c>
      <c r="D38" s="181">
        <v>144767.53023107842</v>
      </c>
      <c r="E38" s="182">
        <f t="shared" si="0"/>
        <v>37.542948970414393</v>
      </c>
      <c r="F38" s="183">
        <f t="shared" si="1"/>
        <v>2.663616011592608E-2</v>
      </c>
    </row>
    <row r="39" spans="1:6" ht="15" x14ac:dyDescent="0.4">
      <c r="A39" s="190" t="s">
        <v>67</v>
      </c>
      <c r="B39" s="185" t="s">
        <v>68</v>
      </c>
      <c r="C39" s="186">
        <v>6876999.9998179916</v>
      </c>
      <c r="D39" s="181">
        <v>112507.4697689216</v>
      </c>
      <c r="E39" s="182">
        <f t="shared" si="0"/>
        <v>61.124830324089764</v>
      </c>
      <c r="F39" s="183">
        <f t="shared" si="1"/>
        <v>1.6359963613770432E-2</v>
      </c>
    </row>
    <row r="40" spans="1:6" ht="15" x14ac:dyDescent="0.4">
      <c r="A40" s="189" t="s">
        <v>69</v>
      </c>
      <c r="B40" s="188" t="s">
        <v>70</v>
      </c>
      <c r="C40" s="186">
        <v>40739000.000577778</v>
      </c>
      <c r="D40" s="181">
        <v>38048.780072062771</v>
      </c>
      <c r="E40" s="182">
        <f t="shared" si="0"/>
        <v>1070.7044988937844</v>
      </c>
      <c r="F40" s="183">
        <f t="shared" si="1"/>
        <v>9.3396450751179823E-4</v>
      </c>
    </row>
    <row r="41" spans="1:6" ht="15" x14ac:dyDescent="0.4">
      <c r="A41" s="190" t="s">
        <v>71</v>
      </c>
      <c r="B41" s="185" t="s">
        <v>72</v>
      </c>
      <c r="C41" s="186">
        <v>8743000.0000095163</v>
      </c>
      <c r="D41" s="181">
        <v>10250.219927937231</v>
      </c>
      <c r="E41" s="182">
        <f t="shared" si="0"/>
        <v>852.95730837737938</v>
      </c>
      <c r="F41" s="183">
        <f t="shared" si="1"/>
        <v>1.1723916193441695E-3</v>
      </c>
    </row>
    <row r="42" spans="1:6" ht="15" x14ac:dyDescent="0.4">
      <c r="A42" s="187" t="s">
        <v>73</v>
      </c>
      <c r="B42" s="188" t="s">
        <v>74</v>
      </c>
      <c r="C42" s="186">
        <v>4857999.9999926658</v>
      </c>
      <c r="D42" s="181">
        <v>29130.40969395405</v>
      </c>
      <c r="E42" s="182">
        <f t="shared" si="0"/>
        <v>166.76730780758407</v>
      </c>
      <c r="F42" s="183">
        <f t="shared" si="1"/>
        <v>5.9963791053927601E-3</v>
      </c>
    </row>
    <row r="43" spans="1:6" ht="15" x14ac:dyDescent="0.4">
      <c r="A43" s="190" t="s">
        <v>75</v>
      </c>
      <c r="B43" s="185" t="s">
        <v>76</v>
      </c>
      <c r="C43" s="186">
        <v>3033999.9999914919</v>
      </c>
      <c r="D43" s="181">
        <v>1724.4992356039302</v>
      </c>
      <c r="E43" s="182">
        <f t="shared" si="0"/>
        <v>1759.351316226572</v>
      </c>
      <c r="F43" s="183">
        <f t="shared" si="1"/>
        <v>5.6839131035226311E-4</v>
      </c>
    </row>
    <row r="44" spans="1:6" ht="15" x14ac:dyDescent="0.4">
      <c r="A44" s="187" t="s">
        <v>77</v>
      </c>
      <c r="B44" s="188" t="s">
        <v>78</v>
      </c>
      <c r="C44" s="186">
        <v>4289000.0000154004</v>
      </c>
      <c r="D44" s="181">
        <v>31998.94930894826</v>
      </c>
      <c r="E44" s="182">
        <f t="shared" si="0"/>
        <v>134.03565093982678</v>
      </c>
      <c r="F44" s="183">
        <f t="shared" si="1"/>
        <v>7.4607016341416092E-3</v>
      </c>
    </row>
    <row r="45" spans="1:6" ht="15" x14ac:dyDescent="0.4">
      <c r="A45" s="190" t="s">
        <v>79</v>
      </c>
      <c r="B45" s="185" t="s">
        <v>80</v>
      </c>
      <c r="C45" s="186">
        <v>1859999.9999966272</v>
      </c>
      <c r="D45" s="181">
        <v>19515.929349240752</v>
      </c>
      <c r="E45" s="182">
        <f t="shared" si="0"/>
        <v>95.30676027319133</v>
      </c>
      <c r="F45" s="183">
        <f t="shared" si="1"/>
        <v>1.0492435134019431E-2</v>
      </c>
    </row>
    <row r="46" spans="1:6" ht="15" x14ac:dyDescent="0.4">
      <c r="A46" s="187" t="s">
        <v>81</v>
      </c>
      <c r="B46" s="188" t="s">
        <v>82</v>
      </c>
      <c r="C46" s="186">
        <v>1566000.0000139358</v>
      </c>
      <c r="D46" s="181">
        <v>360.21241225300139</v>
      </c>
      <c r="E46" s="182">
        <f t="shared" si="0"/>
        <v>4347.4348654982741</v>
      </c>
      <c r="F46" s="183">
        <f t="shared" si="1"/>
        <v>2.3002069747751969E-4</v>
      </c>
    </row>
    <row r="47" spans="1:6" ht="15" x14ac:dyDescent="0.4">
      <c r="A47" s="190" t="s">
        <v>83</v>
      </c>
      <c r="B47" s="185" t="s">
        <v>84</v>
      </c>
      <c r="C47" s="186">
        <v>73179000</v>
      </c>
      <c r="D47" s="181">
        <v>881870</v>
      </c>
      <c r="E47" s="182">
        <f t="shared" si="0"/>
        <v>82.981618605916978</v>
      </c>
      <c r="F47" s="183">
        <f t="shared" si="1"/>
        <v>1.2050861585974118E-2</v>
      </c>
    </row>
    <row r="48" spans="1:6" ht="15" x14ac:dyDescent="0.4">
      <c r="A48" s="187" t="s">
        <v>85</v>
      </c>
      <c r="B48" s="188" t="s">
        <v>86</v>
      </c>
      <c r="C48" s="186">
        <v>48663000.000001304</v>
      </c>
      <c r="D48" s="181">
        <v>189889</v>
      </c>
      <c r="E48" s="182">
        <f t="shared" si="0"/>
        <v>256.27076871225455</v>
      </c>
      <c r="F48" s="183">
        <f t="shared" si="1"/>
        <v>3.9021227626737957E-3</v>
      </c>
    </row>
    <row r="49" spans="1:6" ht="15" x14ac:dyDescent="0.4">
      <c r="A49" s="190" t="s">
        <v>87</v>
      </c>
      <c r="B49" s="185" t="s">
        <v>88</v>
      </c>
      <c r="C49" s="186">
        <v>43368999.997185923</v>
      </c>
      <c r="D49" s="181">
        <v>303251</v>
      </c>
      <c r="E49" s="182">
        <f t="shared" si="0"/>
        <v>143.0135432271812</v>
      </c>
      <c r="F49" s="183">
        <f t="shared" si="1"/>
        <v>6.9923447628415913E-3</v>
      </c>
    </row>
    <row r="50" spans="1:6" ht="15" x14ac:dyDescent="0.4">
      <c r="A50" s="187" t="s">
        <v>89</v>
      </c>
      <c r="B50" s="188" t="s">
        <v>90</v>
      </c>
      <c r="C50" s="186">
        <v>125590999.9992047</v>
      </c>
      <c r="D50" s="181">
        <v>3466297.7360423696</v>
      </c>
      <c r="E50" s="182">
        <f t="shared" si="0"/>
        <v>36.232028972386452</v>
      </c>
      <c r="F50" s="183">
        <f t="shared" si="1"/>
        <v>2.7599889610436416E-2</v>
      </c>
    </row>
    <row r="51" spans="1:6" ht="15" x14ac:dyDescent="0.4">
      <c r="A51" s="190" t="s">
        <v>91</v>
      </c>
      <c r="B51" s="185" t="s">
        <v>92</v>
      </c>
      <c r="C51" s="186">
        <v>16966000.00006327</v>
      </c>
      <c r="D51" s="181">
        <v>356713.26395763014</v>
      </c>
      <c r="E51" s="182">
        <f t="shared" si="0"/>
        <v>47.56201048379986</v>
      </c>
      <c r="F51" s="183">
        <f t="shared" si="1"/>
        <v>2.1025183540981957E-2</v>
      </c>
    </row>
    <row r="52" spans="1:6" ht="15" x14ac:dyDescent="0.4">
      <c r="A52" s="187" t="s">
        <v>93</v>
      </c>
      <c r="B52" s="188" t="s">
        <v>94</v>
      </c>
      <c r="C52" s="186">
        <v>60987999.999364577</v>
      </c>
      <c r="D52" s="181">
        <v>1227884.3422705431</v>
      </c>
      <c r="E52" s="182">
        <f t="shared" si="0"/>
        <v>49.669173145891392</v>
      </c>
      <c r="F52" s="183">
        <f t="shared" si="1"/>
        <v>2.0133212144738902E-2</v>
      </c>
    </row>
    <row r="53" spans="1:6" ht="15" x14ac:dyDescent="0.4">
      <c r="A53" s="190" t="s">
        <v>95</v>
      </c>
      <c r="B53" s="185" t="s">
        <v>96</v>
      </c>
      <c r="C53" s="186">
        <v>802000.00001753028</v>
      </c>
      <c r="D53" s="181">
        <v>15309.061789466661</v>
      </c>
      <c r="E53" s="182">
        <f t="shared" si="0"/>
        <v>52.38727304434444</v>
      </c>
      <c r="F53" s="183">
        <f t="shared" si="1"/>
        <v>1.9088605722109766E-2</v>
      </c>
    </row>
    <row r="54" spans="1:6" ht="15" x14ac:dyDescent="0.4">
      <c r="A54" s="187" t="s">
        <v>97</v>
      </c>
      <c r="B54" s="188" t="s">
        <v>98</v>
      </c>
      <c r="C54" s="186">
        <v>11574999.999921139</v>
      </c>
      <c r="D54" s="181">
        <v>19637.16771231142</v>
      </c>
      <c r="E54" s="182">
        <f t="shared" si="0"/>
        <v>589.4434558739473</v>
      </c>
      <c r="F54" s="183">
        <f t="shared" si="1"/>
        <v>1.6965155691097372E-3</v>
      </c>
    </row>
    <row r="55" spans="1:6" ht="15" x14ac:dyDescent="0.4">
      <c r="A55" s="190" t="s">
        <v>99</v>
      </c>
      <c r="B55" s="185" t="s">
        <v>100</v>
      </c>
      <c r="C55" s="186">
        <v>16029000.000070641</v>
      </c>
      <c r="D55" s="181">
        <v>266313.44698925194</v>
      </c>
      <c r="E55" s="182">
        <f t="shared" si="0"/>
        <v>60.188474075503784</v>
      </c>
      <c r="F55" s="183">
        <f t="shared" si="1"/>
        <v>1.6614476697740237E-2</v>
      </c>
    </row>
    <row r="56" spans="1:6" ht="15" x14ac:dyDescent="0.4">
      <c r="A56" s="187" t="s">
        <v>101</v>
      </c>
      <c r="B56" s="188" t="s">
        <v>102</v>
      </c>
      <c r="C56" s="186">
        <v>2416000.0000559371</v>
      </c>
      <c r="D56" s="181">
        <v>81487.981238426786</v>
      </c>
      <c r="E56" s="182">
        <f t="shared" si="0"/>
        <v>29.648544034818215</v>
      </c>
      <c r="F56" s="183">
        <f t="shared" si="1"/>
        <v>3.3728469054859316E-2</v>
      </c>
    </row>
    <row r="57" spans="1:6" ht="15" x14ac:dyDescent="0.4">
      <c r="A57" s="190" t="s">
        <v>103</v>
      </c>
      <c r="B57" s="185" t="s">
        <v>104</v>
      </c>
      <c r="C57" s="186">
        <v>4972999.9999883715</v>
      </c>
      <c r="D57" s="181">
        <v>101982.76286487257</v>
      </c>
      <c r="E57" s="182">
        <f t="shared" si="0"/>
        <v>48.763142518286251</v>
      </c>
      <c r="F57" s="183">
        <f t="shared" si="1"/>
        <v>2.0507291949549776E-2</v>
      </c>
    </row>
    <row r="58" spans="1:6" ht="15" x14ac:dyDescent="0.4">
      <c r="A58" s="187" t="s">
        <v>105</v>
      </c>
      <c r="B58" s="188" t="s">
        <v>106</v>
      </c>
      <c r="C58" s="186">
        <v>57884999.999841616</v>
      </c>
      <c r="D58" s="181">
        <v>1179764.2371351274</v>
      </c>
      <c r="E58" s="182">
        <f t="shared" si="0"/>
        <v>49.064887863024452</v>
      </c>
      <c r="F58" s="183">
        <f t="shared" si="1"/>
        <v>2.0381173657050281E-2</v>
      </c>
    </row>
    <row r="59" spans="1:6" ht="15" x14ac:dyDescent="0.4">
      <c r="A59" s="187" t="s">
        <v>107</v>
      </c>
      <c r="B59" s="188" t="s">
        <v>108</v>
      </c>
      <c r="C59" s="186">
        <v>4284000.0001337919</v>
      </c>
      <c r="D59" s="181">
        <v>112742.86510698729</v>
      </c>
      <c r="E59" s="182">
        <f t="shared" si="0"/>
        <v>37.997969947530535</v>
      </c>
      <c r="F59" s="183">
        <f t="shared" si="1"/>
        <v>2.6317195402303047E-2</v>
      </c>
    </row>
    <row r="60" spans="1:6" ht="15" x14ac:dyDescent="0.4">
      <c r="A60" s="190" t="s">
        <v>109</v>
      </c>
      <c r="B60" s="185" t="s">
        <v>110</v>
      </c>
      <c r="C60" s="186">
        <v>33187999.999999307</v>
      </c>
      <c r="D60" s="181">
        <v>179229.1348930127</v>
      </c>
      <c r="E60" s="182">
        <f t="shared" si="0"/>
        <v>185.17078721498171</v>
      </c>
      <c r="F60" s="183">
        <f t="shared" si="1"/>
        <v>5.4004198774562024E-3</v>
      </c>
    </row>
    <row r="61" spans="1:6" ht="15" x14ac:dyDescent="0.4">
      <c r="A61" s="187" t="s">
        <v>111</v>
      </c>
      <c r="B61" s="188" t="s">
        <v>112</v>
      </c>
      <c r="C61" s="186">
        <v>36552999.99894166</v>
      </c>
      <c r="D61" s="181">
        <v>175906.59579923801</v>
      </c>
      <c r="E61" s="182">
        <f t="shared" si="0"/>
        <v>207.79777945711345</v>
      </c>
      <c r="F61" s="183">
        <f t="shared" si="1"/>
        <v>4.8123709628301679E-3</v>
      </c>
    </row>
    <row r="62" spans="1:6" ht="15" x14ac:dyDescent="0.4">
      <c r="A62" s="190" t="s">
        <v>113</v>
      </c>
      <c r="B62" s="185" t="s">
        <v>114</v>
      </c>
      <c r="C62" s="186">
        <v>20687000.000238031</v>
      </c>
      <c r="D62" s="181">
        <v>49701.486918844654</v>
      </c>
      <c r="E62" s="182">
        <f t="shared" si="0"/>
        <v>416.22497198156088</v>
      </c>
      <c r="F62" s="183">
        <f t="shared" si="1"/>
        <v>2.4025468612303754E-3</v>
      </c>
    </row>
    <row r="63" spans="1:6" ht="15" x14ac:dyDescent="0.4">
      <c r="A63" s="187" t="s">
        <v>115</v>
      </c>
      <c r="B63" s="188" t="s">
        <v>116</v>
      </c>
      <c r="C63" s="186">
        <v>13914999.999861505</v>
      </c>
      <c r="D63" s="181">
        <v>11110.917281917322</v>
      </c>
      <c r="E63" s="182">
        <f t="shared" si="0"/>
        <v>1252.3718471478267</v>
      </c>
      <c r="F63" s="183">
        <f t="shared" si="1"/>
        <v>7.9848489270771886E-4</v>
      </c>
    </row>
    <row r="64" spans="1:6" ht="15" x14ac:dyDescent="0.4">
      <c r="A64" s="190" t="s">
        <v>117</v>
      </c>
      <c r="B64" s="185" t="s">
        <v>118</v>
      </c>
      <c r="C64" s="186">
        <v>97741999.999661729</v>
      </c>
      <c r="D64" s="181">
        <v>260748</v>
      </c>
      <c r="E64" s="182">
        <f t="shared" si="0"/>
        <v>374.8523478594725</v>
      </c>
      <c r="F64" s="183">
        <f t="shared" si="1"/>
        <v>2.6677170510210797E-3</v>
      </c>
    </row>
    <row r="65" spans="1:6" ht="15" x14ac:dyDescent="0.4">
      <c r="A65" s="187" t="s">
        <v>119</v>
      </c>
      <c r="B65" s="188" t="s">
        <v>120</v>
      </c>
      <c r="C65" s="186">
        <v>52601000.000812031</v>
      </c>
      <c r="D65" s="181">
        <v>656124.2784002577</v>
      </c>
      <c r="E65" s="182">
        <f t="shared" si="0"/>
        <v>80.169263251562938</v>
      </c>
      <c r="F65" s="183">
        <f t="shared" si="1"/>
        <v>1.247360845592534E-2</v>
      </c>
    </row>
    <row r="66" spans="1:6" ht="15" x14ac:dyDescent="0.4">
      <c r="A66" s="190" t="s">
        <v>121</v>
      </c>
      <c r="B66" s="185" t="s">
        <v>122</v>
      </c>
      <c r="C66" s="186">
        <v>47986999.999441192</v>
      </c>
      <c r="D66" s="181">
        <v>995802.72159974242</v>
      </c>
      <c r="E66" s="182">
        <f t="shared" si="0"/>
        <v>48.189263755325733</v>
      </c>
      <c r="F66" s="183">
        <f t="shared" si="1"/>
        <v>2.0751510234257999E-2</v>
      </c>
    </row>
    <row r="67" spans="1:6" ht="15" x14ac:dyDescent="0.4">
      <c r="A67" s="187" t="s">
        <v>123</v>
      </c>
      <c r="B67" s="188" t="s">
        <v>124</v>
      </c>
      <c r="C67" s="186">
        <v>90826000.00000003</v>
      </c>
      <c r="D67" s="181">
        <v>572081</v>
      </c>
      <c r="E67" s="182">
        <f t="shared" si="0"/>
        <v>158.76423093932507</v>
      </c>
      <c r="F67" s="183">
        <f t="shared" si="1"/>
        <v>6.2986479642393126E-3</v>
      </c>
    </row>
    <row r="68" spans="1:6" ht="15" x14ac:dyDescent="0.4">
      <c r="A68" s="184" t="s">
        <v>125</v>
      </c>
      <c r="B68" s="185" t="s">
        <v>126</v>
      </c>
      <c r="C68" s="186">
        <v>57089000.000061758</v>
      </c>
      <c r="D68" s="181">
        <v>617638</v>
      </c>
      <c r="E68" s="182">
        <f t="shared" si="0"/>
        <v>92.431165180998832</v>
      </c>
      <c r="F68" s="183">
        <f t="shared" si="1"/>
        <v>1.0818861777213331E-2</v>
      </c>
    </row>
    <row r="69" spans="1:6" ht="15" x14ac:dyDescent="0.4">
      <c r="A69" s="189" t="s">
        <v>127</v>
      </c>
      <c r="B69" s="188" t="s">
        <v>128</v>
      </c>
      <c r="C69" s="186">
        <v>71525000.001675129</v>
      </c>
      <c r="D69" s="181">
        <v>714861</v>
      </c>
      <c r="E69" s="182">
        <f t="shared" si="0"/>
        <v>100.05441617555739</v>
      </c>
      <c r="F69" s="183">
        <f t="shared" si="1"/>
        <v>9.9945613419539711E-3</v>
      </c>
    </row>
    <row r="70" spans="1:6" ht="15" x14ac:dyDescent="0.4">
      <c r="A70" s="184" t="s">
        <v>129</v>
      </c>
      <c r="B70" s="185" t="s">
        <v>130</v>
      </c>
      <c r="C70" s="186">
        <v>19765999.999754082</v>
      </c>
      <c r="D70" s="181">
        <v>243837.97069521586</v>
      </c>
      <c r="E70" s="182">
        <f t="shared" ref="E70:E72" si="2">+C70/D70</f>
        <v>81.062026325918296</v>
      </c>
      <c r="F70" s="183">
        <f t="shared" ref="F70:F72" si="3">1/E70</f>
        <v>1.2336232454631668E-2</v>
      </c>
    </row>
    <row r="71" spans="1:6" ht="15" x14ac:dyDescent="0.4">
      <c r="A71" s="189" t="s">
        <v>131</v>
      </c>
      <c r="B71" s="188" t="s">
        <v>132</v>
      </c>
      <c r="C71" s="186">
        <v>19737999.999713477</v>
      </c>
      <c r="D71" s="181">
        <v>750749.02930478426</v>
      </c>
      <c r="E71" s="182">
        <f t="shared" si="2"/>
        <v>26.291076284163093</v>
      </c>
      <c r="F71" s="183">
        <f t="shared" si="3"/>
        <v>3.8035719389790376E-2</v>
      </c>
    </row>
    <row r="72" spans="1:6" ht="15" x14ac:dyDescent="0.4">
      <c r="A72" s="184">
        <v>109</v>
      </c>
      <c r="B72" s="185" t="s">
        <v>133</v>
      </c>
      <c r="C72" s="186">
        <v>5788000</v>
      </c>
      <c r="D72" s="181">
        <v>568608</v>
      </c>
      <c r="E72" s="182">
        <f t="shared" si="2"/>
        <v>10.179244752096347</v>
      </c>
      <c r="F72" s="183">
        <f t="shared" si="3"/>
        <v>9.8239115411195579E-2</v>
      </c>
    </row>
    <row r="73" spans="1:6" x14ac:dyDescent="0.35">
      <c r="C73">
        <v>0</v>
      </c>
    </row>
    <row r="74" spans="1:6" x14ac:dyDescent="0.35">
      <c r="C74">
        <v>1618323999.9972363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77217-5923-4230-9973-1DB5E9C9354F}">
  <dimension ref="A2:BQ74"/>
  <sheetViews>
    <sheetView topLeftCell="A2" workbookViewId="0">
      <selection activeCell="GR1" sqref="GR1"/>
    </sheetView>
  </sheetViews>
  <sheetFormatPr baseColWidth="10" defaultRowHeight="14.5" x14ac:dyDescent="0.35"/>
  <sheetData>
    <row r="2" spans="1:69" x14ac:dyDescent="0.35">
      <c r="A2" s="92" t="s">
        <v>474</v>
      </c>
    </row>
    <row r="5" spans="1:69" x14ac:dyDescent="0.35">
      <c r="A5" s="341" t="s">
        <v>455</v>
      </c>
    </row>
    <row r="6" spans="1:69" x14ac:dyDescent="0.35">
      <c r="A6" s="341"/>
      <c r="B6">
        <v>1</v>
      </c>
      <c r="C6">
        <v>2</v>
      </c>
      <c r="D6">
        <v>3</v>
      </c>
      <c r="E6">
        <v>4</v>
      </c>
      <c r="F6">
        <v>5</v>
      </c>
      <c r="G6">
        <v>6</v>
      </c>
      <c r="H6">
        <v>7</v>
      </c>
      <c r="I6">
        <v>8</v>
      </c>
      <c r="J6">
        <v>9</v>
      </c>
      <c r="K6">
        <v>10</v>
      </c>
      <c r="L6">
        <v>11</v>
      </c>
      <c r="M6">
        <v>12</v>
      </c>
      <c r="N6">
        <v>13</v>
      </c>
      <c r="O6">
        <v>14</v>
      </c>
      <c r="P6">
        <v>15</v>
      </c>
      <c r="Q6">
        <v>16</v>
      </c>
      <c r="R6">
        <v>17</v>
      </c>
      <c r="S6">
        <v>18</v>
      </c>
      <c r="T6">
        <v>19</v>
      </c>
      <c r="U6">
        <v>20</v>
      </c>
      <c r="V6">
        <v>21</v>
      </c>
      <c r="W6">
        <v>22</v>
      </c>
      <c r="X6">
        <v>23</v>
      </c>
      <c r="Y6">
        <v>24</v>
      </c>
      <c r="Z6">
        <v>25</v>
      </c>
      <c r="AA6">
        <v>26</v>
      </c>
      <c r="AB6">
        <v>27</v>
      </c>
      <c r="AC6">
        <v>28</v>
      </c>
      <c r="AD6">
        <v>29</v>
      </c>
      <c r="AE6">
        <v>30</v>
      </c>
      <c r="AF6">
        <v>31</v>
      </c>
      <c r="AG6">
        <v>32</v>
      </c>
      <c r="AH6">
        <v>33</v>
      </c>
      <c r="AI6">
        <v>34</v>
      </c>
      <c r="AJ6">
        <v>35</v>
      </c>
      <c r="AK6">
        <v>36</v>
      </c>
      <c r="AL6">
        <v>37</v>
      </c>
      <c r="AM6">
        <v>38</v>
      </c>
      <c r="AN6">
        <v>39</v>
      </c>
      <c r="AO6">
        <v>40</v>
      </c>
      <c r="AP6">
        <v>41</v>
      </c>
      <c r="AQ6">
        <v>42</v>
      </c>
      <c r="AR6">
        <v>43</v>
      </c>
      <c r="AS6">
        <v>44</v>
      </c>
      <c r="AT6">
        <v>45</v>
      </c>
      <c r="AU6">
        <v>46</v>
      </c>
      <c r="AV6">
        <v>47</v>
      </c>
      <c r="AW6">
        <v>48</v>
      </c>
      <c r="AX6">
        <v>49</v>
      </c>
      <c r="AY6">
        <v>50</v>
      </c>
      <c r="AZ6">
        <v>51</v>
      </c>
      <c r="BA6">
        <v>52</v>
      </c>
      <c r="BB6">
        <v>53</v>
      </c>
      <c r="BC6">
        <v>54</v>
      </c>
      <c r="BD6">
        <v>55</v>
      </c>
      <c r="BE6">
        <v>56</v>
      </c>
      <c r="BF6">
        <v>57</v>
      </c>
      <c r="BG6">
        <v>58</v>
      </c>
      <c r="BH6">
        <v>59</v>
      </c>
      <c r="BI6">
        <v>60</v>
      </c>
      <c r="BJ6">
        <v>61</v>
      </c>
      <c r="BK6">
        <v>62</v>
      </c>
      <c r="BL6">
        <v>63</v>
      </c>
      <c r="BM6">
        <v>64</v>
      </c>
      <c r="BN6">
        <v>65</v>
      </c>
      <c r="BO6">
        <v>66</v>
      </c>
      <c r="BP6">
        <v>67</v>
      </c>
      <c r="BQ6">
        <v>68</v>
      </c>
    </row>
    <row r="7" spans="1:69" x14ac:dyDescent="0.35">
      <c r="A7" s="1" t="s">
        <v>0</v>
      </c>
      <c r="B7" s="191" cm="1">
        <f t="array" ref="B7:BQ74">+MMULT(DIAG_PRODUC!$D$6:$BS$73,_xlfn.ANCHORARRAY('(1-A)^-1'!E6))</f>
        <v>3.606242706053249E-2</v>
      </c>
      <c r="C7" s="191">
        <v>3.7449895514462487E-3</v>
      </c>
      <c r="D7" s="191">
        <v>5.1301642978878398E-3</v>
      </c>
      <c r="E7" s="191">
        <v>4.3985091963347423E-4</v>
      </c>
      <c r="F7" s="191">
        <v>1.6198990555711238E-3</v>
      </c>
      <c r="G7" s="191">
        <v>4.6352006722642123E-5</v>
      </c>
      <c r="H7" s="191">
        <v>8.1005411466378156E-5</v>
      </c>
      <c r="I7" s="191">
        <v>5.6763608772291026E-5</v>
      </c>
      <c r="J7" s="191">
        <v>5.3524687322644889E-5</v>
      </c>
      <c r="K7" s="191">
        <v>7.5980880131175705E-5</v>
      </c>
      <c r="L7" s="191">
        <v>3.7674017065991673E-3</v>
      </c>
      <c r="M7" s="191">
        <v>1.3194057343952913E-2</v>
      </c>
      <c r="N7" s="191">
        <v>3.2514060961616126E-3</v>
      </c>
      <c r="O7" s="191">
        <v>1.1613493380633737E-2</v>
      </c>
      <c r="P7" s="191">
        <v>3.0710705814495699E-3</v>
      </c>
      <c r="Q7" s="191">
        <v>1.5268917807503994E-2</v>
      </c>
      <c r="R7" s="191">
        <v>7.02138258424931E-3</v>
      </c>
      <c r="S7" s="191">
        <v>5.0399231487674471E-3</v>
      </c>
      <c r="T7" s="191">
        <v>2.575761924809157E-3</v>
      </c>
      <c r="U7" s="191">
        <v>1.5846006453617153E-3</v>
      </c>
      <c r="V7" s="191">
        <v>4.2075980455281151E-4</v>
      </c>
      <c r="W7" s="191">
        <v>8.557033824223944E-4</v>
      </c>
      <c r="X7" s="191">
        <v>5.9699636506394807E-4</v>
      </c>
      <c r="Y7" s="191">
        <v>4.7557592629278174E-4</v>
      </c>
      <c r="Z7" s="191">
        <v>2.5347052941394953E-4</v>
      </c>
      <c r="AA7" s="191">
        <v>1.6993217805903328E-3</v>
      </c>
      <c r="AB7" s="191">
        <v>7.2858280004962125E-4</v>
      </c>
      <c r="AC7" s="191">
        <v>1.1853019236638686E-3</v>
      </c>
      <c r="AD7" s="191">
        <v>1.3040097478012137E-4</v>
      </c>
      <c r="AE7" s="191">
        <v>1.353459755863783E-4</v>
      </c>
      <c r="AF7" s="191">
        <v>3.1087524315990921E-4</v>
      </c>
      <c r="AG7" s="191">
        <v>1.4753670294577595E-4</v>
      </c>
      <c r="AH7" s="191">
        <v>1.948876095879071E-4</v>
      </c>
      <c r="AI7" s="191">
        <v>4.1061323068387125E-4</v>
      </c>
      <c r="AJ7" s="191">
        <v>3.7294840561374269E-4</v>
      </c>
      <c r="AK7" s="191">
        <v>1.1431292889008789E-4</v>
      </c>
      <c r="AL7" s="191">
        <v>6.3112704692270603E-5</v>
      </c>
      <c r="AM7" s="191">
        <v>1.3335348077878268E-4</v>
      </c>
      <c r="AN7" s="191">
        <v>8.5134472881573785E-5</v>
      </c>
      <c r="AO7" s="191">
        <v>1.2835662542920432E-4</v>
      </c>
      <c r="AP7" s="191">
        <v>8.6465488054942184E-5</v>
      </c>
      <c r="AQ7" s="191">
        <v>2.8763417007001178E-4</v>
      </c>
      <c r="AR7" s="191">
        <v>1.9755393847733569E-4</v>
      </c>
      <c r="AS7" s="191">
        <v>1.9483604481103513E-4</v>
      </c>
      <c r="AT7" s="191">
        <v>1.5187059760007009E-4</v>
      </c>
      <c r="AU7" s="191">
        <v>6.6288543225677304E-5</v>
      </c>
      <c r="AV7" s="191">
        <v>1.445501736410019E-4</v>
      </c>
      <c r="AW7" s="191">
        <v>9.723926804199143E-5</v>
      </c>
      <c r="AX7" s="191">
        <v>9.1242089333631562E-5</v>
      </c>
      <c r="AY7" s="191">
        <v>1.8555457048509554E-4</v>
      </c>
      <c r="AZ7" s="191">
        <v>6.2362330157936957E-5</v>
      </c>
      <c r="BA7" s="191">
        <v>7.310507046946857E-5</v>
      </c>
      <c r="BB7" s="191">
        <v>1.0875657349428151E-3</v>
      </c>
      <c r="BC7" s="191">
        <v>2.8980325357262243E-3</v>
      </c>
      <c r="BD7" s="191">
        <v>1.0772003495962968E-4</v>
      </c>
      <c r="BE7" s="191">
        <v>5.4020904163705442E-5</v>
      </c>
      <c r="BF7" s="191">
        <v>6.5504100892352431E-5</v>
      </c>
      <c r="BG7" s="191">
        <v>3.1381747197373422E-5</v>
      </c>
      <c r="BH7" s="191">
        <v>2.8223630958669068E-5</v>
      </c>
      <c r="BI7" s="191">
        <v>1.4922136314148883E-5</v>
      </c>
      <c r="BJ7" s="191">
        <v>5.4479866974001492E-5</v>
      </c>
      <c r="BK7" s="191">
        <v>6.0376742758129307E-5</v>
      </c>
      <c r="BL7" s="191">
        <v>1.0352415459775782E-4</v>
      </c>
      <c r="BM7" s="191">
        <v>9.9887933011906017E-5</v>
      </c>
      <c r="BN7" s="191">
        <v>1.7738254340606645E-4</v>
      </c>
      <c r="BO7" s="191">
        <v>1.7608096546481712E-4</v>
      </c>
      <c r="BP7" s="191">
        <v>2.5849020721467147E-4</v>
      </c>
      <c r="BQ7" s="191">
        <v>0</v>
      </c>
    </row>
    <row r="8" spans="1:69" x14ac:dyDescent="0.35">
      <c r="A8" s="6" t="s">
        <v>2</v>
      </c>
      <c r="B8" s="191">
        <v>1.0127438452718445E-4</v>
      </c>
      <c r="C8" s="191">
        <v>5.6066833278587441E-2</v>
      </c>
      <c r="D8" s="191">
        <v>2.3487136023856624E-4</v>
      </c>
      <c r="E8" s="191">
        <v>1.777375414954426E-5</v>
      </c>
      <c r="F8" s="191">
        <v>8.4575378341404927E-5</v>
      </c>
      <c r="G8" s="191">
        <v>4.426913437417629E-6</v>
      </c>
      <c r="H8" s="191">
        <v>6.9935162677852307E-6</v>
      </c>
      <c r="I8" s="191">
        <v>5.4328838508248074E-6</v>
      </c>
      <c r="J8" s="191">
        <v>5.2637568058398664E-6</v>
      </c>
      <c r="K8" s="191">
        <v>7.6035690721613123E-6</v>
      </c>
      <c r="L8" s="191">
        <v>1.4069091986702707E-4</v>
      </c>
      <c r="M8" s="191">
        <v>5.2937858482643625E-4</v>
      </c>
      <c r="N8" s="191">
        <v>1.3161335329737466E-4</v>
      </c>
      <c r="O8" s="191">
        <v>4.916106998094585E-4</v>
      </c>
      <c r="P8" s="191">
        <v>4.4869649338755799E-2</v>
      </c>
      <c r="Q8" s="191">
        <v>6.1615054893127683E-4</v>
      </c>
      <c r="R8" s="191">
        <v>4.5644935215349104E-4</v>
      </c>
      <c r="S8" s="191">
        <v>7.1610016445576672E-4</v>
      </c>
      <c r="T8" s="191">
        <v>1.5636571134362633E-4</v>
      </c>
      <c r="U8" s="191">
        <v>6.7698935433610496E-5</v>
      </c>
      <c r="V8" s="191">
        <v>2.4251089619493469E-5</v>
      </c>
      <c r="W8" s="191">
        <v>3.7737578170723633E-5</v>
      </c>
      <c r="X8" s="191">
        <v>1.4663189159678759E-5</v>
      </c>
      <c r="Y8" s="191">
        <v>2.780818106227268E-5</v>
      </c>
      <c r="Z8" s="191">
        <v>1.3477979299144826E-5</v>
      </c>
      <c r="AA8" s="191">
        <v>7.4284965274917217E-5</v>
      </c>
      <c r="AB8" s="191">
        <v>5.0958917136326854E-5</v>
      </c>
      <c r="AC8" s="191">
        <v>5.3441302107286845E-5</v>
      </c>
      <c r="AD8" s="191">
        <v>8.1433284529018799E-6</v>
      </c>
      <c r="AE8" s="191">
        <v>1.1476497778825243E-5</v>
      </c>
      <c r="AF8" s="191">
        <v>1.9283400258228994E-5</v>
      </c>
      <c r="AG8" s="191">
        <v>1.174001272472725E-5</v>
      </c>
      <c r="AH8" s="191">
        <v>1.7085105050601874E-5</v>
      </c>
      <c r="AI8" s="191">
        <v>1.8081654766137507E-5</v>
      </c>
      <c r="AJ8" s="191">
        <v>2.6776233731930053E-5</v>
      </c>
      <c r="AK8" s="191">
        <v>9.8600046118455315E-6</v>
      </c>
      <c r="AL8" s="191">
        <v>6.2354933028905564E-6</v>
      </c>
      <c r="AM8" s="191">
        <v>1.3184376909718733E-5</v>
      </c>
      <c r="AN8" s="191">
        <v>6.9821625618101708E-6</v>
      </c>
      <c r="AO8" s="191">
        <v>1.1888929687398308E-5</v>
      </c>
      <c r="AP8" s="191">
        <v>5.6797930091411358E-6</v>
      </c>
      <c r="AQ8" s="191">
        <v>4.1685872534293343E-5</v>
      </c>
      <c r="AR8" s="191">
        <v>1.690339692335309E-5</v>
      </c>
      <c r="AS8" s="191">
        <v>1.3206984175974551E-5</v>
      </c>
      <c r="AT8" s="191">
        <v>1.2405116502812113E-5</v>
      </c>
      <c r="AU8" s="191">
        <v>7.9423270082717348E-6</v>
      </c>
      <c r="AV8" s="191">
        <v>1.0732214324384806E-5</v>
      </c>
      <c r="AW8" s="191">
        <v>7.1658763782159095E-6</v>
      </c>
      <c r="AX8" s="191">
        <v>1.033750274502019E-5</v>
      </c>
      <c r="AY8" s="191">
        <v>1.8568109559028627E-5</v>
      </c>
      <c r="AZ8" s="191">
        <v>7.3043502135136073E-6</v>
      </c>
      <c r="BA8" s="191">
        <v>9.0320223090105748E-6</v>
      </c>
      <c r="BB8" s="191">
        <v>1.2811148456601864E-4</v>
      </c>
      <c r="BC8" s="191">
        <v>3.6771911293084335E-4</v>
      </c>
      <c r="BD8" s="191">
        <v>1.5271332018745654E-5</v>
      </c>
      <c r="BE8" s="191">
        <v>8.6833755549320299E-6</v>
      </c>
      <c r="BF8" s="191">
        <v>1.0321557997309879E-5</v>
      </c>
      <c r="BG8" s="191">
        <v>5.7724160873616818E-6</v>
      </c>
      <c r="BH8" s="191">
        <v>4.804629507013113E-6</v>
      </c>
      <c r="BI8" s="191">
        <v>2.3407721376951317E-6</v>
      </c>
      <c r="BJ8" s="191">
        <v>1.0998966368170249E-5</v>
      </c>
      <c r="BK8" s="191">
        <v>7.2131198621948395E-6</v>
      </c>
      <c r="BL8" s="191">
        <v>1.6201876870191451E-5</v>
      </c>
      <c r="BM8" s="191">
        <v>1.4012454732614899E-5</v>
      </c>
      <c r="BN8" s="191">
        <v>2.2797318418645325E-5</v>
      </c>
      <c r="BO8" s="191">
        <v>2.5934498331095863E-5</v>
      </c>
      <c r="BP8" s="191">
        <v>1.9521309162644851E-5</v>
      </c>
      <c r="BQ8" s="191">
        <v>0</v>
      </c>
    </row>
    <row r="9" spans="1:69" x14ac:dyDescent="0.35">
      <c r="A9" s="1" t="s">
        <v>4</v>
      </c>
      <c r="B9" s="191">
        <v>1.8783048475823678E-4</v>
      </c>
      <c r="C9" s="191">
        <v>1.623674861795011E-4</v>
      </c>
      <c r="D9" s="191">
        <v>2.8914066497234492E-2</v>
      </c>
      <c r="E9" s="191">
        <v>3.0100052139179628E-5</v>
      </c>
      <c r="F9" s="191">
        <v>5.7806448061384732E-4</v>
      </c>
      <c r="G9" s="191">
        <v>1.9793415646752498E-5</v>
      </c>
      <c r="H9" s="191">
        <v>3.0364026183612986E-5</v>
      </c>
      <c r="I9" s="191">
        <v>2.3806546638134188E-5</v>
      </c>
      <c r="J9" s="191">
        <v>2.2737168771845897E-5</v>
      </c>
      <c r="K9" s="191">
        <v>2.572432690187282E-5</v>
      </c>
      <c r="L9" s="191">
        <v>1.5640959270812181E-2</v>
      </c>
      <c r="M9" s="191">
        <v>5.6703387491398023E-4</v>
      </c>
      <c r="N9" s="191">
        <v>1.2104983694259865E-2</v>
      </c>
      <c r="O9" s="191">
        <v>1.524611161263437E-3</v>
      </c>
      <c r="P9" s="191">
        <v>2.1378947678771124E-4</v>
      </c>
      <c r="Q9" s="191">
        <v>4.2581592973051422E-4</v>
      </c>
      <c r="R9" s="191">
        <v>8.6318571193028831E-4</v>
      </c>
      <c r="S9" s="191">
        <v>1.2967070679397073E-3</v>
      </c>
      <c r="T9" s="191">
        <v>4.6572682282618183E-4</v>
      </c>
      <c r="U9" s="191">
        <v>1.4184414387629897E-4</v>
      </c>
      <c r="V9" s="191">
        <v>7.7020565575206885E-5</v>
      </c>
      <c r="W9" s="191">
        <v>2.5355357701254619E-3</v>
      </c>
      <c r="X9" s="191">
        <v>5.6029587335616383E-5</v>
      </c>
      <c r="Y9" s="191">
        <v>1.0058710263849722E-4</v>
      </c>
      <c r="Z9" s="191">
        <v>6.7111225176517665E-5</v>
      </c>
      <c r="AA9" s="191">
        <v>2.278829587761513E-4</v>
      </c>
      <c r="AB9" s="191">
        <v>2.0717077435502965E-4</v>
      </c>
      <c r="AC9" s="191">
        <v>2.3314335237516727E-4</v>
      </c>
      <c r="AD9" s="191">
        <v>3.7133240860145907E-5</v>
      </c>
      <c r="AE9" s="191">
        <v>4.5001788321006372E-5</v>
      </c>
      <c r="AF9" s="191">
        <v>8.2999009875105761E-5</v>
      </c>
      <c r="AG9" s="191">
        <v>4.75851365996537E-5</v>
      </c>
      <c r="AH9" s="191">
        <v>5.670606171206449E-5</v>
      </c>
      <c r="AI9" s="191">
        <v>6.1718410183456219E-5</v>
      </c>
      <c r="AJ9" s="191">
        <v>6.4683211712463591E-5</v>
      </c>
      <c r="AK9" s="191">
        <v>3.2113595043423683E-5</v>
      </c>
      <c r="AL9" s="191">
        <v>2.567471795066014E-5</v>
      </c>
      <c r="AM9" s="191">
        <v>4.756386850411649E-5</v>
      </c>
      <c r="AN9" s="191">
        <v>2.5586453064662923E-5</v>
      </c>
      <c r="AO9" s="191">
        <v>4.2349741526530003E-5</v>
      </c>
      <c r="AP9" s="191">
        <v>2.1854514290810118E-5</v>
      </c>
      <c r="AQ9" s="191">
        <v>1.8757803796340519E-4</v>
      </c>
      <c r="AR9" s="191">
        <v>4.3554223504178351E-5</v>
      </c>
      <c r="AS9" s="191">
        <v>4.72967156347944E-5</v>
      </c>
      <c r="AT9" s="191">
        <v>3.922255325334268E-5</v>
      </c>
      <c r="AU9" s="191">
        <v>3.3340780642423421E-5</v>
      </c>
      <c r="AV9" s="191">
        <v>5.6076176397129728E-5</v>
      </c>
      <c r="AW9" s="191">
        <v>3.2252981985425323E-5</v>
      </c>
      <c r="AX9" s="191">
        <v>4.5966844327597055E-5</v>
      </c>
      <c r="AY9" s="191">
        <v>8.4010448793580183E-5</v>
      </c>
      <c r="AZ9" s="191">
        <v>3.2974205117178173E-5</v>
      </c>
      <c r="BA9" s="191">
        <v>3.9738127922712453E-5</v>
      </c>
      <c r="BB9" s="191">
        <v>9.1267866802678026E-4</v>
      </c>
      <c r="BC9" s="191">
        <v>1.6163978265185757E-3</v>
      </c>
      <c r="BD9" s="191">
        <v>6.476862458310621E-5</v>
      </c>
      <c r="BE9" s="191">
        <v>3.7721146297456368E-5</v>
      </c>
      <c r="BF9" s="191">
        <v>4.1398666929507137E-5</v>
      </c>
      <c r="BG9" s="191">
        <v>2.4008696002720055E-5</v>
      </c>
      <c r="BH9" s="191">
        <v>1.9539443764789713E-5</v>
      </c>
      <c r="BI9" s="191">
        <v>8.4244657026847176E-6</v>
      </c>
      <c r="BJ9" s="191">
        <v>4.6465699123679985E-5</v>
      </c>
      <c r="BK9" s="191">
        <v>3.3259663439714042E-5</v>
      </c>
      <c r="BL9" s="191">
        <v>6.4960835713526852E-5</v>
      </c>
      <c r="BM9" s="191">
        <v>7.7365063289918135E-5</v>
      </c>
      <c r="BN9" s="191">
        <v>4.1567613426024911E-5</v>
      </c>
      <c r="BO9" s="191">
        <v>9.2112678473671073E-5</v>
      </c>
      <c r="BP9" s="191">
        <v>7.9799382130047155E-5</v>
      </c>
      <c r="BQ9" s="191">
        <v>0</v>
      </c>
    </row>
    <row r="10" spans="1:69" x14ac:dyDescent="0.35">
      <c r="A10" s="14" t="s">
        <v>6</v>
      </c>
      <c r="B10" s="191">
        <v>4.6375299531190692E-5</v>
      </c>
      <c r="C10" s="191">
        <v>4.5919455838482024E-5</v>
      </c>
      <c r="D10" s="191">
        <v>6.3863784768027507E-5</v>
      </c>
      <c r="E10" s="191">
        <v>1.7986180181688856E-2</v>
      </c>
      <c r="F10" s="191">
        <v>2.260155186611518E-5</v>
      </c>
      <c r="G10" s="191">
        <v>2.6124096516534158E-6</v>
      </c>
      <c r="H10" s="191">
        <v>3.6345131087963874E-6</v>
      </c>
      <c r="I10" s="191">
        <v>4.2594826991271571E-6</v>
      </c>
      <c r="J10" s="191">
        <v>5.078420440735964E-6</v>
      </c>
      <c r="K10" s="191">
        <v>3.7333605929379013E-6</v>
      </c>
      <c r="L10" s="191">
        <v>3.9925653006577164E-5</v>
      </c>
      <c r="M10" s="191">
        <v>1.4975065273971366E-4</v>
      </c>
      <c r="N10" s="191">
        <v>3.8539050562959925E-5</v>
      </c>
      <c r="O10" s="191">
        <v>1.3438240055406103E-4</v>
      </c>
      <c r="P10" s="191">
        <v>4.0416682589017875E-5</v>
      </c>
      <c r="Q10" s="191">
        <v>2.0038446832990951E-4</v>
      </c>
      <c r="R10" s="191">
        <v>1.0089002186335511E-4</v>
      </c>
      <c r="S10" s="191">
        <v>6.5614522460592814E-5</v>
      </c>
      <c r="T10" s="191">
        <v>3.8598746678719396E-5</v>
      </c>
      <c r="U10" s="191">
        <v>2.5007079779429604E-5</v>
      </c>
      <c r="V10" s="191">
        <v>1.9003658375356908E-5</v>
      </c>
      <c r="W10" s="191">
        <v>1.6453311950402182E-5</v>
      </c>
      <c r="X10" s="191">
        <v>3.1552372395666347E-3</v>
      </c>
      <c r="Y10" s="191">
        <v>2.3662974183524466E-4</v>
      </c>
      <c r="Z10" s="191">
        <v>6.725316697740907E-6</v>
      </c>
      <c r="AA10" s="191">
        <v>3.3383552928103879E-5</v>
      </c>
      <c r="AB10" s="191">
        <v>2.5427678363940276E-5</v>
      </c>
      <c r="AC10" s="191">
        <v>6.9292161863364753E-5</v>
      </c>
      <c r="AD10" s="191">
        <v>5.1609369112551134E-6</v>
      </c>
      <c r="AE10" s="191">
        <v>1.0811664431059324E-5</v>
      </c>
      <c r="AF10" s="191">
        <v>2.4321687057463395E-5</v>
      </c>
      <c r="AG10" s="191">
        <v>1.0861887043218939E-5</v>
      </c>
      <c r="AH10" s="191">
        <v>1.3817053002435847E-5</v>
      </c>
      <c r="AI10" s="191">
        <v>3.2350358395316083E-4</v>
      </c>
      <c r="AJ10" s="191">
        <v>1.7860257046457631E-5</v>
      </c>
      <c r="AK10" s="191">
        <v>1.0625722997167044E-5</v>
      </c>
      <c r="AL10" s="191">
        <v>4.9849147121309042E-6</v>
      </c>
      <c r="AM10" s="191">
        <v>2.2912336674392016E-5</v>
      </c>
      <c r="AN10" s="191">
        <v>1.1489361713489991E-5</v>
      </c>
      <c r="AO10" s="191">
        <v>1.1289711277226545E-5</v>
      </c>
      <c r="AP10" s="191">
        <v>5.1158096222356994E-6</v>
      </c>
      <c r="AQ10" s="191">
        <v>1.0508632171969173E-5</v>
      </c>
      <c r="AR10" s="191">
        <v>1.0442021821622677E-4</v>
      </c>
      <c r="AS10" s="191">
        <v>1.2800271094009694E-4</v>
      </c>
      <c r="AT10" s="191">
        <v>1.5509836906992826E-4</v>
      </c>
      <c r="AU10" s="191">
        <v>5.5853596190677542E-6</v>
      </c>
      <c r="AV10" s="191">
        <v>7.4813520206536622E-6</v>
      </c>
      <c r="AW10" s="191">
        <v>5.6285351634850942E-6</v>
      </c>
      <c r="AX10" s="191">
        <v>4.1086029521886991E-6</v>
      </c>
      <c r="AY10" s="191">
        <v>5.9529644641272568E-6</v>
      </c>
      <c r="AZ10" s="191">
        <v>4.3434388227419901E-6</v>
      </c>
      <c r="BA10" s="191">
        <v>4.6321050479748683E-6</v>
      </c>
      <c r="BB10" s="191">
        <v>1.8805683634462472E-5</v>
      </c>
      <c r="BC10" s="191">
        <v>3.5634180476776418E-5</v>
      </c>
      <c r="BD10" s="191">
        <v>1.1796848433226678E-5</v>
      </c>
      <c r="BE10" s="191">
        <v>3.4597492388709318E-6</v>
      </c>
      <c r="BF10" s="191">
        <v>3.7196527289041033E-6</v>
      </c>
      <c r="BG10" s="191">
        <v>2.4829049342627165E-6</v>
      </c>
      <c r="BH10" s="191">
        <v>2.1831174785055571E-6</v>
      </c>
      <c r="BI10" s="191">
        <v>3.9656447907559022E-6</v>
      </c>
      <c r="BJ10" s="191">
        <v>8.24595286510094E-6</v>
      </c>
      <c r="BK10" s="191">
        <v>4.4245066223922654E-6</v>
      </c>
      <c r="BL10" s="191">
        <v>1.4914272698401026E-5</v>
      </c>
      <c r="BM10" s="191">
        <v>7.8517972222633631E-6</v>
      </c>
      <c r="BN10" s="191">
        <v>6.4474026401143111E-6</v>
      </c>
      <c r="BO10" s="191">
        <v>8.369633241174743E-6</v>
      </c>
      <c r="BP10" s="191">
        <v>1.106280431437762E-5</v>
      </c>
      <c r="BQ10" s="191">
        <v>0</v>
      </c>
    </row>
    <row r="11" spans="1:69" x14ac:dyDescent="0.35">
      <c r="A11" s="1" t="s">
        <v>8</v>
      </c>
      <c r="B11" s="191">
        <v>8.8142255293676064E-7</v>
      </c>
      <c r="C11" s="191">
        <v>7.756847580987052E-7</v>
      </c>
      <c r="D11" s="191">
        <v>7.0634493636154986E-6</v>
      </c>
      <c r="E11" s="191">
        <v>4.5913670375252993E-7</v>
      </c>
      <c r="F11" s="191">
        <v>4.618223732832364E-2</v>
      </c>
      <c r="G11" s="191">
        <v>1.1924288917578718E-6</v>
      </c>
      <c r="H11" s="191">
        <v>1.5630671431126806E-6</v>
      </c>
      <c r="I11" s="191">
        <v>1.6702898130471614E-6</v>
      </c>
      <c r="J11" s="191">
        <v>1.3113449145695781E-6</v>
      </c>
      <c r="K11" s="191">
        <v>1.3832816788526267E-6</v>
      </c>
      <c r="L11" s="191">
        <v>7.5661744777984913E-4</v>
      </c>
      <c r="M11" s="191">
        <v>8.9322256350753806E-6</v>
      </c>
      <c r="N11" s="191">
        <v>8.9610526579012576E-6</v>
      </c>
      <c r="O11" s="191">
        <v>1.4167117350539363E-5</v>
      </c>
      <c r="P11" s="191">
        <v>2.9825226828227482E-6</v>
      </c>
      <c r="Q11" s="191">
        <v>9.7084000799375774E-7</v>
      </c>
      <c r="R11" s="191">
        <v>3.9547039234736332E-6</v>
      </c>
      <c r="S11" s="191">
        <v>2.233589111121306E-5</v>
      </c>
      <c r="T11" s="191">
        <v>2.8644548155122601E-6</v>
      </c>
      <c r="U11" s="191">
        <v>1.9959409751946189E-6</v>
      </c>
      <c r="V11" s="191">
        <v>2.3310173810866757E-6</v>
      </c>
      <c r="W11" s="191">
        <v>3.50824461133252E-6</v>
      </c>
      <c r="X11" s="191">
        <v>1.6611999320006364E-6</v>
      </c>
      <c r="Y11" s="191">
        <v>2.2604929500638314E-6</v>
      </c>
      <c r="Z11" s="191">
        <v>1.4172431026878812E-6</v>
      </c>
      <c r="AA11" s="191">
        <v>2.5598372844670194E-6</v>
      </c>
      <c r="AB11" s="191">
        <v>2.5757384121364729E-6</v>
      </c>
      <c r="AC11" s="191">
        <v>2.3764144636309708E-6</v>
      </c>
      <c r="AD11" s="191">
        <v>1.3540318863491971E-6</v>
      </c>
      <c r="AE11" s="191">
        <v>2.0768241830064166E-6</v>
      </c>
      <c r="AF11" s="191">
        <v>2.0921105470858532E-6</v>
      </c>
      <c r="AG11" s="191">
        <v>2.1341247780180815E-6</v>
      </c>
      <c r="AH11" s="191">
        <v>2.3004544713794029E-6</v>
      </c>
      <c r="AI11" s="191">
        <v>1.6564910499120507E-6</v>
      </c>
      <c r="AJ11" s="191">
        <v>1.4075258001411571E-6</v>
      </c>
      <c r="AK11" s="191">
        <v>1.4762007108110959E-6</v>
      </c>
      <c r="AL11" s="191">
        <v>1.5352318458546617E-6</v>
      </c>
      <c r="AM11" s="191">
        <v>1.8250884226772241E-6</v>
      </c>
      <c r="AN11" s="191">
        <v>9.1843375981013421E-7</v>
      </c>
      <c r="AO11" s="191">
        <v>1.6516359037784164E-6</v>
      </c>
      <c r="AP11" s="191">
        <v>1.6083234857451136E-6</v>
      </c>
      <c r="AQ11" s="191">
        <v>8.5776312630913528E-6</v>
      </c>
      <c r="AR11" s="191">
        <v>1.2983955192316896E-6</v>
      </c>
      <c r="AS11" s="191">
        <v>1.5630343833819022E-6</v>
      </c>
      <c r="AT11" s="191">
        <v>1.4689416371457269E-6</v>
      </c>
      <c r="AU11" s="191">
        <v>2.5191322768371374E-6</v>
      </c>
      <c r="AV11" s="191">
        <v>2.1732203828644778E-6</v>
      </c>
      <c r="AW11" s="191">
        <v>1.3740614692224308E-6</v>
      </c>
      <c r="AX11" s="191">
        <v>2.9065540890475826E-6</v>
      </c>
      <c r="AY11" s="191">
        <v>9.7063386976410801E-6</v>
      </c>
      <c r="AZ11" s="191">
        <v>2.404413087543397E-6</v>
      </c>
      <c r="BA11" s="191">
        <v>3.5006047622304837E-6</v>
      </c>
      <c r="BB11" s="191">
        <v>1.4839633956274762E-4</v>
      </c>
      <c r="BC11" s="191">
        <v>2.803632287895298E-4</v>
      </c>
      <c r="BD11" s="191">
        <v>5.8692002887753679E-6</v>
      </c>
      <c r="BE11" s="191">
        <v>2.4744790729096106E-6</v>
      </c>
      <c r="BF11" s="191">
        <v>3.5921168817510895E-6</v>
      </c>
      <c r="BG11" s="191">
        <v>1.8128842377213294E-6</v>
      </c>
      <c r="BH11" s="191">
        <v>1.6200402153319122E-6</v>
      </c>
      <c r="BI11" s="191">
        <v>5.8334254108295093E-7</v>
      </c>
      <c r="BJ11" s="191">
        <v>3.0717761609216569E-6</v>
      </c>
      <c r="BK11" s="191">
        <v>2.2620049964204341E-6</v>
      </c>
      <c r="BL11" s="191">
        <v>4.649262330598644E-6</v>
      </c>
      <c r="BM11" s="191">
        <v>3.7488031286002515E-6</v>
      </c>
      <c r="BN11" s="191">
        <v>1.5673219347570405E-6</v>
      </c>
      <c r="BO11" s="191">
        <v>1.1335032540341582E-5</v>
      </c>
      <c r="BP11" s="191">
        <v>7.5180066033243308E-6</v>
      </c>
      <c r="BQ11" s="191">
        <v>0</v>
      </c>
    </row>
    <row r="12" spans="1:69" x14ac:dyDescent="0.35">
      <c r="A12" s="14">
        <v>17</v>
      </c>
      <c r="B12" s="191">
        <v>1.2209315380175159E-6</v>
      </c>
      <c r="C12" s="191">
        <v>9.0416528415156069E-7</v>
      </c>
      <c r="D12" s="191">
        <v>1.2277933125247689E-6</v>
      </c>
      <c r="E12" s="191">
        <v>5.8233684167259619E-7</v>
      </c>
      <c r="F12" s="191">
        <v>9.4319122236733982E-7</v>
      </c>
      <c r="G12" s="191">
        <v>1.8202851815679168E-3</v>
      </c>
      <c r="H12" s="191">
        <v>5.5089182193818899E-6</v>
      </c>
      <c r="I12" s="191">
        <v>1.6253763812704539E-6</v>
      </c>
      <c r="J12" s="191">
        <v>1.7377199929165574E-6</v>
      </c>
      <c r="K12" s="191">
        <v>9.5821105652413877E-7</v>
      </c>
      <c r="L12" s="191">
        <v>1.6332951493309559E-6</v>
      </c>
      <c r="M12" s="191">
        <v>2.4245509424132434E-6</v>
      </c>
      <c r="N12" s="191">
        <v>1.3469421104272716E-6</v>
      </c>
      <c r="O12" s="191">
        <v>1.6598791874318889E-6</v>
      </c>
      <c r="P12" s="191">
        <v>1.1348562168901513E-6</v>
      </c>
      <c r="Q12" s="191">
        <v>8.2223117278854077E-6</v>
      </c>
      <c r="R12" s="191">
        <v>2.3314445662356288E-6</v>
      </c>
      <c r="S12" s="191">
        <v>1.3188042840925697E-6</v>
      </c>
      <c r="T12" s="191">
        <v>1.7054704081982007E-6</v>
      </c>
      <c r="U12" s="191">
        <v>1.6567083370326063E-6</v>
      </c>
      <c r="V12" s="191">
        <v>1.1949061752623698E-6</v>
      </c>
      <c r="W12" s="191">
        <v>1.4874327449671627E-6</v>
      </c>
      <c r="X12" s="191">
        <v>1.2959678392633636E-6</v>
      </c>
      <c r="Y12" s="191">
        <v>3.7955038531559822E-6</v>
      </c>
      <c r="Z12" s="191">
        <v>2.818417387929321E-5</v>
      </c>
      <c r="AA12" s="191">
        <v>3.2368898926178797E-6</v>
      </c>
      <c r="AB12" s="191">
        <v>1.8811620459077222E-6</v>
      </c>
      <c r="AC12" s="191">
        <v>2.9514604754191453E-6</v>
      </c>
      <c r="AD12" s="191">
        <v>4.2204283839678338E-6</v>
      </c>
      <c r="AE12" s="191">
        <v>3.3108036700257838E-6</v>
      </c>
      <c r="AF12" s="191">
        <v>1.8669230276018314E-6</v>
      </c>
      <c r="AG12" s="191">
        <v>1.4532644567164841E-6</v>
      </c>
      <c r="AH12" s="191">
        <v>1.1930964603177478E-6</v>
      </c>
      <c r="AI12" s="191">
        <v>1.4452495802260178E-6</v>
      </c>
      <c r="AJ12" s="191">
        <v>1.3109306965719331E-6</v>
      </c>
      <c r="AK12" s="191">
        <v>1.7552726979102728E-5</v>
      </c>
      <c r="AL12" s="191">
        <v>3.1164349067805503E-6</v>
      </c>
      <c r="AM12" s="191">
        <v>2.4129281871845271E-6</v>
      </c>
      <c r="AN12" s="191">
        <v>1.4911726544297899E-6</v>
      </c>
      <c r="AO12" s="191">
        <v>2.9239666115735789E-6</v>
      </c>
      <c r="AP12" s="191">
        <v>8.2455131155845073E-7</v>
      </c>
      <c r="AQ12" s="191">
        <v>1.6084062636702414E-6</v>
      </c>
      <c r="AR12" s="191">
        <v>1.4194756897068163E-6</v>
      </c>
      <c r="AS12" s="191">
        <v>2.0896459561799273E-6</v>
      </c>
      <c r="AT12" s="191">
        <v>1.7609414168165083E-6</v>
      </c>
      <c r="AU12" s="191">
        <v>1.1163475012469531E-6</v>
      </c>
      <c r="AV12" s="191">
        <v>1.2886883915429212E-6</v>
      </c>
      <c r="AW12" s="191">
        <v>4.9866872876813399E-6</v>
      </c>
      <c r="AX12" s="191">
        <v>4.0593637914219529E-6</v>
      </c>
      <c r="AY12" s="191">
        <v>6.5716590616113068E-6</v>
      </c>
      <c r="AZ12" s="191">
        <v>9.3401624734742352E-7</v>
      </c>
      <c r="BA12" s="191">
        <v>2.0224153848695117E-6</v>
      </c>
      <c r="BB12" s="191">
        <v>1.1777468233691985E-6</v>
      </c>
      <c r="BC12" s="191">
        <v>7.7081615531114288E-7</v>
      </c>
      <c r="BD12" s="191">
        <v>6.4937532082179901E-7</v>
      </c>
      <c r="BE12" s="191">
        <v>5.4996129498592E-7</v>
      </c>
      <c r="BF12" s="191">
        <v>5.1461296222069033E-7</v>
      </c>
      <c r="BG12" s="191">
        <v>2.9153679776155917E-7</v>
      </c>
      <c r="BH12" s="191">
        <v>3.2780056020464303E-7</v>
      </c>
      <c r="BI12" s="191">
        <v>1.2794356940600401E-7</v>
      </c>
      <c r="BJ12" s="191">
        <v>4.8964090512657678E-7</v>
      </c>
      <c r="BK12" s="191">
        <v>4.0170843952236285E-7</v>
      </c>
      <c r="BL12" s="191">
        <v>9.935106015855144E-7</v>
      </c>
      <c r="BM12" s="191">
        <v>4.4992071107639573E-7</v>
      </c>
      <c r="BN12" s="191">
        <v>5.5067302502892878E-7</v>
      </c>
      <c r="BO12" s="191">
        <v>6.6019711217835438E-7</v>
      </c>
      <c r="BP12" s="191">
        <v>6.3820154603985532E-7</v>
      </c>
      <c r="BQ12" s="191">
        <v>0</v>
      </c>
    </row>
    <row r="13" spans="1:69" x14ac:dyDescent="0.35">
      <c r="A13" s="15" t="s">
        <v>11</v>
      </c>
      <c r="B13" s="191">
        <v>8.4643094863249467E-6</v>
      </c>
      <c r="C13" s="191">
        <v>5.5161178754726615E-6</v>
      </c>
      <c r="D13" s="191">
        <v>8.0972359588624502E-6</v>
      </c>
      <c r="E13" s="191">
        <v>4.1422134267618224E-6</v>
      </c>
      <c r="F13" s="191">
        <v>6.517305604062084E-6</v>
      </c>
      <c r="G13" s="191">
        <v>1.8513874982984257E-5</v>
      </c>
      <c r="H13" s="191">
        <v>6.859108947036693E-4</v>
      </c>
      <c r="I13" s="191">
        <v>1.0568912449832533E-5</v>
      </c>
      <c r="J13" s="191">
        <v>1.5190667065839645E-5</v>
      </c>
      <c r="K13" s="191">
        <v>5.5592335508326656E-6</v>
      </c>
      <c r="L13" s="191">
        <v>7.8804508674767855E-6</v>
      </c>
      <c r="M13" s="191">
        <v>8.5138482519140963E-6</v>
      </c>
      <c r="N13" s="191">
        <v>8.4564636367198637E-6</v>
      </c>
      <c r="O13" s="191">
        <v>9.5961556049272411E-6</v>
      </c>
      <c r="P13" s="191">
        <v>5.9335455583977662E-6</v>
      </c>
      <c r="Q13" s="191">
        <v>6.9698573441234604E-6</v>
      </c>
      <c r="R13" s="191">
        <v>8.9958784348162671E-6</v>
      </c>
      <c r="S13" s="191">
        <v>6.0054498440828052E-6</v>
      </c>
      <c r="T13" s="191">
        <v>8.7120632706055082E-6</v>
      </c>
      <c r="U13" s="191">
        <v>1.2388460534449328E-5</v>
      </c>
      <c r="V13" s="191">
        <v>7.3434619738435255E-6</v>
      </c>
      <c r="W13" s="191">
        <v>1.0364941632449766E-5</v>
      </c>
      <c r="X13" s="191">
        <v>6.8161118475340061E-6</v>
      </c>
      <c r="Y13" s="191">
        <v>1.2919017419541244E-5</v>
      </c>
      <c r="Z13" s="191">
        <v>2.7979260603252197E-4</v>
      </c>
      <c r="AA13" s="191">
        <v>1.4183533929483286E-5</v>
      </c>
      <c r="AB13" s="191">
        <v>1.3314725427430999E-5</v>
      </c>
      <c r="AC13" s="191">
        <v>1.50591096689637E-5</v>
      </c>
      <c r="AD13" s="191">
        <v>3.1212048577031671E-5</v>
      </c>
      <c r="AE13" s="191">
        <v>9.5049637151335104E-6</v>
      </c>
      <c r="AF13" s="191">
        <v>9.8021544493168718E-6</v>
      </c>
      <c r="AG13" s="191">
        <v>9.2476418062093319E-6</v>
      </c>
      <c r="AH13" s="191">
        <v>7.3481459198440533E-6</v>
      </c>
      <c r="AI13" s="191">
        <v>7.9563137631650719E-6</v>
      </c>
      <c r="AJ13" s="191">
        <v>7.664082856855076E-6</v>
      </c>
      <c r="AK13" s="191">
        <v>2.2695122342176055E-5</v>
      </c>
      <c r="AL13" s="191">
        <v>1.7157848251306848E-4</v>
      </c>
      <c r="AM13" s="191">
        <v>8.996338466746121E-6</v>
      </c>
      <c r="AN13" s="191">
        <v>4.2113957513236051E-6</v>
      </c>
      <c r="AO13" s="191">
        <v>1.4412080589020851E-5</v>
      </c>
      <c r="AP13" s="191">
        <v>5.6074612857812593E-6</v>
      </c>
      <c r="AQ13" s="191">
        <v>9.4819308756425051E-6</v>
      </c>
      <c r="AR13" s="191">
        <v>8.8782598854450415E-6</v>
      </c>
      <c r="AS13" s="191">
        <v>1.2684376746906483E-5</v>
      </c>
      <c r="AT13" s="191">
        <v>1.1296756828218854E-5</v>
      </c>
      <c r="AU13" s="191">
        <v>7.4672119718251648E-6</v>
      </c>
      <c r="AV13" s="191">
        <v>9.2656112575836764E-6</v>
      </c>
      <c r="AW13" s="191">
        <v>4.4054215680286296E-5</v>
      </c>
      <c r="AX13" s="191">
        <v>3.3492171735582498E-5</v>
      </c>
      <c r="AY13" s="191">
        <v>5.8015690676830567E-5</v>
      </c>
      <c r="AZ13" s="191">
        <v>7.590974998143024E-6</v>
      </c>
      <c r="BA13" s="191">
        <v>1.6298208784361984E-5</v>
      </c>
      <c r="BB13" s="191">
        <v>7.3188365376753978E-6</v>
      </c>
      <c r="BC13" s="191">
        <v>4.5059117294197997E-6</v>
      </c>
      <c r="BD13" s="191">
        <v>3.7237446749465145E-6</v>
      </c>
      <c r="BE13" s="191">
        <v>3.063674206467213E-6</v>
      </c>
      <c r="BF13" s="191">
        <v>2.7234778267585244E-6</v>
      </c>
      <c r="BG13" s="191">
        <v>1.71252402331961E-6</v>
      </c>
      <c r="BH13" s="191">
        <v>1.7880441458170383E-6</v>
      </c>
      <c r="BI13" s="191">
        <v>7.260781425905854E-7</v>
      </c>
      <c r="BJ13" s="191">
        <v>3.2212130764234159E-6</v>
      </c>
      <c r="BK13" s="191">
        <v>2.1103258012168678E-6</v>
      </c>
      <c r="BL13" s="191">
        <v>5.760582034943467E-6</v>
      </c>
      <c r="BM13" s="191">
        <v>2.6746336289710862E-6</v>
      </c>
      <c r="BN13" s="191">
        <v>3.3374095287071618E-6</v>
      </c>
      <c r="BO13" s="191">
        <v>2.7356844520157309E-6</v>
      </c>
      <c r="BP13" s="191">
        <v>3.9558544023942016E-6</v>
      </c>
      <c r="BQ13" s="191">
        <v>0</v>
      </c>
    </row>
    <row r="14" spans="1:69" x14ac:dyDescent="0.35">
      <c r="A14" s="6" t="s">
        <v>13</v>
      </c>
      <c r="B14" s="191">
        <v>3.9315441707928506E-5</v>
      </c>
      <c r="C14" s="191">
        <v>3.0541335601328572E-5</v>
      </c>
      <c r="D14" s="191">
        <v>4.2664850309011241E-5</v>
      </c>
      <c r="E14" s="191">
        <v>4.392962713684951E-5</v>
      </c>
      <c r="F14" s="191">
        <v>5.6147752302016577E-5</v>
      </c>
      <c r="G14" s="191">
        <v>1.1109879916638714E-5</v>
      </c>
      <c r="H14" s="191">
        <v>1.9759881081615421E-5</v>
      </c>
      <c r="I14" s="191">
        <v>1.4422895959148111E-2</v>
      </c>
      <c r="J14" s="191">
        <v>3.5579995804171082E-5</v>
      </c>
      <c r="K14" s="191">
        <v>2.2310003548824969E-5</v>
      </c>
      <c r="L14" s="191">
        <v>4.4647103508693473E-5</v>
      </c>
      <c r="M14" s="191">
        <v>3.7199142890592046E-5</v>
      </c>
      <c r="N14" s="191">
        <v>4.4672256996133042E-5</v>
      </c>
      <c r="O14" s="191">
        <v>3.7617917786858796E-5</v>
      </c>
      <c r="P14" s="191">
        <v>3.4737665492489982E-5</v>
      </c>
      <c r="Q14" s="191">
        <v>3.2241461255723075E-5</v>
      </c>
      <c r="R14" s="191">
        <v>4.6851850708521784E-5</v>
      </c>
      <c r="S14" s="191">
        <v>1.0522423883941963E-4</v>
      </c>
      <c r="T14" s="191">
        <v>9.5324132434939152E-5</v>
      </c>
      <c r="U14" s="191">
        <v>4.5315775424290325E-5</v>
      </c>
      <c r="V14" s="191">
        <v>3.8090808995348132E-5</v>
      </c>
      <c r="W14" s="191">
        <v>3.8456466125397577E-5</v>
      </c>
      <c r="X14" s="191">
        <v>1.2271272046232592E-4</v>
      </c>
      <c r="Y14" s="191">
        <v>5.4638718691413566E-5</v>
      </c>
      <c r="Z14" s="191">
        <v>2.4497605458301834E-5</v>
      </c>
      <c r="AA14" s="191">
        <v>4.9549916407967376E-5</v>
      </c>
      <c r="AB14" s="191">
        <v>5.5428110376765059E-5</v>
      </c>
      <c r="AC14" s="191">
        <v>5.5551412326877703E-5</v>
      </c>
      <c r="AD14" s="191">
        <v>3.0931371302136545E-5</v>
      </c>
      <c r="AE14" s="191">
        <v>3.9060792017072336E-3</v>
      </c>
      <c r="AF14" s="191">
        <v>8.8852889991627895E-4</v>
      </c>
      <c r="AG14" s="191">
        <v>6.5159228768319551E-4</v>
      </c>
      <c r="AH14" s="191">
        <v>2.7630960162986748E-4</v>
      </c>
      <c r="AI14" s="191">
        <v>3.1926583392834148E-4</v>
      </c>
      <c r="AJ14" s="191">
        <v>5.4463306996702934E-4</v>
      </c>
      <c r="AK14" s="191">
        <v>4.9550150839905235E-5</v>
      </c>
      <c r="AL14" s="191">
        <v>2.7166898562550261E-5</v>
      </c>
      <c r="AM14" s="191">
        <v>6.6962553450353919E-5</v>
      </c>
      <c r="AN14" s="191">
        <v>4.3288970884296782E-5</v>
      </c>
      <c r="AO14" s="191">
        <v>4.5479682092881589E-5</v>
      </c>
      <c r="AP14" s="191">
        <v>1.0807717176660064E-5</v>
      </c>
      <c r="AQ14" s="191">
        <v>3.3473327882031153E-5</v>
      </c>
      <c r="AR14" s="191">
        <v>3.3168352411014362E-4</v>
      </c>
      <c r="AS14" s="191">
        <v>3.3219923569494033E-4</v>
      </c>
      <c r="AT14" s="191">
        <v>3.8871719931946156E-4</v>
      </c>
      <c r="AU14" s="191">
        <v>2.5544629974785575E-5</v>
      </c>
      <c r="AV14" s="191">
        <v>1.4919951742624658E-4</v>
      </c>
      <c r="AW14" s="191">
        <v>3.7231747809900412E-5</v>
      </c>
      <c r="AX14" s="191">
        <v>3.6030440604197149E-5</v>
      </c>
      <c r="AY14" s="191">
        <v>2.2353435599472851E-5</v>
      </c>
      <c r="AZ14" s="191">
        <v>1.643978770175426E-5</v>
      </c>
      <c r="BA14" s="191">
        <v>1.8248088712750913E-5</v>
      </c>
      <c r="BB14" s="191">
        <v>3.139909477146829E-5</v>
      </c>
      <c r="BC14" s="191">
        <v>2.5254939327190685E-5</v>
      </c>
      <c r="BD14" s="191">
        <v>2.7790440412765556E-5</v>
      </c>
      <c r="BE14" s="191">
        <v>4.8877953363033198E-5</v>
      </c>
      <c r="BF14" s="191">
        <v>1.9742952862625156E-5</v>
      </c>
      <c r="BG14" s="191">
        <v>1.0636651636299434E-5</v>
      </c>
      <c r="BH14" s="191">
        <v>8.7028096184858707E-6</v>
      </c>
      <c r="BI14" s="191">
        <v>1.0138565783593092E-5</v>
      </c>
      <c r="BJ14" s="191">
        <v>2.0100605992061758E-5</v>
      </c>
      <c r="BK14" s="191">
        <v>8.0573679696863536E-6</v>
      </c>
      <c r="BL14" s="191">
        <v>2.9540841812075293E-5</v>
      </c>
      <c r="BM14" s="191">
        <v>1.8865867799689072E-5</v>
      </c>
      <c r="BN14" s="191">
        <v>2.9376049445006677E-5</v>
      </c>
      <c r="BO14" s="191">
        <v>2.1288556993676808E-5</v>
      </c>
      <c r="BP14" s="191">
        <v>6.4415314646086528E-5</v>
      </c>
      <c r="BQ14" s="191">
        <v>0</v>
      </c>
    </row>
    <row r="15" spans="1:69" x14ac:dyDescent="0.35">
      <c r="A15" s="15" t="s">
        <v>15</v>
      </c>
      <c r="B15" s="191">
        <v>8.6515425143909065E-6</v>
      </c>
      <c r="C15" s="191">
        <v>1.0652586347601829E-5</v>
      </c>
      <c r="D15" s="191">
        <v>2.7147263451488462E-5</v>
      </c>
      <c r="E15" s="191">
        <v>2.2199394331252654E-5</v>
      </c>
      <c r="F15" s="191">
        <v>5.4617263318669285E-6</v>
      </c>
      <c r="G15" s="191">
        <v>3.0998823559903973E-6</v>
      </c>
      <c r="H15" s="191">
        <v>5.4343807217414103E-6</v>
      </c>
      <c r="I15" s="191">
        <v>2.8438576673085625E-6</v>
      </c>
      <c r="J15" s="191">
        <v>5.817657339552554E-3</v>
      </c>
      <c r="K15" s="191">
        <v>2.9888034781694309E-6</v>
      </c>
      <c r="L15" s="191">
        <v>1.7239784907717623E-5</v>
      </c>
      <c r="M15" s="191">
        <v>1.5645317482574627E-5</v>
      </c>
      <c r="N15" s="191">
        <v>1.5790182289364064E-5</v>
      </c>
      <c r="O15" s="191">
        <v>1.3494544510881945E-5</v>
      </c>
      <c r="P15" s="191">
        <v>9.8900846936491328E-6</v>
      </c>
      <c r="Q15" s="191">
        <v>6.5880426603841434E-6</v>
      </c>
      <c r="R15" s="191">
        <v>1.2198817827795644E-5</v>
      </c>
      <c r="S15" s="191">
        <v>2.1184715913955728E-5</v>
      </c>
      <c r="T15" s="191">
        <v>1.2601854634069901E-5</v>
      </c>
      <c r="U15" s="191">
        <v>1.5763593999706269E-5</v>
      </c>
      <c r="V15" s="191">
        <v>6.8084571349927775E-6</v>
      </c>
      <c r="W15" s="191">
        <v>1.258332197510216E-5</v>
      </c>
      <c r="X15" s="191">
        <v>9.3908146689749411E-6</v>
      </c>
      <c r="Y15" s="191">
        <v>9.4711092796605833E-6</v>
      </c>
      <c r="Z15" s="191">
        <v>1.7867989918397837E-5</v>
      </c>
      <c r="AA15" s="191">
        <v>7.4699046952092466E-5</v>
      </c>
      <c r="AB15" s="191">
        <v>2.2879424490886136E-5</v>
      </c>
      <c r="AC15" s="191">
        <v>3.3887816517223635E-5</v>
      </c>
      <c r="AD15" s="191">
        <v>1.7241212007505191E-4</v>
      </c>
      <c r="AE15" s="191">
        <v>1.0889211137551191E-5</v>
      </c>
      <c r="AF15" s="191">
        <v>1.2767908601459729E-5</v>
      </c>
      <c r="AG15" s="191">
        <v>6.6772451649993389E-6</v>
      </c>
      <c r="AH15" s="191">
        <v>8.8630968872027383E-6</v>
      </c>
      <c r="AI15" s="191">
        <v>1.2324100951360834E-5</v>
      </c>
      <c r="AJ15" s="191">
        <v>3.7234315179637234E-5</v>
      </c>
      <c r="AK15" s="191">
        <v>7.4937404641012706E-6</v>
      </c>
      <c r="AL15" s="191">
        <v>5.4388321439734617E-6</v>
      </c>
      <c r="AM15" s="191">
        <v>1.8534584860655107E-5</v>
      </c>
      <c r="AN15" s="191">
        <v>8.579262583232949E-6</v>
      </c>
      <c r="AO15" s="191">
        <v>8.4707645638632415E-6</v>
      </c>
      <c r="AP15" s="191">
        <v>3.5765368750365084E-6</v>
      </c>
      <c r="AQ15" s="191">
        <v>1.4925364055111492E-5</v>
      </c>
      <c r="AR15" s="191">
        <v>7.4630887523364936E-5</v>
      </c>
      <c r="AS15" s="191">
        <v>2.6946051307638331E-4</v>
      </c>
      <c r="AT15" s="191">
        <v>1.3182509738854281E-4</v>
      </c>
      <c r="AU15" s="191">
        <v>3.0922897252195627E-6</v>
      </c>
      <c r="AV15" s="191">
        <v>6.8768438044634329E-6</v>
      </c>
      <c r="AW15" s="191">
        <v>6.4456338553896337E-6</v>
      </c>
      <c r="AX15" s="191">
        <v>4.2092445791418894E-6</v>
      </c>
      <c r="AY15" s="191">
        <v>6.8444661685523777E-6</v>
      </c>
      <c r="AZ15" s="191">
        <v>3.2851145086746382E-6</v>
      </c>
      <c r="BA15" s="191">
        <v>3.0670823887518433E-6</v>
      </c>
      <c r="BB15" s="191">
        <v>6.3502202497013008E-6</v>
      </c>
      <c r="BC15" s="191">
        <v>8.2902736908998676E-6</v>
      </c>
      <c r="BD15" s="191">
        <v>2.1705594063954847E-6</v>
      </c>
      <c r="BE15" s="191">
        <v>1.6717926983266225E-6</v>
      </c>
      <c r="BF15" s="191">
        <v>1.9111092417837606E-6</v>
      </c>
      <c r="BG15" s="191">
        <v>1.4259643155144129E-6</v>
      </c>
      <c r="BH15" s="191">
        <v>1.3805485763890513E-6</v>
      </c>
      <c r="BI15" s="191">
        <v>3.102518653353971E-6</v>
      </c>
      <c r="BJ15" s="191">
        <v>2.8835421816699561E-6</v>
      </c>
      <c r="BK15" s="191">
        <v>2.0911533530107078E-6</v>
      </c>
      <c r="BL15" s="191">
        <v>6.1435519788014329E-6</v>
      </c>
      <c r="BM15" s="191">
        <v>3.5982402024642825E-6</v>
      </c>
      <c r="BN15" s="191">
        <v>4.5545088230515078E-6</v>
      </c>
      <c r="BO15" s="191">
        <v>3.6126027730628784E-6</v>
      </c>
      <c r="BP15" s="191">
        <v>9.4935127486787486E-6</v>
      </c>
      <c r="BQ15" s="191">
        <v>0</v>
      </c>
    </row>
    <row r="16" spans="1:69" x14ac:dyDescent="0.35">
      <c r="A16" s="6" t="s">
        <v>17</v>
      </c>
      <c r="B16" s="191">
        <v>9.0266212325281655E-7</v>
      </c>
      <c r="C16" s="191">
        <v>6.1966760049537755E-7</v>
      </c>
      <c r="D16" s="191">
        <v>9.4056036295945925E-7</v>
      </c>
      <c r="E16" s="191">
        <v>5.2967936582326E-7</v>
      </c>
      <c r="F16" s="191">
        <v>7.3124197336473894E-7</v>
      </c>
      <c r="G16" s="191">
        <v>1.4263735330477781E-5</v>
      </c>
      <c r="H16" s="191">
        <v>6.4328040411839631E-5</v>
      </c>
      <c r="I16" s="191">
        <v>1.8313905903673147E-5</v>
      </c>
      <c r="J16" s="191">
        <v>1.7905125601044721E-5</v>
      </c>
      <c r="K16" s="191">
        <v>3.0323966447427884E-4</v>
      </c>
      <c r="L16" s="191">
        <v>9.0938092058010678E-7</v>
      </c>
      <c r="M16" s="191">
        <v>9.5214672046623819E-7</v>
      </c>
      <c r="N16" s="191">
        <v>9.522680268834123E-7</v>
      </c>
      <c r="O16" s="191">
        <v>1.0601424727094597E-6</v>
      </c>
      <c r="P16" s="191">
        <v>6.7637799474522647E-7</v>
      </c>
      <c r="Q16" s="191">
        <v>7.9882750265717867E-7</v>
      </c>
      <c r="R16" s="191">
        <v>1.0139265383098E-6</v>
      </c>
      <c r="S16" s="191">
        <v>8.1681149559143635E-7</v>
      </c>
      <c r="T16" s="191">
        <v>1.0275670419914509E-6</v>
      </c>
      <c r="U16" s="191">
        <v>1.3386989305803824E-6</v>
      </c>
      <c r="V16" s="191">
        <v>8.1502287884119955E-7</v>
      </c>
      <c r="W16" s="191">
        <v>1.1353102203790879E-6</v>
      </c>
      <c r="X16" s="191">
        <v>8.8924319447999301E-7</v>
      </c>
      <c r="Y16" s="191">
        <v>1.3987257460680124E-6</v>
      </c>
      <c r="Z16" s="191">
        <v>2.6678130979451248E-5</v>
      </c>
      <c r="AA16" s="191">
        <v>1.6883537249804871E-6</v>
      </c>
      <c r="AB16" s="191">
        <v>1.4586292019287772E-6</v>
      </c>
      <c r="AC16" s="191">
        <v>1.6716260074659395E-6</v>
      </c>
      <c r="AD16" s="191">
        <v>3.5505975611275139E-6</v>
      </c>
      <c r="AE16" s="191">
        <v>5.6859053766585174E-6</v>
      </c>
      <c r="AF16" s="191">
        <v>2.1075810579137454E-6</v>
      </c>
      <c r="AG16" s="191">
        <v>1.8167712645006296E-6</v>
      </c>
      <c r="AH16" s="191">
        <v>1.1407653136401348E-6</v>
      </c>
      <c r="AI16" s="191">
        <v>1.2362789487770549E-6</v>
      </c>
      <c r="AJ16" s="191">
        <v>1.5381151980318194E-6</v>
      </c>
      <c r="AK16" s="191">
        <v>2.3847398566588578E-6</v>
      </c>
      <c r="AL16" s="191">
        <v>1.6288947903050032E-5</v>
      </c>
      <c r="AM16" s="191">
        <v>1.0596656931497696E-6</v>
      </c>
      <c r="AN16" s="191">
        <v>5.1462151532894231E-7</v>
      </c>
      <c r="AO16" s="191">
        <v>1.5064444598372723E-6</v>
      </c>
      <c r="AP16" s="191">
        <v>5.8397773132024213E-7</v>
      </c>
      <c r="AQ16" s="191">
        <v>1.2392356703827432E-6</v>
      </c>
      <c r="AR16" s="191">
        <v>1.5223324969354525E-6</v>
      </c>
      <c r="AS16" s="191">
        <v>2.4436394798598887E-6</v>
      </c>
      <c r="AT16" s="191">
        <v>1.9785938861253575E-6</v>
      </c>
      <c r="AU16" s="191">
        <v>7.947687223282018E-7</v>
      </c>
      <c r="AV16" s="191">
        <v>1.1553887219081966E-6</v>
      </c>
      <c r="AW16" s="191">
        <v>4.29767260997641E-6</v>
      </c>
      <c r="AX16" s="191">
        <v>3.3010960915436032E-6</v>
      </c>
      <c r="AY16" s="191">
        <v>5.6234927584957843E-6</v>
      </c>
      <c r="AZ16" s="191">
        <v>7.9984665905446105E-7</v>
      </c>
      <c r="BA16" s="191">
        <v>1.6309044551925754E-6</v>
      </c>
      <c r="BB16" s="191">
        <v>8.0932566165522429E-7</v>
      </c>
      <c r="BC16" s="191">
        <v>5.2482707289726188E-7</v>
      </c>
      <c r="BD16" s="191">
        <v>4.5884905358853105E-7</v>
      </c>
      <c r="BE16" s="191">
        <v>4.1673374131700882E-7</v>
      </c>
      <c r="BF16" s="191">
        <v>3.3895759120285037E-7</v>
      </c>
      <c r="BG16" s="191">
        <v>2.1244630002245619E-7</v>
      </c>
      <c r="BH16" s="191">
        <v>2.0975092476317139E-7</v>
      </c>
      <c r="BI16" s="191">
        <v>1.0226896201599613E-7</v>
      </c>
      <c r="BJ16" s="191">
        <v>4.0760827470901303E-7</v>
      </c>
      <c r="BK16" s="191">
        <v>2.4866030782440097E-7</v>
      </c>
      <c r="BL16" s="191">
        <v>6.81978054606373E-7</v>
      </c>
      <c r="BM16" s="191">
        <v>3.4853678725755409E-7</v>
      </c>
      <c r="BN16" s="191">
        <v>4.0049818580315193E-7</v>
      </c>
      <c r="BO16" s="191">
        <v>3.4762806087319404E-7</v>
      </c>
      <c r="BP16" s="191">
        <v>5.3251664527614948E-7</v>
      </c>
      <c r="BQ16" s="191">
        <v>0</v>
      </c>
    </row>
    <row r="17" spans="1:69" x14ac:dyDescent="0.35">
      <c r="A17" s="1" t="s">
        <v>19</v>
      </c>
      <c r="B17" s="191">
        <v>1.0965523554971851E-6</v>
      </c>
      <c r="C17" s="191">
        <v>9.404364701867033E-7</v>
      </c>
      <c r="D17" s="191">
        <v>1.040536581177631E-5</v>
      </c>
      <c r="E17" s="191">
        <v>4.597976901104142E-7</v>
      </c>
      <c r="F17" s="191">
        <v>4.9335810908601572E-6</v>
      </c>
      <c r="G17" s="191">
        <v>1.0402559993923045E-6</v>
      </c>
      <c r="H17" s="191">
        <v>1.4741713411942735E-6</v>
      </c>
      <c r="I17" s="191">
        <v>1.3032185976694371E-6</v>
      </c>
      <c r="J17" s="191">
        <v>1.1994903938374307E-6</v>
      </c>
      <c r="K17" s="191">
        <v>1.2675787623656258E-6</v>
      </c>
      <c r="L17" s="191">
        <v>1.765221389472358E-3</v>
      </c>
      <c r="M17" s="191">
        <v>1.8833528968979974E-5</v>
      </c>
      <c r="N17" s="191">
        <v>1.7080989374782936E-5</v>
      </c>
      <c r="O17" s="191">
        <v>2.8576812694640058E-5</v>
      </c>
      <c r="P17" s="191">
        <v>2.0017336243777587E-6</v>
      </c>
      <c r="Q17" s="191">
        <v>1.0894235023856829E-6</v>
      </c>
      <c r="R17" s="191">
        <v>5.2117216704716598E-6</v>
      </c>
      <c r="S17" s="191">
        <v>1.9024197485973849E-5</v>
      </c>
      <c r="T17" s="191">
        <v>3.5405785586072222E-6</v>
      </c>
      <c r="U17" s="191">
        <v>2.1249390168968582E-6</v>
      </c>
      <c r="V17" s="191">
        <v>2.005708669823134E-6</v>
      </c>
      <c r="W17" s="191">
        <v>5.1144607915685189E-6</v>
      </c>
      <c r="X17" s="191">
        <v>1.6204692874057039E-6</v>
      </c>
      <c r="Y17" s="191">
        <v>2.2103932720492488E-6</v>
      </c>
      <c r="Z17" s="191">
        <v>1.4236661520260271E-6</v>
      </c>
      <c r="AA17" s="191">
        <v>3.7379000298459858E-6</v>
      </c>
      <c r="AB17" s="191">
        <v>2.9601144592098078E-6</v>
      </c>
      <c r="AC17" s="191">
        <v>2.7736693696510799E-6</v>
      </c>
      <c r="AD17" s="191">
        <v>1.1521863040396535E-6</v>
      </c>
      <c r="AE17" s="191">
        <v>2.2595138100217438E-6</v>
      </c>
      <c r="AF17" s="191">
        <v>2.5028460072319E-6</v>
      </c>
      <c r="AG17" s="191">
        <v>2.1649391158525983E-6</v>
      </c>
      <c r="AH17" s="191">
        <v>2.2506865400266419E-6</v>
      </c>
      <c r="AI17" s="191">
        <v>1.7196811491066035E-6</v>
      </c>
      <c r="AJ17" s="191">
        <v>1.5292056207141552E-6</v>
      </c>
      <c r="AK17" s="191">
        <v>1.8919300387185945E-6</v>
      </c>
      <c r="AL17" s="191">
        <v>1.4479056113836251E-6</v>
      </c>
      <c r="AM17" s="191">
        <v>2.4253049176926678E-6</v>
      </c>
      <c r="AN17" s="191">
        <v>1.0995251888063749E-6</v>
      </c>
      <c r="AO17" s="191">
        <v>2.0779269668993671E-6</v>
      </c>
      <c r="AP17" s="191">
        <v>9.2518485568419008E-7</v>
      </c>
      <c r="AQ17" s="191">
        <v>1.3338356516899563E-5</v>
      </c>
      <c r="AR17" s="191">
        <v>1.4094148975670025E-6</v>
      </c>
      <c r="AS17" s="191">
        <v>1.6729046365159606E-6</v>
      </c>
      <c r="AT17" s="191">
        <v>1.5601545827363007E-6</v>
      </c>
      <c r="AU17" s="191">
        <v>2.0423485341052227E-6</v>
      </c>
      <c r="AV17" s="191">
        <v>1.8871161843111649E-6</v>
      </c>
      <c r="AW17" s="191">
        <v>1.3178856076073979E-6</v>
      </c>
      <c r="AX17" s="191">
        <v>2.8605602276850993E-6</v>
      </c>
      <c r="AY17" s="191">
        <v>4.8697127332435098E-6</v>
      </c>
      <c r="AZ17" s="191">
        <v>2.0304215100602731E-6</v>
      </c>
      <c r="BA17" s="191">
        <v>2.6145435718060911E-6</v>
      </c>
      <c r="BB17" s="191">
        <v>7.797333749235815E-5</v>
      </c>
      <c r="BC17" s="191">
        <v>1.0724412761342645E-4</v>
      </c>
      <c r="BD17" s="191">
        <v>4.6273985028170173E-6</v>
      </c>
      <c r="BE17" s="191">
        <v>2.8391489609084989E-6</v>
      </c>
      <c r="BF17" s="191">
        <v>3.1044887611551708E-6</v>
      </c>
      <c r="BG17" s="191">
        <v>1.8999448837774345E-6</v>
      </c>
      <c r="BH17" s="191">
        <v>1.5144686698437416E-6</v>
      </c>
      <c r="BI17" s="191">
        <v>5.8783037520310693E-7</v>
      </c>
      <c r="BJ17" s="191">
        <v>3.7733517277334611E-6</v>
      </c>
      <c r="BK17" s="191">
        <v>2.0621537026908866E-6</v>
      </c>
      <c r="BL17" s="191">
        <v>4.6734540410005225E-6</v>
      </c>
      <c r="BM17" s="191">
        <v>5.5242865599761104E-6</v>
      </c>
      <c r="BN17" s="191">
        <v>1.5698685630382592E-6</v>
      </c>
      <c r="BO17" s="191">
        <v>6.2085288770223739E-6</v>
      </c>
      <c r="BP17" s="191">
        <v>3.619624313042145E-6</v>
      </c>
      <c r="BQ17" s="191">
        <v>0</v>
      </c>
    </row>
    <row r="18" spans="1:69" x14ac:dyDescent="0.35">
      <c r="A18" s="6" t="s">
        <v>21</v>
      </c>
      <c r="B18" s="191">
        <v>6.7005140374405364E-6</v>
      </c>
      <c r="C18" s="191">
        <v>1.0308260903667122E-5</v>
      </c>
      <c r="D18" s="191">
        <v>4.9662091005172907E-5</v>
      </c>
      <c r="E18" s="191">
        <v>2.4758904028694408E-6</v>
      </c>
      <c r="F18" s="191">
        <v>1.7163004523564318E-5</v>
      </c>
      <c r="G18" s="191">
        <v>1.107426637325996E-6</v>
      </c>
      <c r="H18" s="191">
        <v>2.029056074597286E-6</v>
      </c>
      <c r="I18" s="191">
        <v>1.3236809542494828E-6</v>
      </c>
      <c r="J18" s="191">
        <v>1.1932125437209196E-6</v>
      </c>
      <c r="K18" s="191">
        <v>1.5888043162402799E-6</v>
      </c>
      <c r="L18" s="191">
        <v>3.1175175758508705E-5</v>
      </c>
      <c r="M18" s="191">
        <v>1.5037732543858122E-3</v>
      </c>
      <c r="N18" s="191">
        <v>2.952609011600344E-5</v>
      </c>
      <c r="O18" s="191">
        <v>1.0964363300068673E-4</v>
      </c>
      <c r="P18" s="191">
        <v>9.1819764128137318E-6</v>
      </c>
      <c r="Q18" s="191">
        <v>4.663775614784665E-6</v>
      </c>
      <c r="R18" s="191">
        <v>3.9471483191919949E-5</v>
      </c>
      <c r="S18" s="191">
        <v>7.2248416692966797E-5</v>
      </c>
      <c r="T18" s="191">
        <v>1.3373504059056376E-5</v>
      </c>
      <c r="U18" s="191">
        <v>1.1495659105437964E-5</v>
      </c>
      <c r="V18" s="191">
        <v>4.7144061248586406E-6</v>
      </c>
      <c r="W18" s="191">
        <v>1.1022428672451215E-5</v>
      </c>
      <c r="X18" s="191">
        <v>4.7569379118505601E-6</v>
      </c>
      <c r="Y18" s="191">
        <v>7.9398460887090531E-6</v>
      </c>
      <c r="Z18" s="191">
        <v>8.0463194648302073E-6</v>
      </c>
      <c r="AA18" s="191">
        <v>7.0852122683643306E-5</v>
      </c>
      <c r="AB18" s="191">
        <v>1.9628427099833614E-5</v>
      </c>
      <c r="AC18" s="191">
        <v>3.0840718062304871E-5</v>
      </c>
      <c r="AD18" s="191">
        <v>3.6954733791803309E-6</v>
      </c>
      <c r="AE18" s="191">
        <v>2.8676496322903421E-6</v>
      </c>
      <c r="AF18" s="191">
        <v>8.4362210807682166E-6</v>
      </c>
      <c r="AG18" s="191">
        <v>3.2886319687842099E-6</v>
      </c>
      <c r="AH18" s="191">
        <v>4.2563675130099524E-6</v>
      </c>
      <c r="AI18" s="191">
        <v>4.3849445082666928E-6</v>
      </c>
      <c r="AJ18" s="191">
        <v>4.3532965696348326E-6</v>
      </c>
      <c r="AK18" s="191">
        <v>1.5850441788250817E-6</v>
      </c>
      <c r="AL18" s="191">
        <v>1.345512839994401E-6</v>
      </c>
      <c r="AM18" s="191">
        <v>2.7673041554640213E-6</v>
      </c>
      <c r="AN18" s="191">
        <v>1.7406769563410908E-6</v>
      </c>
      <c r="AO18" s="191">
        <v>2.7117698865242743E-6</v>
      </c>
      <c r="AP18" s="191">
        <v>1.0478515185224781E-6</v>
      </c>
      <c r="AQ18" s="191">
        <v>8.2075568390213086E-6</v>
      </c>
      <c r="AR18" s="191">
        <v>3.1634476426505695E-6</v>
      </c>
      <c r="AS18" s="191">
        <v>3.9816649520504894E-6</v>
      </c>
      <c r="AT18" s="191">
        <v>2.6171990457119561E-6</v>
      </c>
      <c r="AU18" s="191">
        <v>1.1219728175942423E-6</v>
      </c>
      <c r="AV18" s="191">
        <v>3.6735702476366872E-6</v>
      </c>
      <c r="AW18" s="191">
        <v>2.5003766630637337E-6</v>
      </c>
      <c r="AX18" s="191">
        <v>2.0760339133472299E-6</v>
      </c>
      <c r="AY18" s="191">
        <v>3.413227597730996E-6</v>
      </c>
      <c r="AZ18" s="191">
        <v>1.2108025969662941E-6</v>
      </c>
      <c r="BA18" s="191">
        <v>1.3378420183918509E-6</v>
      </c>
      <c r="BB18" s="191">
        <v>8.2659613523160158E-6</v>
      </c>
      <c r="BC18" s="191">
        <v>2.4856700740411105E-5</v>
      </c>
      <c r="BD18" s="191">
        <v>1.6570408801183979E-6</v>
      </c>
      <c r="BE18" s="191">
        <v>1.1084243758509503E-6</v>
      </c>
      <c r="BF18" s="191">
        <v>9.8822024167766571E-7</v>
      </c>
      <c r="BG18" s="191">
        <v>5.4085771672714868E-7</v>
      </c>
      <c r="BH18" s="191">
        <v>4.4484131377277124E-7</v>
      </c>
      <c r="BI18" s="191">
        <v>2.2022215386278008E-7</v>
      </c>
      <c r="BJ18" s="191">
        <v>9.9750335758847146E-7</v>
      </c>
      <c r="BK18" s="191">
        <v>1.3720868538017544E-6</v>
      </c>
      <c r="BL18" s="191">
        <v>1.6650552745150857E-6</v>
      </c>
      <c r="BM18" s="191">
        <v>1.2928228242465899E-6</v>
      </c>
      <c r="BN18" s="191">
        <v>2.6348493080598932E-6</v>
      </c>
      <c r="BO18" s="191">
        <v>1.6896125134740143E-6</v>
      </c>
      <c r="BP18" s="191">
        <v>4.7407212923055018E-6</v>
      </c>
      <c r="BQ18" s="191">
        <v>0</v>
      </c>
    </row>
    <row r="19" spans="1:69" x14ac:dyDescent="0.35">
      <c r="A19" s="15" t="s">
        <v>23</v>
      </c>
      <c r="B19" s="191">
        <v>3.4474288876829213E-6</v>
      </c>
      <c r="C19" s="191">
        <v>2.0498587863627273E-6</v>
      </c>
      <c r="D19" s="191">
        <v>6.9447041475450977E-5</v>
      </c>
      <c r="E19" s="191">
        <v>7.1591550960401987E-7</v>
      </c>
      <c r="F19" s="191">
        <v>3.9925922738824099E-5</v>
      </c>
      <c r="G19" s="191">
        <v>1.0325815805026856E-6</v>
      </c>
      <c r="H19" s="191">
        <v>1.6415786572647432E-6</v>
      </c>
      <c r="I19" s="191">
        <v>1.3323054552695038E-6</v>
      </c>
      <c r="J19" s="191">
        <v>1.3301135230216303E-6</v>
      </c>
      <c r="K19" s="191">
        <v>1.3443312593107082E-6</v>
      </c>
      <c r="L19" s="191">
        <v>4.938912559996606E-5</v>
      </c>
      <c r="M19" s="191">
        <v>1.7054731574572544E-5</v>
      </c>
      <c r="N19" s="191">
        <v>6.4031459669802561E-3</v>
      </c>
      <c r="O19" s="191">
        <v>2.3366784181559112E-4</v>
      </c>
      <c r="P19" s="191">
        <v>7.2322575743319537E-6</v>
      </c>
      <c r="Q19" s="191">
        <v>3.1880384805572224E-6</v>
      </c>
      <c r="R19" s="191">
        <v>1.9989881653555239E-4</v>
      </c>
      <c r="S19" s="191">
        <v>3.6106134234640001E-4</v>
      </c>
      <c r="T19" s="191">
        <v>7.8023127569739828E-5</v>
      </c>
      <c r="U19" s="191">
        <v>3.4409699086993302E-6</v>
      </c>
      <c r="V19" s="191">
        <v>2.7245306845048802E-6</v>
      </c>
      <c r="W19" s="191">
        <v>8.9558727329684211E-6</v>
      </c>
      <c r="X19" s="191">
        <v>3.3339974789465281E-6</v>
      </c>
      <c r="Y19" s="191">
        <v>5.9349017422493414E-6</v>
      </c>
      <c r="Z19" s="191">
        <v>2.0825902587053948E-6</v>
      </c>
      <c r="AA19" s="191">
        <v>5.7403637507594295E-6</v>
      </c>
      <c r="AB19" s="191">
        <v>9.8771254797198396E-6</v>
      </c>
      <c r="AC19" s="191">
        <v>4.8184366700614299E-6</v>
      </c>
      <c r="AD19" s="191">
        <v>1.9090086938985994E-6</v>
      </c>
      <c r="AE19" s="191">
        <v>2.633181927545359E-6</v>
      </c>
      <c r="AF19" s="191">
        <v>3.3052917679205514E-6</v>
      </c>
      <c r="AG19" s="191">
        <v>2.8461252403231425E-6</v>
      </c>
      <c r="AH19" s="191">
        <v>3.6328954243371571E-6</v>
      </c>
      <c r="AI19" s="191">
        <v>2.9830984738001621E-6</v>
      </c>
      <c r="AJ19" s="191">
        <v>2.6589328820880204E-6</v>
      </c>
      <c r="AK19" s="191">
        <v>1.9809211527009672E-6</v>
      </c>
      <c r="AL19" s="191">
        <v>1.533489799654381E-6</v>
      </c>
      <c r="AM19" s="191">
        <v>2.5431416739214424E-6</v>
      </c>
      <c r="AN19" s="191">
        <v>1.2842385542800806E-6</v>
      </c>
      <c r="AO19" s="191">
        <v>2.2799569475639825E-6</v>
      </c>
      <c r="AP19" s="191">
        <v>1.3002961444165001E-6</v>
      </c>
      <c r="AQ19" s="191">
        <v>1.2640208198040157E-5</v>
      </c>
      <c r="AR19" s="191">
        <v>1.9825289765172057E-6</v>
      </c>
      <c r="AS19" s="191">
        <v>2.6311310169054163E-6</v>
      </c>
      <c r="AT19" s="191">
        <v>2.1041704288075506E-6</v>
      </c>
      <c r="AU19" s="191">
        <v>2.19008759471417E-6</v>
      </c>
      <c r="AV19" s="191">
        <v>2.7371126843404055E-6</v>
      </c>
      <c r="AW19" s="191">
        <v>1.700094867889166E-6</v>
      </c>
      <c r="AX19" s="191">
        <v>2.8320890583782687E-6</v>
      </c>
      <c r="AY19" s="191">
        <v>5.1032330974618902E-6</v>
      </c>
      <c r="AZ19" s="191">
        <v>2.177349519979268E-6</v>
      </c>
      <c r="BA19" s="191">
        <v>2.5210131932852303E-6</v>
      </c>
      <c r="BB19" s="191">
        <v>3.9738692400159497E-5</v>
      </c>
      <c r="BC19" s="191">
        <v>1.1613517505160174E-4</v>
      </c>
      <c r="BD19" s="191">
        <v>4.4379422193293046E-6</v>
      </c>
      <c r="BE19" s="191">
        <v>2.9084519426685586E-6</v>
      </c>
      <c r="BF19" s="191">
        <v>2.9747715096557964E-6</v>
      </c>
      <c r="BG19" s="191">
        <v>1.7302034858512139E-6</v>
      </c>
      <c r="BH19" s="191">
        <v>1.3944861222339859E-6</v>
      </c>
      <c r="BI19" s="191">
        <v>5.6384834168047506E-7</v>
      </c>
      <c r="BJ19" s="191">
        <v>3.4280829577337607E-6</v>
      </c>
      <c r="BK19" s="191">
        <v>1.9581068854819802E-6</v>
      </c>
      <c r="BL19" s="191">
        <v>4.8489794512559113E-6</v>
      </c>
      <c r="BM19" s="191">
        <v>8.9248532756095248E-6</v>
      </c>
      <c r="BN19" s="191">
        <v>2.3128022943713606E-6</v>
      </c>
      <c r="BO19" s="191">
        <v>6.0550979128625996E-6</v>
      </c>
      <c r="BP19" s="191">
        <v>3.8689938280986241E-6</v>
      </c>
      <c r="BQ19" s="191">
        <v>0</v>
      </c>
    </row>
    <row r="20" spans="1:69" x14ac:dyDescent="0.35">
      <c r="A20" s="14" t="s">
        <v>25</v>
      </c>
      <c r="B20" s="191">
        <v>6.2689453754237061E-5</v>
      </c>
      <c r="C20" s="191">
        <v>1.9026427479407548E-5</v>
      </c>
      <c r="D20" s="191">
        <v>1.8044927709220829E-3</v>
      </c>
      <c r="E20" s="191">
        <v>3.9377654029110469E-6</v>
      </c>
      <c r="F20" s="191">
        <v>1.071512290712129E-3</v>
      </c>
      <c r="G20" s="191">
        <v>3.1663283439661E-6</v>
      </c>
      <c r="H20" s="191">
        <v>4.9064600232455285E-6</v>
      </c>
      <c r="I20" s="191">
        <v>4.2463999470070613E-6</v>
      </c>
      <c r="J20" s="191">
        <v>3.933962203683632E-6</v>
      </c>
      <c r="K20" s="191">
        <v>4.2155676526607279E-6</v>
      </c>
      <c r="L20" s="191">
        <v>1.0082202021929555E-3</v>
      </c>
      <c r="M20" s="191">
        <v>7.7748876854193911E-5</v>
      </c>
      <c r="N20" s="191">
        <v>8.2666292088156028E-4</v>
      </c>
      <c r="O20" s="191">
        <v>8.7595377011165827E-3</v>
      </c>
      <c r="P20" s="191">
        <v>2.4887048307135419E-5</v>
      </c>
      <c r="Q20" s="191">
        <v>5.5709893838925996E-5</v>
      </c>
      <c r="R20" s="191">
        <v>5.633352449142667E-4</v>
      </c>
      <c r="S20" s="191">
        <v>6.2321853650735746E-4</v>
      </c>
      <c r="T20" s="191">
        <v>4.943559002047993E-4</v>
      </c>
      <c r="U20" s="191">
        <v>1.7726912991436578E-5</v>
      </c>
      <c r="V20" s="191">
        <v>1.079572220011086E-5</v>
      </c>
      <c r="W20" s="191">
        <v>1.6616521372670118E-4</v>
      </c>
      <c r="X20" s="191">
        <v>1.1535892322213341E-5</v>
      </c>
      <c r="Y20" s="191">
        <v>5.4523563750245372E-5</v>
      </c>
      <c r="Z20" s="191">
        <v>8.9138551807957383E-6</v>
      </c>
      <c r="AA20" s="191">
        <v>3.6234397224763559E-5</v>
      </c>
      <c r="AB20" s="191">
        <v>1.3036461811467644E-4</v>
      </c>
      <c r="AC20" s="191">
        <v>2.8206611409406811E-5</v>
      </c>
      <c r="AD20" s="191">
        <v>6.7494242661924686E-6</v>
      </c>
      <c r="AE20" s="191">
        <v>7.5028740830413004E-6</v>
      </c>
      <c r="AF20" s="191">
        <v>1.2149547040602841E-5</v>
      </c>
      <c r="AG20" s="191">
        <v>8.1218203521596081E-6</v>
      </c>
      <c r="AH20" s="191">
        <v>9.898533348823247E-6</v>
      </c>
      <c r="AI20" s="191">
        <v>1.1596745611161649E-5</v>
      </c>
      <c r="AJ20" s="191">
        <v>3.3406173286814963E-5</v>
      </c>
      <c r="AK20" s="191">
        <v>5.418221944513889E-6</v>
      </c>
      <c r="AL20" s="191">
        <v>4.3346620115070836E-6</v>
      </c>
      <c r="AM20" s="191">
        <v>7.3273902908469267E-6</v>
      </c>
      <c r="AN20" s="191">
        <v>3.9502943287343232E-6</v>
      </c>
      <c r="AO20" s="191">
        <v>6.6856276291695821E-6</v>
      </c>
      <c r="AP20" s="191">
        <v>4.2409471701670003E-6</v>
      </c>
      <c r="AQ20" s="191">
        <v>3.0458662800607759E-5</v>
      </c>
      <c r="AR20" s="191">
        <v>6.9050982595384215E-6</v>
      </c>
      <c r="AS20" s="191">
        <v>8.9929663809480727E-6</v>
      </c>
      <c r="AT20" s="191">
        <v>6.8083553919362225E-6</v>
      </c>
      <c r="AU20" s="191">
        <v>6.4587917261916147E-6</v>
      </c>
      <c r="AV20" s="191">
        <v>8.5527921355542844E-6</v>
      </c>
      <c r="AW20" s="191">
        <v>5.1462449172052837E-6</v>
      </c>
      <c r="AX20" s="191">
        <v>7.7136326007109273E-6</v>
      </c>
      <c r="AY20" s="191">
        <v>1.6017354736161021E-5</v>
      </c>
      <c r="AZ20" s="191">
        <v>5.8733822065182092E-6</v>
      </c>
      <c r="BA20" s="191">
        <v>7.2851137523378923E-6</v>
      </c>
      <c r="BB20" s="191">
        <v>1.5775228698280475E-4</v>
      </c>
      <c r="BC20" s="191">
        <v>3.6047043948085698E-4</v>
      </c>
      <c r="BD20" s="191">
        <v>1.2861044569046459E-5</v>
      </c>
      <c r="BE20" s="191">
        <v>6.9292000586186979E-6</v>
      </c>
      <c r="BF20" s="191">
        <v>7.7124454818560329E-6</v>
      </c>
      <c r="BG20" s="191">
        <v>4.2988048517414005E-6</v>
      </c>
      <c r="BH20" s="191">
        <v>3.5466606856524744E-6</v>
      </c>
      <c r="BI20" s="191">
        <v>1.4720410129970704E-6</v>
      </c>
      <c r="BJ20" s="191">
        <v>8.25066728876516E-6</v>
      </c>
      <c r="BK20" s="191">
        <v>5.7294732444465311E-6</v>
      </c>
      <c r="BL20" s="191">
        <v>1.7329327592987482E-5</v>
      </c>
      <c r="BM20" s="191">
        <v>1.1445309083782912E-5</v>
      </c>
      <c r="BN20" s="191">
        <v>1.422082807508207E-5</v>
      </c>
      <c r="BO20" s="191">
        <v>1.8425004497785994E-5</v>
      </c>
      <c r="BP20" s="191">
        <v>1.3738323647613124E-5</v>
      </c>
      <c r="BQ20" s="191">
        <v>0</v>
      </c>
    </row>
    <row r="21" spans="1:69" x14ac:dyDescent="0.35">
      <c r="A21" s="15" t="s">
        <v>27</v>
      </c>
      <c r="B21" s="191">
        <v>3.6281442345343725E-8</v>
      </c>
      <c r="C21" s="191">
        <v>2.3314007058310504E-8</v>
      </c>
      <c r="D21" s="191">
        <v>5.402781248069921E-7</v>
      </c>
      <c r="E21" s="191">
        <v>1.2346584085536755E-8</v>
      </c>
      <c r="F21" s="191">
        <v>3.1213784250864524E-7</v>
      </c>
      <c r="G21" s="191">
        <v>3.2070836011349517E-8</v>
      </c>
      <c r="H21" s="191">
        <v>4.860231290642222E-8</v>
      </c>
      <c r="I21" s="191">
        <v>4.0937256978923157E-8</v>
      </c>
      <c r="J21" s="191">
        <v>3.9057769744082624E-8</v>
      </c>
      <c r="K21" s="191">
        <v>4.2897406908489721E-8</v>
      </c>
      <c r="L21" s="191">
        <v>3.6527243218238189E-7</v>
      </c>
      <c r="M21" s="191">
        <v>1.3224288231564328E-7</v>
      </c>
      <c r="N21" s="191">
        <v>3.1576053465108876E-7</v>
      </c>
      <c r="O21" s="191">
        <v>3.7181107761345274E-7</v>
      </c>
      <c r="P21" s="191">
        <v>7.4417994164847727E-4</v>
      </c>
      <c r="Q21" s="191">
        <v>3.8005360965331618E-8</v>
      </c>
      <c r="R21" s="191">
        <v>1.7257032485054665E-6</v>
      </c>
      <c r="S21" s="191">
        <v>8.2344505978695665E-6</v>
      </c>
      <c r="T21" s="191">
        <v>1.9881209987598105E-7</v>
      </c>
      <c r="U21" s="191">
        <v>5.8501272963329131E-8</v>
      </c>
      <c r="V21" s="191">
        <v>5.9075073631168134E-8</v>
      </c>
      <c r="W21" s="191">
        <v>1.0226564978841575E-7</v>
      </c>
      <c r="X21" s="191">
        <v>3.6378844187864835E-8</v>
      </c>
      <c r="Y21" s="191">
        <v>6.8342130459737732E-8</v>
      </c>
      <c r="Z21" s="191">
        <v>3.9537178272842702E-8</v>
      </c>
      <c r="AA21" s="191">
        <v>6.6523574249027803E-8</v>
      </c>
      <c r="AB21" s="191">
        <v>2.6086714757271932E-7</v>
      </c>
      <c r="AC21" s="191">
        <v>6.8722107700004071E-8</v>
      </c>
      <c r="AD21" s="191">
        <v>3.5110913977321019E-8</v>
      </c>
      <c r="AE21" s="191">
        <v>5.0148504963514161E-8</v>
      </c>
      <c r="AF21" s="191">
        <v>4.855909594419014E-8</v>
      </c>
      <c r="AG21" s="191">
        <v>4.8245004997475548E-8</v>
      </c>
      <c r="AH21" s="191">
        <v>5.5436102025098612E-8</v>
      </c>
      <c r="AI21" s="191">
        <v>3.9156596733178744E-8</v>
      </c>
      <c r="AJ21" s="191">
        <v>3.5328916126368493E-8</v>
      </c>
      <c r="AK21" s="191">
        <v>6.4288677289372257E-8</v>
      </c>
      <c r="AL21" s="191">
        <v>4.7146457293881212E-8</v>
      </c>
      <c r="AM21" s="191">
        <v>8.2075055472557484E-8</v>
      </c>
      <c r="AN21" s="191">
        <v>3.5717153641432561E-8</v>
      </c>
      <c r="AO21" s="191">
        <v>6.9722470603094557E-8</v>
      </c>
      <c r="AP21" s="191">
        <v>3.00444035567525E-8</v>
      </c>
      <c r="AQ21" s="191">
        <v>4.8615812736232146E-7</v>
      </c>
      <c r="AR21" s="191">
        <v>3.3760547987176744E-8</v>
      </c>
      <c r="AS21" s="191">
        <v>4.4751474749627931E-8</v>
      </c>
      <c r="AT21" s="191">
        <v>3.9357573868842775E-8</v>
      </c>
      <c r="AU21" s="191">
        <v>6.7181067330018333E-8</v>
      </c>
      <c r="AV21" s="191">
        <v>5.123146860319275E-8</v>
      </c>
      <c r="AW21" s="191">
        <v>3.9633075728855436E-8</v>
      </c>
      <c r="AX21" s="191">
        <v>9.1658755235196934E-8</v>
      </c>
      <c r="AY21" s="191">
        <v>1.6479138005515713E-7</v>
      </c>
      <c r="AZ21" s="191">
        <v>6.7648968762399826E-8</v>
      </c>
      <c r="BA21" s="191">
        <v>8.2462772157584255E-8</v>
      </c>
      <c r="BB21" s="191">
        <v>1.3892960380852278E-6</v>
      </c>
      <c r="BC21" s="191">
        <v>4.1374245028015351E-6</v>
      </c>
      <c r="BD21" s="191">
        <v>1.5483586991434644E-7</v>
      </c>
      <c r="BE21" s="191">
        <v>9.7319674677218851E-8</v>
      </c>
      <c r="BF21" s="191">
        <v>1.1050327828711861E-7</v>
      </c>
      <c r="BG21" s="191">
        <v>6.5747751537712368E-8</v>
      </c>
      <c r="BH21" s="191">
        <v>5.2285941597267436E-8</v>
      </c>
      <c r="BI21" s="191">
        <v>2.0374236848668502E-8</v>
      </c>
      <c r="BJ21" s="191">
        <v>1.3120818096578981E-7</v>
      </c>
      <c r="BK21" s="191">
        <v>6.8717122120905931E-8</v>
      </c>
      <c r="BL21" s="191">
        <v>1.7612030248768041E-7</v>
      </c>
      <c r="BM21" s="191">
        <v>1.4386600620139518E-7</v>
      </c>
      <c r="BN21" s="191">
        <v>7.8833956706140851E-8</v>
      </c>
      <c r="BO21" s="191">
        <v>2.1546731031448842E-7</v>
      </c>
      <c r="BP21" s="191">
        <v>1.190392564586969E-7</v>
      </c>
      <c r="BQ21" s="191">
        <v>0</v>
      </c>
    </row>
    <row r="22" spans="1:69" x14ac:dyDescent="0.35">
      <c r="A22" s="6" t="s">
        <v>29</v>
      </c>
      <c r="B22" s="191">
        <v>1.9875648749062441E-5</v>
      </c>
      <c r="C22" s="191">
        <v>3.5128878117168517E-5</v>
      </c>
      <c r="D22" s="191">
        <v>3.6342403672230461E-5</v>
      </c>
      <c r="E22" s="191">
        <v>8.550744430354965E-6</v>
      </c>
      <c r="F22" s="191">
        <v>2.5580804659049626E-5</v>
      </c>
      <c r="G22" s="191">
        <v>3.8430458581628527E-6</v>
      </c>
      <c r="H22" s="191">
        <v>7.5813193023054626E-6</v>
      </c>
      <c r="I22" s="191">
        <v>4.5464205400682901E-6</v>
      </c>
      <c r="J22" s="191">
        <v>4.4842749667820905E-6</v>
      </c>
      <c r="K22" s="191">
        <v>6.3919712558020279E-6</v>
      </c>
      <c r="L22" s="191">
        <v>2.9412498083865672E-5</v>
      </c>
      <c r="M22" s="191">
        <v>1.8930205795260539E-5</v>
      </c>
      <c r="N22" s="191">
        <v>7.6165070626887205E-5</v>
      </c>
      <c r="O22" s="191">
        <v>1.0315294115344544E-4</v>
      </c>
      <c r="P22" s="191">
        <v>3.1530371453727956E-5</v>
      </c>
      <c r="Q22" s="191">
        <v>5.5681131606651708E-3</v>
      </c>
      <c r="R22" s="191">
        <v>5.5043883952743595E-4</v>
      </c>
      <c r="S22" s="191">
        <v>1.7843363552307238E-4</v>
      </c>
      <c r="T22" s="191">
        <v>3.1033925427505671E-4</v>
      </c>
      <c r="U22" s="191">
        <v>3.9412590585048403E-5</v>
      </c>
      <c r="V22" s="191">
        <v>1.6053152912216953E-5</v>
      </c>
      <c r="W22" s="191">
        <v>2.8152243029431494E-5</v>
      </c>
      <c r="X22" s="191">
        <v>1.8060349978042647E-5</v>
      </c>
      <c r="Y22" s="191">
        <v>3.0179411116104461E-5</v>
      </c>
      <c r="Z22" s="191">
        <v>2.8453824599844506E-5</v>
      </c>
      <c r="AA22" s="191">
        <v>9.382127724235102E-5</v>
      </c>
      <c r="AB22" s="191">
        <v>6.0112171478531573E-5</v>
      </c>
      <c r="AC22" s="191">
        <v>1.0820278417436533E-4</v>
      </c>
      <c r="AD22" s="191">
        <v>1.3944010448473076E-5</v>
      </c>
      <c r="AE22" s="191">
        <v>1.1311911473449938E-5</v>
      </c>
      <c r="AF22" s="191">
        <v>3.0183423874528907E-5</v>
      </c>
      <c r="AG22" s="191">
        <v>1.2895223528511386E-5</v>
      </c>
      <c r="AH22" s="191">
        <v>1.5743412114077644E-5</v>
      </c>
      <c r="AI22" s="191">
        <v>1.6285663882865393E-5</v>
      </c>
      <c r="AJ22" s="191">
        <v>1.4957458478045292E-5</v>
      </c>
      <c r="AK22" s="191">
        <v>2.0980431801510569E-5</v>
      </c>
      <c r="AL22" s="191">
        <v>6.0277500999690485E-6</v>
      </c>
      <c r="AM22" s="191">
        <v>1.2443232300447856E-5</v>
      </c>
      <c r="AN22" s="191">
        <v>8.509841861424889E-6</v>
      </c>
      <c r="AO22" s="191">
        <v>1.2262009004703107E-5</v>
      </c>
      <c r="AP22" s="191">
        <v>3.8938155788295657E-6</v>
      </c>
      <c r="AQ22" s="191">
        <v>2.2702739932210826E-5</v>
      </c>
      <c r="AR22" s="191">
        <v>1.1217658359023303E-5</v>
      </c>
      <c r="AS22" s="191">
        <v>1.3842521766657914E-5</v>
      </c>
      <c r="AT22" s="191">
        <v>9.2064699382118199E-6</v>
      </c>
      <c r="AU22" s="191">
        <v>4.4471829697231433E-6</v>
      </c>
      <c r="AV22" s="191">
        <v>1.3149701958786109E-5</v>
      </c>
      <c r="AW22" s="191">
        <v>8.8562970665489023E-6</v>
      </c>
      <c r="AX22" s="191">
        <v>7.3871724906775088E-6</v>
      </c>
      <c r="AY22" s="191">
        <v>1.1100748774376928E-5</v>
      </c>
      <c r="AZ22" s="191">
        <v>3.8428575680205028E-6</v>
      </c>
      <c r="BA22" s="191">
        <v>4.4983800164849233E-6</v>
      </c>
      <c r="BB22" s="191">
        <v>2.5160113455545858E-5</v>
      </c>
      <c r="BC22" s="191">
        <v>5.9024496202018855E-5</v>
      </c>
      <c r="BD22" s="191">
        <v>4.5265059991829939E-6</v>
      </c>
      <c r="BE22" s="191">
        <v>3.281348460121649E-6</v>
      </c>
      <c r="BF22" s="191">
        <v>2.7173621088952259E-6</v>
      </c>
      <c r="BG22" s="191">
        <v>1.3088628657198587E-6</v>
      </c>
      <c r="BH22" s="191">
        <v>1.2899886095336322E-6</v>
      </c>
      <c r="BI22" s="191">
        <v>6.1384237924987106E-7</v>
      </c>
      <c r="BJ22" s="191">
        <v>2.0234932029848049E-6</v>
      </c>
      <c r="BK22" s="191">
        <v>4.3261377120431093E-6</v>
      </c>
      <c r="BL22" s="191">
        <v>4.4163734396822068E-6</v>
      </c>
      <c r="BM22" s="191">
        <v>2.8956995694291451E-6</v>
      </c>
      <c r="BN22" s="191">
        <v>8.4641874408438358E-6</v>
      </c>
      <c r="BO22" s="191">
        <v>4.8167251407023607E-6</v>
      </c>
      <c r="BP22" s="191">
        <v>1.590624435913699E-5</v>
      </c>
      <c r="BQ22" s="191">
        <v>0</v>
      </c>
    </row>
    <row r="23" spans="1:69" x14ac:dyDescent="0.35">
      <c r="A23" s="15" t="s">
        <v>31</v>
      </c>
      <c r="B23" s="191">
        <v>4.8062695467426104E-7</v>
      </c>
      <c r="C23" s="191">
        <v>1.9376846340956587E-7</v>
      </c>
      <c r="D23" s="191">
        <v>1.233214992369697E-5</v>
      </c>
      <c r="E23" s="191">
        <v>6.5160001959255548E-8</v>
      </c>
      <c r="F23" s="191">
        <v>7.2976363053574954E-6</v>
      </c>
      <c r="G23" s="191">
        <v>1.0944827620071233E-7</v>
      </c>
      <c r="H23" s="191">
        <v>1.6400720220422709E-7</v>
      </c>
      <c r="I23" s="191">
        <v>1.6448889014482666E-7</v>
      </c>
      <c r="J23" s="191">
        <v>1.3493212488408236E-7</v>
      </c>
      <c r="K23" s="191">
        <v>1.48085155209474E-7</v>
      </c>
      <c r="L23" s="191">
        <v>7.7313739810193646E-6</v>
      </c>
      <c r="M23" s="191">
        <v>9.6322180999825434E-7</v>
      </c>
      <c r="N23" s="191">
        <v>1.6389538439110882E-5</v>
      </c>
      <c r="O23" s="191">
        <v>2.3921008468336631E-5</v>
      </c>
      <c r="P23" s="191">
        <v>7.5168469761045835E-7</v>
      </c>
      <c r="Q23" s="191">
        <v>4.462977368089601E-7</v>
      </c>
      <c r="R23" s="191">
        <v>7.0704917428104789E-3</v>
      </c>
      <c r="S23" s="191">
        <v>3.8769412135425994E-5</v>
      </c>
      <c r="T23" s="191">
        <v>4.2580839755251815E-6</v>
      </c>
      <c r="U23" s="191">
        <v>2.8029245638079715E-7</v>
      </c>
      <c r="V23" s="191">
        <v>2.6267364846354011E-7</v>
      </c>
      <c r="W23" s="191">
        <v>1.2953856195691739E-6</v>
      </c>
      <c r="X23" s="191">
        <v>1.9912116534225485E-7</v>
      </c>
      <c r="Y23" s="191">
        <v>6.1526742936204207E-7</v>
      </c>
      <c r="Z23" s="191">
        <v>1.7557857052183412E-7</v>
      </c>
      <c r="AA23" s="191">
        <v>4.7083857496346055E-7</v>
      </c>
      <c r="AB23" s="191">
        <v>1.0992106245598468E-6</v>
      </c>
      <c r="AC23" s="191">
        <v>4.0018265231557119E-7</v>
      </c>
      <c r="AD23" s="191">
        <v>1.684866546528025E-7</v>
      </c>
      <c r="AE23" s="191">
        <v>1.9619979174596109E-7</v>
      </c>
      <c r="AF23" s="191">
        <v>2.2408820558135317E-7</v>
      </c>
      <c r="AG23" s="191">
        <v>2.0633180760611755E-7</v>
      </c>
      <c r="AH23" s="191">
        <v>2.379125812868649E-7</v>
      </c>
      <c r="AI23" s="191">
        <v>2.0284450377383224E-7</v>
      </c>
      <c r="AJ23" s="191">
        <v>3.1934336969827638E-7</v>
      </c>
      <c r="AK23" s="191">
        <v>1.491049155212569E-7</v>
      </c>
      <c r="AL23" s="191">
        <v>1.5256273754867707E-7</v>
      </c>
      <c r="AM23" s="191">
        <v>1.8837440307450213E-7</v>
      </c>
      <c r="AN23" s="191">
        <v>1.0011867973522744E-7</v>
      </c>
      <c r="AO23" s="191">
        <v>1.7417220608589273E-7</v>
      </c>
      <c r="AP23" s="191">
        <v>1.8507519127247699E-7</v>
      </c>
      <c r="AQ23" s="191">
        <v>8.5733007482373612E-7</v>
      </c>
      <c r="AR23" s="191">
        <v>1.432811875564451E-7</v>
      </c>
      <c r="AS23" s="191">
        <v>1.9195219175223948E-7</v>
      </c>
      <c r="AT23" s="191">
        <v>1.618075420172693E-7</v>
      </c>
      <c r="AU23" s="191">
        <v>2.6858428863410271E-7</v>
      </c>
      <c r="AV23" s="191">
        <v>2.2868719875109349E-7</v>
      </c>
      <c r="AW23" s="191">
        <v>1.4297788838301333E-7</v>
      </c>
      <c r="AX23" s="191">
        <v>2.6488249093270345E-7</v>
      </c>
      <c r="AY23" s="191">
        <v>1.0573971498903108E-6</v>
      </c>
      <c r="AZ23" s="191">
        <v>2.4386103805814269E-7</v>
      </c>
      <c r="BA23" s="191">
        <v>3.2949298347871808E-7</v>
      </c>
      <c r="BB23" s="191">
        <v>8.593327423495552E-6</v>
      </c>
      <c r="BC23" s="191">
        <v>3.2594369703346157E-5</v>
      </c>
      <c r="BD23" s="191">
        <v>5.7571959623917954E-7</v>
      </c>
      <c r="BE23" s="191">
        <v>2.3981417831357995E-7</v>
      </c>
      <c r="BF23" s="191">
        <v>3.737391725955401E-7</v>
      </c>
      <c r="BG23" s="191">
        <v>1.7063181167510923E-7</v>
      </c>
      <c r="BH23" s="191">
        <v>1.5691082211060253E-7</v>
      </c>
      <c r="BI23" s="191">
        <v>5.8102243836666178E-8</v>
      </c>
      <c r="BJ23" s="191">
        <v>2.7844898240147188E-7</v>
      </c>
      <c r="BK23" s="191">
        <v>2.1728044144108159E-7</v>
      </c>
      <c r="BL23" s="191">
        <v>5.3204831860218377E-7</v>
      </c>
      <c r="BM23" s="191">
        <v>5.6730048770800098E-7</v>
      </c>
      <c r="BN23" s="191">
        <v>2.2373368133893689E-7</v>
      </c>
      <c r="BO23" s="191">
        <v>1.207911722872127E-6</v>
      </c>
      <c r="BP23" s="191">
        <v>8.2106123890890199E-7</v>
      </c>
      <c r="BQ23" s="191">
        <v>0</v>
      </c>
    </row>
    <row r="24" spans="1:69" x14ac:dyDescent="0.35">
      <c r="A24" s="6" t="s">
        <v>33</v>
      </c>
      <c r="B24" s="191">
        <v>3.0600342382567791E-5</v>
      </c>
      <c r="C24" s="191">
        <v>1.8688762962606977E-5</v>
      </c>
      <c r="D24" s="191">
        <v>6.9823239175909697E-4</v>
      </c>
      <c r="E24" s="191">
        <v>5.7076960266061183E-6</v>
      </c>
      <c r="F24" s="191">
        <v>4.088744818763145E-4</v>
      </c>
      <c r="G24" s="191">
        <v>3.9998214892388528E-6</v>
      </c>
      <c r="H24" s="191">
        <v>6.4142177902587125E-6</v>
      </c>
      <c r="I24" s="191">
        <v>5.052461671547716E-6</v>
      </c>
      <c r="J24" s="191">
        <v>4.7283060580996143E-6</v>
      </c>
      <c r="K24" s="191">
        <v>5.4091873169691048E-6</v>
      </c>
      <c r="L24" s="191">
        <v>4.7885168226949093E-4</v>
      </c>
      <c r="M24" s="191">
        <v>2.3539028162169716E-4</v>
      </c>
      <c r="N24" s="191">
        <v>4.2945476259532165E-4</v>
      </c>
      <c r="O24" s="191">
        <v>4.9569216576327403E-4</v>
      </c>
      <c r="P24" s="191">
        <v>6.8260160597387995E-5</v>
      </c>
      <c r="Q24" s="191">
        <v>2.6645785071703257E-5</v>
      </c>
      <c r="R24" s="191">
        <v>3.5969756471428659E-4</v>
      </c>
      <c r="S24" s="191">
        <v>2.3944709848044358E-2</v>
      </c>
      <c r="T24" s="191">
        <v>2.65643376055743E-4</v>
      </c>
      <c r="U24" s="191">
        <v>2.1232346902667388E-5</v>
      </c>
      <c r="V24" s="191">
        <v>1.1554913485085351E-5</v>
      </c>
      <c r="W24" s="191">
        <v>7.6931551002424581E-5</v>
      </c>
      <c r="X24" s="191">
        <v>1.0628706360738624E-5</v>
      </c>
      <c r="Y24" s="191">
        <v>3.2515252064025308E-5</v>
      </c>
      <c r="Z24" s="191">
        <v>1.4106629473533123E-5</v>
      </c>
      <c r="AA24" s="191">
        <v>6.6275514810642072E-5</v>
      </c>
      <c r="AB24" s="191">
        <v>7.3397060049553399E-5</v>
      </c>
      <c r="AC24" s="191">
        <v>4.6335862241006211E-5</v>
      </c>
      <c r="AD24" s="191">
        <v>1.747792518659675E-5</v>
      </c>
      <c r="AE24" s="191">
        <v>8.265002727413169E-6</v>
      </c>
      <c r="AF24" s="191">
        <v>1.55258744850438E-5</v>
      </c>
      <c r="AG24" s="191">
        <v>8.5275532613988679E-6</v>
      </c>
      <c r="AH24" s="191">
        <v>1.0393351962114271E-5</v>
      </c>
      <c r="AI24" s="191">
        <v>1.0800984560825549E-5</v>
      </c>
      <c r="AJ24" s="191">
        <v>1.9830121142004419E-5</v>
      </c>
      <c r="AK24" s="191">
        <v>7.0951515550046265E-6</v>
      </c>
      <c r="AL24" s="191">
        <v>5.4884151795566014E-6</v>
      </c>
      <c r="AM24" s="191">
        <v>1.0631328759041966E-5</v>
      </c>
      <c r="AN24" s="191">
        <v>5.4174592065319128E-6</v>
      </c>
      <c r="AO24" s="191">
        <v>9.1002669332237422E-6</v>
      </c>
      <c r="AP24" s="191">
        <v>4.0658470589565047E-6</v>
      </c>
      <c r="AQ24" s="191">
        <v>4.526113139647222E-5</v>
      </c>
      <c r="AR24" s="191">
        <v>1.1286889350747872E-5</v>
      </c>
      <c r="AS24" s="191">
        <v>2.4412043963172125E-5</v>
      </c>
      <c r="AT24" s="191">
        <v>1.4244167998297473E-5</v>
      </c>
      <c r="AU24" s="191">
        <v>7.3715686183321946E-6</v>
      </c>
      <c r="AV24" s="191">
        <v>9.3813254399985806E-6</v>
      </c>
      <c r="AW24" s="191">
        <v>6.5290953381461476E-6</v>
      </c>
      <c r="AX24" s="191">
        <v>9.6794503711748055E-6</v>
      </c>
      <c r="AY24" s="191">
        <v>1.7321359135020455E-5</v>
      </c>
      <c r="AZ24" s="191">
        <v>6.8075815445819089E-6</v>
      </c>
      <c r="BA24" s="191">
        <v>8.2272551458416808E-6</v>
      </c>
      <c r="BB24" s="191">
        <v>1.3887369913321668E-4</v>
      </c>
      <c r="BC24" s="191">
        <v>3.474183387974287E-4</v>
      </c>
      <c r="BD24" s="191">
        <v>1.4229859879036649E-5</v>
      </c>
      <c r="BE24" s="191">
        <v>8.5541796114575952E-6</v>
      </c>
      <c r="BF24" s="191">
        <v>9.4764442388653799E-6</v>
      </c>
      <c r="BG24" s="191">
        <v>5.5488524834590529E-6</v>
      </c>
      <c r="BH24" s="191">
        <v>4.4717371034235041E-6</v>
      </c>
      <c r="BI24" s="191">
        <v>1.9650903495019615E-6</v>
      </c>
      <c r="BJ24" s="191">
        <v>1.0908239369837829E-5</v>
      </c>
      <c r="BK24" s="191">
        <v>7.0692893334584519E-6</v>
      </c>
      <c r="BL24" s="191">
        <v>1.688760311297458E-5</v>
      </c>
      <c r="BM24" s="191">
        <v>1.9922727152631544E-5</v>
      </c>
      <c r="BN24" s="191">
        <v>1.1025859792651271E-5</v>
      </c>
      <c r="BO24" s="191">
        <v>1.9046243292671217E-5</v>
      </c>
      <c r="BP24" s="191">
        <v>1.5871693527722079E-5</v>
      </c>
      <c r="BQ24" s="191">
        <v>0</v>
      </c>
    </row>
    <row r="25" spans="1:69" x14ac:dyDescent="0.35">
      <c r="A25" s="15" t="s">
        <v>35</v>
      </c>
      <c r="B25" s="191">
        <v>2.0084848101401353E-6</v>
      </c>
      <c r="C25" s="191">
        <v>1.6617208122392267E-6</v>
      </c>
      <c r="D25" s="191">
        <v>2.8448707231630162E-5</v>
      </c>
      <c r="E25" s="191">
        <v>8.006277843648569E-7</v>
      </c>
      <c r="F25" s="191">
        <v>8.8729494769933296E-6</v>
      </c>
      <c r="G25" s="191">
        <v>1.5129600644271398E-6</v>
      </c>
      <c r="H25" s="191">
        <v>2.1587750802305016E-6</v>
      </c>
      <c r="I25" s="191">
        <v>2.3895808058406968E-6</v>
      </c>
      <c r="J25" s="191">
        <v>1.9520388980751839E-6</v>
      </c>
      <c r="K25" s="191">
        <v>1.8699414818658302E-6</v>
      </c>
      <c r="L25" s="191">
        <v>4.3148573285080731E-5</v>
      </c>
      <c r="M25" s="191">
        <v>1.1120003592578541E-5</v>
      </c>
      <c r="N25" s="191">
        <v>2.6918650143259404E-5</v>
      </c>
      <c r="O25" s="191">
        <v>3.4873357499291871E-5</v>
      </c>
      <c r="P25" s="191">
        <v>5.0561777386584947E-6</v>
      </c>
      <c r="Q25" s="191">
        <v>3.4661623818759801E-6</v>
      </c>
      <c r="R25" s="191">
        <v>1.0182285419617213E-5</v>
      </c>
      <c r="S25" s="191">
        <v>1.411326472122381E-5</v>
      </c>
      <c r="T25" s="191">
        <v>5.9028712482840058E-3</v>
      </c>
      <c r="U25" s="191">
        <v>3.6256126809521225E-6</v>
      </c>
      <c r="V25" s="191">
        <v>3.8016454621933422E-6</v>
      </c>
      <c r="W25" s="191">
        <v>6.0363610063389569E-6</v>
      </c>
      <c r="X25" s="191">
        <v>4.9313929171233368E-6</v>
      </c>
      <c r="Y25" s="191">
        <v>3.6353283999144089E-5</v>
      </c>
      <c r="Z25" s="191">
        <v>2.3020517978489446E-6</v>
      </c>
      <c r="AA25" s="191">
        <v>4.880955745060774E-6</v>
      </c>
      <c r="AB25" s="191">
        <v>5.6353328007573487E-6</v>
      </c>
      <c r="AC25" s="191">
        <v>4.8237183782911579E-6</v>
      </c>
      <c r="AD25" s="191">
        <v>2.8569897738014185E-6</v>
      </c>
      <c r="AE25" s="191">
        <v>3.2047199545003726E-6</v>
      </c>
      <c r="AF25" s="191">
        <v>3.7809328715309236E-6</v>
      </c>
      <c r="AG25" s="191">
        <v>3.5758701218171584E-6</v>
      </c>
      <c r="AH25" s="191">
        <v>4.1570232046609848E-6</v>
      </c>
      <c r="AI25" s="191">
        <v>4.9828171535094851E-6</v>
      </c>
      <c r="AJ25" s="191">
        <v>2.3656667544903592E-6</v>
      </c>
      <c r="AK25" s="191">
        <v>1.9920964168056932E-6</v>
      </c>
      <c r="AL25" s="191">
        <v>2.0514153313410174E-6</v>
      </c>
      <c r="AM25" s="191">
        <v>2.3723073871427584E-6</v>
      </c>
      <c r="AN25" s="191">
        <v>1.3546329630873041E-6</v>
      </c>
      <c r="AO25" s="191">
        <v>2.2595271550100942E-6</v>
      </c>
      <c r="AP25" s="191">
        <v>2.7551233805168724E-6</v>
      </c>
      <c r="AQ25" s="191">
        <v>9.3643047568695752E-6</v>
      </c>
      <c r="AR25" s="191">
        <v>2.2715577457446372E-6</v>
      </c>
      <c r="AS25" s="191">
        <v>2.8087738907818021E-6</v>
      </c>
      <c r="AT25" s="191">
        <v>2.4298909278682753E-6</v>
      </c>
      <c r="AU25" s="191">
        <v>1.1095967084708848E-5</v>
      </c>
      <c r="AV25" s="191">
        <v>3.5802007787064696E-6</v>
      </c>
      <c r="AW25" s="191">
        <v>2.1382354236532076E-6</v>
      </c>
      <c r="AX25" s="191">
        <v>3.7571491242171148E-6</v>
      </c>
      <c r="AY25" s="191">
        <v>1.3081779877420093E-5</v>
      </c>
      <c r="AZ25" s="191">
        <v>3.2433439417235935E-6</v>
      </c>
      <c r="BA25" s="191">
        <v>4.5400300256394969E-6</v>
      </c>
      <c r="BB25" s="191">
        <v>1.45803522116901E-4</v>
      </c>
      <c r="BC25" s="191">
        <v>3.8605025447001513E-4</v>
      </c>
      <c r="BD25" s="191">
        <v>8.0981477372668233E-6</v>
      </c>
      <c r="BE25" s="191">
        <v>3.1478939147731769E-6</v>
      </c>
      <c r="BF25" s="191">
        <v>4.5645815933754253E-6</v>
      </c>
      <c r="BG25" s="191">
        <v>2.1674511230076524E-6</v>
      </c>
      <c r="BH25" s="191">
        <v>1.9644645198030191E-6</v>
      </c>
      <c r="BI25" s="191">
        <v>7.2332386442837006E-7</v>
      </c>
      <c r="BJ25" s="191">
        <v>3.5140485966379931E-6</v>
      </c>
      <c r="BK25" s="191">
        <v>2.9378757355822992E-6</v>
      </c>
      <c r="BL25" s="191">
        <v>6.4875000280847895E-6</v>
      </c>
      <c r="BM25" s="191">
        <v>3.9186766459763716E-6</v>
      </c>
      <c r="BN25" s="191">
        <v>2.4062105477895531E-6</v>
      </c>
      <c r="BO25" s="191">
        <v>1.5008251336966431E-5</v>
      </c>
      <c r="BP25" s="191">
        <v>1.0301999938055141E-5</v>
      </c>
      <c r="BQ25" s="191">
        <v>0</v>
      </c>
    </row>
    <row r="26" spans="1:69" x14ac:dyDescent="0.35">
      <c r="A26" s="6" t="s">
        <v>37</v>
      </c>
      <c r="B26" s="191">
        <v>6.2043305995490789E-5</v>
      </c>
      <c r="C26" s="191">
        <v>7.8006121352029525E-5</v>
      </c>
      <c r="D26" s="191">
        <v>2.877936459502923E-5</v>
      </c>
      <c r="E26" s="191">
        <v>8.734324571231067E-6</v>
      </c>
      <c r="F26" s="191">
        <v>2.5164944746240323E-5</v>
      </c>
      <c r="G26" s="191">
        <v>2.3846771382314803E-5</v>
      </c>
      <c r="H26" s="191">
        <v>2.0449920870733712E-5</v>
      </c>
      <c r="I26" s="191">
        <v>1.2530278557845539E-5</v>
      </c>
      <c r="J26" s="191">
        <v>1.9056630632231702E-5</v>
      </c>
      <c r="K26" s="191">
        <v>1.8182327312535067E-5</v>
      </c>
      <c r="L26" s="191">
        <v>3.2491866878071819E-5</v>
      </c>
      <c r="M26" s="191">
        <v>4.4788189565637546E-5</v>
      </c>
      <c r="N26" s="191">
        <v>3.6629842271379715E-5</v>
      </c>
      <c r="O26" s="191">
        <v>5.0109932390091327E-5</v>
      </c>
      <c r="P26" s="191">
        <v>1.0199323421062986E-4</v>
      </c>
      <c r="Q26" s="191">
        <v>5.3317625914852478E-5</v>
      </c>
      <c r="R26" s="191">
        <v>6.7617679330970749E-5</v>
      </c>
      <c r="S26" s="191">
        <v>5.2313098422639381E-5</v>
      </c>
      <c r="T26" s="191">
        <v>4.3795392939945545E-5</v>
      </c>
      <c r="U26" s="191">
        <v>1.8731474254708329E-2</v>
      </c>
      <c r="V26" s="191">
        <v>3.3381025733773308E-3</v>
      </c>
      <c r="W26" s="191">
        <v>7.374858574855683E-4</v>
      </c>
      <c r="X26" s="191">
        <v>7.1585287321915392E-5</v>
      </c>
      <c r="Y26" s="191">
        <v>4.3210724054654128E-4</v>
      </c>
      <c r="Z26" s="191">
        <v>2.1705698449827254E-5</v>
      </c>
      <c r="AA26" s="191">
        <v>6.5980496286575815E-5</v>
      </c>
      <c r="AB26" s="191">
        <v>8.0898288313636458E-5</v>
      </c>
      <c r="AC26" s="191">
        <v>1.7362458200178486E-4</v>
      </c>
      <c r="AD26" s="191">
        <v>2.192074310654742E-5</v>
      </c>
      <c r="AE26" s="191">
        <v>8.103867288944469E-5</v>
      </c>
      <c r="AF26" s="191">
        <v>7.8499796819008028E-5</v>
      </c>
      <c r="AG26" s="191">
        <v>5.9990985541824724E-5</v>
      </c>
      <c r="AH26" s="191">
        <v>1.4187804068849043E-4</v>
      </c>
      <c r="AI26" s="191">
        <v>7.8858130406437568E-4</v>
      </c>
      <c r="AJ26" s="191">
        <v>1.3744194368557006E-4</v>
      </c>
      <c r="AK26" s="191">
        <v>2.8016259740056636E-5</v>
      </c>
      <c r="AL26" s="191">
        <v>1.720648223290025E-5</v>
      </c>
      <c r="AM26" s="191">
        <v>3.5572872777575998E-5</v>
      </c>
      <c r="AN26" s="191">
        <v>2.953471367704537E-5</v>
      </c>
      <c r="AO26" s="191">
        <v>3.5991891219004508E-5</v>
      </c>
      <c r="AP26" s="191">
        <v>5.5720662426189725E-4</v>
      </c>
      <c r="AQ26" s="191">
        <v>3.8895178998303646E-5</v>
      </c>
      <c r="AR26" s="191">
        <v>7.5275494480629471E-5</v>
      </c>
      <c r="AS26" s="191">
        <v>1.6725232801557128E-4</v>
      </c>
      <c r="AT26" s="191">
        <v>6.8725296578011095E-5</v>
      </c>
      <c r="AU26" s="191">
        <v>3.9103368943012292E-5</v>
      </c>
      <c r="AV26" s="191">
        <v>4.7018569846608786E-5</v>
      </c>
      <c r="AW26" s="191">
        <v>2.4031325185764798E-5</v>
      </c>
      <c r="AX26" s="191">
        <v>3.7492439146458319E-5</v>
      </c>
      <c r="AY26" s="191">
        <v>3.6129896913562923E-5</v>
      </c>
      <c r="AZ26" s="191">
        <v>3.4018760556275455E-5</v>
      </c>
      <c r="BA26" s="191">
        <v>3.7374735469006963E-5</v>
      </c>
      <c r="BB26" s="191">
        <v>4.3548160509189914E-5</v>
      </c>
      <c r="BC26" s="191">
        <v>3.2294234097866437E-5</v>
      </c>
      <c r="BD26" s="191">
        <v>1.1440691589726806E-4</v>
      </c>
      <c r="BE26" s="191">
        <v>1.6569673003340801E-5</v>
      </c>
      <c r="BF26" s="191">
        <v>2.5181506727462096E-5</v>
      </c>
      <c r="BG26" s="191">
        <v>1.0712069074502984E-5</v>
      </c>
      <c r="BH26" s="191">
        <v>8.7863754397415399E-6</v>
      </c>
      <c r="BI26" s="191">
        <v>4.1151386487224973E-6</v>
      </c>
      <c r="BJ26" s="191">
        <v>1.7990466840614393E-5</v>
      </c>
      <c r="BK26" s="191">
        <v>2.0805377161659636E-5</v>
      </c>
      <c r="BL26" s="191">
        <v>3.0395028297953505E-5</v>
      </c>
      <c r="BM26" s="191">
        <v>1.9665711607228071E-5</v>
      </c>
      <c r="BN26" s="191">
        <v>2.8997202042094745E-5</v>
      </c>
      <c r="BO26" s="191">
        <v>3.3210729421817478E-5</v>
      </c>
      <c r="BP26" s="191">
        <v>7.7157634004112631E-5</v>
      </c>
      <c r="BQ26" s="191">
        <v>0</v>
      </c>
    </row>
    <row r="27" spans="1:69" x14ac:dyDescent="0.35">
      <c r="A27" s="15" t="s">
        <v>39</v>
      </c>
      <c r="B27" s="191">
        <v>4.7437273554510519E-5</v>
      </c>
      <c r="C27" s="191">
        <v>3.291591345309442E-5</v>
      </c>
      <c r="D27" s="191">
        <v>3.774883411626032E-5</v>
      </c>
      <c r="E27" s="191">
        <v>9.3928537375309868E-6</v>
      </c>
      <c r="F27" s="191">
        <v>2.6161592862405706E-5</v>
      </c>
      <c r="G27" s="191">
        <v>8.997001668637912E-5</v>
      </c>
      <c r="H27" s="191">
        <v>4.3019701240486498E-5</v>
      </c>
      <c r="I27" s="191">
        <v>1.427595335120004E-5</v>
      </c>
      <c r="J27" s="191">
        <v>4.7351006812302351E-5</v>
      </c>
      <c r="K27" s="191">
        <v>2.7491319927468708E-5</v>
      </c>
      <c r="L27" s="191">
        <v>3.8949622269110246E-5</v>
      </c>
      <c r="M27" s="191">
        <v>4.0919714654537113E-5</v>
      </c>
      <c r="N27" s="191">
        <v>4.3648535742388162E-5</v>
      </c>
      <c r="O27" s="191">
        <v>5.1525727940219542E-5</v>
      </c>
      <c r="P27" s="191">
        <v>4.4323896215300393E-5</v>
      </c>
      <c r="Q27" s="191">
        <v>3.7161146140363014E-5</v>
      </c>
      <c r="R27" s="191">
        <v>6.7101586711704346E-5</v>
      </c>
      <c r="S27" s="191">
        <v>5.4355407810779297E-5</v>
      </c>
      <c r="T27" s="191">
        <v>5.3419463985625987E-5</v>
      </c>
      <c r="U27" s="191">
        <v>9.0808854360532876E-4</v>
      </c>
      <c r="V27" s="191">
        <v>2.5943892991220182E-2</v>
      </c>
      <c r="W27" s="191">
        <v>9.0274314354672031E-4</v>
      </c>
      <c r="X27" s="191">
        <v>5.2894104571669627E-5</v>
      </c>
      <c r="Y27" s="191">
        <v>1.5851590565179734E-4</v>
      </c>
      <c r="Z27" s="191">
        <v>3.173124299012841E-5</v>
      </c>
      <c r="AA27" s="191">
        <v>5.318712043738909E-5</v>
      </c>
      <c r="AB27" s="191">
        <v>5.7054493798749611E-5</v>
      </c>
      <c r="AC27" s="191">
        <v>1.0111125139329384E-4</v>
      </c>
      <c r="AD27" s="191">
        <v>2.5788952000246899E-5</v>
      </c>
      <c r="AE27" s="191">
        <v>6.4842805588959148E-5</v>
      </c>
      <c r="AF27" s="191">
        <v>7.8966565388935867E-5</v>
      </c>
      <c r="AG27" s="191">
        <v>5.7998215297896803E-5</v>
      </c>
      <c r="AH27" s="191">
        <v>8.2369909741385669E-5</v>
      </c>
      <c r="AI27" s="191">
        <v>2.4422039079472781E-4</v>
      </c>
      <c r="AJ27" s="191">
        <v>7.5699832445968977E-5</v>
      </c>
      <c r="AK27" s="191">
        <v>3.3466198556502655E-5</v>
      </c>
      <c r="AL27" s="191">
        <v>3.2052372383787073E-5</v>
      </c>
      <c r="AM27" s="191">
        <v>6.8798719194899707E-5</v>
      </c>
      <c r="AN27" s="191">
        <v>5.7128159770938022E-5</v>
      </c>
      <c r="AO27" s="191">
        <v>7.8324959368851943E-5</v>
      </c>
      <c r="AP27" s="191">
        <v>1.4715234779832042E-4</v>
      </c>
      <c r="AQ27" s="191">
        <v>7.605599526932914E-5</v>
      </c>
      <c r="AR27" s="191">
        <v>4.6591943892113438E-5</v>
      </c>
      <c r="AS27" s="191">
        <v>7.9083594078794664E-5</v>
      </c>
      <c r="AT27" s="191">
        <v>4.7397748145673404E-5</v>
      </c>
      <c r="AU27" s="191">
        <v>4.5895862597287402E-5</v>
      </c>
      <c r="AV27" s="191">
        <v>4.7252694351489887E-5</v>
      </c>
      <c r="AW27" s="191">
        <v>3.5799761571278263E-5</v>
      </c>
      <c r="AX27" s="191">
        <v>4.7234372269040296E-5</v>
      </c>
      <c r="AY27" s="191">
        <v>8.5055551179202666E-5</v>
      </c>
      <c r="AZ27" s="191">
        <v>1.0991472040313118E-4</v>
      </c>
      <c r="BA27" s="191">
        <v>1.1149569171558469E-4</v>
      </c>
      <c r="BB27" s="191">
        <v>1.4414035416733761E-4</v>
      </c>
      <c r="BC27" s="191">
        <v>8.2321221226021809E-5</v>
      </c>
      <c r="BD27" s="191">
        <v>5.5704997577211667E-5</v>
      </c>
      <c r="BE27" s="191">
        <v>2.3457864921216194E-5</v>
      </c>
      <c r="BF27" s="191">
        <v>2.5187976472468731E-5</v>
      </c>
      <c r="BG27" s="191">
        <v>1.0756370474179078E-5</v>
      </c>
      <c r="BH27" s="191">
        <v>8.6728849454964099E-6</v>
      </c>
      <c r="BI27" s="191">
        <v>6.6669199718422305E-6</v>
      </c>
      <c r="BJ27" s="191">
        <v>3.9469811710023718E-5</v>
      </c>
      <c r="BK27" s="191">
        <v>6.4324605298109191E-5</v>
      </c>
      <c r="BL27" s="191">
        <v>3.1938478333478415E-5</v>
      </c>
      <c r="BM27" s="191">
        <v>3.7819542857504166E-5</v>
      </c>
      <c r="BN27" s="191">
        <v>6.0087348057458623E-5</v>
      </c>
      <c r="BO27" s="191">
        <v>8.9534127200792841E-5</v>
      </c>
      <c r="BP27" s="191">
        <v>2.4273480663863329E-5</v>
      </c>
      <c r="BQ27" s="191">
        <v>0</v>
      </c>
    </row>
    <row r="28" spans="1:69" x14ac:dyDescent="0.35">
      <c r="A28" s="6" t="s">
        <v>41</v>
      </c>
      <c r="B28" s="191">
        <v>2.4186576103534956E-5</v>
      </c>
      <c r="C28" s="191">
        <v>1.7320862838749814E-5</v>
      </c>
      <c r="D28" s="191">
        <v>4.5323481433018952E-5</v>
      </c>
      <c r="E28" s="191">
        <v>1.1529833421524513E-5</v>
      </c>
      <c r="F28" s="191">
        <v>2.0106562088125509E-5</v>
      </c>
      <c r="G28" s="191">
        <v>2.7944659343221218E-5</v>
      </c>
      <c r="H28" s="191">
        <v>2.833606352236841E-5</v>
      </c>
      <c r="I28" s="191">
        <v>1.5333691343551472E-5</v>
      </c>
      <c r="J28" s="191">
        <v>3.2761004281919146E-5</v>
      </c>
      <c r="K28" s="191">
        <v>3.2035317853108438E-5</v>
      </c>
      <c r="L28" s="191">
        <v>3.7680835343039415E-5</v>
      </c>
      <c r="M28" s="191">
        <v>3.5055566343913609E-5</v>
      </c>
      <c r="N28" s="191">
        <v>3.9022847962921078E-5</v>
      </c>
      <c r="O28" s="191">
        <v>3.569525288765748E-5</v>
      </c>
      <c r="P28" s="191">
        <v>2.3235899171928145E-5</v>
      </c>
      <c r="Q28" s="191">
        <v>2.2059385474425464E-5</v>
      </c>
      <c r="R28" s="191">
        <v>4.9731630279780944E-5</v>
      </c>
      <c r="S28" s="191">
        <v>3.7767113924026706E-5</v>
      </c>
      <c r="T28" s="191">
        <v>3.9420930288877764E-5</v>
      </c>
      <c r="U28" s="191">
        <v>3.4038738447046099E-4</v>
      </c>
      <c r="V28" s="191">
        <v>4.0580514900232569E-4</v>
      </c>
      <c r="W28" s="191">
        <v>4.8273913907889002E-2</v>
      </c>
      <c r="X28" s="191">
        <v>5.8263854546204152E-5</v>
      </c>
      <c r="Y28" s="191">
        <v>9.5319167443732165E-5</v>
      </c>
      <c r="Z28" s="191">
        <v>2.0943775796880844E-5</v>
      </c>
      <c r="AA28" s="191">
        <v>3.6555161939606329E-5</v>
      </c>
      <c r="AB28" s="191">
        <v>5.1948457285104739E-5</v>
      </c>
      <c r="AC28" s="191">
        <v>6.0680787650814392E-5</v>
      </c>
      <c r="AD28" s="191">
        <v>1.8902399590977413E-5</v>
      </c>
      <c r="AE28" s="191">
        <v>4.6423747154627744E-5</v>
      </c>
      <c r="AF28" s="191">
        <v>5.480705457641456E-5</v>
      </c>
      <c r="AG28" s="191">
        <v>5.3218357267360577E-5</v>
      </c>
      <c r="AH28" s="191">
        <v>7.4074699246647505E-5</v>
      </c>
      <c r="AI28" s="191">
        <v>2.1201229220286521E-4</v>
      </c>
      <c r="AJ28" s="191">
        <v>1.4102733509050954E-4</v>
      </c>
      <c r="AK28" s="191">
        <v>2.1588987876050267E-5</v>
      </c>
      <c r="AL28" s="191">
        <v>2.2137361133038592E-5</v>
      </c>
      <c r="AM28" s="191">
        <v>3.5801142894879833E-5</v>
      </c>
      <c r="AN28" s="191">
        <v>2.8546540356866248E-5</v>
      </c>
      <c r="AO28" s="191">
        <v>4.5821271487655159E-5</v>
      </c>
      <c r="AP28" s="191">
        <v>5.6417422389701543E-5</v>
      </c>
      <c r="AQ28" s="191">
        <v>5.0349742034009455E-5</v>
      </c>
      <c r="AR28" s="191">
        <v>3.7544026801983469E-5</v>
      </c>
      <c r="AS28" s="191">
        <v>4.8671108000469701E-5</v>
      </c>
      <c r="AT28" s="191">
        <v>3.2214866628411476E-5</v>
      </c>
      <c r="AU28" s="191">
        <v>5.6447386262998017E-5</v>
      </c>
      <c r="AV28" s="191">
        <v>2.2489854638618585E-4</v>
      </c>
      <c r="AW28" s="191">
        <v>3.4096192634613447E-5</v>
      </c>
      <c r="AX28" s="191">
        <v>4.7711450439246596E-5</v>
      </c>
      <c r="AY28" s="191">
        <v>3.8717994303240615E-5</v>
      </c>
      <c r="AZ28" s="191">
        <v>5.081885381256242E-5</v>
      </c>
      <c r="BA28" s="191">
        <v>3.9964003714412809E-5</v>
      </c>
      <c r="BB28" s="191">
        <v>4.4664321864791673E-5</v>
      </c>
      <c r="BC28" s="191">
        <v>3.2553534733640097E-5</v>
      </c>
      <c r="BD28" s="191">
        <v>5.2240308216991441E-5</v>
      </c>
      <c r="BE28" s="191">
        <v>1.7730810245107097E-5</v>
      </c>
      <c r="BF28" s="191">
        <v>1.9791513131164418E-5</v>
      </c>
      <c r="BG28" s="191">
        <v>1.0263207156087436E-5</v>
      </c>
      <c r="BH28" s="191">
        <v>7.0251140431611413E-6</v>
      </c>
      <c r="BI28" s="191">
        <v>3.7830522403756E-6</v>
      </c>
      <c r="BJ28" s="191">
        <v>2.5900558647787422E-5</v>
      </c>
      <c r="BK28" s="191">
        <v>4.5612385637153324E-5</v>
      </c>
      <c r="BL28" s="191">
        <v>2.0418093719982143E-5</v>
      </c>
      <c r="BM28" s="191">
        <v>7.1456444739896632E-5</v>
      </c>
      <c r="BN28" s="191">
        <v>7.6595993366144504E-5</v>
      </c>
      <c r="BO28" s="191">
        <v>1.1977790410795672E-4</v>
      </c>
      <c r="BP28" s="191">
        <v>4.9735800023906189E-5</v>
      </c>
      <c r="BQ28" s="191">
        <v>0</v>
      </c>
    </row>
    <row r="29" spans="1:69" x14ac:dyDescent="0.35">
      <c r="A29" s="15" t="s">
        <v>43</v>
      </c>
      <c r="B29" s="191">
        <v>4.5871820892699859E-5</v>
      </c>
      <c r="C29" s="191">
        <v>1.8907744686860222E-5</v>
      </c>
      <c r="D29" s="191">
        <v>3.2794882082103219E-5</v>
      </c>
      <c r="E29" s="191">
        <v>5.4269455403206529E-6</v>
      </c>
      <c r="F29" s="191">
        <v>9.9214718569595725E-6</v>
      </c>
      <c r="G29" s="191">
        <v>3.1938736632927247E-6</v>
      </c>
      <c r="H29" s="191">
        <v>4.8388583802629984E-6</v>
      </c>
      <c r="I29" s="191">
        <v>6.3761088673277093E-6</v>
      </c>
      <c r="J29" s="191">
        <v>6.5993623249324232E-6</v>
      </c>
      <c r="K29" s="191">
        <v>4.9530180909331737E-6</v>
      </c>
      <c r="L29" s="191">
        <v>2.4362501527948394E-5</v>
      </c>
      <c r="M29" s="191">
        <v>2.5565713920966052E-5</v>
      </c>
      <c r="N29" s="191">
        <v>2.5047066837554703E-5</v>
      </c>
      <c r="O29" s="191">
        <v>2.7250350233414124E-5</v>
      </c>
      <c r="P29" s="191">
        <v>2.0794929403941213E-5</v>
      </c>
      <c r="Q29" s="191">
        <v>2.7290115235275543E-5</v>
      </c>
      <c r="R29" s="191">
        <v>3.9562393954575001E-5</v>
      </c>
      <c r="S29" s="191">
        <v>2.513595726020513E-5</v>
      </c>
      <c r="T29" s="191">
        <v>1.9052338063970521E-5</v>
      </c>
      <c r="U29" s="191">
        <v>1.7935590389546801E-5</v>
      </c>
      <c r="V29" s="191">
        <v>4.5386088657928427E-5</v>
      </c>
      <c r="W29" s="191">
        <v>1.8477115054405415E-5</v>
      </c>
      <c r="X29" s="191">
        <v>1.3461475373452372E-2</v>
      </c>
      <c r="Y29" s="191">
        <v>3.9057327441783851E-4</v>
      </c>
      <c r="Z29" s="191">
        <v>8.2103770689071389E-6</v>
      </c>
      <c r="AA29" s="191">
        <v>2.9398205740471635E-5</v>
      </c>
      <c r="AB29" s="191">
        <v>2.7827559521354063E-5</v>
      </c>
      <c r="AC29" s="191">
        <v>4.5533827288849871E-5</v>
      </c>
      <c r="AD29" s="191">
        <v>5.5961283485825761E-6</v>
      </c>
      <c r="AE29" s="191">
        <v>3.0141242126123647E-5</v>
      </c>
      <c r="AF29" s="191">
        <v>7.0395217859346549E-5</v>
      </c>
      <c r="AG29" s="191">
        <v>2.6905409546411528E-5</v>
      </c>
      <c r="AH29" s="191">
        <v>3.6307063085226079E-5</v>
      </c>
      <c r="AI29" s="191">
        <v>1.2391150346030787E-3</v>
      </c>
      <c r="AJ29" s="191">
        <v>3.5234889573512599E-5</v>
      </c>
      <c r="AK29" s="191">
        <v>1.1530274572176806E-5</v>
      </c>
      <c r="AL29" s="191">
        <v>5.82154743224272E-6</v>
      </c>
      <c r="AM29" s="191">
        <v>1.9681833430658525E-5</v>
      </c>
      <c r="AN29" s="191">
        <v>1.0802296149077059E-5</v>
      </c>
      <c r="AO29" s="191">
        <v>1.2109589941581487E-5</v>
      </c>
      <c r="AP29" s="191">
        <v>7.3002905474242948E-6</v>
      </c>
      <c r="AQ29" s="191">
        <v>1.6870577330529733E-5</v>
      </c>
      <c r="AR29" s="191">
        <v>1.9083798574390159E-4</v>
      </c>
      <c r="AS29" s="191">
        <v>1.2375586336588375E-4</v>
      </c>
      <c r="AT29" s="191">
        <v>1.0923932501086649E-4</v>
      </c>
      <c r="AU29" s="191">
        <v>8.9936964160705685E-6</v>
      </c>
      <c r="AV29" s="191">
        <v>1.4676905054198632E-5</v>
      </c>
      <c r="AW29" s="191">
        <v>6.5819970633368911E-6</v>
      </c>
      <c r="AX29" s="191">
        <v>6.4488317794590336E-6</v>
      </c>
      <c r="AY29" s="191">
        <v>6.5454691737137872E-6</v>
      </c>
      <c r="AZ29" s="191">
        <v>5.4370994693580498E-6</v>
      </c>
      <c r="BA29" s="191">
        <v>7.1377028999768737E-6</v>
      </c>
      <c r="BB29" s="191">
        <v>1.1325003659922896E-5</v>
      </c>
      <c r="BC29" s="191">
        <v>1.1191602988646072E-5</v>
      </c>
      <c r="BD29" s="191">
        <v>2.2345602948406979E-5</v>
      </c>
      <c r="BE29" s="191">
        <v>6.6364209730469623E-6</v>
      </c>
      <c r="BF29" s="191">
        <v>5.4093171723013159E-6</v>
      </c>
      <c r="BG29" s="191">
        <v>3.3577499863108949E-6</v>
      </c>
      <c r="BH29" s="191">
        <v>2.6652005740854771E-6</v>
      </c>
      <c r="BI29" s="191">
        <v>3.3175046003371159E-6</v>
      </c>
      <c r="BJ29" s="191">
        <v>2.196894254406371E-5</v>
      </c>
      <c r="BK29" s="191">
        <v>6.5061037439791616E-6</v>
      </c>
      <c r="BL29" s="191">
        <v>2.2946367196332124E-5</v>
      </c>
      <c r="BM29" s="191">
        <v>1.0120516105898037E-5</v>
      </c>
      <c r="BN29" s="191">
        <v>1.1325775894386572E-5</v>
      </c>
      <c r="BO29" s="191">
        <v>1.1384672894494373E-5</v>
      </c>
      <c r="BP29" s="191">
        <v>1.0732830408002981E-5</v>
      </c>
      <c r="BQ29" s="191">
        <v>0</v>
      </c>
    </row>
    <row r="30" spans="1:69" x14ac:dyDescent="0.35">
      <c r="A30" s="6" t="s">
        <v>45</v>
      </c>
      <c r="B30" s="191">
        <v>5.0155273044145877E-5</v>
      </c>
      <c r="C30" s="191">
        <v>2.4975595353791494E-5</v>
      </c>
      <c r="D30" s="191">
        <v>5.5783517459296736E-5</v>
      </c>
      <c r="E30" s="191">
        <v>7.9217534000038934E-6</v>
      </c>
      <c r="F30" s="191">
        <v>3.8538438373211459E-5</v>
      </c>
      <c r="G30" s="191">
        <v>1.0019294510538725E-5</v>
      </c>
      <c r="H30" s="191">
        <v>1.5779405688193575E-5</v>
      </c>
      <c r="I30" s="191">
        <v>4.2921178002892426E-5</v>
      </c>
      <c r="J30" s="191">
        <v>2.7832008075658103E-5</v>
      </c>
      <c r="K30" s="191">
        <v>1.509366735281364E-5</v>
      </c>
      <c r="L30" s="191">
        <v>4.8286840962244826E-5</v>
      </c>
      <c r="M30" s="191">
        <v>6.9324182284001169E-5</v>
      </c>
      <c r="N30" s="191">
        <v>7.4033192608487212E-5</v>
      </c>
      <c r="O30" s="191">
        <v>8.7049340791564537E-5</v>
      </c>
      <c r="P30" s="191">
        <v>5.5769273898980354E-5</v>
      </c>
      <c r="Q30" s="191">
        <v>7.979432112380939E-5</v>
      </c>
      <c r="R30" s="191">
        <v>2.1129264838635857E-4</v>
      </c>
      <c r="S30" s="191">
        <v>1.1102381546320451E-4</v>
      </c>
      <c r="T30" s="191">
        <v>9.0047025505096272E-5</v>
      </c>
      <c r="U30" s="191">
        <v>6.0006279866386923E-5</v>
      </c>
      <c r="V30" s="191">
        <v>6.6208345428955934E-5</v>
      </c>
      <c r="W30" s="191">
        <v>8.5227580228151606E-5</v>
      </c>
      <c r="X30" s="191">
        <v>2.3768352062896592E-4</v>
      </c>
      <c r="Y30" s="191">
        <v>4.3787953157764297E-3</v>
      </c>
      <c r="Z30" s="191">
        <v>2.477695818130467E-5</v>
      </c>
      <c r="AA30" s="191">
        <v>1.043899413195208E-4</v>
      </c>
      <c r="AB30" s="191">
        <v>1.5146923841831059E-4</v>
      </c>
      <c r="AC30" s="191">
        <v>1.1867592349534371E-4</v>
      </c>
      <c r="AD30" s="191">
        <v>1.7071690892677239E-5</v>
      </c>
      <c r="AE30" s="191">
        <v>4.0003767883165158E-5</v>
      </c>
      <c r="AF30" s="191">
        <v>8.4108142274261601E-5</v>
      </c>
      <c r="AG30" s="191">
        <v>4.5990354247515421E-5</v>
      </c>
      <c r="AH30" s="191">
        <v>3.7014551901299511E-5</v>
      </c>
      <c r="AI30" s="191">
        <v>2.9159400672563085E-4</v>
      </c>
      <c r="AJ30" s="191">
        <v>4.5575209736315104E-5</v>
      </c>
      <c r="AK30" s="191">
        <v>3.0441012633099196E-5</v>
      </c>
      <c r="AL30" s="191">
        <v>1.6304367400895645E-5</v>
      </c>
      <c r="AM30" s="191">
        <v>2.9127547534162131E-5</v>
      </c>
      <c r="AN30" s="191">
        <v>2.0693571885323934E-5</v>
      </c>
      <c r="AO30" s="191">
        <v>2.7120292010962483E-5</v>
      </c>
      <c r="AP30" s="191">
        <v>5.4008625108544458E-5</v>
      </c>
      <c r="AQ30" s="191">
        <v>4.6707424855086332E-5</v>
      </c>
      <c r="AR30" s="191">
        <v>3.0897492996093912E-5</v>
      </c>
      <c r="AS30" s="191">
        <v>3.2250975189035709E-5</v>
      </c>
      <c r="AT30" s="191">
        <v>2.5694532240411729E-5</v>
      </c>
      <c r="AU30" s="191">
        <v>3.0843952741578626E-5</v>
      </c>
      <c r="AV30" s="191">
        <v>3.8317072723092148E-5</v>
      </c>
      <c r="AW30" s="191">
        <v>1.5959694062980639E-5</v>
      </c>
      <c r="AX30" s="191">
        <v>1.9808341015282596E-5</v>
      </c>
      <c r="AY30" s="191">
        <v>2.2607693589042756E-5</v>
      </c>
      <c r="AZ30" s="191">
        <v>2.0029584752730159E-5</v>
      </c>
      <c r="BA30" s="191">
        <v>4.114790856409791E-5</v>
      </c>
      <c r="BB30" s="191">
        <v>3.9577432690547221E-5</v>
      </c>
      <c r="BC30" s="191">
        <v>3.5179920727392172E-5</v>
      </c>
      <c r="BD30" s="191">
        <v>1.4772898044265452E-4</v>
      </c>
      <c r="BE30" s="191">
        <v>2.3430937716187503E-5</v>
      </c>
      <c r="BF30" s="191">
        <v>2.3220677111901577E-5</v>
      </c>
      <c r="BG30" s="191">
        <v>1.2526168522602619E-5</v>
      </c>
      <c r="BH30" s="191">
        <v>8.7211599068485894E-6</v>
      </c>
      <c r="BI30" s="191">
        <v>5.3919811237789447E-6</v>
      </c>
      <c r="BJ30" s="191">
        <v>3.4339000751946768E-5</v>
      </c>
      <c r="BK30" s="191">
        <v>4.2743713243025033E-5</v>
      </c>
      <c r="BL30" s="191">
        <v>1.1649345623379942E-4</v>
      </c>
      <c r="BM30" s="191">
        <v>5.3780845221088272E-5</v>
      </c>
      <c r="BN30" s="191">
        <v>3.3685290081026372E-5</v>
      </c>
      <c r="BO30" s="191">
        <v>5.8963826347054353E-5</v>
      </c>
      <c r="BP30" s="191">
        <v>1.9256651291243999E-5</v>
      </c>
      <c r="BQ30" s="191">
        <v>0</v>
      </c>
    </row>
    <row r="31" spans="1:69" x14ac:dyDescent="0.35">
      <c r="A31" s="15" t="s">
        <v>47</v>
      </c>
      <c r="B31" s="191">
        <v>2.0161337602368136E-6</v>
      </c>
      <c r="C31" s="191">
        <v>1.2568803325524703E-6</v>
      </c>
      <c r="D31" s="191">
        <v>1.7985532189181322E-6</v>
      </c>
      <c r="E31" s="191">
        <v>9.2674911246353276E-7</v>
      </c>
      <c r="F31" s="191">
        <v>1.4859640896215199E-6</v>
      </c>
      <c r="G31" s="191">
        <v>4.1789332688090222E-6</v>
      </c>
      <c r="H31" s="191">
        <v>8.5494336169813027E-6</v>
      </c>
      <c r="I31" s="191">
        <v>1.6622529279548393E-6</v>
      </c>
      <c r="J31" s="191">
        <v>2.3837223453420283E-6</v>
      </c>
      <c r="K31" s="191">
        <v>8.4230604786604406E-7</v>
      </c>
      <c r="L31" s="191">
        <v>1.7214789945756158E-6</v>
      </c>
      <c r="M31" s="191">
        <v>1.6133616388800444E-6</v>
      </c>
      <c r="N31" s="191">
        <v>1.7459553603734127E-6</v>
      </c>
      <c r="O31" s="191">
        <v>1.8282732504937341E-6</v>
      </c>
      <c r="P31" s="191">
        <v>1.2793116307327261E-6</v>
      </c>
      <c r="Q31" s="191">
        <v>1.5138151779261402E-6</v>
      </c>
      <c r="R31" s="191">
        <v>1.509802968808924E-6</v>
      </c>
      <c r="S31" s="191">
        <v>1.1825362763850811E-6</v>
      </c>
      <c r="T31" s="191">
        <v>1.4837174887684469E-6</v>
      </c>
      <c r="U31" s="191">
        <v>1.9935949653608273E-6</v>
      </c>
      <c r="V31" s="191">
        <v>1.3513238347675024E-6</v>
      </c>
      <c r="W31" s="191">
        <v>2.211624761355255E-6</v>
      </c>
      <c r="X31" s="191">
        <v>1.4142613926581781E-6</v>
      </c>
      <c r="Y31" s="191">
        <v>1.7913833842387131E-6</v>
      </c>
      <c r="Z31" s="191">
        <v>7.1492501721639507E-5</v>
      </c>
      <c r="AA31" s="191">
        <v>2.9667308961642089E-6</v>
      </c>
      <c r="AB31" s="191">
        <v>2.1200086701192152E-6</v>
      </c>
      <c r="AC31" s="191">
        <v>2.9256405203284608E-6</v>
      </c>
      <c r="AD31" s="191">
        <v>6.4722476952999788E-6</v>
      </c>
      <c r="AE31" s="191">
        <v>1.3559177164266345E-6</v>
      </c>
      <c r="AF31" s="191">
        <v>1.782853542205308E-6</v>
      </c>
      <c r="AG31" s="191">
        <v>1.0456155923682563E-6</v>
      </c>
      <c r="AH31" s="191">
        <v>1.469995452632918E-6</v>
      </c>
      <c r="AI31" s="191">
        <v>1.357706950862941E-6</v>
      </c>
      <c r="AJ31" s="191">
        <v>1.1282843868314221E-6</v>
      </c>
      <c r="AK31" s="191">
        <v>2.1390484797564334E-6</v>
      </c>
      <c r="AL31" s="191">
        <v>4.5835240765440424E-6</v>
      </c>
      <c r="AM31" s="191">
        <v>1.782538387446709E-6</v>
      </c>
      <c r="AN31" s="191">
        <v>7.2750834561293095E-7</v>
      </c>
      <c r="AO31" s="191">
        <v>3.2065382195217473E-6</v>
      </c>
      <c r="AP31" s="191">
        <v>1.2502486062670354E-6</v>
      </c>
      <c r="AQ31" s="191">
        <v>1.6579249499209679E-6</v>
      </c>
      <c r="AR31" s="191">
        <v>1.8775007965969928E-6</v>
      </c>
      <c r="AS31" s="191">
        <v>2.6388450024242784E-6</v>
      </c>
      <c r="AT31" s="191">
        <v>2.4721076192851081E-6</v>
      </c>
      <c r="AU31" s="191">
        <v>1.6283942927950412E-6</v>
      </c>
      <c r="AV31" s="191">
        <v>2.0791086643685307E-6</v>
      </c>
      <c r="AW31" s="191">
        <v>1.081383519629438E-5</v>
      </c>
      <c r="AX31" s="191">
        <v>8.0726514374176251E-6</v>
      </c>
      <c r="AY31" s="191">
        <v>1.4423878677124102E-5</v>
      </c>
      <c r="AZ31" s="191">
        <v>1.7364003261113174E-6</v>
      </c>
      <c r="BA31" s="191">
        <v>3.8748285582995322E-6</v>
      </c>
      <c r="BB31" s="191">
        <v>1.3221795704142593E-6</v>
      </c>
      <c r="BC31" s="191">
        <v>9.5270746771372413E-7</v>
      </c>
      <c r="BD31" s="191">
        <v>7.1464510939155109E-7</v>
      </c>
      <c r="BE31" s="191">
        <v>5.7690240828766423E-7</v>
      </c>
      <c r="BF31" s="191">
        <v>4.7560049792427828E-7</v>
      </c>
      <c r="BG31" s="191">
        <v>3.2937159965081371E-7</v>
      </c>
      <c r="BH31" s="191">
        <v>3.3761715175297768E-7</v>
      </c>
      <c r="BI31" s="191">
        <v>1.4342982146070664E-7</v>
      </c>
      <c r="BJ31" s="191">
        <v>6.2768500451172962E-7</v>
      </c>
      <c r="BK31" s="191">
        <v>4.1435517889493932E-7</v>
      </c>
      <c r="BL31" s="191">
        <v>1.1746878712972011E-6</v>
      </c>
      <c r="BM31" s="191">
        <v>3.7648077457187932E-7</v>
      </c>
      <c r="BN31" s="191">
        <v>6.4191214468325961E-7</v>
      </c>
      <c r="BO31" s="191">
        <v>4.8530704037534651E-7</v>
      </c>
      <c r="BP31" s="191">
        <v>8.0830355267761982E-7</v>
      </c>
      <c r="BQ31" s="191">
        <v>0</v>
      </c>
    </row>
    <row r="32" spans="1:69" x14ac:dyDescent="0.35">
      <c r="A32" s="6" t="s">
        <v>49</v>
      </c>
      <c r="B32" s="191">
        <v>1.3170924503567259E-4</v>
      </c>
      <c r="C32" s="191">
        <v>2.4970007345427635E-4</v>
      </c>
      <c r="D32" s="191">
        <v>6.0106091918923282E-5</v>
      </c>
      <c r="E32" s="191">
        <v>5.9605909333877676E-5</v>
      </c>
      <c r="F32" s="191">
        <v>6.9664904707239682E-5</v>
      </c>
      <c r="G32" s="191">
        <v>2.3412948185352444E-5</v>
      </c>
      <c r="H32" s="191">
        <v>4.4052069331785888E-5</v>
      </c>
      <c r="I32" s="191">
        <v>2.7589119777260467E-5</v>
      </c>
      <c r="J32" s="191">
        <v>2.4138561858080405E-5</v>
      </c>
      <c r="K32" s="191">
        <v>3.395794122930973E-5</v>
      </c>
      <c r="L32" s="191">
        <v>5.8473198254942771E-5</v>
      </c>
      <c r="M32" s="191">
        <v>1.0899676855030209E-4</v>
      </c>
      <c r="N32" s="191">
        <v>8.4384605944895928E-5</v>
      </c>
      <c r="O32" s="191">
        <v>1.1436136223916886E-4</v>
      </c>
      <c r="P32" s="191">
        <v>2.1004182284476255E-4</v>
      </c>
      <c r="Q32" s="191">
        <v>8.3466548303439331E-5</v>
      </c>
      <c r="R32" s="191">
        <v>1.8655712747501024E-4</v>
      </c>
      <c r="S32" s="191">
        <v>1.2975035094717256E-4</v>
      </c>
      <c r="T32" s="191">
        <v>1.5592081439714739E-4</v>
      </c>
      <c r="U32" s="191">
        <v>2.7758084050478836E-4</v>
      </c>
      <c r="V32" s="191">
        <v>1.0842675711817658E-4</v>
      </c>
      <c r="W32" s="191">
        <v>1.6496947099279408E-4</v>
      </c>
      <c r="X32" s="191">
        <v>1.0738485820659875E-4</v>
      </c>
      <c r="Y32" s="191">
        <v>1.7351240544985947E-4</v>
      </c>
      <c r="Z32" s="191">
        <v>1.9623160336552505E-4</v>
      </c>
      <c r="AA32" s="191">
        <v>1.9824279163921641E-3</v>
      </c>
      <c r="AB32" s="191">
        <v>3.3904989743466425E-4</v>
      </c>
      <c r="AC32" s="191">
        <v>7.6585837426998405E-4</v>
      </c>
      <c r="AD32" s="191">
        <v>8.6276839035425839E-5</v>
      </c>
      <c r="AE32" s="191">
        <v>6.1629787781736399E-5</v>
      </c>
      <c r="AF32" s="191">
        <v>2.0122940302204727E-4</v>
      </c>
      <c r="AG32" s="191">
        <v>7.1654495317276901E-5</v>
      </c>
      <c r="AH32" s="191">
        <v>9.3319058061421643E-5</v>
      </c>
      <c r="AI32" s="191">
        <v>9.9303154878472143E-5</v>
      </c>
      <c r="AJ32" s="191">
        <v>9.4398243897589286E-5</v>
      </c>
      <c r="AK32" s="191">
        <v>2.9259020308522082E-5</v>
      </c>
      <c r="AL32" s="191">
        <v>2.7021240064748948E-5</v>
      </c>
      <c r="AM32" s="191">
        <v>5.8294599977717961E-5</v>
      </c>
      <c r="AN32" s="191">
        <v>3.8233596261124179E-5</v>
      </c>
      <c r="AO32" s="191">
        <v>5.821036094201634E-5</v>
      </c>
      <c r="AP32" s="191">
        <v>2.0938669594756237E-5</v>
      </c>
      <c r="AQ32" s="191">
        <v>1.4891763744491501E-4</v>
      </c>
      <c r="AR32" s="191">
        <v>7.2129830604574351E-5</v>
      </c>
      <c r="AS32" s="191">
        <v>9.0785974537519116E-5</v>
      </c>
      <c r="AT32" s="191">
        <v>5.7770482847801493E-5</v>
      </c>
      <c r="AU32" s="191">
        <v>1.8555815288100006E-5</v>
      </c>
      <c r="AV32" s="191">
        <v>8.1654867082602077E-5</v>
      </c>
      <c r="AW32" s="191">
        <v>5.6252703679059435E-5</v>
      </c>
      <c r="AX32" s="191">
        <v>3.9618673319791103E-5</v>
      </c>
      <c r="AY32" s="191">
        <v>6.2172858929494777E-5</v>
      </c>
      <c r="AZ32" s="191">
        <v>2.0666300621078851E-5</v>
      </c>
      <c r="BA32" s="191">
        <v>2.2180106454413889E-5</v>
      </c>
      <c r="BB32" s="191">
        <v>2.8315390791758385E-5</v>
      </c>
      <c r="BC32" s="191">
        <v>4.0362982186347401E-5</v>
      </c>
      <c r="BD32" s="191">
        <v>2.1043831348160104E-5</v>
      </c>
      <c r="BE32" s="191">
        <v>1.4558215700812616E-5</v>
      </c>
      <c r="BF32" s="191">
        <v>1.0714920623306775E-5</v>
      </c>
      <c r="BG32" s="191">
        <v>5.441122820321397E-6</v>
      </c>
      <c r="BH32" s="191">
        <v>4.5870542172892456E-6</v>
      </c>
      <c r="BI32" s="191">
        <v>2.8911492079150192E-6</v>
      </c>
      <c r="BJ32" s="191">
        <v>8.9974102669622864E-6</v>
      </c>
      <c r="BK32" s="191">
        <v>2.5602669233763041E-5</v>
      </c>
      <c r="BL32" s="191">
        <v>1.8422983581791986E-5</v>
      </c>
      <c r="BM32" s="191">
        <v>9.3163014148249418E-6</v>
      </c>
      <c r="BN32" s="191">
        <v>4.8498104405626819E-5</v>
      </c>
      <c r="BO32" s="191">
        <v>1.2873375331812564E-5</v>
      </c>
      <c r="BP32" s="191">
        <v>1.0204516912910859E-4</v>
      </c>
      <c r="BQ32" s="191">
        <v>0</v>
      </c>
    </row>
    <row r="33" spans="1:69" x14ac:dyDescent="0.35">
      <c r="A33" s="15" t="s">
        <v>51</v>
      </c>
      <c r="B33" s="191">
        <v>1.1114378052647221E-5</v>
      </c>
      <c r="C33" s="191">
        <v>1.0837464942984598E-5</v>
      </c>
      <c r="D33" s="191">
        <v>8.0674160736431035E-5</v>
      </c>
      <c r="E33" s="191">
        <v>2.8058358532856469E-6</v>
      </c>
      <c r="F33" s="191">
        <v>1.2546270753125071E-5</v>
      </c>
      <c r="G33" s="191">
        <v>1.460646053404629E-6</v>
      </c>
      <c r="H33" s="191">
        <v>2.7722468324608672E-6</v>
      </c>
      <c r="I33" s="191">
        <v>1.6458007521316066E-6</v>
      </c>
      <c r="J33" s="191">
        <v>1.8952084295143432E-6</v>
      </c>
      <c r="K33" s="191">
        <v>2.3007832880547497E-6</v>
      </c>
      <c r="L33" s="191">
        <v>5.1556459173345701E-5</v>
      </c>
      <c r="M33" s="191">
        <v>1.0581510316652775E-5</v>
      </c>
      <c r="N33" s="191">
        <v>4.7868750932880768E-5</v>
      </c>
      <c r="O33" s="191">
        <v>5.9014928958078065E-5</v>
      </c>
      <c r="P33" s="191">
        <v>1.110291848285447E-5</v>
      </c>
      <c r="Q33" s="191">
        <v>7.6287385054847262E-6</v>
      </c>
      <c r="R33" s="191">
        <v>3.3924176381824832E-5</v>
      </c>
      <c r="S33" s="191">
        <v>4.9360307987085178E-5</v>
      </c>
      <c r="T33" s="191">
        <v>1.868220742280924E-5</v>
      </c>
      <c r="U33" s="191">
        <v>1.3405053629148327E-5</v>
      </c>
      <c r="V33" s="191">
        <v>7.5233985834222005E-6</v>
      </c>
      <c r="W33" s="191">
        <v>1.650086362173939E-5</v>
      </c>
      <c r="X33" s="191">
        <v>1.0752336093028723E-5</v>
      </c>
      <c r="Y33" s="191">
        <v>1.2571964684285803E-5</v>
      </c>
      <c r="Z33" s="191">
        <v>8.6900519637709647E-6</v>
      </c>
      <c r="AA33" s="191">
        <v>2.8124679095413346E-5</v>
      </c>
      <c r="AB33" s="191">
        <v>3.2347623428151681E-3</v>
      </c>
      <c r="AC33" s="191">
        <v>2.9379267381743863E-5</v>
      </c>
      <c r="AD33" s="191">
        <v>5.3534096542356538E-6</v>
      </c>
      <c r="AE33" s="191">
        <v>6.393695771396715E-6</v>
      </c>
      <c r="AF33" s="191">
        <v>1.2242610875310804E-5</v>
      </c>
      <c r="AG33" s="191">
        <v>7.5562448292116478E-6</v>
      </c>
      <c r="AH33" s="191">
        <v>1.0499931377818503E-5</v>
      </c>
      <c r="AI33" s="191">
        <v>8.8061305825816876E-6</v>
      </c>
      <c r="AJ33" s="191">
        <v>7.9336358947474046E-6</v>
      </c>
      <c r="AK33" s="191">
        <v>2.387535809000655E-6</v>
      </c>
      <c r="AL33" s="191">
        <v>2.0306140710842823E-6</v>
      </c>
      <c r="AM33" s="191">
        <v>3.5115428869173004E-6</v>
      </c>
      <c r="AN33" s="191">
        <v>2.411761791477832E-6</v>
      </c>
      <c r="AO33" s="191">
        <v>3.9093267760426046E-6</v>
      </c>
      <c r="AP33" s="191">
        <v>2.1835337581116256E-6</v>
      </c>
      <c r="AQ33" s="191">
        <v>8.6722185363181727E-6</v>
      </c>
      <c r="AR33" s="191">
        <v>6.0887879849182045E-6</v>
      </c>
      <c r="AS33" s="191">
        <v>7.155609817316128E-6</v>
      </c>
      <c r="AT33" s="191">
        <v>5.1121975930080875E-6</v>
      </c>
      <c r="AU33" s="191">
        <v>1.8517978685224602E-6</v>
      </c>
      <c r="AV33" s="191">
        <v>7.138020272271197E-6</v>
      </c>
      <c r="AW33" s="191">
        <v>3.9763080176091667E-6</v>
      </c>
      <c r="AX33" s="191">
        <v>3.2034675452859196E-6</v>
      </c>
      <c r="AY33" s="191">
        <v>4.1258833942301908E-6</v>
      </c>
      <c r="AZ33" s="191">
        <v>2.315809619730248E-6</v>
      </c>
      <c r="BA33" s="191">
        <v>2.0896106556625467E-6</v>
      </c>
      <c r="BB33" s="191">
        <v>6.7475063975240335E-6</v>
      </c>
      <c r="BC33" s="191">
        <v>1.2208670620690838E-5</v>
      </c>
      <c r="BD33" s="191">
        <v>2.4323706047235994E-6</v>
      </c>
      <c r="BE33" s="191">
        <v>2.509391699909063E-6</v>
      </c>
      <c r="BF33" s="191">
        <v>1.364462092106785E-6</v>
      </c>
      <c r="BG33" s="191">
        <v>7.2492839076938777E-7</v>
      </c>
      <c r="BH33" s="191">
        <v>5.9990353765439678E-7</v>
      </c>
      <c r="BI33" s="191">
        <v>3.1716634789793117E-7</v>
      </c>
      <c r="BJ33" s="191">
        <v>1.417837128975614E-6</v>
      </c>
      <c r="BK33" s="191">
        <v>1.5852499497898247E-6</v>
      </c>
      <c r="BL33" s="191">
        <v>2.4264300583150524E-6</v>
      </c>
      <c r="BM33" s="191">
        <v>1.88515254708708E-6</v>
      </c>
      <c r="BN33" s="191">
        <v>2.2526248442584899E-4</v>
      </c>
      <c r="BO33" s="191">
        <v>3.0797021158121835E-6</v>
      </c>
      <c r="BP33" s="191">
        <v>4.9668071572263865E-6</v>
      </c>
      <c r="BQ33" s="191">
        <v>0</v>
      </c>
    </row>
    <row r="34" spans="1:69" x14ac:dyDescent="0.35">
      <c r="A34" s="6" t="s">
        <v>53</v>
      </c>
      <c r="B34" s="191">
        <v>3.1628838304920011E-5</v>
      </c>
      <c r="C34" s="191">
        <v>3.8929926248299319E-5</v>
      </c>
      <c r="D34" s="191">
        <v>4.7471928163450557E-5</v>
      </c>
      <c r="E34" s="191">
        <v>1.682788686706979E-5</v>
      </c>
      <c r="F34" s="191">
        <v>1.3508845878768645E-4</v>
      </c>
      <c r="G34" s="191">
        <v>1.2437658746343447E-5</v>
      </c>
      <c r="H34" s="191">
        <v>3.5082101321937704E-5</v>
      </c>
      <c r="I34" s="191">
        <v>1.7298646135625635E-5</v>
      </c>
      <c r="J34" s="191">
        <v>1.6824049115852776E-5</v>
      </c>
      <c r="K34" s="191">
        <v>2.0761607996285113E-5</v>
      </c>
      <c r="L34" s="191">
        <v>7.6081705582565443E-5</v>
      </c>
      <c r="M34" s="191">
        <v>1.1496310365980642E-4</v>
      </c>
      <c r="N34" s="191">
        <v>1.5792061128851501E-4</v>
      </c>
      <c r="O34" s="191">
        <v>1.23442055155392E-4</v>
      </c>
      <c r="P34" s="191">
        <v>5.7244178088008109E-5</v>
      </c>
      <c r="Q34" s="191">
        <v>5.7742916067250224E-5</v>
      </c>
      <c r="R34" s="191">
        <v>2.4554561118016709E-4</v>
      </c>
      <c r="S34" s="191">
        <v>1.9937746948857506E-4</v>
      </c>
      <c r="T34" s="191">
        <v>2.2157585727247028E-4</v>
      </c>
      <c r="U34" s="191">
        <v>1.0181297286006514E-4</v>
      </c>
      <c r="V34" s="191">
        <v>1.1878324290283613E-4</v>
      </c>
      <c r="W34" s="191">
        <v>8.7573097489318305E-5</v>
      </c>
      <c r="X34" s="191">
        <v>9.6172073186136933E-5</v>
      </c>
      <c r="Y34" s="191">
        <v>1.6459961075055774E-4</v>
      </c>
      <c r="Z34" s="191">
        <v>4.744953653133762E-5</v>
      </c>
      <c r="AA34" s="191">
        <v>2.0817375563810951E-4</v>
      </c>
      <c r="AB34" s="191">
        <v>1.8668660848648351E-4</v>
      </c>
      <c r="AC34" s="191">
        <v>3.7634455402659394E-3</v>
      </c>
      <c r="AD34" s="191">
        <v>3.3847985720083157E-5</v>
      </c>
      <c r="AE34" s="191">
        <v>4.9232000714119037E-5</v>
      </c>
      <c r="AF34" s="191">
        <v>1.2370976508617991E-4</v>
      </c>
      <c r="AG34" s="191">
        <v>8.723831929572302E-5</v>
      </c>
      <c r="AH34" s="191">
        <v>1.222577545231934E-4</v>
      </c>
      <c r="AI34" s="191">
        <v>1.2979537624345684E-4</v>
      </c>
      <c r="AJ34" s="191">
        <v>1.1133089917130892E-4</v>
      </c>
      <c r="AK34" s="191">
        <v>4.7732898082750097E-5</v>
      </c>
      <c r="AL34" s="191">
        <v>3.2933288436272979E-5</v>
      </c>
      <c r="AM34" s="191">
        <v>9.2200449348352545E-5</v>
      </c>
      <c r="AN34" s="191">
        <v>1.064651271662658E-4</v>
      </c>
      <c r="AO34" s="191">
        <v>1.2321917601099529E-4</v>
      </c>
      <c r="AP34" s="191">
        <v>2.2625609736048043E-5</v>
      </c>
      <c r="AQ34" s="191">
        <v>3.1739075660945373E-5</v>
      </c>
      <c r="AR34" s="191">
        <v>9.345851639793739E-5</v>
      </c>
      <c r="AS34" s="191">
        <v>1.6118851354934865E-4</v>
      </c>
      <c r="AT34" s="191">
        <v>1.0394464399727632E-4</v>
      </c>
      <c r="AU34" s="191">
        <v>4.006983044398416E-5</v>
      </c>
      <c r="AV34" s="191">
        <v>6.5340655427889325E-5</v>
      </c>
      <c r="AW34" s="191">
        <v>1.0414933064746254E-4</v>
      </c>
      <c r="AX34" s="191">
        <v>2.1500302317916006E-5</v>
      </c>
      <c r="AY34" s="191">
        <v>9.107400367975484E-5</v>
      </c>
      <c r="AZ34" s="191">
        <v>4.9712592798308177E-5</v>
      </c>
      <c r="BA34" s="191">
        <v>2.2874213670335055E-5</v>
      </c>
      <c r="BB34" s="191">
        <v>4.2255200405804996E-5</v>
      </c>
      <c r="BC34" s="191">
        <v>5.8606760574708765E-5</v>
      </c>
      <c r="BD34" s="191">
        <v>1.8146231294531117E-5</v>
      </c>
      <c r="BE34" s="191">
        <v>1.2447124661389489E-5</v>
      </c>
      <c r="BF34" s="191">
        <v>8.7284404277117723E-6</v>
      </c>
      <c r="BG34" s="191">
        <v>4.7315558816350529E-6</v>
      </c>
      <c r="BH34" s="191">
        <v>4.3348793997598022E-6</v>
      </c>
      <c r="BI34" s="191">
        <v>3.5745175232679893E-6</v>
      </c>
      <c r="BJ34" s="191">
        <v>8.8367733082737729E-6</v>
      </c>
      <c r="BK34" s="191">
        <v>8.3623476978677345E-6</v>
      </c>
      <c r="BL34" s="191">
        <v>2.6031790061357291E-5</v>
      </c>
      <c r="BM34" s="191">
        <v>1.2546542435995052E-5</v>
      </c>
      <c r="BN34" s="191">
        <v>2.7154228788968444E-5</v>
      </c>
      <c r="BO34" s="191">
        <v>1.4124316015495924E-5</v>
      </c>
      <c r="BP34" s="191">
        <v>2.6228549496465857E-5</v>
      </c>
      <c r="BQ34" s="191">
        <v>0</v>
      </c>
    </row>
    <row r="35" spans="1:69" x14ac:dyDescent="0.35">
      <c r="A35" s="15" t="s">
        <v>55</v>
      </c>
      <c r="B35" s="191">
        <v>5.8360921085875178E-6</v>
      </c>
      <c r="C35" s="191">
        <v>9.8388291187352768E-6</v>
      </c>
      <c r="D35" s="191">
        <v>7.5534450933165612E-6</v>
      </c>
      <c r="E35" s="191">
        <v>1.2454465502874564E-5</v>
      </c>
      <c r="F35" s="191">
        <v>9.4825335578775557E-6</v>
      </c>
      <c r="G35" s="191">
        <v>3.8226426060833669E-6</v>
      </c>
      <c r="H35" s="191">
        <v>5.1261952204464602E-6</v>
      </c>
      <c r="I35" s="191">
        <v>3.8255130547905699E-6</v>
      </c>
      <c r="J35" s="191">
        <v>7.8272358548209588E-6</v>
      </c>
      <c r="K35" s="191">
        <v>5.5984831922728927E-6</v>
      </c>
      <c r="L35" s="191">
        <v>6.699631979472017E-6</v>
      </c>
      <c r="M35" s="191">
        <v>7.4207592312495844E-6</v>
      </c>
      <c r="N35" s="191">
        <v>1.0423135041486362E-5</v>
      </c>
      <c r="O35" s="191">
        <v>8.8100844447115234E-6</v>
      </c>
      <c r="P35" s="191">
        <v>1.5860571485951492E-5</v>
      </c>
      <c r="Q35" s="191">
        <v>7.444481819149779E-6</v>
      </c>
      <c r="R35" s="191">
        <v>9.7833116940103942E-6</v>
      </c>
      <c r="S35" s="191">
        <v>2.5101124619483927E-5</v>
      </c>
      <c r="T35" s="191">
        <v>2.8581637574718643E-5</v>
      </c>
      <c r="U35" s="191">
        <v>1.4800615942777091E-5</v>
      </c>
      <c r="V35" s="191">
        <v>9.7157316232867232E-6</v>
      </c>
      <c r="W35" s="191">
        <v>9.0910178904632552E-6</v>
      </c>
      <c r="X35" s="191">
        <v>1.3406612248301694E-5</v>
      </c>
      <c r="Y35" s="191">
        <v>1.0785058946149622E-5</v>
      </c>
      <c r="Z35" s="191">
        <v>9.0480876811845366E-6</v>
      </c>
      <c r="AA35" s="191">
        <v>4.390615906718001E-5</v>
      </c>
      <c r="AB35" s="191">
        <v>2.1896279314716899E-5</v>
      </c>
      <c r="AC35" s="191">
        <v>3.0222683577982528E-5</v>
      </c>
      <c r="AD35" s="191">
        <v>2.4266159291705955E-3</v>
      </c>
      <c r="AE35" s="191">
        <v>2.7201421597940542E-5</v>
      </c>
      <c r="AF35" s="191">
        <v>3.1345087750606957E-5</v>
      </c>
      <c r="AG35" s="191">
        <v>2.2072905647512229E-5</v>
      </c>
      <c r="AH35" s="191">
        <v>3.8717542742971065E-5</v>
      </c>
      <c r="AI35" s="191">
        <v>4.5398783212026472E-5</v>
      </c>
      <c r="AJ35" s="191">
        <v>2.4059576687991995E-5</v>
      </c>
      <c r="AK35" s="191">
        <v>1.7486682490452911E-5</v>
      </c>
      <c r="AL35" s="191">
        <v>7.7903997213690668E-6</v>
      </c>
      <c r="AM35" s="191">
        <v>4.1564641892422763E-5</v>
      </c>
      <c r="AN35" s="191">
        <v>2.0471456386143308E-5</v>
      </c>
      <c r="AO35" s="191">
        <v>1.6210442918286387E-5</v>
      </c>
      <c r="AP35" s="191">
        <v>2.148822658521797E-5</v>
      </c>
      <c r="AQ35" s="191">
        <v>1.058249990316519E-4</v>
      </c>
      <c r="AR35" s="191">
        <v>2.8441250713802071E-4</v>
      </c>
      <c r="AS35" s="191">
        <v>4.887318714987916E-4</v>
      </c>
      <c r="AT35" s="191">
        <v>2.8487457289543526E-4</v>
      </c>
      <c r="AU35" s="191">
        <v>5.5036275504499019E-6</v>
      </c>
      <c r="AV35" s="191">
        <v>3.4286449973442232E-5</v>
      </c>
      <c r="AW35" s="191">
        <v>8.4235940740359604E-6</v>
      </c>
      <c r="AX35" s="191">
        <v>7.9255950599329737E-6</v>
      </c>
      <c r="AY35" s="191">
        <v>5.1885407873268939E-6</v>
      </c>
      <c r="AZ35" s="191">
        <v>5.0574020502970499E-6</v>
      </c>
      <c r="BA35" s="191">
        <v>4.1895352815250959E-6</v>
      </c>
      <c r="BB35" s="191">
        <v>1.1046838691979585E-5</v>
      </c>
      <c r="BC35" s="191">
        <v>7.2297274099868046E-6</v>
      </c>
      <c r="BD35" s="191">
        <v>5.2593047584998285E-6</v>
      </c>
      <c r="BE35" s="191">
        <v>4.2311445279881489E-6</v>
      </c>
      <c r="BF35" s="191">
        <v>4.1468478779763636E-6</v>
      </c>
      <c r="BG35" s="191">
        <v>3.2772040685108313E-6</v>
      </c>
      <c r="BH35" s="191">
        <v>3.0569816608790272E-6</v>
      </c>
      <c r="BI35" s="191">
        <v>6.7656480640636367E-6</v>
      </c>
      <c r="BJ35" s="191">
        <v>1.3376135833252786E-5</v>
      </c>
      <c r="BK35" s="191">
        <v>3.5554354734033737E-6</v>
      </c>
      <c r="BL35" s="191">
        <v>1.3496742918778615E-5</v>
      </c>
      <c r="BM35" s="191">
        <v>8.1160660728062278E-6</v>
      </c>
      <c r="BN35" s="191">
        <v>5.8088209377971649E-6</v>
      </c>
      <c r="BO35" s="191">
        <v>7.1717867651275816E-6</v>
      </c>
      <c r="BP35" s="191">
        <v>1.5682141756464951E-5</v>
      </c>
      <c r="BQ35" s="191">
        <v>0</v>
      </c>
    </row>
    <row r="36" spans="1:69" x14ac:dyDescent="0.35">
      <c r="A36" s="6" t="s">
        <v>57</v>
      </c>
      <c r="B36" s="191">
        <v>7.0926641857400961E-5</v>
      </c>
      <c r="C36" s="191">
        <v>5.3212900427412364E-5</v>
      </c>
      <c r="D36" s="191">
        <v>7.6269828534943993E-5</v>
      </c>
      <c r="E36" s="191">
        <v>8.1590573249660804E-5</v>
      </c>
      <c r="F36" s="191">
        <v>1.0312760620978042E-4</v>
      </c>
      <c r="G36" s="191">
        <v>1.8978215454560985E-5</v>
      </c>
      <c r="H36" s="191">
        <v>3.2210933320765784E-5</v>
      </c>
      <c r="I36" s="191">
        <v>2.9545651900876924E-5</v>
      </c>
      <c r="J36" s="191">
        <v>6.4566146616455296E-5</v>
      </c>
      <c r="K36" s="191">
        <v>4.0335593421269344E-5</v>
      </c>
      <c r="L36" s="191">
        <v>7.9023821556267195E-5</v>
      </c>
      <c r="M36" s="191">
        <v>6.6187843822546012E-5</v>
      </c>
      <c r="N36" s="191">
        <v>7.9078166136120829E-5</v>
      </c>
      <c r="O36" s="191">
        <v>6.3965402603284019E-5</v>
      </c>
      <c r="P36" s="191">
        <v>5.9865404544069667E-5</v>
      </c>
      <c r="Q36" s="191">
        <v>5.8228389479912527E-5</v>
      </c>
      <c r="R36" s="191">
        <v>8.0500056443740854E-5</v>
      </c>
      <c r="S36" s="191">
        <v>1.9219256263859833E-4</v>
      </c>
      <c r="T36" s="191">
        <v>1.7503002389443221E-4</v>
      </c>
      <c r="U36" s="191">
        <v>7.7921180778220913E-5</v>
      </c>
      <c r="V36" s="191">
        <v>6.6877601936896625E-5</v>
      </c>
      <c r="W36" s="191">
        <v>6.5857814165071492E-5</v>
      </c>
      <c r="X36" s="191">
        <v>2.2341310553557425E-4</v>
      </c>
      <c r="Y36" s="191">
        <v>9.5659786144764616E-5</v>
      </c>
      <c r="Z36" s="191">
        <v>4.0585024304768056E-5</v>
      </c>
      <c r="AA36" s="191">
        <v>7.4496400608287401E-5</v>
      </c>
      <c r="AB36" s="191">
        <v>9.7476660207334006E-5</v>
      </c>
      <c r="AC36" s="191">
        <v>9.2927794391867228E-5</v>
      </c>
      <c r="AD36" s="191">
        <v>5.4489321962495956E-5</v>
      </c>
      <c r="AE36" s="191">
        <v>7.3869335858690868E-3</v>
      </c>
      <c r="AF36" s="191">
        <v>1.6651604438899566E-3</v>
      </c>
      <c r="AG36" s="191">
        <v>1.2260498880730497E-3</v>
      </c>
      <c r="AH36" s="191">
        <v>5.1346977939481042E-4</v>
      </c>
      <c r="AI36" s="191">
        <v>5.9721044206733135E-4</v>
      </c>
      <c r="AJ36" s="191">
        <v>1.0268658100938666E-3</v>
      </c>
      <c r="AK36" s="191">
        <v>9.0395615357143135E-5</v>
      </c>
      <c r="AL36" s="191">
        <v>4.8434383652906452E-5</v>
      </c>
      <c r="AM36" s="191">
        <v>1.2260536330828707E-4</v>
      </c>
      <c r="AN36" s="191">
        <v>7.9567681023909228E-5</v>
      </c>
      <c r="AO36" s="191">
        <v>8.2137180412061907E-5</v>
      </c>
      <c r="AP36" s="191">
        <v>1.8519598880934705E-5</v>
      </c>
      <c r="AQ36" s="191">
        <v>4.561441052170648E-5</v>
      </c>
      <c r="AR36" s="191">
        <v>6.2300768413716659E-4</v>
      </c>
      <c r="AS36" s="191">
        <v>6.2269233795436002E-4</v>
      </c>
      <c r="AT36" s="191">
        <v>7.309675722200346E-4</v>
      </c>
      <c r="AU36" s="191">
        <v>4.5788223662950868E-5</v>
      </c>
      <c r="AV36" s="191">
        <v>2.7596324862017431E-4</v>
      </c>
      <c r="AW36" s="191">
        <v>6.6877477083849575E-5</v>
      </c>
      <c r="AX36" s="191">
        <v>6.3867110291218815E-5</v>
      </c>
      <c r="AY36" s="191">
        <v>3.8621282402158185E-5</v>
      </c>
      <c r="AZ36" s="191">
        <v>2.8072945112232584E-5</v>
      </c>
      <c r="BA36" s="191">
        <v>3.1666803011708287E-5</v>
      </c>
      <c r="BB36" s="191">
        <v>5.5149533540561256E-5</v>
      </c>
      <c r="BC36" s="191">
        <v>4.3160392701584982E-5</v>
      </c>
      <c r="BD36" s="191">
        <v>4.814821958635422E-5</v>
      </c>
      <c r="BE36" s="191">
        <v>8.7914391687015571E-5</v>
      </c>
      <c r="BF36" s="191">
        <v>3.4393186500501926E-5</v>
      </c>
      <c r="BG36" s="191">
        <v>1.8122008381879419E-5</v>
      </c>
      <c r="BH36" s="191">
        <v>1.497350226000438E-5</v>
      </c>
      <c r="BI36" s="191">
        <v>1.8516579869106454E-5</v>
      </c>
      <c r="BJ36" s="191">
        <v>3.3697443813214186E-5</v>
      </c>
      <c r="BK36" s="191">
        <v>1.2972240703358738E-5</v>
      </c>
      <c r="BL36" s="191">
        <v>5.0655860711222437E-5</v>
      </c>
      <c r="BM36" s="191">
        <v>3.1674734651514592E-5</v>
      </c>
      <c r="BN36" s="191">
        <v>5.2320280268203909E-5</v>
      </c>
      <c r="BO36" s="191">
        <v>3.7001115394901635E-5</v>
      </c>
      <c r="BP36" s="191">
        <v>1.190199173686345E-4</v>
      </c>
      <c r="BQ36" s="191">
        <v>0</v>
      </c>
    </row>
    <row r="37" spans="1:69" x14ac:dyDescent="0.35">
      <c r="A37" s="15" t="s">
        <v>59</v>
      </c>
      <c r="B37" s="191">
        <v>2.434986652849612E-5</v>
      </c>
      <c r="C37" s="191">
        <v>3.5527104806128112E-5</v>
      </c>
      <c r="D37" s="191">
        <v>3.1728474472762388E-5</v>
      </c>
      <c r="E37" s="191">
        <v>4.1524837605631038E-5</v>
      </c>
      <c r="F37" s="191">
        <v>3.9749970798803937E-5</v>
      </c>
      <c r="G37" s="191">
        <v>2.7248571567805229E-5</v>
      </c>
      <c r="H37" s="191">
        <v>4.5100396413784941E-5</v>
      </c>
      <c r="I37" s="191">
        <v>4.0536567676508055E-5</v>
      </c>
      <c r="J37" s="191">
        <v>7.8778397812270752E-5</v>
      </c>
      <c r="K37" s="191">
        <v>4.347008922575017E-5</v>
      </c>
      <c r="L37" s="191">
        <v>3.8296717620414102E-5</v>
      </c>
      <c r="M37" s="191">
        <v>4.7955024523700234E-5</v>
      </c>
      <c r="N37" s="191">
        <v>3.918534442819305E-5</v>
      </c>
      <c r="O37" s="191">
        <v>5.0645774924634099E-5</v>
      </c>
      <c r="P37" s="191">
        <v>4.0405279563739329E-5</v>
      </c>
      <c r="Q37" s="191">
        <v>4.6016657539618614E-5</v>
      </c>
      <c r="R37" s="191">
        <v>5.941293737419015E-5</v>
      </c>
      <c r="S37" s="191">
        <v>4.518538496167977E-5</v>
      </c>
      <c r="T37" s="191">
        <v>4.8100099284556417E-5</v>
      </c>
      <c r="U37" s="191">
        <v>6.0091456222007551E-5</v>
      </c>
      <c r="V37" s="191">
        <v>4.834612765319341E-5</v>
      </c>
      <c r="W37" s="191">
        <v>4.9912960679663308E-5</v>
      </c>
      <c r="X37" s="191">
        <v>6.6992459563074605E-5</v>
      </c>
      <c r="Y37" s="191">
        <v>1.8510368489449273E-4</v>
      </c>
      <c r="Z37" s="191">
        <v>4.0235938449560646E-5</v>
      </c>
      <c r="AA37" s="191">
        <v>5.0776624505915117E-5</v>
      </c>
      <c r="AB37" s="191">
        <v>6.2801315397015468E-5</v>
      </c>
      <c r="AC37" s="191">
        <v>8.6625491337887631E-5</v>
      </c>
      <c r="AD37" s="191">
        <v>6.4443752059139932E-5</v>
      </c>
      <c r="AE37" s="191">
        <v>1.4766223164557185E-4</v>
      </c>
      <c r="AF37" s="191">
        <v>1.6940965631861576E-2</v>
      </c>
      <c r="AG37" s="191">
        <v>9.1637396230882361E-4</v>
      </c>
      <c r="AH37" s="191">
        <v>5.9310755090013774E-4</v>
      </c>
      <c r="AI37" s="191">
        <v>1.6628765763582624E-4</v>
      </c>
      <c r="AJ37" s="191">
        <v>2.6541110571682593E-4</v>
      </c>
      <c r="AK37" s="191">
        <v>4.0668523767892326E-4</v>
      </c>
      <c r="AL37" s="191">
        <v>1.6418536455238474E-4</v>
      </c>
      <c r="AM37" s="191">
        <v>1.9913335838832116E-4</v>
      </c>
      <c r="AN37" s="191">
        <v>2.4062814098302473E-4</v>
      </c>
      <c r="AO37" s="191">
        <v>2.8225965780663309E-4</v>
      </c>
      <c r="AP37" s="191">
        <v>2.9805042522193757E-5</v>
      </c>
      <c r="AQ37" s="191">
        <v>6.1980488287233508E-5</v>
      </c>
      <c r="AR37" s="191">
        <v>3.7491946323829021E-4</v>
      </c>
      <c r="AS37" s="191">
        <v>4.8973339547597446E-4</v>
      </c>
      <c r="AT37" s="191">
        <v>4.1356957703599193E-4</v>
      </c>
      <c r="AU37" s="191">
        <v>7.8564529229320702E-5</v>
      </c>
      <c r="AV37" s="191">
        <v>7.7642825934733063E-4</v>
      </c>
      <c r="AW37" s="191">
        <v>8.39909464820049E-5</v>
      </c>
      <c r="AX37" s="191">
        <v>1.383556739253209E-4</v>
      </c>
      <c r="AY37" s="191">
        <v>4.555374930776269E-5</v>
      </c>
      <c r="AZ37" s="191">
        <v>4.0471060543455184E-5</v>
      </c>
      <c r="BA37" s="191">
        <v>5.1002107877771634E-5</v>
      </c>
      <c r="BB37" s="191">
        <v>5.1536695880009529E-5</v>
      </c>
      <c r="BC37" s="191">
        <v>2.93306899028451E-5</v>
      </c>
      <c r="BD37" s="191">
        <v>1.1404962918730004E-4</v>
      </c>
      <c r="BE37" s="191">
        <v>4.1731241496680509E-4</v>
      </c>
      <c r="BF37" s="191">
        <v>3.4464114244217345E-5</v>
      </c>
      <c r="BG37" s="191">
        <v>4.0107651084366197E-5</v>
      </c>
      <c r="BH37" s="191">
        <v>1.6536265538448139E-5</v>
      </c>
      <c r="BI37" s="191">
        <v>1.3603907399331421E-5</v>
      </c>
      <c r="BJ37" s="191">
        <v>4.3126250044197926E-5</v>
      </c>
      <c r="BK37" s="191">
        <v>2.0698986385129707E-5</v>
      </c>
      <c r="BL37" s="191">
        <v>5.2752171389248333E-5</v>
      </c>
      <c r="BM37" s="191">
        <v>7.0053974086305948E-5</v>
      </c>
      <c r="BN37" s="191">
        <v>3.4087955144086803E-5</v>
      </c>
      <c r="BO37" s="191">
        <v>3.7069897987028866E-5</v>
      </c>
      <c r="BP37" s="191">
        <v>2.0314155078474016E-4</v>
      </c>
      <c r="BQ37" s="191">
        <v>0</v>
      </c>
    </row>
    <row r="38" spans="1:69" x14ac:dyDescent="0.35">
      <c r="A38" s="6" t="s">
        <v>61</v>
      </c>
      <c r="B38" s="191">
        <v>9.4101284679938625E-5</v>
      </c>
      <c r="C38" s="191">
        <v>8.9686585208093256E-5</v>
      </c>
      <c r="D38" s="191">
        <v>1.8022424924669762E-4</v>
      </c>
      <c r="E38" s="191">
        <v>1.2454814952063431E-4</v>
      </c>
      <c r="F38" s="191">
        <v>4.0464052739525567E-4</v>
      </c>
      <c r="G38" s="191">
        <v>1.4179082229814568E-4</v>
      </c>
      <c r="H38" s="191">
        <v>2.7197180440498791E-4</v>
      </c>
      <c r="I38" s="191">
        <v>1.9219430353015492E-4</v>
      </c>
      <c r="J38" s="191">
        <v>6.5365347268654585E-4</v>
      </c>
      <c r="K38" s="191">
        <v>4.0343941466583185E-4</v>
      </c>
      <c r="L38" s="191">
        <v>2.3336542748329025E-4</v>
      </c>
      <c r="M38" s="191">
        <v>4.1896830759027674E-4</v>
      </c>
      <c r="N38" s="191">
        <v>1.7678898881649325E-4</v>
      </c>
      <c r="O38" s="191">
        <v>2.5508842641200455E-4</v>
      </c>
      <c r="P38" s="191">
        <v>1.2351541174611473E-4</v>
      </c>
      <c r="Q38" s="191">
        <v>3.2930069560524309E-4</v>
      </c>
      <c r="R38" s="191">
        <v>2.0677259922030373E-4</v>
      </c>
      <c r="S38" s="191">
        <v>1.7991941495201018E-4</v>
      </c>
      <c r="T38" s="191">
        <v>1.7409710460865627E-4</v>
      </c>
      <c r="U38" s="191">
        <v>4.7107004993815211E-4</v>
      </c>
      <c r="V38" s="191">
        <v>3.0331294704883256E-4</v>
      </c>
      <c r="W38" s="191">
        <v>3.2900307948330521E-4</v>
      </c>
      <c r="X38" s="191">
        <v>1.8208446171254832E-4</v>
      </c>
      <c r="Y38" s="191">
        <v>4.0790417740607556E-4</v>
      </c>
      <c r="Z38" s="191">
        <v>2.6931385022253135E-4</v>
      </c>
      <c r="AA38" s="191">
        <v>2.1400201339070359E-4</v>
      </c>
      <c r="AB38" s="191">
        <v>2.3636009104664542E-4</v>
      </c>
      <c r="AC38" s="191">
        <v>2.4271570201906537E-4</v>
      </c>
      <c r="AD38" s="191">
        <v>5.8130454852925906E-4</v>
      </c>
      <c r="AE38" s="191">
        <v>6.9296220581346066E-4</v>
      </c>
      <c r="AF38" s="191">
        <v>1.0305738615921393E-3</v>
      </c>
      <c r="AG38" s="191">
        <v>3.277393303752988E-2</v>
      </c>
      <c r="AH38" s="191">
        <v>7.7560149123067311E-4</v>
      </c>
      <c r="AI38" s="191">
        <v>2.8222775445442571E-4</v>
      </c>
      <c r="AJ38" s="191">
        <v>1.4185872215726695E-3</v>
      </c>
      <c r="AK38" s="191">
        <v>1.8143450884911024E-4</v>
      </c>
      <c r="AL38" s="191">
        <v>2.0998229414008427E-4</v>
      </c>
      <c r="AM38" s="191">
        <v>2.4606784265840636E-4</v>
      </c>
      <c r="AN38" s="191">
        <v>2.5176897625903393E-4</v>
      </c>
      <c r="AO38" s="191">
        <v>2.0525532074655816E-4</v>
      </c>
      <c r="AP38" s="191">
        <v>9.7835859783225749E-5</v>
      </c>
      <c r="AQ38" s="191">
        <v>2.6903671935043729E-4</v>
      </c>
      <c r="AR38" s="191">
        <v>4.3947536344415275E-4</v>
      </c>
      <c r="AS38" s="191">
        <v>4.5046446737619295E-4</v>
      </c>
      <c r="AT38" s="191">
        <v>2.8821549628748271E-4</v>
      </c>
      <c r="AU38" s="191">
        <v>3.7037428761343559E-4</v>
      </c>
      <c r="AV38" s="191">
        <v>1.998223840625043E-3</v>
      </c>
      <c r="AW38" s="191">
        <v>5.0086615748284706E-4</v>
      </c>
      <c r="AX38" s="191">
        <v>6.7394317710899954E-4</v>
      </c>
      <c r="AY38" s="191">
        <v>3.8615351727840644E-4</v>
      </c>
      <c r="AZ38" s="191">
        <v>2.0304956595805807E-4</v>
      </c>
      <c r="BA38" s="191">
        <v>2.3386796281226705E-4</v>
      </c>
      <c r="BB38" s="191">
        <v>3.0547511264487594E-4</v>
      </c>
      <c r="BC38" s="191">
        <v>1.2884214493179234E-4</v>
      </c>
      <c r="BD38" s="191">
        <v>2.7971072612865174E-4</v>
      </c>
      <c r="BE38" s="191">
        <v>5.0901671567314568E-4</v>
      </c>
      <c r="BF38" s="191">
        <v>3.0684234790123477E-4</v>
      </c>
      <c r="BG38" s="191">
        <v>1.2005788330894546E-4</v>
      </c>
      <c r="BH38" s="191">
        <v>1.0528962933433829E-4</v>
      </c>
      <c r="BI38" s="191">
        <v>2.2172857207104351E-5</v>
      </c>
      <c r="BJ38" s="191">
        <v>1.4793951243306338E-4</v>
      </c>
      <c r="BK38" s="191">
        <v>6.1031435907036648E-5</v>
      </c>
      <c r="BL38" s="191">
        <v>1.5985009795155213E-4</v>
      </c>
      <c r="BM38" s="191">
        <v>7.6615538303385168E-5</v>
      </c>
      <c r="BN38" s="191">
        <v>1.6981660816327868E-4</v>
      </c>
      <c r="BO38" s="191">
        <v>1.2064895467802133E-4</v>
      </c>
      <c r="BP38" s="191">
        <v>1.4820975821234603E-3</v>
      </c>
      <c r="BQ38" s="191">
        <v>0</v>
      </c>
    </row>
    <row r="39" spans="1:69" x14ac:dyDescent="0.35">
      <c r="A39" s="15" t="s">
        <v>63</v>
      </c>
      <c r="B39" s="191">
        <v>2.9371475727406647E-5</v>
      </c>
      <c r="C39" s="191">
        <v>3.0784262530730881E-5</v>
      </c>
      <c r="D39" s="191">
        <v>3.5238444300041321E-5</v>
      </c>
      <c r="E39" s="191">
        <v>7.5041359174662453E-5</v>
      </c>
      <c r="F39" s="191">
        <v>4.1518712389828807E-5</v>
      </c>
      <c r="G39" s="191">
        <v>4.6360275309317373E-5</v>
      </c>
      <c r="H39" s="191">
        <v>6.8531414975749752E-5</v>
      </c>
      <c r="I39" s="191">
        <v>8.0370384619854538E-5</v>
      </c>
      <c r="J39" s="191">
        <v>1.2455760943822392E-4</v>
      </c>
      <c r="K39" s="191">
        <v>2.66324440767782E-5</v>
      </c>
      <c r="L39" s="191">
        <v>4.1677785966768496E-5</v>
      </c>
      <c r="M39" s="191">
        <v>4.4274213827657488E-5</v>
      </c>
      <c r="N39" s="191">
        <v>4.2373889552232333E-5</v>
      </c>
      <c r="O39" s="191">
        <v>5.4058970663914646E-5</v>
      </c>
      <c r="P39" s="191">
        <v>3.7885304894478921E-5</v>
      </c>
      <c r="Q39" s="191">
        <v>4.2556998555263803E-5</v>
      </c>
      <c r="R39" s="191">
        <v>5.149878786372716E-5</v>
      </c>
      <c r="S39" s="191">
        <v>4.2615888714634847E-5</v>
      </c>
      <c r="T39" s="191">
        <v>4.5604385712288653E-5</v>
      </c>
      <c r="U39" s="191">
        <v>6.0559192219279015E-5</v>
      </c>
      <c r="V39" s="191">
        <v>4.6801396356533425E-5</v>
      </c>
      <c r="W39" s="191">
        <v>5.9766807307736615E-5</v>
      </c>
      <c r="X39" s="191">
        <v>6.3442165599348789E-5</v>
      </c>
      <c r="Y39" s="191">
        <v>6.1177277180472016E-5</v>
      </c>
      <c r="Z39" s="191">
        <v>5.1482013356879079E-5</v>
      </c>
      <c r="AA39" s="191">
        <v>5.0830379182600987E-5</v>
      </c>
      <c r="AB39" s="191">
        <v>4.8521514505323788E-5</v>
      </c>
      <c r="AC39" s="191">
        <v>5.9880394629781817E-5</v>
      </c>
      <c r="AD39" s="191">
        <v>6.4168703690066218E-5</v>
      </c>
      <c r="AE39" s="191">
        <v>7.5723915902177011E-5</v>
      </c>
      <c r="AF39" s="191">
        <v>1.5383286536114736E-4</v>
      </c>
      <c r="AG39" s="191">
        <v>5.1966854126990535E-4</v>
      </c>
      <c r="AH39" s="191">
        <v>1.8070920065784712E-2</v>
      </c>
      <c r="AI39" s="191">
        <v>8.48199603002908E-5</v>
      </c>
      <c r="AJ39" s="191">
        <v>7.8250478701913129E-5</v>
      </c>
      <c r="AK39" s="191">
        <v>4.6776613921076282E-5</v>
      </c>
      <c r="AL39" s="191">
        <v>7.3153398806130354E-5</v>
      </c>
      <c r="AM39" s="191">
        <v>4.6599115159220246E-5</v>
      </c>
      <c r="AN39" s="191">
        <v>2.82065072223536E-5</v>
      </c>
      <c r="AO39" s="191">
        <v>7.2357136412671508E-5</v>
      </c>
      <c r="AP39" s="191">
        <v>3.2353738727976733E-5</v>
      </c>
      <c r="AQ39" s="191">
        <v>5.7100970751209451E-5</v>
      </c>
      <c r="AR39" s="191">
        <v>6.8660891049348736E-5</v>
      </c>
      <c r="AS39" s="191">
        <v>1.5549813023508699E-4</v>
      </c>
      <c r="AT39" s="191">
        <v>8.9756278110566951E-5</v>
      </c>
      <c r="AU39" s="191">
        <v>7.9483063362975549E-5</v>
      </c>
      <c r="AV39" s="191">
        <v>2.2770553848367311E-3</v>
      </c>
      <c r="AW39" s="191">
        <v>2.1858490704923598E-4</v>
      </c>
      <c r="AX39" s="191">
        <v>2.7421690489915732E-4</v>
      </c>
      <c r="AY39" s="191">
        <v>5.2679876224836681E-5</v>
      </c>
      <c r="AZ39" s="191">
        <v>1.108935786862447E-4</v>
      </c>
      <c r="BA39" s="191">
        <v>2.5545123579113083E-4</v>
      </c>
      <c r="BB39" s="191">
        <v>3.022978320847529E-5</v>
      </c>
      <c r="BC39" s="191">
        <v>3.1219119190670294E-5</v>
      </c>
      <c r="BD39" s="191">
        <v>2.5947604458537626E-5</v>
      </c>
      <c r="BE39" s="191">
        <v>4.974444409154923E-5</v>
      </c>
      <c r="BF39" s="191">
        <v>1.7409439804703045E-5</v>
      </c>
      <c r="BG39" s="191">
        <v>1.2938466766929526E-5</v>
      </c>
      <c r="BH39" s="191">
        <v>7.7076387255544748E-6</v>
      </c>
      <c r="BI39" s="191">
        <v>5.9904290458413185E-6</v>
      </c>
      <c r="BJ39" s="191">
        <v>2.0241671600390391E-5</v>
      </c>
      <c r="BK39" s="191">
        <v>1.6729916027350356E-5</v>
      </c>
      <c r="BL39" s="191">
        <v>2.5996302414164579E-5</v>
      </c>
      <c r="BM39" s="191">
        <v>1.5687739578154087E-5</v>
      </c>
      <c r="BN39" s="191">
        <v>2.1928971366420626E-5</v>
      </c>
      <c r="BO39" s="191">
        <v>1.7177111659506821E-5</v>
      </c>
      <c r="BP39" s="191">
        <v>5.4813471171813485E-5</v>
      </c>
      <c r="BQ39" s="191">
        <v>0</v>
      </c>
    </row>
    <row r="40" spans="1:69" x14ac:dyDescent="0.35">
      <c r="A40" s="6" t="s">
        <v>65</v>
      </c>
      <c r="B40" s="191">
        <v>1.1461245918194907E-5</v>
      </c>
      <c r="C40" s="191">
        <v>1.173548709773764E-5</v>
      </c>
      <c r="D40" s="191">
        <v>1.5405290141987326E-5</v>
      </c>
      <c r="E40" s="191">
        <v>7.2538409007050055E-6</v>
      </c>
      <c r="F40" s="191">
        <v>2.1972239060358686E-5</v>
      </c>
      <c r="G40" s="191">
        <v>5.5234188409643827E-6</v>
      </c>
      <c r="H40" s="191">
        <v>1.0634367865703277E-5</v>
      </c>
      <c r="I40" s="191">
        <v>7.3450939958004568E-6</v>
      </c>
      <c r="J40" s="191">
        <v>1.1750538800518583E-5</v>
      </c>
      <c r="K40" s="191">
        <v>7.9959733332330195E-6</v>
      </c>
      <c r="L40" s="191">
        <v>1.9446344322554294E-5</v>
      </c>
      <c r="M40" s="191">
        <v>2.1218048854314256E-5</v>
      </c>
      <c r="N40" s="191">
        <v>2.7315774156772669E-5</v>
      </c>
      <c r="O40" s="191">
        <v>2.8037409260523263E-5</v>
      </c>
      <c r="P40" s="191">
        <v>1.7115526799453081E-5</v>
      </c>
      <c r="Q40" s="191">
        <v>1.3859897506479984E-5</v>
      </c>
      <c r="R40" s="191">
        <v>4.088673434589149E-5</v>
      </c>
      <c r="S40" s="191">
        <v>3.4143979669278482E-5</v>
      </c>
      <c r="T40" s="191">
        <v>3.3255965625691311E-5</v>
      </c>
      <c r="U40" s="191">
        <v>5.4644922449228229E-5</v>
      </c>
      <c r="V40" s="191">
        <v>5.3326833367778801E-5</v>
      </c>
      <c r="W40" s="191">
        <v>3.0017538020913219E-5</v>
      </c>
      <c r="X40" s="191">
        <v>1.2038140298768917E-4</v>
      </c>
      <c r="Y40" s="191">
        <v>5.2134537972391182E-5</v>
      </c>
      <c r="Z40" s="191">
        <v>1.3634365649436282E-5</v>
      </c>
      <c r="AA40" s="191">
        <v>3.3591184882487098E-5</v>
      </c>
      <c r="AB40" s="191">
        <v>3.2066512231777964E-5</v>
      </c>
      <c r="AC40" s="191">
        <v>5.3618301223058202E-5</v>
      </c>
      <c r="AD40" s="191">
        <v>1.6997870482335824E-5</v>
      </c>
      <c r="AE40" s="191">
        <v>2.8236099314386032E-5</v>
      </c>
      <c r="AF40" s="191">
        <v>5.0655664603082774E-5</v>
      </c>
      <c r="AG40" s="191">
        <v>6.8897899527340108E-5</v>
      </c>
      <c r="AH40" s="191">
        <v>4.2657251150957011E-4</v>
      </c>
      <c r="AI40" s="191">
        <v>2.6993891961091067E-2</v>
      </c>
      <c r="AJ40" s="191">
        <v>3.6212518103436928E-5</v>
      </c>
      <c r="AK40" s="191">
        <v>1.2807615966656178E-5</v>
      </c>
      <c r="AL40" s="191">
        <v>1.021351632224741E-5</v>
      </c>
      <c r="AM40" s="191">
        <v>1.8135225529413018E-5</v>
      </c>
      <c r="AN40" s="191">
        <v>1.7126330881577341E-5</v>
      </c>
      <c r="AO40" s="191">
        <v>2.1850618539902273E-5</v>
      </c>
      <c r="AP40" s="191">
        <v>1.2093946079955028E-5</v>
      </c>
      <c r="AQ40" s="191">
        <v>1.9089783545981475E-5</v>
      </c>
      <c r="AR40" s="191">
        <v>9.4870518935890778E-5</v>
      </c>
      <c r="AS40" s="191">
        <v>4.5878922035379007E-5</v>
      </c>
      <c r="AT40" s="191">
        <v>3.3551302594599345E-5</v>
      </c>
      <c r="AU40" s="191">
        <v>5.5835432649091835E-5</v>
      </c>
      <c r="AV40" s="191">
        <v>7.9032774795149478E-5</v>
      </c>
      <c r="AW40" s="191">
        <v>2.4300673752298023E-5</v>
      </c>
      <c r="AX40" s="191">
        <v>2.0333104865032127E-5</v>
      </c>
      <c r="AY40" s="191">
        <v>1.7497910163206462E-5</v>
      </c>
      <c r="AZ40" s="191">
        <v>1.3230650672248388E-5</v>
      </c>
      <c r="BA40" s="191">
        <v>1.3685432429998548E-5</v>
      </c>
      <c r="BB40" s="191">
        <v>1.3000385643632926E-5</v>
      </c>
      <c r="BC40" s="191">
        <v>1.5880813559409399E-5</v>
      </c>
      <c r="BD40" s="191">
        <v>1.086747223451102E-5</v>
      </c>
      <c r="BE40" s="191">
        <v>1.2394195401011518E-5</v>
      </c>
      <c r="BF40" s="191">
        <v>6.838282462307492E-6</v>
      </c>
      <c r="BG40" s="191">
        <v>3.7927356667080278E-6</v>
      </c>
      <c r="BH40" s="191">
        <v>2.9384539009935493E-6</v>
      </c>
      <c r="BI40" s="191">
        <v>1.5976562168682996E-6</v>
      </c>
      <c r="BJ40" s="191">
        <v>2.533559131528008E-5</v>
      </c>
      <c r="BK40" s="191">
        <v>4.0425795125617153E-6</v>
      </c>
      <c r="BL40" s="191">
        <v>1.0255475403826675E-5</v>
      </c>
      <c r="BM40" s="191">
        <v>6.3442122365340637E-6</v>
      </c>
      <c r="BN40" s="191">
        <v>3.306780191642387E-5</v>
      </c>
      <c r="BO40" s="191">
        <v>8.5244143156236623E-6</v>
      </c>
      <c r="BP40" s="191">
        <v>2.0027320689685161E-5</v>
      </c>
      <c r="BQ40" s="191">
        <v>0</v>
      </c>
    </row>
    <row r="41" spans="1:69" x14ac:dyDescent="0.35">
      <c r="A41" s="15" t="s">
        <v>67</v>
      </c>
      <c r="B41" s="191">
        <v>1.1464279144512583E-5</v>
      </c>
      <c r="C41" s="191">
        <v>1.3681296236623739E-5</v>
      </c>
      <c r="D41" s="191">
        <v>1.9317751586469694E-5</v>
      </c>
      <c r="E41" s="191">
        <v>5.5106000538090506E-6</v>
      </c>
      <c r="F41" s="191">
        <v>1.3812733437280836E-5</v>
      </c>
      <c r="G41" s="191">
        <v>7.6969745039064054E-6</v>
      </c>
      <c r="H41" s="191">
        <v>2.202623120803259E-5</v>
      </c>
      <c r="I41" s="191">
        <v>1.0750991243086068E-5</v>
      </c>
      <c r="J41" s="191">
        <v>1.1280133873326171E-5</v>
      </c>
      <c r="K41" s="191">
        <v>7.2222449951808818E-5</v>
      </c>
      <c r="L41" s="191">
        <v>1.7189753848572925E-5</v>
      </c>
      <c r="M41" s="191">
        <v>1.6640363183558446E-5</v>
      </c>
      <c r="N41" s="191">
        <v>2.4117642021443414E-5</v>
      </c>
      <c r="O41" s="191">
        <v>2.4196249995532359E-5</v>
      </c>
      <c r="P41" s="191">
        <v>1.5878807979345237E-5</v>
      </c>
      <c r="Q41" s="191">
        <v>1.785348125809845E-5</v>
      </c>
      <c r="R41" s="191">
        <v>3.5570266497356511E-5</v>
      </c>
      <c r="S41" s="191">
        <v>2.781678827473793E-5</v>
      </c>
      <c r="T41" s="191">
        <v>5.8752446687999065E-5</v>
      </c>
      <c r="U41" s="191">
        <v>4.6580429002934689E-5</v>
      </c>
      <c r="V41" s="191">
        <v>1.6393829787377076E-4</v>
      </c>
      <c r="W41" s="191">
        <v>7.6941178111699252E-5</v>
      </c>
      <c r="X41" s="191">
        <v>2.4703685133886233E-5</v>
      </c>
      <c r="Y41" s="191">
        <v>2.4463310831140039E-4</v>
      </c>
      <c r="Z41" s="191">
        <v>1.8889942615272998E-5</v>
      </c>
      <c r="AA41" s="191">
        <v>5.188398994506193E-5</v>
      </c>
      <c r="AB41" s="191">
        <v>1.7813899455476287E-4</v>
      </c>
      <c r="AC41" s="191">
        <v>5.5163818129147362E-5</v>
      </c>
      <c r="AD41" s="191">
        <v>1.0721110299253929E-5</v>
      </c>
      <c r="AE41" s="191">
        <v>2.0129932447608153E-5</v>
      </c>
      <c r="AF41" s="191">
        <v>7.2911439503078876E-5</v>
      </c>
      <c r="AG41" s="191">
        <v>4.3372282392100227E-5</v>
      </c>
      <c r="AH41" s="191">
        <v>6.4470514848302213E-5</v>
      </c>
      <c r="AI41" s="191">
        <v>5.576089981725112E-5</v>
      </c>
      <c r="AJ41" s="191">
        <v>1.6703643201080934E-2</v>
      </c>
      <c r="AK41" s="191">
        <v>2.6624605236207544E-5</v>
      </c>
      <c r="AL41" s="191">
        <v>1.6266518682144503E-5</v>
      </c>
      <c r="AM41" s="191">
        <v>2.5331367693516787E-5</v>
      </c>
      <c r="AN41" s="191">
        <v>2.2642508070531377E-5</v>
      </c>
      <c r="AO41" s="191">
        <v>7.5624558542967431E-5</v>
      </c>
      <c r="AP41" s="191">
        <v>1.0305124862199375E-5</v>
      </c>
      <c r="AQ41" s="191">
        <v>1.6062606960530596E-5</v>
      </c>
      <c r="AR41" s="191">
        <v>9.5426776693569639E-5</v>
      </c>
      <c r="AS41" s="191">
        <v>5.3234765652382538E-5</v>
      </c>
      <c r="AT41" s="191">
        <v>2.3807057828072904E-5</v>
      </c>
      <c r="AU41" s="191">
        <v>8.7649462166493309E-6</v>
      </c>
      <c r="AV41" s="191">
        <v>3.4315660627169694E-5</v>
      </c>
      <c r="AW41" s="191">
        <v>1.6280562412934532E-5</v>
      </c>
      <c r="AX41" s="191">
        <v>1.4531731524688984E-5</v>
      </c>
      <c r="AY41" s="191">
        <v>1.3354417796333309E-5</v>
      </c>
      <c r="AZ41" s="191">
        <v>8.4193369268381496E-6</v>
      </c>
      <c r="BA41" s="191">
        <v>9.9656539198910706E-6</v>
      </c>
      <c r="BB41" s="191">
        <v>1.1258611308167426E-5</v>
      </c>
      <c r="BC41" s="191">
        <v>1.3237353577621726E-5</v>
      </c>
      <c r="BD41" s="191">
        <v>2.7005693287423923E-5</v>
      </c>
      <c r="BE41" s="191">
        <v>1.420585736842667E-5</v>
      </c>
      <c r="BF41" s="191">
        <v>3.0605336579149062E-5</v>
      </c>
      <c r="BG41" s="191">
        <v>7.5419759020954623E-6</v>
      </c>
      <c r="BH41" s="191">
        <v>7.7224450608212013E-6</v>
      </c>
      <c r="BI41" s="191">
        <v>1.932637560044029E-6</v>
      </c>
      <c r="BJ41" s="191">
        <v>6.0135558320145099E-6</v>
      </c>
      <c r="BK41" s="191">
        <v>5.8734152412400043E-6</v>
      </c>
      <c r="BL41" s="191">
        <v>2.951567496638271E-5</v>
      </c>
      <c r="BM41" s="191">
        <v>3.3209781124713102E-5</v>
      </c>
      <c r="BN41" s="191">
        <v>4.5375670934424842E-4</v>
      </c>
      <c r="BO41" s="191">
        <v>1.949375844635784E-4</v>
      </c>
      <c r="BP41" s="191">
        <v>3.2080647830091334E-5</v>
      </c>
      <c r="BQ41" s="191">
        <v>0</v>
      </c>
    </row>
    <row r="42" spans="1:69" x14ac:dyDescent="0.35">
      <c r="A42" s="14" t="s">
        <v>69</v>
      </c>
      <c r="B42" s="191">
        <v>1.4781804311815658E-5</v>
      </c>
      <c r="C42" s="191">
        <v>9.2924925282223542E-6</v>
      </c>
      <c r="D42" s="191">
        <v>1.8488087048112845E-5</v>
      </c>
      <c r="E42" s="191">
        <v>5.4725981876510204E-6</v>
      </c>
      <c r="F42" s="191">
        <v>1.2039593305251719E-5</v>
      </c>
      <c r="G42" s="191">
        <v>1.0727706177871502E-5</v>
      </c>
      <c r="H42" s="191">
        <v>3.4360438333944231E-5</v>
      </c>
      <c r="I42" s="191">
        <v>1.1604268474714459E-5</v>
      </c>
      <c r="J42" s="191">
        <v>2.3707327192398804E-5</v>
      </c>
      <c r="K42" s="191">
        <v>4.5419005275978385E-5</v>
      </c>
      <c r="L42" s="191">
        <v>2.3426029482439279E-5</v>
      </c>
      <c r="M42" s="191">
        <v>2.9640684090651907E-5</v>
      </c>
      <c r="N42" s="191">
        <v>2.6049796233430156E-5</v>
      </c>
      <c r="O42" s="191">
        <v>3.9280201897542159E-5</v>
      </c>
      <c r="P42" s="191">
        <v>1.3967149413071561E-5</v>
      </c>
      <c r="Q42" s="191">
        <v>4.7952392047704899E-5</v>
      </c>
      <c r="R42" s="191">
        <v>5.9798970160143219E-5</v>
      </c>
      <c r="S42" s="191">
        <v>2.338601158300779E-5</v>
      </c>
      <c r="T42" s="191">
        <v>3.7243190935595347E-5</v>
      </c>
      <c r="U42" s="191">
        <v>3.9508300340681729E-5</v>
      </c>
      <c r="V42" s="191">
        <v>3.6075081113708418E-5</v>
      </c>
      <c r="W42" s="191">
        <v>2.083006288870677E-5</v>
      </c>
      <c r="X42" s="191">
        <v>3.1873862162573523E-5</v>
      </c>
      <c r="Y42" s="191">
        <v>8.7630532112253863E-5</v>
      </c>
      <c r="Z42" s="191">
        <v>3.2357446987278641E-5</v>
      </c>
      <c r="AA42" s="191">
        <v>3.9803852343999245E-5</v>
      </c>
      <c r="AB42" s="191">
        <v>4.3738207187744114E-5</v>
      </c>
      <c r="AC42" s="191">
        <v>8.1959866590208832E-5</v>
      </c>
      <c r="AD42" s="191">
        <v>5.3382653203271534E-5</v>
      </c>
      <c r="AE42" s="191">
        <v>4.6517753040746786E-5</v>
      </c>
      <c r="AF42" s="191">
        <v>3.1571304375504191E-5</v>
      </c>
      <c r="AG42" s="191">
        <v>4.468022027737994E-5</v>
      </c>
      <c r="AH42" s="191">
        <v>1.9854553238319804E-5</v>
      </c>
      <c r="AI42" s="191">
        <v>3.6248318977614453E-5</v>
      </c>
      <c r="AJ42" s="191">
        <v>3.274950792329844E-5</v>
      </c>
      <c r="AK42" s="191">
        <v>1.4724554113604109E-3</v>
      </c>
      <c r="AL42" s="191">
        <v>6.0701253528818362E-5</v>
      </c>
      <c r="AM42" s="191">
        <v>1.2903303850065982E-4</v>
      </c>
      <c r="AN42" s="191">
        <v>9.5294058450871557E-5</v>
      </c>
      <c r="AO42" s="191">
        <v>1.2231245612505295E-4</v>
      </c>
      <c r="AP42" s="191">
        <v>1.6356048602489126E-5</v>
      </c>
      <c r="AQ42" s="191">
        <v>2.5295449236259979E-5</v>
      </c>
      <c r="AR42" s="191">
        <v>1.7001603046933653E-5</v>
      </c>
      <c r="AS42" s="191">
        <v>2.525070273383125E-5</v>
      </c>
      <c r="AT42" s="191">
        <v>1.7980688585519046E-5</v>
      </c>
      <c r="AU42" s="191">
        <v>2.6998878040165398E-5</v>
      </c>
      <c r="AV42" s="191">
        <v>1.4025686946584308E-5</v>
      </c>
      <c r="AW42" s="191">
        <v>1.4142683715033789E-5</v>
      </c>
      <c r="AX42" s="191">
        <v>3.6703254022783566E-5</v>
      </c>
      <c r="AY42" s="191">
        <v>1.5579952712906109E-5</v>
      </c>
      <c r="AZ42" s="191">
        <v>7.7856512160750369E-6</v>
      </c>
      <c r="BA42" s="191">
        <v>2.0315870648484028E-5</v>
      </c>
      <c r="BB42" s="191">
        <v>3.7228009764922503E-5</v>
      </c>
      <c r="BC42" s="191">
        <v>1.1680995142866782E-5</v>
      </c>
      <c r="BD42" s="191">
        <v>1.3118139446258099E-5</v>
      </c>
      <c r="BE42" s="191">
        <v>1.4637639673731804E-5</v>
      </c>
      <c r="BF42" s="191">
        <v>1.7883321152187808E-5</v>
      </c>
      <c r="BG42" s="191">
        <v>7.2485666007963375E-6</v>
      </c>
      <c r="BH42" s="191">
        <v>1.1545141052675173E-5</v>
      </c>
      <c r="BI42" s="191">
        <v>3.1922438090370341E-6</v>
      </c>
      <c r="BJ42" s="191">
        <v>6.4602731112610329E-6</v>
      </c>
      <c r="BK42" s="191">
        <v>1.1478997400885737E-5</v>
      </c>
      <c r="BL42" s="191">
        <v>2.4400965767090272E-5</v>
      </c>
      <c r="BM42" s="191">
        <v>1.274231276439338E-5</v>
      </c>
      <c r="BN42" s="191">
        <v>1.37597986887207E-5</v>
      </c>
      <c r="BO42" s="191">
        <v>2.8790276630894739E-5</v>
      </c>
      <c r="BP42" s="191">
        <v>1.1060602159723427E-5</v>
      </c>
      <c r="BQ42" s="191">
        <v>0</v>
      </c>
    </row>
    <row r="43" spans="1:69" x14ac:dyDescent="0.35">
      <c r="A43" s="15" t="s">
        <v>71</v>
      </c>
      <c r="B43" s="191">
        <v>2.8669803969247121E-6</v>
      </c>
      <c r="C43" s="191">
        <v>3.2245509561893059E-6</v>
      </c>
      <c r="D43" s="191">
        <v>5.697188646930414E-6</v>
      </c>
      <c r="E43" s="191">
        <v>3.0258135147820748E-6</v>
      </c>
      <c r="F43" s="191">
        <v>4.0367419933466161E-6</v>
      </c>
      <c r="G43" s="191">
        <v>5.699014306865217E-6</v>
      </c>
      <c r="H43" s="191">
        <v>1.1507183430597094E-5</v>
      </c>
      <c r="I43" s="191">
        <v>1.4635826206504514E-5</v>
      </c>
      <c r="J43" s="191">
        <v>3.0215848561596872E-5</v>
      </c>
      <c r="K43" s="191">
        <v>1.3847710111732921E-5</v>
      </c>
      <c r="L43" s="191">
        <v>5.3722007775317501E-6</v>
      </c>
      <c r="M43" s="191">
        <v>1.3703590239171785E-5</v>
      </c>
      <c r="N43" s="191">
        <v>9.2951997714863812E-6</v>
      </c>
      <c r="O43" s="191">
        <v>1.4506355438028666E-5</v>
      </c>
      <c r="P43" s="191">
        <v>4.9869735543622458E-6</v>
      </c>
      <c r="Q43" s="191">
        <v>4.2066705902452916E-6</v>
      </c>
      <c r="R43" s="191">
        <v>1.8230841669561717E-5</v>
      </c>
      <c r="S43" s="191">
        <v>7.0682931723548847E-6</v>
      </c>
      <c r="T43" s="191">
        <v>1.8648277261821919E-5</v>
      </c>
      <c r="U43" s="191">
        <v>3.1378409355000902E-5</v>
      </c>
      <c r="V43" s="191">
        <v>1.1844491625093541E-5</v>
      </c>
      <c r="W43" s="191">
        <v>9.4723212892728644E-6</v>
      </c>
      <c r="X43" s="191">
        <v>5.693585023136698E-6</v>
      </c>
      <c r="Y43" s="191">
        <v>3.4880958825131608E-5</v>
      </c>
      <c r="Z43" s="191">
        <v>9.7849156138325892E-6</v>
      </c>
      <c r="AA43" s="191">
        <v>1.571839481428242E-5</v>
      </c>
      <c r="AB43" s="191">
        <v>3.4209461287594599E-5</v>
      </c>
      <c r="AC43" s="191">
        <v>2.0730909261913436E-5</v>
      </c>
      <c r="AD43" s="191">
        <v>4.1882465355288371E-5</v>
      </c>
      <c r="AE43" s="191">
        <v>2.386988996018693E-5</v>
      </c>
      <c r="AF43" s="191">
        <v>1.7171571459906938E-5</v>
      </c>
      <c r="AG43" s="191">
        <v>3.4976533928853135E-5</v>
      </c>
      <c r="AH43" s="191">
        <v>8.3642092315268761E-6</v>
      </c>
      <c r="AI43" s="191">
        <v>1.6018002029658595E-5</v>
      </c>
      <c r="AJ43" s="191">
        <v>2.1797725164992553E-5</v>
      </c>
      <c r="AK43" s="191">
        <v>2.5161386664225722E-5</v>
      </c>
      <c r="AL43" s="191">
        <v>1.200958429943826E-3</v>
      </c>
      <c r="AM43" s="191">
        <v>5.1859354679607367E-6</v>
      </c>
      <c r="AN43" s="191">
        <v>3.5212824401993093E-6</v>
      </c>
      <c r="AO43" s="191">
        <v>4.9750781511628379E-6</v>
      </c>
      <c r="AP43" s="191">
        <v>3.4537009421634806E-6</v>
      </c>
      <c r="AQ43" s="191">
        <v>6.4975788297222748E-6</v>
      </c>
      <c r="AR43" s="191">
        <v>9.2356419750485964E-6</v>
      </c>
      <c r="AS43" s="191">
        <v>1.4406254593430953E-5</v>
      </c>
      <c r="AT43" s="191">
        <v>9.6914225067491585E-6</v>
      </c>
      <c r="AU43" s="191">
        <v>5.0818810563582952E-6</v>
      </c>
      <c r="AV43" s="191">
        <v>6.176113103115137E-6</v>
      </c>
      <c r="AW43" s="191">
        <v>1.2902581340285265E-5</v>
      </c>
      <c r="AX43" s="191">
        <v>1.1294265512808006E-5</v>
      </c>
      <c r="AY43" s="191">
        <v>1.1847591758861502E-5</v>
      </c>
      <c r="AZ43" s="191">
        <v>3.9484990842106605E-6</v>
      </c>
      <c r="BA43" s="191">
        <v>6.0135364658194863E-6</v>
      </c>
      <c r="BB43" s="191">
        <v>1.2043874958290549E-5</v>
      </c>
      <c r="BC43" s="191">
        <v>3.8203695245947576E-6</v>
      </c>
      <c r="BD43" s="191">
        <v>2.9110141149493472E-6</v>
      </c>
      <c r="BE43" s="191">
        <v>2.3480226363345227E-6</v>
      </c>
      <c r="BF43" s="191">
        <v>2.9573876903675372E-6</v>
      </c>
      <c r="BG43" s="191">
        <v>1.0733347765329515E-6</v>
      </c>
      <c r="BH43" s="191">
        <v>1.6130340637777317E-6</v>
      </c>
      <c r="BI43" s="191">
        <v>5.2656221131045335E-7</v>
      </c>
      <c r="BJ43" s="191">
        <v>1.6782764292358725E-6</v>
      </c>
      <c r="BK43" s="191">
        <v>1.3565487444784536E-6</v>
      </c>
      <c r="BL43" s="191">
        <v>3.1573820315060206E-6</v>
      </c>
      <c r="BM43" s="191">
        <v>5.0662474311195651E-6</v>
      </c>
      <c r="BN43" s="191">
        <v>4.0879910292223047E-6</v>
      </c>
      <c r="BO43" s="191">
        <v>2.1066912807627356E-6</v>
      </c>
      <c r="BP43" s="191">
        <v>4.5266544792796995E-6</v>
      </c>
      <c r="BQ43" s="191">
        <v>0</v>
      </c>
    </row>
    <row r="44" spans="1:69" x14ac:dyDescent="0.35">
      <c r="A44" s="6" t="s">
        <v>73</v>
      </c>
      <c r="B44" s="191">
        <v>2.2826091883932677E-5</v>
      </c>
      <c r="C44" s="191">
        <v>7.9546708075837293E-6</v>
      </c>
      <c r="D44" s="191">
        <v>1.1278761836794184E-5</v>
      </c>
      <c r="E44" s="191">
        <v>3.5813334555646701E-6</v>
      </c>
      <c r="F44" s="191">
        <v>5.1219722936868086E-6</v>
      </c>
      <c r="G44" s="191">
        <v>1.4084097390260823E-6</v>
      </c>
      <c r="H44" s="191">
        <v>2.1581359671346019E-6</v>
      </c>
      <c r="I44" s="191">
        <v>1.5336030090221732E-6</v>
      </c>
      <c r="J44" s="191">
        <v>2.3615634404392017E-6</v>
      </c>
      <c r="K44" s="191">
        <v>1.5010891371883805E-6</v>
      </c>
      <c r="L44" s="191">
        <v>1.1401408091633944E-5</v>
      </c>
      <c r="M44" s="191">
        <v>1.1221348270946375E-5</v>
      </c>
      <c r="N44" s="191">
        <v>1.3074074323634816E-5</v>
      </c>
      <c r="O44" s="191">
        <v>1.1149012290255793E-5</v>
      </c>
      <c r="P44" s="191">
        <v>1.0081891045549838E-5</v>
      </c>
      <c r="Q44" s="191">
        <v>1.2311973456864352E-5</v>
      </c>
      <c r="R44" s="191">
        <v>1.0331658583159721E-5</v>
      </c>
      <c r="S44" s="191">
        <v>7.7297684064951255E-6</v>
      </c>
      <c r="T44" s="191">
        <v>2.5790614918789596E-5</v>
      </c>
      <c r="U44" s="191">
        <v>1.4190157499580457E-5</v>
      </c>
      <c r="V44" s="191">
        <v>6.6599040091660269E-6</v>
      </c>
      <c r="W44" s="191">
        <v>8.8071295604866242E-6</v>
      </c>
      <c r="X44" s="191">
        <v>3.8316270104455548E-6</v>
      </c>
      <c r="Y44" s="191">
        <v>7.8472102284342512E-6</v>
      </c>
      <c r="Z44" s="191">
        <v>2.3298531040488116E-6</v>
      </c>
      <c r="AA44" s="191">
        <v>5.4955364393008084E-6</v>
      </c>
      <c r="AB44" s="191">
        <v>5.3942796512020378E-6</v>
      </c>
      <c r="AC44" s="191">
        <v>6.8107651196917416E-6</v>
      </c>
      <c r="AD44" s="191">
        <v>3.4014357881073538E-6</v>
      </c>
      <c r="AE44" s="191">
        <v>3.7954434827728114E-6</v>
      </c>
      <c r="AF44" s="191">
        <v>4.8319906799806077E-6</v>
      </c>
      <c r="AG44" s="191">
        <v>3.4676686514707561E-6</v>
      </c>
      <c r="AH44" s="191">
        <v>4.0647724873989003E-6</v>
      </c>
      <c r="AI44" s="191">
        <v>3.759723772843605E-6</v>
      </c>
      <c r="AJ44" s="191">
        <v>2.231554317685412E-6</v>
      </c>
      <c r="AK44" s="191">
        <v>3.4538960260017316E-6</v>
      </c>
      <c r="AL44" s="191">
        <v>2.5783212932475496E-6</v>
      </c>
      <c r="AM44" s="191">
        <v>6.0212211499924588E-3</v>
      </c>
      <c r="AN44" s="191">
        <v>5.5498036747421713E-6</v>
      </c>
      <c r="AO44" s="191">
        <v>3.8800581834428203E-6</v>
      </c>
      <c r="AP44" s="191">
        <v>9.9849309497636445E-6</v>
      </c>
      <c r="AQ44" s="191">
        <v>8.8075149792045341E-6</v>
      </c>
      <c r="AR44" s="191">
        <v>2.8921787070424414E-6</v>
      </c>
      <c r="AS44" s="191">
        <v>4.4527054296870122E-6</v>
      </c>
      <c r="AT44" s="191">
        <v>3.5174522668710189E-6</v>
      </c>
      <c r="AU44" s="191">
        <v>9.9421697803565597E-6</v>
      </c>
      <c r="AV44" s="191">
        <v>8.2622622772094805E-6</v>
      </c>
      <c r="AW44" s="191">
        <v>2.8914050531977449E-6</v>
      </c>
      <c r="AX44" s="191">
        <v>4.4873573423502982E-6</v>
      </c>
      <c r="AY44" s="191">
        <v>4.9541293320626896E-6</v>
      </c>
      <c r="AZ44" s="191">
        <v>7.8479660198276848E-6</v>
      </c>
      <c r="BA44" s="191">
        <v>3.3980773645610058E-6</v>
      </c>
      <c r="BB44" s="191">
        <v>1.033013676297499E-5</v>
      </c>
      <c r="BC44" s="191">
        <v>1.3662002860349414E-5</v>
      </c>
      <c r="BD44" s="191">
        <v>1.4550284818691208E-5</v>
      </c>
      <c r="BE44" s="191">
        <v>4.2898239197005734E-6</v>
      </c>
      <c r="BF44" s="191">
        <v>1.9858742177574557E-5</v>
      </c>
      <c r="BG44" s="191">
        <v>7.7265922206727297E-6</v>
      </c>
      <c r="BH44" s="191">
        <v>1.2348204812588838E-5</v>
      </c>
      <c r="BI44" s="191">
        <v>1.6454610755048184E-6</v>
      </c>
      <c r="BJ44" s="191">
        <v>1.0336877541554333E-5</v>
      </c>
      <c r="BK44" s="191">
        <v>3.0233664317133373E-6</v>
      </c>
      <c r="BL44" s="191">
        <v>2.3441832231902829E-5</v>
      </c>
      <c r="BM44" s="191">
        <v>1.1090449633863434E-5</v>
      </c>
      <c r="BN44" s="191">
        <v>4.6316293774366785E-6</v>
      </c>
      <c r="BO44" s="191">
        <v>2.2840961051336678E-5</v>
      </c>
      <c r="BP44" s="191">
        <v>4.0459103723173252E-6</v>
      </c>
      <c r="BQ44" s="191">
        <v>0</v>
      </c>
    </row>
    <row r="45" spans="1:69" x14ac:dyDescent="0.35">
      <c r="A45" s="15" t="s">
        <v>75</v>
      </c>
      <c r="B45" s="191">
        <v>1.3197729614696178E-7</v>
      </c>
      <c r="C45" s="191">
        <v>5.7272856408201549E-8</v>
      </c>
      <c r="D45" s="191">
        <v>1.7702145243111384E-7</v>
      </c>
      <c r="E45" s="191">
        <v>6.5210554267087948E-8</v>
      </c>
      <c r="F45" s="191">
        <v>5.4661994011333984E-8</v>
      </c>
      <c r="G45" s="191">
        <v>5.2375755003914718E-8</v>
      </c>
      <c r="H45" s="191">
        <v>7.7419018902997485E-8</v>
      </c>
      <c r="I45" s="191">
        <v>5.8316598249287497E-8</v>
      </c>
      <c r="J45" s="191">
        <v>7.8190993101631728E-8</v>
      </c>
      <c r="K45" s="191">
        <v>4.7706313653154942E-8</v>
      </c>
      <c r="L45" s="191">
        <v>2.0403462327058067E-7</v>
      </c>
      <c r="M45" s="191">
        <v>1.017984492378117E-7</v>
      </c>
      <c r="N45" s="191">
        <v>2.774202518058966E-7</v>
      </c>
      <c r="O45" s="191">
        <v>1.5030117188624883E-7</v>
      </c>
      <c r="P45" s="191">
        <v>1.3753783272007065E-7</v>
      </c>
      <c r="Q45" s="191">
        <v>8.7270293278032018E-8</v>
      </c>
      <c r="R45" s="191">
        <v>1.1863814850802788E-7</v>
      </c>
      <c r="S45" s="191">
        <v>1.0700242270898885E-7</v>
      </c>
      <c r="T45" s="191">
        <v>3.8132481080684945E-7</v>
      </c>
      <c r="U45" s="191">
        <v>3.325970882533462E-7</v>
      </c>
      <c r="V45" s="191">
        <v>1.5602060753546251E-7</v>
      </c>
      <c r="W45" s="191">
        <v>2.5030571726646396E-7</v>
      </c>
      <c r="X45" s="191">
        <v>8.8491080841711496E-8</v>
      </c>
      <c r="Y45" s="191">
        <v>1.6148577985504534E-7</v>
      </c>
      <c r="Z45" s="191">
        <v>6.8595569299188739E-8</v>
      </c>
      <c r="AA45" s="191">
        <v>1.3605805149825529E-7</v>
      </c>
      <c r="AB45" s="191">
        <v>1.005414923495125E-7</v>
      </c>
      <c r="AC45" s="191">
        <v>1.2327145499257904E-7</v>
      </c>
      <c r="AD45" s="191">
        <v>9.0267377322099817E-8</v>
      </c>
      <c r="AE45" s="191">
        <v>8.8862261718809496E-8</v>
      </c>
      <c r="AF45" s="191">
        <v>9.5244929595200163E-8</v>
      </c>
      <c r="AG45" s="191">
        <v>8.717774794814786E-8</v>
      </c>
      <c r="AH45" s="191">
        <v>1.1723808388654889E-7</v>
      </c>
      <c r="AI45" s="191">
        <v>9.1542743810217767E-8</v>
      </c>
      <c r="AJ45" s="191">
        <v>5.3601781702731063E-8</v>
      </c>
      <c r="AK45" s="191">
        <v>6.6857320456238042E-8</v>
      </c>
      <c r="AL45" s="191">
        <v>7.3858482012948513E-8</v>
      </c>
      <c r="AM45" s="191">
        <v>3.0612666775085022E-7</v>
      </c>
      <c r="AN45" s="191">
        <v>5.6881006438534287E-4</v>
      </c>
      <c r="AO45" s="191">
        <v>6.657617464095655E-8</v>
      </c>
      <c r="AP45" s="191">
        <v>3.148608583906501E-7</v>
      </c>
      <c r="AQ45" s="191">
        <v>2.3018732847369867E-7</v>
      </c>
      <c r="AR45" s="191">
        <v>8.014857224477138E-8</v>
      </c>
      <c r="AS45" s="191">
        <v>1.1362536718545528E-7</v>
      </c>
      <c r="AT45" s="191">
        <v>1.0007993028498047E-7</v>
      </c>
      <c r="AU45" s="191">
        <v>2.5153238676456021E-7</v>
      </c>
      <c r="AV45" s="191">
        <v>2.0944236853993815E-7</v>
      </c>
      <c r="AW45" s="191">
        <v>1.7019508317059543E-7</v>
      </c>
      <c r="AX45" s="191">
        <v>2.3384384034993695E-6</v>
      </c>
      <c r="AY45" s="191">
        <v>4.7767062387762931E-7</v>
      </c>
      <c r="AZ45" s="191">
        <v>3.7924844933196724E-7</v>
      </c>
      <c r="BA45" s="191">
        <v>9.2665478811007686E-7</v>
      </c>
      <c r="BB45" s="191">
        <v>2.6332498213808874E-7</v>
      </c>
      <c r="BC45" s="191">
        <v>2.7081090387426926E-7</v>
      </c>
      <c r="BD45" s="191">
        <v>3.3683439564470546E-7</v>
      </c>
      <c r="BE45" s="191">
        <v>1.2362994233952183E-7</v>
      </c>
      <c r="BF45" s="191">
        <v>7.0445150749382905E-7</v>
      </c>
      <c r="BG45" s="191">
        <v>2.0378391595420821E-7</v>
      </c>
      <c r="BH45" s="191">
        <v>4.347020949549275E-7</v>
      </c>
      <c r="BI45" s="191">
        <v>4.5726751970030482E-8</v>
      </c>
      <c r="BJ45" s="191">
        <v>2.5594936486184716E-7</v>
      </c>
      <c r="BK45" s="191">
        <v>9.1875916101196609E-8</v>
      </c>
      <c r="BL45" s="191">
        <v>5.7553461546271761E-7</v>
      </c>
      <c r="BM45" s="191">
        <v>3.9882128433017907E-7</v>
      </c>
      <c r="BN45" s="191">
        <v>1.0517660556127833E-7</v>
      </c>
      <c r="BO45" s="191">
        <v>8.7229038633685808E-7</v>
      </c>
      <c r="BP45" s="191">
        <v>1.1219405735851817E-7</v>
      </c>
      <c r="BQ45" s="191">
        <v>0</v>
      </c>
    </row>
    <row r="46" spans="1:69" x14ac:dyDescent="0.35">
      <c r="A46" s="6" t="s">
        <v>77</v>
      </c>
      <c r="B46" s="191">
        <v>4.261135230230242E-6</v>
      </c>
      <c r="C46" s="191">
        <v>3.2569975406360229E-6</v>
      </c>
      <c r="D46" s="191">
        <v>5.4734720510656642E-6</v>
      </c>
      <c r="E46" s="191">
        <v>2.0254545129444477E-6</v>
      </c>
      <c r="F46" s="191">
        <v>3.5064688411581785E-6</v>
      </c>
      <c r="G46" s="191">
        <v>2.6175338722615167E-6</v>
      </c>
      <c r="H46" s="191">
        <v>5.95463740188507E-6</v>
      </c>
      <c r="I46" s="191">
        <v>3.2516409690397959E-6</v>
      </c>
      <c r="J46" s="191">
        <v>8.3387457023061299E-6</v>
      </c>
      <c r="K46" s="191">
        <v>5.6279667876997924E-6</v>
      </c>
      <c r="L46" s="191">
        <v>9.1870387982755142E-6</v>
      </c>
      <c r="M46" s="191">
        <v>1.7570399179158335E-5</v>
      </c>
      <c r="N46" s="191">
        <v>1.0452836425365397E-5</v>
      </c>
      <c r="O46" s="191">
        <v>8.1750939061718693E-6</v>
      </c>
      <c r="P46" s="191">
        <v>8.0017884522884827E-6</v>
      </c>
      <c r="Q46" s="191">
        <v>6.1571973421654789E-6</v>
      </c>
      <c r="R46" s="191">
        <v>1.2318259860050634E-5</v>
      </c>
      <c r="S46" s="191">
        <v>8.2026154334532181E-6</v>
      </c>
      <c r="T46" s="191">
        <v>1.6473137967828771E-5</v>
      </c>
      <c r="U46" s="191">
        <v>2.3017130430471921E-5</v>
      </c>
      <c r="V46" s="191">
        <v>2.2050222731146827E-5</v>
      </c>
      <c r="W46" s="191">
        <v>3.6612652902784816E-5</v>
      </c>
      <c r="X46" s="191">
        <v>6.1576322682267497E-6</v>
      </c>
      <c r="Y46" s="191">
        <v>2.0636782853530198E-5</v>
      </c>
      <c r="Z46" s="191">
        <v>5.2893105479637911E-6</v>
      </c>
      <c r="AA46" s="191">
        <v>1.2455919284710683E-5</v>
      </c>
      <c r="AB46" s="191">
        <v>2.3207182419865861E-5</v>
      </c>
      <c r="AC46" s="191">
        <v>1.023388832545987E-5</v>
      </c>
      <c r="AD46" s="191">
        <v>5.3413389607193189E-6</v>
      </c>
      <c r="AE46" s="191">
        <v>5.7755566404956444E-6</v>
      </c>
      <c r="AF46" s="191">
        <v>8.2576089619678971E-6</v>
      </c>
      <c r="AG46" s="191">
        <v>1.1311877356577721E-5</v>
      </c>
      <c r="AH46" s="191">
        <v>7.9064278262519594E-6</v>
      </c>
      <c r="AI46" s="191">
        <v>7.2076078976313695E-6</v>
      </c>
      <c r="AJ46" s="191">
        <v>3.9316370842384991E-6</v>
      </c>
      <c r="AK46" s="191">
        <v>5.1800091022339291E-6</v>
      </c>
      <c r="AL46" s="191">
        <v>4.2628884644751261E-6</v>
      </c>
      <c r="AM46" s="191">
        <v>7.4820405630030429E-6</v>
      </c>
      <c r="AN46" s="191">
        <v>1.3790574237012882E-5</v>
      </c>
      <c r="AO46" s="191">
        <v>7.843517602599645E-3</v>
      </c>
      <c r="AP46" s="191">
        <v>1.003914273868745E-5</v>
      </c>
      <c r="AQ46" s="191">
        <v>4.8477521001179811E-5</v>
      </c>
      <c r="AR46" s="191">
        <v>7.4145322896460427E-6</v>
      </c>
      <c r="AS46" s="191">
        <v>1.2144992792475004E-5</v>
      </c>
      <c r="AT46" s="191">
        <v>5.3066270458292867E-6</v>
      </c>
      <c r="AU46" s="191">
        <v>1.5243968387579064E-5</v>
      </c>
      <c r="AV46" s="191">
        <v>1.9934775023658405E-5</v>
      </c>
      <c r="AW46" s="191">
        <v>5.0114801246878269E-6</v>
      </c>
      <c r="AX46" s="191">
        <v>2.0437225767734725E-5</v>
      </c>
      <c r="AY46" s="191">
        <v>8.762397342106207E-6</v>
      </c>
      <c r="AZ46" s="191">
        <v>9.6469898159958585E-6</v>
      </c>
      <c r="BA46" s="191">
        <v>1.1635205980944076E-5</v>
      </c>
      <c r="BB46" s="191">
        <v>1.9014244902705721E-5</v>
      </c>
      <c r="BC46" s="191">
        <v>1.3134308449528575E-5</v>
      </c>
      <c r="BD46" s="191">
        <v>2.2328081242783484E-5</v>
      </c>
      <c r="BE46" s="191">
        <v>1.2500143754555171E-5</v>
      </c>
      <c r="BF46" s="191">
        <v>2.1845723945062367E-5</v>
      </c>
      <c r="BG46" s="191">
        <v>9.510878573756812E-6</v>
      </c>
      <c r="BH46" s="191">
        <v>1.2115135032178427E-5</v>
      </c>
      <c r="BI46" s="191">
        <v>3.1815407815832076E-6</v>
      </c>
      <c r="BJ46" s="191">
        <v>1.634784011308398E-5</v>
      </c>
      <c r="BK46" s="191">
        <v>6.193033199081325E-6</v>
      </c>
      <c r="BL46" s="191">
        <v>3.0573766280306671E-5</v>
      </c>
      <c r="BM46" s="191">
        <v>1.3374779452405066E-5</v>
      </c>
      <c r="BN46" s="191">
        <v>4.397421273339934E-5</v>
      </c>
      <c r="BO46" s="191">
        <v>2.6754795361549237E-5</v>
      </c>
      <c r="BP46" s="191">
        <v>5.99480640054218E-6</v>
      </c>
      <c r="BQ46" s="191">
        <v>0</v>
      </c>
    </row>
    <row r="47" spans="1:69" x14ac:dyDescent="0.35">
      <c r="A47" s="15" t="s">
        <v>79</v>
      </c>
      <c r="B47" s="191">
        <v>9.1864881366595602E-6</v>
      </c>
      <c r="C47" s="191">
        <v>7.3281982320336847E-6</v>
      </c>
      <c r="D47" s="191">
        <v>9.3977647163531496E-6</v>
      </c>
      <c r="E47" s="191">
        <v>6.8436332227631314E-6</v>
      </c>
      <c r="F47" s="191">
        <v>1.053128846631944E-5</v>
      </c>
      <c r="G47" s="191">
        <v>2.5101516317355462E-6</v>
      </c>
      <c r="H47" s="191">
        <v>4.0815250505395141E-6</v>
      </c>
      <c r="I47" s="191">
        <v>5.3897743393377491E-6</v>
      </c>
      <c r="J47" s="191">
        <v>7.6408447957995887E-6</v>
      </c>
      <c r="K47" s="191">
        <v>4.6396905157805216E-6</v>
      </c>
      <c r="L47" s="191">
        <v>9.2328242327654549E-6</v>
      </c>
      <c r="M47" s="191">
        <v>1.0320280769526502E-5</v>
      </c>
      <c r="N47" s="191">
        <v>1.0888123413216988E-5</v>
      </c>
      <c r="O47" s="191">
        <v>1.1065038478047283E-5</v>
      </c>
      <c r="P47" s="191">
        <v>9.6847826109390404E-6</v>
      </c>
      <c r="Q47" s="191">
        <v>1.0275736284832139E-5</v>
      </c>
      <c r="R47" s="191">
        <v>2.0260459196780392E-5</v>
      </c>
      <c r="S47" s="191">
        <v>2.1235076686084165E-5</v>
      </c>
      <c r="T47" s="191">
        <v>1.8884141383959134E-5</v>
      </c>
      <c r="U47" s="191">
        <v>3.9390425179957696E-5</v>
      </c>
      <c r="V47" s="191">
        <v>3.631657548644647E-5</v>
      </c>
      <c r="W47" s="191">
        <v>1.680650257598518E-5</v>
      </c>
      <c r="X47" s="191">
        <v>2.5113190092401755E-5</v>
      </c>
      <c r="Y47" s="191">
        <v>7.4410893218919497E-5</v>
      </c>
      <c r="Z47" s="191">
        <v>5.9485015777267932E-6</v>
      </c>
      <c r="AA47" s="191">
        <v>2.3997014168097231E-5</v>
      </c>
      <c r="AB47" s="191">
        <v>1.8811172678803531E-5</v>
      </c>
      <c r="AC47" s="191">
        <v>1.944595681437614E-5</v>
      </c>
      <c r="AD47" s="191">
        <v>7.9002794029839584E-6</v>
      </c>
      <c r="AE47" s="191">
        <v>5.0717511597694453E-4</v>
      </c>
      <c r="AF47" s="191">
        <v>2.34630964592886E-4</v>
      </c>
      <c r="AG47" s="191">
        <v>1.3129688203289313E-4</v>
      </c>
      <c r="AH47" s="191">
        <v>5.5574990098380344E-5</v>
      </c>
      <c r="AI47" s="191">
        <v>6.3355696252966853E-5</v>
      </c>
      <c r="AJ47" s="191">
        <v>7.7409893875357471E-5</v>
      </c>
      <c r="AK47" s="191">
        <v>1.0898815901744226E-5</v>
      </c>
      <c r="AL47" s="191">
        <v>5.8397386766250886E-6</v>
      </c>
      <c r="AM47" s="191">
        <v>1.211983379691605E-5</v>
      </c>
      <c r="AN47" s="191">
        <v>8.824095353789352E-6</v>
      </c>
      <c r="AO47" s="191">
        <v>9.7446283035973485E-6</v>
      </c>
      <c r="AP47" s="191">
        <v>1.0688193156718486E-2</v>
      </c>
      <c r="AQ47" s="191">
        <v>7.7072471867083859E-6</v>
      </c>
      <c r="AR47" s="191">
        <v>4.778893313266895E-5</v>
      </c>
      <c r="AS47" s="191">
        <v>4.9768123597359407E-5</v>
      </c>
      <c r="AT47" s="191">
        <v>5.5000955863528732E-5</v>
      </c>
      <c r="AU47" s="191">
        <v>6.314477844985361E-6</v>
      </c>
      <c r="AV47" s="191">
        <v>3.0772187951885808E-5</v>
      </c>
      <c r="AW47" s="191">
        <v>7.1378621148636512E-6</v>
      </c>
      <c r="AX47" s="191">
        <v>7.7310488821434682E-6</v>
      </c>
      <c r="AY47" s="191">
        <v>5.2026981612487877E-6</v>
      </c>
      <c r="AZ47" s="191">
        <v>3.9369782377123127E-6</v>
      </c>
      <c r="BA47" s="191">
        <v>5.7126248092368734E-6</v>
      </c>
      <c r="BB47" s="191">
        <v>7.1680644291539343E-6</v>
      </c>
      <c r="BC47" s="191">
        <v>5.7421925458393286E-6</v>
      </c>
      <c r="BD47" s="191">
        <v>1.4335306589258857E-5</v>
      </c>
      <c r="BE47" s="191">
        <v>1.0884954843146551E-5</v>
      </c>
      <c r="BF47" s="191">
        <v>4.670925382573025E-6</v>
      </c>
      <c r="BG47" s="191">
        <v>2.5010654891565255E-6</v>
      </c>
      <c r="BH47" s="191">
        <v>1.8720653277572055E-6</v>
      </c>
      <c r="BI47" s="191">
        <v>1.7379197548619653E-6</v>
      </c>
      <c r="BJ47" s="191">
        <v>4.950815715628548E-6</v>
      </c>
      <c r="BK47" s="191">
        <v>3.9592667523461384E-6</v>
      </c>
      <c r="BL47" s="191">
        <v>1.1374270730794308E-5</v>
      </c>
      <c r="BM47" s="191">
        <v>6.1622903654377169E-6</v>
      </c>
      <c r="BN47" s="191">
        <v>6.3869020758079574E-6</v>
      </c>
      <c r="BO47" s="191">
        <v>6.7241589111242323E-6</v>
      </c>
      <c r="BP47" s="191">
        <v>1.3072917958324929E-5</v>
      </c>
      <c r="BQ47" s="191">
        <v>0</v>
      </c>
    </row>
    <row r="48" spans="1:69" x14ac:dyDescent="0.35">
      <c r="A48" s="6" t="s">
        <v>81</v>
      </c>
      <c r="B48" s="191">
        <v>1.7204651876298897E-8</v>
      </c>
      <c r="C48" s="191">
        <v>1.1836287918350956E-8</v>
      </c>
      <c r="D48" s="191">
        <v>1.9002533875249992E-8</v>
      </c>
      <c r="E48" s="191">
        <v>8.7503401051577356E-9</v>
      </c>
      <c r="F48" s="191">
        <v>1.5428087345331387E-8</v>
      </c>
      <c r="G48" s="191">
        <v>9.0761857661444296E-8</v>
      </c>
      <c r="H48" s="191">
        <v>7.6906265769551319E-7</v>
      </c>
      <c r="I48" s="191">
        <v>1.0886875838095324E-7</v>
      </c>
      <c r="J48" s="191">
        <v>1.2912505490432834E-7</v>
      </c>
      <c r="K48" s="191">
        <v>1.532997709054734E-6</v>
      </c>
      <c r="L48" s="191">
        <v>2.192795081071953E-8</v>
      </c>
      <c r="M48" s="191">
        <v>2.6885735119832635E-8</v>
      </c>
      <c r="N48" s="191">
        <v>2.3458146062936051E-8</v>
      </c>
      <c r="O48" s="191">
        <v>2.9812156578235855E-8</v>
      </c>
      <c r="P48" s="191">
        <v>1.608981139201237E-8</v>
      </c>
      <c r="Q48" s="191">
        <v>2.368296483127377E-8</v>
      </c>
      <c r="R48" s="191">
        <v>4.0331279412841898E-8</v>
      </c>
      <c r="S48" s="191">
        <v>2.1371036948292634E-8</v>
      </c>
      <c r="T48" s="191">
        <v>3.0862837416274416E-8</v>
      </c>
      <c r="U48" s="191">
        <v>4.1775560831326364E-8</v>
      </c>
      <c r="V48" s="191">
        <v>3.2052585034739262E-8</v>
      </c>
      <c r="W48" s="191">
        <v>2.9873803147886712E-8</v>
      </c>
      <c r="X48" s="191">
        <v>2.3167930298471283E-8</v>
      </c>
      <c r="Y48" s="191">
        <v>5.9513591469198222E-8</v>
      </c>
      <c r="Z48" s="191">
        <v>3.2343732876668365E-7</v>
      </c>
      <c r="AA48" s="191">
        <v>3.7695472916319805E-8</v>
      </c>
      <c r="AB48" s="191">
        <v>4.5568441206438612E-8</v>
      </c>
      <c r="AC48" s="191">
        <v>4.9133109891648541E-8</v>
      </c>
      <c r="AD48" s="191">
        <v>6.3153975811340328E-8</v>
      </c>
      <c r="AE48" s="191">
        <v>5.5395261422855041E-8</v>
      </c>
      <c r="AF48" s="191">
        <v>3.4903355516929612E-8</v>
      </c>
      <c r="AG48" s="191">
        <v>3.9643018661079588E-8</v>
      </c>
      <c r="AH48" s="191">
        <v>2.7647119508735334E-8</v>
      </c>
      <c r="AI48" s="191">
        <v>3.0549223252198329E-8</v>
      </c>
      <c r="AJ48" s="191">
        <v>2.84414178696134E-8</v>
      </c>
      <c r="AK48" s="191">
        <v>3.0863388069760005E-7</v>
      </c>
      <c r="AL48" s="191">
        <v>5.2709654042480751E-7</v>
      </c>
      <c r="AM48" s="191">
        <v>2.3467599957233807E-7</v>
      </c>
      <c r="AN48" s="191">
        <v>2.594212150278553E-7</v>
      </c>
      <c r="AO48" s="191">
        <v>2.680708474285056E-7</v>
      </c>
      <c r="AP48" s="191">
        <v>1.3902656563356584E-8</v>
      </c>
      <c r="AQ48" s="191">
        <v>2.3006175822393036E-4</v>
      </c>
      <c r="AR48" s="191">
        <v>2.3563483399592881E-8</v>
      </c>
      <c r="AS48" s="191">
        <v>3.632512682870955E-8</v>
      </c>
      <c r="AT48" s="191">
        <v>2.7569995583138648E-8</v>
      </c>
      <c r="AU48" s="191">
        <v>2.7252707213162004E-8</v>
      </c>
      <c r="AV48" s="191">
        <v>2.2339802892097969E-8</v>
      </c>
      <c r="AW48" s="191">
        <v>6.1750672454165986E-8</v>
      </c>
      <c r="AX48" s="191">
        <v>6.3289589732823006E-8</v>
      </c>
      <c r="AY48" s="191">
        <v>8.8542460330101909E-8</v>
      </c>
      <c r="AZ48" s="191">
        <v>2.6557074523198479E-8</v>
      </c>
      <c r="BA48" s="191">
        <v>3.9942015800514781E-8</v>
      </c>
      <c r="BB48" s="191">
        <v>4.1312980172784677E-8</v>
      </c>
      <c r="BC48" s="191">
        <v>1.4418019187602038E-8</v>
      </c>
      <c r="BD48" s="191">
        <v>2.9323990896076498E-8</v>
      </c>
      <c r="BE48" s="191">
        <v>2.9996826857675233E-8</v>
      </c>
      <c r="BF48" s="191">
        <v>2.1665151096560324E-8</v>
      </c>
      <c r="BG48" s="191">
        <v>1.1198284611723719E-8</v>
      </c>
      <c r="BH48" s="191">
        <v>1.0537420722235972E-8</v>
      </c>
      <c r="BI48" s="191">
        <v>6.0706453358803815E-9</v>
      </c>
      <c r="BJ48" s="191">
        <v>1.9708612563273641E-8</v>
      </c>
      <c r="BK48" s="191">
        <v>1.4474546805609663E-8</v>
      </c>
      <c r="BL48" s="191">
        <v>5.7163282445508954E-7</v>
      </c>
      <c r="BM48" s="191">
        <v>1.4987003956624639E-8</v>
      </c>
      <c r="BN48" s="191">
        <v>1.6358417119452964E-8</v>
      </c>
      <c r="BO48" s="191">
        <v>2.430767922791574E-8</v>
      </c>
      <c r="BP48" s="191">
        <v>1.2800868649113799E-8</v>
      </c>
      <c r="BQ48" s="191">
        <v>0</v>
      </c>
    </row>
    <row r="49" spans="1:69" x14ac:dyDescent="0.35">
      <c r="A49" s="15" t="s">
        <v>83</v>
      </c>
      <c r="B49" s="191">
        <v>2.2828931008155696E-6</v>
      </c>
      <c r="C49" s="191">
        <v>1.9332270546579448E-6</v>
      </c>
      <c r="D49" s="191">
        <v>4.0662646671877781E-6</v>
      </c>
      <c r="E49" s="191">
        <v>2.7968149531346659E-6</v>
      </c>
      <c r="F49" s="191">
        <v>2.1097336032798372E-6</v>
      </c>
      <c r="G49" s="191">
        <v>4.0477147926315483E-6</v>
      </c>
      <c r="H49" s="191">
        <v>6.5001297707658118E-6</v>
      </c>
      <c r="I49" s="191">
        <v>4.2993810359222078E-6</v>
      </c>
      <c r="J49" s="191">
        <v>5.6024097708554038E-6</v>
      </c>
      <c r="K49" s="191">
        <v>9.8476623416996673E-6</v>
      </c>
      <c r="L49" s="191">
        <v>6.5762545024220024E-6</v>
      </c>
      <c r="M49" s="191">
        <v>5.4711039550264427E-6</v>
      </c>
      <c r="N49" s="191">
        <v>5.3121997516504707E-6</v>
      </c>
      <c r="O49" s="191">
        <v>5.3120314797162499E-6</v>
      </c>
      <c r="P49" s="191">
        <v>3.2497469428644304E-6</v>
      </c>
      <c r="Q49" s="191">
        <v>3.2118517742990203E-6</v>
      </c>
      <c r="R49" s="191">
        <v>5.628262112774885E-6</v>
      </c>
      <c r="S49" s="191">
        <v>5.9588283743900936E-6</v>
      </c>
      <c r="T49" s="191">
        <v>6.7800605106325572E-6</v>
      </c>
      <c r="U49" s="191">
        <v>7.0308421403859121E-6</v>
      </c>
      <c r="V49" s="191">
        <v>1.6172002568222938E-5</v>
      </c>
      <c r="W49" s="191">
        <v>1.0452451526996484E-5</v>
      </c>
      <c r="X49" s="191">
        <v>4.5150446139158026E-6</v>
      </c>
      <c r="Y49" s="191">
        <v>2.1332858454316864E-5</v>
      </c>
      <c r="Z49" s="191">
        <v>4.4758295251705804E-6</v>
      </c>
      <c r="AA49" s="191">
        <v>6.5686980536629006E-6</v>
      </c>
      <c r="AB49" s="191">
        <v>1.8109198460579614E-5</v>
      </c>
      <c r="AC49" s="191">
        <v>7.9964705450975873E-6</v>
      </c>
      <c r="AD49" s="191">
        <v>3.400784607133427E-6</v>
      </c>
      <c r="AE49" s="191">
        <v>5.7392219093619404E-6</v>
      </c>
      <c r="AF49" s="191">
        <v>6.2442197484380299E-6</v>
      </c>
      <c r="AG49" s="191">
        <v>5.5466771044130511E-6</v>
      </c>
      <c r="AH49" s="191">
        <v>8.2584509142619647E-6</v>
      </c>
      <c r="AI49" s="191">
        <v>8.8278157572681815E-6</v>
      </c>
      <c r="AJ49" s="191">
        <v>2.6535889678816688E-5</v>
      </c>
      <c r="AK49" s="191">
        <v>1.183085511128228E-5</v>
      </c>
      <c r="AL49" s="191">
        <v>6.5918330315801272E-6</v>
      </c>
      <c r="AM49" s="191">
        <v>2.0170164482960352E-5</v>
      </c>
      <c r="AN49" s="191">
        <v>8.7468175068840098E-6</v>
      </c>
      <c r="AO49" s="191">
        <v>1.5691514752641627E-5</v>
      </c>
      <c r="AP49" s="191">
        <v>3.6262222066446158E-6</v>
      </c>
      <c r="AQ49" s="191">
        <v>6.4474498144052015E-5</v>
      </c>
      <c r="AR49" s="191">
        <v>1.2077186750462559E-2</v>
      </c>
      <c r="AS49" s="191">
        <v>1.0028798165965058E-5</v>
      </c>
      <c r="AT49" s="191">
        <v>1.5795511196956304E-5</v>
      </c>
      <c r="AU49" s="191">
        <v>7.9462206073062856E-6</v>
      </c>
      <c r="AV49" s="191">
        <v>5.9111606149231421E-6</v>
      </c>
      <c r="AW49" s="191">
        <v>5.0468124632908183E-6</v>
      </c>
      <c r="AX49" s="191">
        <v>1.0649146426616272E-5</v>
      </c>
      <c r="AY49" s="191">
        <v>6.371630225478383E-6</v>
      </c>
      <c r="AZ49" s="191">
        <v>8.3689407888052918E-6</v>
      </c>
      <c r="BA49" s="191">
        <v>8.0931865542663165E-6</v>
      </c>
      <c r="BB49" s="191">
        <v>1.1551534326614154E-5</v>
      </c>
      <c r="BC49" s="191">
        <v>5.3852217040947767E-6</v>
      </c>
      <c r="BD49" s="191">
        <v>1.5713820121274884E-5</v>
      </c>
      <c r="BE49" s="191">
        <v>1.1943492714860847E-5</v>
      </c>
      <c r="BF49" s="191">
        <v>1.3885936054559397E-5</v>
      </c>
      <c r="BG49" s="191">
        <v>8.3671495549427027E-6</v>
      </c>
      <c r="BH49" s="191">
        <v>6.6184861537936083E-6</v>
      </c>
      <c r="BI49" s="191">
        <v>4.0906039351933131E-6</v>
      </c>
      <c r="BJ49" s="191">
        <v>1.688538263586474E-5</v>
      </c>
      <c r="BK49" s="191">
        <v>8.2717289479187682E-6</v>
      </c>
      <c r="BL49" s="191">
        <v>2.2107609371602596E-5</v>
      </c>
      <c r="BM49" s="191">
        <v>1.8004195259582119E-5</v>
      </c>
      <c r="BN49" s="191">
        <v>3.6672356721854547E-5</v>
      </c>
      <c r="BO49" s="191">
        <v>2.5822848167347111E-5</v>
      </c>
      <c r="BP49" s="191">
        <v>7.3099698567524518E-6</v>
      </c>
      <c r="BQ49" s="191">
        <v>0</v>
      </c>
    </row>
    <row r="50" spans="1:69" x14ac:dyDescent="0.35">
      <c r="A50" s="6" t="s">
        <v>85</v>
      </c>
      <c r="B50" s="191">
        <v>4.3331062905493661E-7</v>
      </c>
      <c r="C50" s="191">
        <v>5.6613107897261156E-7</v>
      </c>
      <c r="D50" s="191">
        <v>6.5011243110381206E-7</v>
      </c>
      <c r="E50" s="191">
        <v>6.9290259558759783E-7</v>
      </c>
      <c r="F50" s="191">
        <v>3.4720288578561318E-7</v>
      </c>
      <c r="G50" s="191">
        <v>4.9665581047749433E-7</v>
      </c>
      <c r="H50" s="191">
        <v>2.4905675121713038E-6</v>
      </c>
      <c r="I50" s="191">
        <v>1.0766215693606889E-6</v>
      </c>
      <c r="J50" s="191">
        <v>3.326602283752304E-7</v>
      </c>
      <c r="K50" s="191">
        <v>2.4231371439578269E-7</v>
      </c>
      <c r="L50" s="191">
        <v>6.5493830762736418E-7</v>
      </c>
      <c r="M50" s="191">
        <v>7.6548114412513399E-7</v>
      </c>
      <c r="N50" s="191">
        <v>6.9726226022559524E-7</v>
      </c>
      <c r="O50" s="191">
        <v>1.0791183941998388E-6</v>
      </c>
      <c r="P50" s="191">
        <v>6.2086531072529749E-7</v>
      </c>
      <c r="Q50" s="191">
        <v>6.4369835288529875E-7</v>
      </c>
      <c r="R50" s="191">
        <v>7.6920005819536982E-7</v>
      </c>
      <c r="S50" s="191">
        <v>5.6186423247237897E-7</v>
      </c>
      <c r="T50" s="191">
        <v>1.0628230416040351E-6</v>
      </c>
      <c r="U50" s="191">
        <v>8.9611095153710783E-7</v>
      </c>
      <c r="V50" s="191">
        <v>8.8373936008113014E-7</v>
      </c>
      <c r="W50" s="191">
        <v>1.7057759589554484E-6</v>
      </c>
      <c r="X50" s="191">
        <v>7.3343259586156656E-7</v>
      </c>
      <c r="Y50" s="191">
        <v>1.0022977115148986E-6</v>
      </c>
      <c r="Z50" s="191">
        <v>1.3994707757818278E-6</v>
      </c>
      <c r="AA50" s="191">
        <v>1.134346629190313E-6</v>
      </c>
      <c r="AB50" s="191">
        <v>1.2465248925140924E-6</v>
      </c>
      <c r="AC50" s="191">
        <v>1.3598434927558076E-6</v>
      </c>
      <c r="AD50" s="191">
        <v>1.4408784496354542E-6</v>
      </c>
      <c r="AE50" s="191">
        <v>7.9460404306884285E-7</v>
      </c>
      <c r="AF50" s="191">
        <v>7.0487780856913212E-7</v>
      </c>
      <c r="AG50" s="191">
        <v>6.6371819327838143E-7</v>
      </c>
      <c r="AH50" s="191">
        <v>7.6412826993008863E-7</v>
      </c>
      <c r="AI50" s="191">
        <v>8.3206359050020419E-7</v>
      </c>
      <c r="AJ50" s="191">
        <v>5.0773064750383957E-7</v>
      </c>
      <c r="AK50" s="191">
        <v>2.0529093801596844E-6</v>
      </c>
      <c r="AL50" s="191">
        <v>6.1558937451111209E-6</v>
      </c>
      <c r="AM50" s="191">
        <v>4.8142427112640391E-7</v>
      </c>
      <c r="AN50" s="191">
        <v>3.1101485830583244E-7</v>
      </c>
      <c r="AO50" s="191">
        <v>6.5053710554069785E-7</v>
      </c>
      <c r="AP50" s="191">
        <v>1.2968837695653165E-6</v>
      </c>
      <c r="AQ50" s="191">
        <v>6.0120977255445404E-7</v>
      </c>
      <c r="AR50" s="191">
        <v>5.6925753743669367E-7</v>
      </c>
      <c r="AS50" s="191">
        <v>3.9030896179363655E-3</v>
      </c>
      <c r="AT50" s="191">
        <v>7.0730315844479416E-7</v>
      </c>
      <c r="AU50" s="191">
        <v>8.0843435654445019E-7</v>
      </c>
      <c r="AV50" s="191">
        <v>4.6304498665249159E-7</v>
      </c>
      <c r="AW50" s="191">
        <v>1.2717980322307376E-5</v>
      </c>
      <c r="AX50" s="191">
        <v>4.1702005455289239E-7</v>
      </c>
      <c r="AY50" s="191">
        <v>5.864882409426001E-7</v>
      </c>
      <c r="AZ50" s="191">
        <v>3.8617236431202139E-7</v>
      </c>
      <c r="BA50" s="191">
        <v>7.1821233796718968E-7</v>
      </c>
      <c r="BB50" s="191">
        <v>4.9971712657088817E-7</v>
      </c>
      <c r="BC50" s="191">
        <v>5.3777134753139194E-7</v>
      </c>
      <c r="BD50" s="191">
        <v>2.356275142682271E-7</v>
      </c>
      <c r="BE50" s="191">
        <v>2.9421139150109162E-7</v>
      </c>
      <c r="BF50" s="191">
        <v>2.9391730308457855E-7</v>
      </c>
      <c r="BG50" s="191">
        <v>1.1900178819991855E-7</v>
      </c>
      <c r="BH50" s="191">
        <v>1.2643036885794229E-7</v>
      </c>
      <c r="BI50" s="191">
        <v>6.7125466113808402E-8</v>
      </c>
      <c r="BJ50" s="191">
        <v>1.9359439386405E-7</v>
      </c>
      <c r="BK50" s="191">
        <v>1.4411908983424111E-7</v>
      </c>
      <c r="BL50" s="191">
        <v>2.9926750462482529E-7</v>
      </c>
      <c r="BM50" s="191">
        <v>1.962206694523205E-7</v>
      </c>
      <c r="BN50" s="191">
        <v>2.6151434922520924E-7</v>
      </c>
      <c r="BO50" s="191">
        <v>2.0442172597519505E-7</v>
      </c>
      <c r="BP50" s="191">
        <v>3.6208889349057278E-7</v>
      </c>
      <c r="BQ50" s="191">
        <v>0</v>
      </c>
    </row>
    <row r="51" spans="1:69" x14ac:dyDescent="0.35">
      <c r="A51" s="15" t="s">
        <v>87</v>
      </c>
      <c r="B51" s="191">
        <v>2.0641074913426497E-5</v>
      </c>
      <c r="C51" s="191">
        <v>1.9655029808255904E-5</v>
      </c>
      <c r="D51" s="191">
        <v>3.1468458951254175E-5</v>
      </c>
      <c r="E51" s="191">
        <v>1.7779989414003488E-4</v>
      </c>
      <c r="F51" s="191">
        <v>3.5153942531963488E-5</v>
      </c>
      <c r="G51" s="191">
        <v>5.8345608593021002E-5</v>
      </c>
      <c r="H51" s="191">
        <v>4.2667403043604354E-5</v>
      </c>
      <c r="I51" s="191">
        <v>3.7802241193811805E-5</v>
      </c>
      <c r="J51" s="191">
        <v>1.2321292120526654E-4</v>
      </c>
      <c r="K51" s="191">
        <v>7.23977151370327E-5</v>
      </c>
      <c r="L51" s="191">
        <v>3.3480374801486625E-5</v>
      </c>
      <c r="M51" s="191">
        <v>3.8354944107832723E-5</v>
      </c>
      <c r="N51" s="191">
        <v>3.5619359560713281E-5</v>
      </c>
      <c r="O51" s="191">
        <v>6.9396214907126353E-5</v>
      </c>
      <c r="P51" s="191">
        <v>2.6452280937508551E-5</v>
      </c>
      <c r="Q51" s="191">
        <v>2.9484934770623439E-5</v>
      </c>
      <c r="R51" s="191">
        <v>5.3032602552005683E-5</v>
      </c>
      <c r="S51" s="191">
        <v>3.8139268288379626E-5</v>
      </c>
      <c r="T51" s="191">
        <v>4.2593902318208971E-5</v>
      </c>
      <c r="U51" s="191">
        <v>4.6050339017832546E-5</v>
      </c>
      <c r="V51" s="191">
        <v>4.458147047309516E-5</v>
      </c>
      <c r="W51" s="191">
        <v>4.1326666585604148E-5</v>
      </c>
      <c r="X51" s="191">
        <v>6.466628781876331E-5</v>
      </c>
      <c r="Y51" s="191">
        <v>6.4794656829340582E-5</v>
      </c>
      <c r="Z51" s="191">
        <v>3.5622559166850171E-5</v>
      </c>
      <c r="AA51" s="191">
        <v>7.7779538636403209E-5</v>
      </c>
      <c r="AB51" s="191">
        <v>1.3941453718125201E-4</v>
      </c>
      <c r="AC51" s="191">
        <v>1.6184145092500073E-4</v>
      </c>
      <c r="AD51" s="191">
        <v>3.8275637618055707E-5</v>
      </c>
      <c r="AE51" s="191">
        <v>4.1286662188562363E-5</v>
      </c>
      <c r="AF51" s="191">
        <v>4.0618398583589965E-5</v>
      </c>
      <c r="AG51" s="191">
        <v>4.3992583200597971E-5</v>
      </c>
      <c r="AH51" s="191">
        <v>4.5950142774130204E-5</v>
      </c>
      <c r="AI51" s="191">
        <v>2.9936571053106666E-4</v>
      </c>
      <c r="AJ51" s="191">
        <v>8.4158172747648071E-5</v>
      </c>
      <c r="AK51" s="191">
        <v>3.3240218433905908E-4</v>
      </c>
      <c r="AL51" s="191">
        <v>1.2034111370190459E-4</v>
      </c>
      <c r="AM51" s="191">
        <v>9.7541578344493391E-4</v>
      </c>
      <c r="AN51" s="191">
        <v>4.0822100291121034E-4</v>
      </c>
      <c r="AO51" s="191">
        <v>3.2213038739397249E-4</v>
      </c>
      <c r="AP51" s="191">
        <v>3.1853589183686467E-5</v>
      </c>
      <c r="AQ51" s="191">
        <v>9.2587027494048636E-5</v>
      </c>
      <c r="AR51" s="191">
        <v>1.8484714234281436E-3</v>
      </c>
      <c r="AS51" s="191">
        <v>4.3564100192500444E-4</v>
      </c>
      <c r="AT51" s="191">
        <v>8.2291159025366586E-3</v>
      </c>
      <c r="AU51" s="191">
        <v>8.761916607882058E-5</v>
      </c>
      <c r="AV51" s="191">
        <v>3.5488459884032517E-5</v>
      </c>
      <c r="AW51" s="191">
        <v>6.1377435950292323E-5</v>
      </c>
      <c r="AX51" s="191">
        <v>4.799666561612574E-5</v>
      </c>
      <c r="AY51" s="191">
        <v>4.8390153044330663E-5</v>
      </c>
      <c r="AZ51" s="191">
        <v>8.0784830574198439E-5</v>
      </c>
      <c r="BA51" s="191">
        <v>4.0853484309613907E-5</v>
      </c>
      <c r="BB51" s="191">
        <v>2.2038942648451839E-4</v>
      </c>
      <c r="BC51" s="191">
        <v>8.3283235059544415E-5</v>
      </c>
      <c r="BD51" s="191">
        <v>4.0535142933138514E-5</v>
      </c>
      <c r="BE51" s="191">
        <v>2.9427620104548752E-5</v>
      </c>
      <c r="BF51" s="191">
        <v>6.1888183873077613E-5</v>
      </c>
      <c r="BG51" s="191">
        <v>6.0014442123091357E-5</v>
      </c>
      <c r="BH51" s="191">
        <v>6.1384912435698537E-5</v>
      </c>
      <c r="BI51" s="191">
        <v>1.8428748886244962E-4</v>
      </c>
      <c r="BJ51" s="191">
        <v>8.9072710330489975E-5</v>
      </c>
      <c r="BK51" s="191">
        <v>5.24868603394494E-5</v>
      </c>
      <c r="BL51" s="191">
        <v>2.9526921965822013E-4</v>
      </c>
      <c r="BM51" s="191">
        <v>1.7240834309874297E-4</v>
      </c>
      <c r="BN51" s="191">
        <v>5.9898757870029647E-5</v>
      </c>
      <c r="BO51" s="191">
        <v>1.3731393735433775E-4</v>
      </c>
      <c r="BP51" s="191">
        <v>3.1583458168433945E-4</v>
      </c>
      <c r="BQ51" s="191">
        <v>0</v>
      </c>
    </row>
    <row r="52" spans="1:69" x14ac:dyDescent="0.35">
      <c r="A52" s="6" t="s">
        <v>89</v>
      </c>
      <c r="B52" s="191">
        <v>1.479161101099446E-3</v>
      </c>
      <c r="C52" s="191">
        <v>1.721434752603377E-3</v>
      </c>
      <c r="D52" s="191">
        <v>2.2483379446061572E-3</v>
      </c>
      <c r="E52" s="191">
        <v>7.6030379790711108E-4</v>
      </c>
      <c r="F52" s="191">
        <v>1.6119371421706209E-3</v>
      </c>
      <c r="G52" s="191">
        <v>5.1559120923235847E-4</v>
      </c>
      <c r="H52" s="191">
        <v>9.2258671754912546E-4</v>
      </c>
      <c r="I52" s="191">
        <v>5.8553148591422241E-4</v>
      </c>
      <c r="J52" s="191">
        <v>9.1620567498850651E-4</v>
      </c>
      <c r="K52" s="191">
        <v>5.2525755707990836E-4</v>
      </c>
      <c r="L52" s="191">
        <v>2.5249771946228719E-3</v>
      </c>
      <c r="M52" s="191">
        <v>1.6456836282079113E-3</v>
      </c>
      <c r="N52" s="191">
        <v>2.6481881597226102E-3</v>
      </c>
      <c r="O52" s="191">
        <v>3.7498638525668413E-3</v>
      </c>
      <c r="P52" s="191">
        <v>2.6098606387187353E-3</v>
      </c>
      <c r="Q52" s="191">
        <v>1.2110886970367093E-3</v>
      </c>
      <c r="R52" s="191">
        <v>4.0360036247992954E-3</v>
      </c>
      <c r="S52" s="191">
        <v>3.330932123673914E-3</v>
      </c>
      <c r="T52" s="191">
        <v>2.4068091256009435E-3</v>
      </c>
      <c r="U52" s="191">
        <v>3.2031732956788062E-3</v>
      </c>
      <c r="V52" s="191">
        <v>2.2652914250256687E-3</v>
      </c>
      <c r="W52" s="191">
        <v>3.1025773877659461E-3</v>
      </c>
      <c r="X52" s="191">
        <v>5.0311105069811299E-3</v>
      </c>
      <c r="Y52" s="191">
        <v>3.6664317241444089E-3</v>
      </c>
      <c r="Z52" s="191">
        <v>1.812975583573647E-3</v>
      </c>
      <c r="AA52" s="191">
        <v>3.0740880439107956E-3</v>
      </c>
      <c r="AB52" s="191">
        <v>2.5266078425050602E-3</v>
      </c>
      <c r="AC52" s="191">
        <v>3.8770791698165713E-3</v>
      </c>
      <c r="AD52" s="191">
        <v>1.9351934139169482E-3</v>
      </c>
      <c r="AE52" s="191">
        <v>3.025099287006879E-3</v>
      </c>
      <c r="AF52" s="191">
        <v>4.0374876374975593E-3</v>
      </c>
      <c r="AG52" s="191">
        <v>3.7900677729982213E-3</v>
      </c>
      <c r="AH52" s="191">
        <v>5.1178268341981366E-3</v>
      </c>
      <c r="AI52" s="191">
        <v>3.8143849285035623E-3</v>
      </c>
      <c r="AJ52" s="191">
        <v>1.8517859499485292E-3</v>
      </c>
      <c r="AK52" s="191">
        <v>8.0103280315784397E-4</v>
      </c>
      <c r="AL52" s="191">
        <v>7.8365364651070656E-4</v>
      </c>
      <c r="AM52" s="191">
        <v>9.4603800695323309E-4</v>
      </c>
      <c r="AN52" s="191">
        <v>7.5300516491505346E-4</v>
      </c>
      <c r="AO52" s="191">
        <v>1.1059374022094515E-3</v>
      </c>
      <c r="AP52" s="191">
        <v>1.0493041487274982E-3</v>
      </c>
      <c r="AQ52" s="191">
        <v>1.2816529952143386E-3</v>
      </c>
      <c r="AR52" s="191">
        <v>2.3192152241647665E-3</v>
      </c>
      <c r="AS52" s="191">
        <v>2.9629613381411397E-3</v>
      </c>
      <c r="AT52" s="191">
        <v>2.344968906616833E-3</v>
      </c>
      <c r="AU52" s="191">
        <v>2.8331847179196418E-2</v>
      </c>
      <c r="AV52" s="191">
        <v>3.0885657254524712E-3</v>
      </c>
      <c r="AW52" s="191">
        <v>1.787378169189818E-3</v>
      </c>
      <c r="AX52" s="191">
        <v>1.8483392560745984E-3</v>
      </c>
      <c r="AY52" s="191">
        <v>1.3547641227154052E-3</v>
      </c>
      <c r="AZ52" s="191">
        <v>1.104816774451725E-3</v>
      </c>
      <c r="BA52" s="191">
        <v>8.7972042291899904E-4</v>
      </c>
      <c r="BB52" s="191">
        <v>1.417399979064528E-3</v>
      </c>
      <c r="BC52" s="191">
        <v>2.4558663272494091E-3</v>
      </c>
      <c r="BD52" s="191">
        <v>7.6510137848390027E-4</v>
      </c>
      <c r="BE52" s="191">
        <v>1.1556072926622912E-3</v>
      </c>
      <c r="BF52" s="191">
        <v>4.7612976260624822E-4</v>
      </c>
      <c r="BG52" s="191">
        <v>3.7657311447713583E-4</v>
      </c>
      <c r="BH52" s="191">
        <v>2.6399345976189475E-4</v>
      </c>
      <c r="BI52" s="191">
        <v>1.0733599742168688E-4</v>
      </c>
      <c r="BJ52" s="191">
        <v>3.8634311612347757E-4</v>
      </c>
      <c r="BK52" s="191">
        <v>3.6791736514601612E-4</v>
      </c>
      <c r="BL52" s="191">
        <v>6.7776102884476504E-4</v>
      </c>
      <c r="BM52" s="191">
        <v>4.2290242005124548E-4</v>
      </c>
      <c r="BN52" s="191">
        <v>1.2324742847703216E-3</v>
      </c>
      <c r="BO52" s="191">
        <v>5.74112220160176E-4</v>
      </c>
      <c r="BP52" s="191">
        <v>1.6162110846249657E-3</v>
      </c>
      <c r="BQ52" s="191">
        <v>0</v>
      </c>
    </row>
    <row r="53" spans="1:69" x14ac:dyDescent="0.35">
      <c r="A53" s="15" t="s">
        <v>91</v>
      </c>
      <c r="B53" s="191">
        <v>1.5690846952362954E-4</v>
      </c>
      <c r="C53" s="191">
        <v>1.5178316179485367E-4</v>
      </c>
      <c r="D53" s="191">
        <v>1.5055247865186907E-4</v>
      </c>
      <c r="E53" s="191">
        <v>6.1259596411733681E-4</v>
      </c>
      <c r="F53" s="191">
        <v>2.192582182426943E-4</v>
      </c>
      <c r="G53" s="191">
        <v>3.4266422673976494E-4</v>
      </c>
      <c r="H53" s="191">
        <v>4.3634534293115226E-4</v>
      </c>
      <c r="I53" s="191">
        <v>6.399271727540025E-4</v>
      </c>
      <c r="J53" s="191">
        <v>9.7542559422228979E-4</v>
      </c>
      <c r="K53" s="191">
        <v>1.2922602841978044E-4</v>
      </c>
      <c r="L53" s="191">
        <v>1.8592090821875198E-4</v>
      </c>
      <c r="M53" s="191">
        <v>2.2099469817041858E-4</v>
      </c>
      <c r="N53" s="191">
        <v>1.9304855440392758E-4</v>
      </c>
      <c r="O53" s="191">
        <v>2.2132910129283044E-4</v>
      </c>
      <c r="P53" s="191">
        <v>1.6480945781485956E-4</v>
      </c>
      <c r="Q53" s="191">
        <v>2.4981158878180864E-4</v>
      </c>
      <c r="R53" s="191">
        <v>1.960609682512757E-4</v>
      </c>
      <c r="S53" s="191">
        <v>1.5017658277157416E-4</v>
      </c>
      <c r="T53" s="191">
        <v>2.0557251407839089E-4</v>
      </c>
      <c r="U53" s="191">
        <v>2.2323474481229344E-4</v>
      </c>
      <c r="V53" s="191">
        <v>1.6521754595028628E-4</v>
      </c>
      <c r="W53" s="191">
        <v>2.5377600646168735E-4</v>
      </c>
      <c r="X53" s="191">
        <v>2.5719654705807788E-4</v>
      </c>
      <c r="Y53" s="191">
        <v>2.122297617837305E-4</v>
      </c>
      <c r="Z53" s="191">
        <v>2.8195761261405958E-4</v>
      </c>
      <c r="AA53" s="191">
        <v>2.1866903873242883E-4</v>
      </c>
      <c r="AB53" s="191">
        <v>2.0285145099984954E-4</v>
      </c>
      <c r="AC53" s="191">
        <v>2.2945023133326146E-4</v>
      </c>
      <c r="AD53" s="191">
        <v>3.3226593754673474E-4</v>
      </c>
      <c r="AE53" s="191">
        <v>2.5226749347535132E-4</v>
      </c>
      <c r="AF53" s="191">
        <v>1.5446860135750389E-4</v>
      </c>
      <c r="AG53" s="191">
        <v>6.3696459343305981E-4</v>
      </c>
      <c r="AH53" s="191">
        <v>4.4602986965767559E-4</v>
      </c>
      <c r="AI53" s="191">
        <v>3.5096719480968085E-4</v>
      </c>
      <c r="AJ53" s="191">
        <v>2.1936300724020652E-4</v>
      </c>
      <c r="AK53" s="191">
        <v>1.7734724493256409E-4</v>
      </c>
      <c r="AL53" s="191">
        <v>4.2249640087028251E-4</v>
      </c>
      <c r="AM53" s="191">
        <v>2.3984093605198775E-4</v>
      </c>
      <c r="AN53" s="191">
        <v>7.6600203378049744E-5</v>
      </c>
      <c r="AO53" s="191">
        <v>4.5411110765028776E-4</v>
      </c>
      <c r="AP53" s="191">
        <v>1.64923081984057E-4</v>
      </c>
      <c r="AQ53" s="191">
        <v>3.1961510567067846E-4</v>
      </c>
      <c r="AR53" s="191">
        <v>2.0641216784411846E-4</v>
      </c>
      <c r="AS53" s="191">
        <v>3.0502417991143052E-4</v>
      </c>
      <c r="AT53" s="191">
        <v>3.8112906018131123E-4</v>
      </c>
      <c r="AU53" s="191">
        <v>1.7415909450006027E-4</v>
      </c>
      <c r="AV53" s="191">
        <v>2.1190177255707886E-2</v>
      </c>
      <c r="AW53" s="191">
        <v>1.3271202553577239E-3</v>
      </c>
      <c r="AX53" s="191">
        <v>2.3861048088205843E-3</v>
      </c>
      <c r="AY53" s="191">
        <v>2.1269178493658647E-4</v>
      </c>
      <c r="AZ53" s="191">
        <v>3.9475929425175242E-4</v>
      </c>
      <c r="BA53" s="191">
        <v>3.6007114721957003E-4</v>
      </c>
      <c r="BB53" s="191">
        <v>1.156969638987243E-4</v>
      </c>
      <c r="BC53" s="191">
        <v>1.1268320350734669E-4</v>
      </c>
      <c r="BD53" s="191">
        <v>9.2828683507739475E-5</v>
      </c>
      <c r="BE53" s="191">
        <v>1.2637673395876381E-4</v>
      </c>
      <c r="BF53" s="191">
        <v>6.892983317225805E-5</v>
      </c>
      <c r="BG53" s="191">
        <v>6.153838684258625E-5</v>
      </c>
      <c r="BH53" s="191">
        <v>3.0536014943697132E-5</v>
      </c>
      <c r="BI53" s="191">
        <v>3.4399024213034227E-5</v>
      </c>
      <c r="BJ53" s="191">
        <v>9.406747662584176E-5</v>
      </c>
      <c r="BK53" s="191">
        <v>9.5592374577322599E-5</v>
      </c>
      <c r="BL53" s="191">
        <v>1.3366356775492319E-4</v>
      </c>
      <c r="BM53" s="191">
        <v>6.2363285024118361E-5</v>
      </c>
      <c r="BN53" s="191">
        <v>7.6866796551515657E-5</v>
      </c>
      <c r="BO53" s="191">
        <v>7.8096689620566482E-5</v>
      </c>
      <c r="BP53" s="191">
        <v>1.7035478990725246E-4</v>
      </c>
      <c r="BQ53" s="191">
        <v>0</v>
      </c>
    </row>
    <row r="54" spans="1:69" x14ac:dyDescent="0.35">
      <c r="A54" s="6" t="s">
        <v>93</v>
      </c>
      <c r="B54" s="191">
        <v>6.9830544305721665E-4</v>
      </c>
      <c r="C54" s="191">
        <v>9.3245190277942819E-4</v>
      </c>
      <c r="D54" s="191">
        <v>1.0479055762679574E-3</v>
      </c>
      <c r="E54" s="191">
        <v>1.1520844422105866E-3</v>
      </c>
      <c r="F54" s="191">
        <v>5.509593634870721E-4</v>
      </c>
      <c r="G54" s="191">
        <v>7.9966510355382846E-4</v>
      </c>
      <c r="H54" s="191">
        <v>4.1266001764959344E-3</v>
      </c>
      <c r="I54" s="191">
        <v>1.7458013944793868E-3</v>
      </c>
      <c r="J54" s="191">
        <v>3.8633910957807684E-4</v>
      </c>
      <c r="K54" s="191">
        <v>2.6897984398336537E-4</v>
      </c>
      <c r="L54" s="191">
        <v>1.0488605438827305E-3</v>
      </c>
      <c r="M54" s="191">
        <v>1.1886756194867394E-3</v>
      </c>
      <c r="N54" s="191">
        <v>1.0986719805274479E-3</v>
      </c>
      <c r="O54" s="191">
        <v>1.7012992204121754E-3</v>
      </c>
      <c r="P54" s="191">
        <v>1.009357815296186E-3</v>
      </c>
      <c r="Q54" s="191">
        <v>9.9199130923199636E-4</v>
      </c>
      <c r="R54" s="191">
        <v>1.1214340219147946E-3</v>
      </c>
      <c r="S54" s="191">
        <v>8.8278871566877882E-4</v>
      </c>
      <c r="T54" s="191">
        <v>1.6592158526224287E-3</v>
      </c>
      <c r="U54" s="191">
        <v>1.3143414716267341E-3</v>
      </c>
      <c r="V54" s="191">
        <v>1.386863498464468E-3</v>
      </c>
      <c r="W54" s="191">
        <v>2.82361461357165E-3</v>
      </c>
      <c r="X54" s="191">
        <v>1.1654650271292208E-3</v>
      </c>
      <c r="Y54" s="191">
        <v>1.3944831408043816E-3</v>
      </c>
      <c r="Z54" s="191">
        <v>2.280716623114958E-3</v>
      </c>
      <c r="AA54" s="191">
        <v>1.7887609310130062E-3</v>
      </c>
      <c r="AB54" s="191">
        <v>1.888495273735598E-3</v>
      </c>
      <c r="AC54" s="191">
        <v>2.0741507975332038E-3</v>
      </c>
      <c r="AD54" s="191">
        <v>2.1704213795441956E-3</v>
      </c>
      <c r="AE54" s="191">
        <v>1.1630046318906982E-3</v>
      </c>
      <c r="AF54" s="191">
        <v>1.0665349284506083E-3</v>
      </c>
      <c r="AG54" s="191">
        <v>8.9360770846910287E-4</v>
      </c>
      <c r="AH54" s="191">
        <v>1.2272933483706227E-3</v>
      </c>
      <c r="AI54" s="191">
        <v>1.2738459896836018E-3</v>
      </c>
      <c r="AJ54" s="191">
        <v>7.0711843863087008E-4</v>
      </c>
      <c r="AK54" s="191">
        <v>7.8913701182387703E-4</v>
      </c>
      <c r="AL54" s="191">
        <v>4.9884878341415004E-3</v>
      </c>
      <c r="AM54" s="191">
        <v>5.4658436457521759E-4</v>
      </c>
      <c r="AN54" s="191">
        <v>3.3666468063636159E-4</v>
      </c>
      <c r="AO54" s="191">
        <v>8.6270844358744153E-4</v>
      </c>
      <c r="AP54" s="191">
        <v>2.1626358154787509E-3</v>
      </c>
      <c r="AQ54" s="191">
        <v>9.4767545563891238E-4</v>
      </c>
      <c r="AR54" s="191">
        <v>8.5387527645383761E-4</v>
      </c>
      <c r="AS54" s="191">
        <v>1.3900197481950568E-3</v>
      </c>
      <c r="AT54" s="191">
        <v>9.3355919417308835E-4</v>
      </c>
      <c r="AU54" s="191">
        <v>1.3038873380179002E-3</v>
      </c>
      <c r="AV54" s="191">
        <v>7.3506821164729134E-4</v>
      </c>
      <c r="AW54" s="191">
        <v>2.1564669128719325E-2</v>
      </c>
      <c r="AX54" s="191">
        <v>5.9368742743301506E-4</v>
      </c>
      <c r="AY54" s="191">
        <v>9.1675019870315325E-4</v>
      </c>
      <c r="AZ54" s="191">
        <v>6.2407283380985486E-4</v>
      </c>
      <c r="BA54" s="191">
        <v>1.1589776634305083E-3</v>
      </c>
      <c r="BB54" s="191">
        <v>7.260817966480359E-4</v>
      </c>
      <c r="BC54" s="191">
        <v>8.7580407788233675E-4</v>
      </c>
      <c r="BD54" s="191">
        <v>3.6405651035548316E-4</v>
      </c>
      <c r="BE54" s="191">
        <v>4.6389788778560827E-4</v>
      </c>
      <c r="BF54" s="191">
        <v>4.5419872393288082E-4</v>
      </c>
      <c r="BG54" s="191">
        <v>1.8360850885140015E-4</v>
      </c>
      <c r="BH54" s="191">
        <v>1.8626078960727192E-4</v>
      </c>
      <c r="BI54" s="191">
        <v>1.0192247980502914E-4</v>
      </c>
      <c r="BJ54" s="191">
        <v>3.0856456276544096E-4</v>
      </c>
      <c r="BK54" s="191">
        <v>2.1784741970049828E-4</v>
      </c>
      <c r="BL54" s="191">
        <v>4.4542612064546428E-4</v>
      </c>
      <c r="BM54" s="191">
        <v>2.8484898109798766E-4</v>
      </c>
      <c r="BN54" s="191">
        <v>4.0126195583752749E-4</v>
      </c>
      <c r="BO54" s="191">
        <v>2.8473199240525854E-4</v>
      </c>
      <c r="BP54" s="191">
        <v>5.6915598351059611E-4</v>
      </c>
      <c r="BQ54" s="191">
        <v>0</v>
      </c>
    </row>
    <row r="55" spans="1:69" x14ac:dyDescent="0.35">
      <c r="A55" s="15" t="s">
        <v>95</v>
      </c>
      <c r="B55" s="191">
        <v>4.6570218519525523E-6</v>
      </c>
      <c r="C55" s="191">
        <v>4.6284481632153115E-6</v>
      </c>
      <c r="D55" s="191">
        <v>6.0272643640938426E-6</v>
      </c>
      <c r="E55" s="191">
        <v>2.9529525043652053E-4</v>
      </c>
      <c r="F55" s="191">
        <v>5.1458759206347618E-5</v>
      </c>
      <c r="G55" s="191">
        <v>3.5885470934195394E-5</v>
      </c>
      <c r="H55" s="191">
        <v>4.6025338157388044E-5</v>
      </c>
      <c r="I55" s="191">
        <v>5.8411086781059119E-5</v>
      </c>
      <c r="J55" s="191">
        <v>1.4989858027071839E-5</v>
      </c>
      <c r="K55" s="191">
        <v>4.1657075239728244E-5</v>
      </c>
      <c r="L55" s="191">
        <v>8.0439337355080743E-6</v>
      </c>
      <c r="M55" s="191">
        <v>7.0629807194210609E-6</v>
      </c>
      <c r="N55" s="191">
        <v>6.0070772975825221E-6</v>
      </c>
      <c r="O55" s="191">
        <v>9.4562076530546793E-6</v>
      </c>
      <c r="P55" s="191">
        <v>5.4334899531754375E-6</v>
      </c>
      <c r="Q55" s="191">
        <v>7.1464329561283827E-6</v>
      </c>
      <c r="R55" s="191">
        <v>8.094122720301639E-6</v>
      </c>
      <c r="S55" s="191">
        <v>6.5181880769543936E-6</v>
      </c>
      <c r="T55" s="191">
        <v>6.7049487403726659E-6</v>
      </c>
      <c r="U55" s="191">
        <v>6.8841464227000311E-6</v>
      </c>
      <c r="V55" s="191">
        <v>5.4934487582654456E-6</v>
      </c>
      <c r="W55" s="191">
        <v>8.9059018351081125E-6</v>
      </c>
      <c r="X55" s="191">
        <v>5.8657549593618239E-5</v>
      </c>
      <c r="Y55" s="191">
        <v>1.0798981265067174E-5</v>
      </c>
      <c r="Z55" s="191">
        <v>5.6139954363814402E-5</v>
      </c>
      <c r="AA55" s="191">
        <v>8.3673862369583942E-6</v>
      </c>
      <c r="AB55" s="191">
        <v>7.3647950963075206E-6</v>
      </c>
      <c r="AC55" s="191">
        <v>9.9951006612326401E-6</v>
      </c>
      <c r="AD55" s="191">
        <v>1.0343385467894141E-5</v>
      </c>
      <c r="AE55" s="191">
        <v>2.0237468747378548E-5</v>
      </c>
      <c r="AF55" s="191">
        <v>1.0135180056055437E-5</v>
      </c>
      <c r="AG55" s="191">
        <v>8.3602575839983776E-6</v>
      </c>
      <c r="AH55" s="191">
        <v>1.8344542978173409E-5</v>
      </c>
      <c r="AI55" s="191">
        <v>1.264155394827438E-5</v>
      </c>
      <c r="AJ55" s="191">
        <v>5.9894872929453278E-6</v>
      </c>
      <c r="AK55" s="191">
        <v>4.7703086260461934E-6</v>
      </c>
      <c r="AL55" s="191">
        <v>1.9378069298963835E-5</v>
      </c>
      <c r="AM55" s="191">
        <v>3.6837328790231366E-6</v>
      </c>
      <c r="AN55" s="191">
        <v>2.1091214002039329E-6</v>
      </c>
      <c r="AO55" s="191">
        <v>5.0174572840398117E-6</v>
      </c>
      <c r="AP55" s="191">
        <v>5.1802657412316333E-6</v>
      </c>
      <c r="AQ55" s="191">
        <v>4.2177736717975615E-6</v>
      </c>
      <c r="AR55" s="191">
        <v>7.7141167006316337E-6</v>
      </c>
      <c r="AS55" s="191">
        <v>1.0445325217281965E-5</v>
      </c>
      <c r="AT55" s="191">
        <v>9.4435893463937956E-6</v>
      </c>
      <c r="AU55" s="191">
        <v>2.6378684196879901E-5</v>
      </c>
      <c r="AV55" s="191">
        <v>7.1083520291386491E-6</v>
      </c>
      <c r="AW55" s="191">
        <v>4.1967388805156243E-5</v>
      </c>
      <c r="AX55" s="191">
        <v>1.9532360484616481E-2</v>
      </c>
      <c r="AY55" s="191">
        <v>1.3096525053801553E-5</v>
      </c>
      <c r="AZ55" s="191">
        <v>3.3231974300798532E-6</v>
      </c>
      <c r="BA55" s="191">
        <v>5.5812741048793298E-6</v>
      </c>
      <c r="BB55" s="191">
        <v>3.9755647796200755E-6</v>
      </c>
      <c r="BC55" s="191">
        <v>5.1177453899486468E-6</v>
      </c>
      <c r="BD55" s="191">
        <v>2.0602894388471617E-6</v>
      </c>
      <c r="BE55" s="191">
        <v>2.3712975335858125E-6</v>
      </c>
      <c r="BF55" s="191">
        <v>1.6150898643857255E-6</v>
      </c>
      <c r="BG55" s="191">
        <v>9.369297601880673E-7</v>
      </c>
      <c r="BH55" s="191">
        <v>8.4175223339564102E-7</v>
      </c>
      <c r="BI55" s="191">
        <v>4.6581193666070983E-7</v>
      </c>
      <c r="BJ55" s="191">
        <v>1.5068299861483691E-6</v>
      </c>
      <c r="BK55" s="191">
        <v>1.0722266197282505E-6</v>
      </c>
      <c r="BL55" s="191">
        <v>2.5200271665037196E-6</v>
      </c>
      <c r="BM55" s="191">
        <v>1.3337426726060288E-6</v>
      </c>
      <c r="BN55" s="191">
        <v>2.3471493038924908E-6</v>
      </c>
      <c r="BO55" s="191">
        <v>1.5433963249594676E-6</v>
      </c>
      <c r="BP55" s="191">
        <v>3.2706199384238432E-6</v>
      </c>
      <c r="BQ55" s="191">
        <v>0</v>
      </c>
    </row>
    <row r="56" spans="1:69" x14ac:dyDescent="0.35">
      <c r="A56" s="6" t="s">
        <v>97</v>
      </c>
      <c r="B56" s="191">
        <v>2.8648032326551804E-6</v>
      </c>
      <c r="C56" s="191">
        <v>2.8856628416865401E-6</v>
      </c>
      <c r="D56" s="191">
        <v>3.7631889259604924E-6</v>
      </c>
      <c r="E56" s="191">
        <v>1.7139552755863383E-6</v>
      </c>
      <c r="F56" s="191">
        <v>2.7043862523475867E-6</v>
      </c>
      <c r="G56" s="191">
        <v>5.7289447557862339E-6</v>
      </c>
      <c r="H56" s="191">
        <v>9.6139222568917349E-6</v>
      </c>
      <c r="I56" s="191">
        <v>4.6144157765463505E-6</v>
      </c>
      <c r="J56" s="191">
        <v>9.7123914390472267E-6</v>
      </c>
      <c r="K56" s="191">
        <v>9.9376739812827558E-6</v>
      </c>
      <c r="L56" s="191">
        <v>4.3775091609288964E-6</v>
      </c>
      <c r="M56" s="191">
        <v>5.0106953644656765E-6</v>
      </c>
      <c r="N56" s="191">
        <v>4.434535367441641E-6</v>
      </c>
      <c r="O56" s="191">
        <v>6.0761051381930709E-6</v>
      </c>
      <c r="P56" s="191">
        <v>4.2607443819207245E-6</v>
      </c>
      <c r="Q56" s="191">
        <v>2.678282854473561E-6</v>
      </c>
      <c r="R56" s="191">
        <v>6.6589623923080947E-6</v>
      </c>
      <c r="S56" s="191">
        <v>5.4769257038452726E-6</v>
      </c>
      <c r="T56" s="191">
        <v>5.6626707862996046E-6</v>
      </c>
      <c r="U56" s="191">
        <v>5.7478079230651609E-6</v>
      </c>
      <c r="V56" s="191">
        <v>4.6634362952782717E-6</v>
      </c>
      <c r="W56" s="191">
        <v>5.8273155610552715E-6</v>
      </c>
      <c r="X56" s="191">
        <v>6.9017535210891866E-6</v>
      </c>
      <c r="Y56" s="191">
        <v>6.8516682152338298E-6</v>
      </c>
      <c r="Z56" s="191">
        <v>6.3345658973143345E-6</v>
      </c>
      <c r="AA56" s="191">
        <v>7.3486557434384324E-6</v>
      </c>
      <c r="AB56" s="191">
        <v>9.269433102125436E-6</v>
      </c>
      <c r="AC56" s="191">
        <v>9.5405165083432878E-6</v>
      </c>
      <c r="AD56" s="191">
        <v>1.6570006892687293E-5</v>
      </c>
      <c r="AE56" s="191">
        <v>5.6222474772932448E-6</v>
      </c>
      <c r="AF56" s="191">
        <v>6.451401671384539E-6</v>
      </c>
      <c r="AG56" s="191">
        <v>6.2487619476277873E-6</v>
      </c>
      <c r="AH56" s="191">
        <v>1.8805173096672687E-5</v>
      </c>
      <c r="AI56" s="191">
        <v>6.0313912659790036E-6</v>
      </c>
      <c r="AJ56" s="191">
        <v>3.37730071888783E-6</v>
      </c>
      <c r="AK56" s="191">
        <v>4.4222591708035386E-6</v>
      </c>
      <c r="AL56" s="191">
        <v>6.3702395536029505E-6</v>
      </c>
      <c r="AM56" s="191">
        <v>4.3151580411685921E-6</v>
      </c>
      <c r="AN56" s="191">
        <v>2.7245496770349588E-6</v>
      </c>
      <c r="AO56" s="191">
        <v>4.6891368365630625E-6</v>
      </c>
      <c r="AP56" s="191">
        <v>2.4320144143557968E-6</v>
      </c>
      <c r="AQ56" s="191">
        <v>8.9513947424927108E-6</v>
      </c>
      <c r="AR56" s="191">
        <v>5.5088419326570246E-6</v>
      </c>
      <c r="AS56" s="191">
        <v>7.8495651997258131E-6</v>
      </c>
      <c r="AT56" s="191">
        <v>5.8055689762785426E-6</v>
      </c>
      <c r="AU56" s="191">
        <v>3.1522344958070823E-5</v>
      </c>
      <c r="AV56" s="191">
        <v>7.1460988212972661E-6</v>
      </c>
      <c r="AW56" s="191">
        <v>9.5128625161035726E-6</v>
      </c>
      <c r="AX56" s="191">
        <v>7.3926747392487942E-6</v>
      </c>
      <c r="AY56" s="191">
        <v>1.7582996725964311E-3</v>
      </c>
      <c r="AZ56" s="191">
        <v>1.2743205794902742E-5</v>
      </c>
      <c r="BA56" s="191">
        <v>1.3010964470252639E-4</v>
      </c>
      <c r="BB56" s="191">
        <v>3.8198789779925408E-5</v>
      </c>
      <c r="BC56" s="191">
        <v>7.0830827637631117E-6</v>
      </c>
      <c r="BD56" s="191">
        <v>8.7212840095127901E-6</v>
      </c>
      <c r="BE56" s="191">
        <v>7.0935500378086031E-6</v>
      </c>
      <c r="BF56" s="191">
        <v>5.5860719309780768E-6</v>
      </c>
      <c r="BG56" s="191">
        <v>5.2349915873825759E-6</v>
      </c>
      <c r="BH56" s="191">
        <v>5.8137888374909718E-6</v>
      </c>
      <c r="BI56" s="191">
        <v>1.5462072226664068E-6</v>
      </c>
      <c r="BJ56" s="191">
        <v>1.4525194865423941E-5</v>
      </c>
      <c r="BK56" s="191">
        <v>1.0170141183082492E-5</v>
      </c>
      <c r="BL56" s="191">
        <v>1.171149413720179E-5</v>
      </c>
      <c r="BM56" s="191">
        <v>8.0779819997674983E-6</v>
      </c>
      <c r="BN56" s="191">
        <v>3.918035456416079E-6</v>
      </c>
      <c r="BO56" s="191">
        <v>9.056897830064524E-6</v>
      </c>
      <c r="BP56" s="191">
        <v>4.3569141826065854E-6</v>
      </c>
      <c r="BQ56" s="191">
        <v>0</v>
      </c>
    </row>
    <row r="57" spans="1:69" x14ac:dyDescent="0.35">
      <c r="A57" s="15" t="s">
        <v>99</v>
      </c>
      <c r="B57" s="191">
        <v>1.7160944393023047E-4</v>
      </c>
      <c r="C57" s="191">
        <v>1.1783445560128722E-4</v>
      </c>
      <c r="D57" s="191">
        <v>1.3519977244224633E-4</v>
      </c>
      <c r="E57" s="191">
        <v>1.0915019778590661E-4</v>
      </c>
      <c r="F57" s="191">
        <v>8.2608811777048E-5</v>
      </c>
      <c r="G57" s="191">
        <v>8.8540346614708024E-4</v>
      </c>
      <c r="H57" s="191">
        <v>3.8059634349111622E-4</v>
      </c>
      <c r="I57" s="191">
        <v>5.758262711432077E-4</v>
      </c>
      <c r="J57" s="191">
        <v>1.3699116298718068E-3</v>
      </c>
      <c r="K57" s="191">
        <v>5.8844762642559687E-5</v>
      </c>
      <c r="L57" s="191">
        <v>1.3983486762760583E-4</v>
      </c>
      <c r="M57" s="191">
        <v>1.600420251591035E-4</v>
      </c>
      <c r="N57" s="191">
        <v>1.4366330260127667E-4</v>
      </c>
      <c r="O57" s="191">
        <v>2.1893895546802586E-4</v>
      </c>
      <c r="P57" s="191">
        <v>1.6053024212024731E-4</v>
      </c>
      <c r="Q57" s="191">
        <v>1.3663829787236175E-4</v>
      </c>
      <c r="R57" s="191">
        <v>1.8684310341165103E-4</v>
      </c>
      <c r="S57" s="191">
        <v>1.5485018323075156E-4</v>
      </c>
      <c r="T57" s="191">
        <v>1.7784077098418976E-4</v>
      </c>
      <c r="U57" s="191">
        <v>1.7580813456749149E-4</v>
      </c>
      <c r="V57" s="191">
        <v>1.473696437474797E-4</v>
      </c>
      <c r="W57" s="191">
        <v>2.5121350364237159E-4</v>
      </c>
      <c r="X57" s="191">
        <v>1.8253004585111674E-4</v>
      </c>
      <c r="Y57" s="191">
        <v>1.8202406055246824E-4</v>
      </c>
      <c r="Z57" s="191">
        <v>2.4743141458576204E-4</v>
      </c>
      <c r="AA57" s="191">
        <v>3.1708403946655782E-4</v>
      </c>
      <c r="AB57" s="191">
        <v>2.6928724207721542E-4</v>
      </c>
      <c r="AC57" s="191">
        <v>3.3620179349800049E-4</v>
      </c>
      <c r="AD57" s="191">
        <v>2.4719387045274416E-4</v>
      </c>
      <c r="AE57" s="191">
        <v>2.640063787132879E-4</v>
      </c>
      <c r="AF57" s="191">
        <v>1.9447156884809313E-4</v>
      </c>
      <c r="AG57" s="191">
        <v>1.8034632682278556E-4</v>
      </c>
      <c r="AH57" s="191">
        <v>8.7727699224246058E-4</v>
      </c>
      <c r="AI57" s="191">
        <v>1.7701105156344167E-4</v>
      </c>
      <c r="AJ57" s="191">
        <v>1.1795539377271911E-4</v>
      </c>
      <c r="AK57" s="191">
        <v>1.0263657113627315E-4</v>
      </c>
      <c r="AL57" s="191">
        <v>3.5519750180068474E-4</v>
      </c>
      <c r="AM57" s="191">
        <v>9.022901762322938E-5</v>
      </c>
      <c r="AN57" s="191">
        <v>5.4427672551784507E-5</v>
      </c>
      <c r="AO57" s="191">
        <v>1.0989601479551202E-4</v>
      </c>
      <c r="AP57" s="191">
        <v>1.529319042653909E-4</v>
      </c>
      <c r="AQ57" s="191">
        <v>2.038776078514501E-4</v>
      </c>
      <c r="AR57" s="191">
        <v>1.4213658954687706E-4</v>
      </c>
      <c r="AS57" s="191">
        <v>2.3550702029399685E-4</v>
      </c>
      <c r="AT57" s="191">
        <v>1.6333518790960223E-4</v>
      </c>
      <c r="AU57" s="191">
        <v>5.7646207824300216E-4</v>
      </c>
      <c r="AV57" s="191">
        <v>3.7277331042967493E-4</v>
      </c>
      <c r="AW57" s="191">
        <v>1.3171347742647226E-3</v>
      </c>
      <c r="AX57" s="191">
        <v>6.1764010205905286E-4</v>
      </c>
      <c r="AY57" s="191">
        <v>3.7493746679699682E-3</v>
      </c>
      <c r="AZ57" s="191">
        <v>1.8360849358412958E-2</v>
      </c>
      <c r="BA57" s="191">
        <v>1.4735230933155114E-3</v>
      </c>
      <c r="BB57" s="191">
        <v>1.6765857790680721E-4</v>
      </c>
      <c r="BC57" s="191">
        <v>1.2510705295002976E-4</v>
      </c>
      <c r="BD57" s="191">
        <v>7.7661625631509138E-5</v>
      </c>
      <c r="BE57" s="191">
        <v>9.3205331000419049E-5</v>
      </c>
      <c r="BF57" s="191">
        <v>6.5506931364988055E-5</v>
      </c>
      <c r="BG57" s="191">
        <v>4.2990422005230613E-5</v>
      </c>
      <c r="BH57" s="191">
        <v>3.7535322772678572E-5</v>
      </c>
      <c r="BI57" s="191">
        <v>1.6883430425339956E-5</v>
      </c>
      <c r="BJ57" s="191">
        <v>3.1567495278389047E-4</v>
      </c>
      <c r="BK57" s="191">
        <v>6.2391774108288585E-5</v>
      </c>
      <c r="BL57" s="191">
        <v>1.1125506196744876E-4</v>
      </c>
      <c r="BM57" s="191">
        <v>6.4504336890624343E-5</v>
      </c>
      <c r="BN57" s="191">
        <v>7.0214686543568011E-5</v>
      </c>
      <c r="BO57" s="191">
        <v>6.4685164461292669E-5</v>
      </c>
      <c r="BP57" s="191">
        <v>9.0055328274071627E-5</v>
      </c>
      <c r="BQ57" s="191">
        <v>0</v>
      </c>
    </row>
    <row r="58" spans="1:69" x14ac:dyDescent="0.35">
      <c r="A58" s="6" t="s">
        <v>101</v>
      </c>
      <c r="B58" s="191">
        <v>2.4071269852355505E-5</v>
      </c>
      <c r="C58" s="191">
        <v>2.489022250776719E-5</v>
      </c>
      <c r="D58" s="191">
        <v>3.2597136680352711E-5</v>
      </c>
      <c r="E58" s="191">
        <v>1.720922752455414E-5</v>
      </c>
      <c r="F58" s="191">
        <v>2.6755141055035776E-5</v>
      </c>
      <c r="G58" s="191">
        <v>3.5360172231909616E-5</v>
      </c>
      <c r="H58" s="191">
        <v>5.3638656887562266E-5</v>
      </c>
      <c r="I58" s="191">
        <v>3.3898005555812781E-5</v>
      </c>
      <c r="J58" s="191">
        <v>7.6666249330805257E-5</v>
      </c>
      <c r="K58" s="191">
        <v>3.2010169770634569E-5</v>
      </c>
      <c r="L58" s="191">
        <v>3.8770951594501124E-5</v>
      </c>
      <c r="M58" s="191">
        <v>3.8233473714530281E-5</v>
      </c>
      <c r="N58" s="191">
        <v>3.9842877183256765E-5</v>
      </c>
      <c r="O58" s="191">
        <v>5.3348575335486749E-5</v>
      </c>
      <c r="P58" s="191">
        <v>3.6237550422916839E-5</v>
      </c>
      <c r="Q58" s="191">
        <v>2.928370273059305E-5</v>
      </c>
      <c r="R58" s="191">
        <v>6.8492702840370248E-5</v>
      </c>
      <c r="S58" s="191">
        <v>4.7510992550495262E-5</v>
      </c>
      <c r="T58" s="191">
        <v>4.6915240751301199E-5</v>
      </c>
      <c r="U58" s="191">
        <v>5.864604515134325E-5</v>
      </c>
      <c r="V58" s="191">
        <v>5.5216619067422916E-5</v>
      </c>
      <c r="W58" s="191">
        <v>6.0762487439674167E-5</v>
      </c>
      <c r="X58" s="191">
        <v>5.5102664754332135E-5</v>
      </c>
      <c r="Y58" s="191">
        <v>7.2057309778549022E-5</v>
      </c>
      <c r="Z58" s="191">
        <v>4.3497387831823589E-5</v>
      </c>
      <c r="AA58" s="191">
        <v>8.1012051571831728E-5</v>
      </c>
      <c r="AB58" s="191">
        <v>1.888795534438877E-4</v>
      </c>
      <c r="AC58" s="191">
        <v>1.5861449680860173E-4</v>
      </c>
      <c r="AD58" s="191">
        <v>4.2516920280142731E-5</v>
      </c>
      <c r="AE58" s="191">
        <v>4.4156699641162566E-5</v>
      </c>
      <c r="AF58" s="191">
        <v>5.3609594016944507E-5</v>
      </c>
      <c r="AG58" s="191">
        <v>5.1940570415503684E-5</v>
      </c>
      <c r="AH58" s="191">
        <v>7.9274183851149569E-5</v>
      </c>
      <c r="AI58" s="191">
        <v>5.154506299128431E-5</v>
      </c>
      <c r="AJ58" s="191">
        <v>3.1039114832439224E-5</v>
      </c>
      <c r="AK58" s="191">
        <v>9.0370911555709595E-5</v>
      </c>
      <c r="AL58" s="191">
        <v>1.1115632026949584E-4</v>
      </c>
      <c r="AM58" s="191">
        <v>8.5069341785161393E-5</v>
      </c>
      <c r="AN58" s="191">
        <v>4.7913296234965777E-5</v>
      </c>
      <c r="AO58" s="191">
        <v>1.2207996606038718E-4</v>
      </c>
      <c r="AP58" s="191">
        <v>2.829758426180626E-5</v>
      </c>
      <c r="AQ58" s="191">
        <v>6.0494015796168044E-5</v>
      </c>
      <c r="AR58" s="191">
        <v>3.4484921172555319E-5</v>
      </c>
      <c r="AS58" s="191">
        <v>4.9113109477362121E-5</v>
      </c>
      <c r="AT58" s="191">
        <v>3.797694845072245E-5</v>
      </c>
      <c r="AU58" s="191">
        <v>1.7925476039873882E-4</v>
      </c>
      <c r="AV58" s="191">
        <v>4.8557165131030617E-5</v>
      </c>
      <c r="AW58" s="191">
        <v>1.2419095787829577E-4</v>
      </c>
      <c r="AX58" s="191">
        <v>7.3551475247178567E-5</v>
      </c>
      <c r="AY58" s="191">
        <v>4.100860588898221E-4</v>
      </c>
      <c r="AZ58" s="191">
        <v>4.5640964712902231E-4</v>
      </c>
      <c r="BA58" s="191">
        <v>3.7260985258331152E-2</v>
      </c>
      <c r="BB58" s="191">
        <v>7.5363377811851754E-5</v>
      </c>
      <c r="BC58" s="191">
        <v>1.2380883854513309E-4</v>
      </c>
      <c r="BD58" s="191">
        <v>6.0523952731039314E-5</v>
      </c>
      <c r="BE58" s="191">
        <v>4.0043085411724054E-4</v>
      </c>
      <c r="BF58" s="191">
        <v>6.1413695579352746E-5</v>
      </c>
      <c r="BG58" s="191">
        <v>1.0569816989620015E-4</v>
      </c>
      <c r="BH58" s="191">
        <v>4.3229720687663778E-5</v>
      </c>
      <c r="BI58" s="191">
        <v>2.7561723809539095E-5</v>
      </c>
      <c r="BJ58" s="191">
        <v>4.6183595237494719E-5</v>
      </c>
      <c r="BK58" s="191">
        <v>3.1114001993321584E-4</v>
      </c>
      <c r="BL58" s="191">
        <v>6.0542663606482622E-5</v>
      </c>
      <c r="BM58" s="191">
        <v>2.4116064296378091E-5</v>
      </c>
      <c r="BN58" s="191">
        <v>8.5502175234491437E-5</v>
      </c>
      <c r="BO58" s="191">
        <v>4.3345292454857294E-5</v>
      </c>
      <c r="BP58" s="191">
        <v>1.7609451966139992E-4</v>
      </c>
      <c r="BQ58" s="191">
        <v>0</v>
      </c>
    </row>
    <row r="59" spans="1:69" x14ac:dyDescent="0.35">
      <c r="A59" s="15" t="s">
        <v>103</v>
      </c>
      <c r="B59" s="191">
        <v>1.9158114016369657E-5</v>
      </c>
      <c r="C59" s="191">
        <v>1.8566747110154282E-5</v>
      </c>
      <c r="D59" s="191">
        <v>2.8537619282856561E-5</v>
      </c>
      <c r="E59" s="191">
        <v>1.4794586760307906E-5</v>
      </c>
      <c r="F59" s="191">
        <v>2.2263210898803602E-5</v>
      </c>
      <c r="G59" s="191">
        <v>6.936167554943142E-5</v>
      </c>
      <c r="H59" s="191">
        <v>4.4672605613332691E-5</v>
      </c>
      <c r="I59" s="191">
        <v>7.739702443407723E-5</v>
      </c>
      <c r="J59" s="191">
        <v>4.1878698573988066E-5</v>
      </c>
      <c r="K59" s="191">
        <v>3.1826917409398743E-5</v>
      </c>
      <c r="L59" s="191">
        <v>3.7538493057541781E-5</v>
      </c>
      <c r="M59" s="191">
        <v>4.6479304960262975E-5</v>
      </c>
      <c r="N59" s="191">
        <v>3.8140999110990878E-5</v>
      </c>
      <c r="O59" s="191">
        <v>5.4715912351196755E-5</v>
      </c>
      <c r="P59" s="191">
        <v>2.8625556066316285E-5</v>
      </c>
      <c r="Q59" s="191">
        <v>2.6616186284236023E-5</v>
      </c>
      <c r="R59" s="191">
        <v>6.1355583981630737E-5</v>
      </c>
      <c r="S59" s="191">
        <v>6.9472670819270698E-5</v>
      </c>
      <c r="T59" s="191">
        <v>5.179085458942086E-5</v>
      </c>
      <c r="U59" s="191">
        <v>6.5970382986740405E-5</v>
      </c>
      <c r="V59" s="191">
        <v>8.7541620938964533E-5</v>
      </c>
      <c r="W59" s="191">
        <v>6.3401372749335194E-5</v>
      </c>
      <c r="X59" s="191">
        <v>7.4531665377058513E-5</v>
      </c>
      <c r="Y59" s="191">
        <v>8.2517177125456225E-5</v>
      </c>
      <c r="Z59" s="191">
        <v>5.5669253759037687E-5</v>
      </c>
      <c r="AA59" s="191">
        <v>5.7908718302246332E-5</v>
      </c>
      <c r="AB59" s="191">
        <v>8.2770159157231728E-5</v>
      </c>
      <c r="AC59" s="191">
        <v>7.0152257588075614E-5</v>
      </c>
      <c r="AD59" s="191">
        <v>4.9631712051391482E-5</v>
      </c>
      <c r="AE59" s="191">
        <v>6.8043824221531736E-5</v>
      </c>
      <c r="AF59" s="191">
        <v>6.8987387834207182E-5</v>
      </c>
      <c r="AG59" s="191">
        <v>8.0559878135495064E-5</v>
      </c>
      <c r="AH59" s="191">
        <v>8.3240089791559939E-5</v>
      </c>
      <c r="AI59" s="191">
        <v>5.7986300149372259E-5</v>
      </c>
      <c r="AJ59" s="191">
        <v>5.2298878916726128E-5</v>
      </c>
      <c r="AK59" s="191">
        <v>3.8920025227275557E-5</v>
      </c>
      <c r="AL59" s="191">
        <v>5.684591597483224E-5</v>
      </c>
      <c r="AM59" s="191">
        <v>4.8344317869441513E-5</v>
      </c>
      <c r="AN59" s="191">
        <v>2.225963896861007E-5</v>
      </c>
      <c r="AO59" s="191">
        <v>4.143963061978667E-5</v>
      </c>
      <c r="AP59" s="191">
        <v>2.2970198900707186E-5</v>
      </c>
      <c r="AQ59" s="191">
        <v>1.0338172651790266E-4</v>
      </c>
      <c r="AR59" s="191">
        <v>4.6090509967282373E-5</v>
      </c>
      <c r="AS59" s="191">
        <v>5.0509813252938476E-5</v>
      </c>
      <c r="AT59" s="191">
        <v>4.3698939485031594E-5</v>
      </c>
      <c r="AU59" s="191">
        <v>9.9974538950303577E-5</v>
      </c>
      <c r="AV59" s="191">
        <v>8.5025087542610185E-5</v>
      </c>
      <c r="AW59" s="191">
        <v>5.2569564460420155E-5</v>
      </c>
      <c r="AX59" s="191">
        <v>1.5156067151885364E-4</v>
      </c>
      <c r="AY59" s="191">
        <v>1.7380159904880339E-4</v>
      </c>
      <c r="AZ59" s="191">
        <v>7.2296257038463011E-5</v>
      </c>
      <c r="BA59" s="191">
        <v>1.7343306315678036E-4</v>
      </c>
      <c r="BB59" s="191">
        <v>2.0569527498230985E-2</v>
      </c>
      <c r="BC59" s="191">
        <v>4.7646549781932075E-5</v>
      </c>
      <c r="BD59" s="191">
        <v>2.2856909783341476E-4</v>
      </c>
      <c r="BE59" s="191">
        <v>6.8833713889322558E-5</v>
      </c>
      <c r="BF59" s="191">
        <v>6.4805414272137713E-5</v>
      </c>
      <c r="BG59" s="191">
        <v>6.5751149799410263E-5</v>
      </c>
      <c r="BH59" s="191">
        <v>5.3530196740109363E-5</v>
      </c>
      <c r="BI59" s="191">
        <v>1.6110355360456769E-5</v>
      </c>
      <c r="BJ59" s="191">
        <v>1.2125414771651766E-4</v>
      </c>
      <c r="BK59" s="191">
        <v>9.769490906509767E-5</v>
      </c>
      <c r="BL59" s="191">
        <v>4.8634803776102373E-5</v>
      </c>
      <c r="BM59" s="191">
        <v>5.931381936608829E-5</v>
      </c>
      <c r="BN59" s="191">
        <v>4.8528125742690898E-5</v>
      </c>
      <c r="BO59" s="191">
        <v>2.3798131887162483E-4</v>
      </c>
      <c r="BP59" s="191">
        <v>1.692669890890403E-4</v>
      </c>
      <c r="BQ59" s="191">
        <v>0</v>
      </c>
    </row>
    <row r="60" spans="1:69" x14ac:dyDescent="0.35">
      <c r="A60" s="6" t="s">
        <v>105</v>
      </c>
      <c r="B60" s="191">
        <v>2.5867289374746806E-5</v>
      </c>
      <c r="C60" s="191">
        <v>2.3265793148455393E-5</v>
      </c>
      <c r="D60" s="191">
        <v>1.8424823680703468E-4</v>
      </c>
      <c r="E60" s="191">
        <v>1.5873770126582682E-5</v>
      </c>
      <c r="F60" s="191">
        <v>1.1377648548513158E-4</v>
      </c>
      <c r="G60" s="191">
        <v>3.3038692260871901E-5</v>
      </c>
      <c r="H60" s="191">
        <v>6.0717633433725186E-5</v>
      </c>
      <c r="I60" s="191">
        <v>6.13164173559625E-5</v>
      </c>
      <c r="J60" s="191">
        <v>5.0311986911139386E-5</v>
      </c>
      <c r="K60" s="191">
        <v>5.8738052950829267E-5</v>
      </c>
      <c r="L60" s="191">
        <v>1.2577779247695871E-4</v>
      </c>
      <c r="M60" s="191">
        <v>4.4745445198678561E-5</v>
      </c>
      <c r="N60" s="191">
        <v>1.0807621499594515E-4</v>
      </c>
      <c r="O60" s="191">
        <v>1.2284014382929858E-4</v>
      </c>
      <c r="P60" s="191">
        <v>1.7019949242478972E-4</v>
      </c>
      <c r="Q60" s="191">
        <v>3.0680341742893422E-5</v>
      </c>
      <c r="R60" s="191">
        <v>1.064286519069653E-4</v>
      </c>
      <c r="S60" s="191">
        <v>1.187598352158252E-4</v>
      </c>
      <c r="T60" s="191">
        <v>8.2215852242427845E-5</v>
      </c>
      <c r="U60" s="191">
        <v>6.3661587481752657E-5</v>
      </c>
      <c r="V60" s="191">
        <v>8.7915096937990025E-5</v>
      </c>
      <c r="W60" s="191">
        <v>8.2866169333214838E-5</v>
      </c>
      <c r="X60" s="191">
        <v>4.9694215867347986E-5</v>
      </c>
      <c r="Y60" s="191">
        <v>7.5429904072262514E-5</v>
      </c>
      <c r="Z60" s="191">
        <v>4.4320302338817863E-5</v>
      </c>
      <c r="AA60" s="191">
        <v>5.4329572823469127E-5</v>
      </c>
      <c r="AB60" s="191">
        <v>7.297551610135726E-5</v>
      </c>
      <c r="AC60" s="191">
        <v>6.9610118970983746E-5</v>
      </c>
      <c r="AD60" s="191">
        <v>5.162843318280707E-5</v>
      </c>
      <c r="AE60" s="191">
        <v>6.5335323765706679E-5</v>
      </c>
      <c r="AF60" s="191">
        <v>5.6770547022707005E-5</v>
      </c>
      <c r="AG60" s="191">
        <v>6.8054403412022181E-5</v>
      </c>
      <c r="AH60" s="191">
        <v>7.8100029051439071E-5</v>
      </c>
      <c r="AI60" s="191">
        <v>5.3281283354780015E-5</v>
      </c>
      <c r="AJ60" s="191">
        <v>4.0818980285440253E-5</v>
      </c>
      <c r="AK60" s="191">
        <v>4.0068081178610807E-5</v>
      </c>
      <c r="AL60" s="191">
        <v>5.3613146326486494E-5</v>
      </c>
      <c r="AM60" s="191">
        <v>4.6110411297717168E-5</v>
      </c>
      <c r="AN60" s="191">
        <v>2.870767765079646E-5</v>
      </c>
      <c r="AO60" s="191">
        <v>4.7218850764124413E-5</v>
      </c>
      <c r="AP60" s="191">
        <v>9.5547025751989772E-5</v>
      </c>
      <c r="AQ60" s="191">
        <v>2.01985863430974E-4</v>
      </c>
      <c r="AR60" s="191">
        <v>3.9027108093319605E-5</v>
      </c>
      <c r="AS60" s="191">
        <v>4.9703774405163545E-5</v>
      </c>
      <c r="AT60" s="191">
        <v>4.9323685458706683E-5</v>
      </c>
      <c r="AU60" s="191">
        <v>9.7435471520356442E-5</v>
      </c>
      <c r="AV60" s="191">
        <v>7.9789003819777412E-5</v>
      </c>
      <c r="AW60" s="191">
        <v>4.6295208576417175E-5</v>
      </c>
      <c r="AX60" s="191">
        <v>7.6521521391174248E-5</v>
      </c>
      <c r="AY60" s="191">
        <v>5.8731845038531355E-4</v>
      </c>
      <c r="AZ60" s="191">
        <v>1.0077289634037005E-4</v>
      </c>
      <c r="BA60" s="191">
        <v>1.2775236872100668E-4</v>
      </c>
      <c r="BB60" s="191">
        <v>4.8167725523125509E-4</v>
      </c>
      <c r="BC60" s="191">
        <v>2.0549550003713429E-2</v>
      </c>
      <c r="BD60" s="191">
        <v>2.3409668846697648E-4</v>
      </c>
      <c r="BE60" s="191">
        <v>7.8106301793054293E-5</v>
      </c>
      <c r="BF60" s="191">
        <v>1.6810479585172803E-4</v>
      </c>
      <c r="BG60" s="191">
        <v>5.6856283352513076E-5</v>
      </c>
      <c r="BH60" s="191">
        <v>6.0156107135377872E-5</v>
      </c>
      <c r="BI60" s="191">
        <v>2.1528397001578504E-5</v>
      </c>
      <c r="BJ60" s="191">
        <v>7.0871569624940918E-5</v>
      </c>
      <c r="BK60" s="191">
        <v>7.5197984801765925E-5</v>
      </c>
      <c r="BL60" s="191">
        <v>2.0923812239499989E-4</v>
      </c>
      <c r="BM60" s="191">
        <v>9.312052040327187E-5</v>
      </c>
      <c r="BN60" s="191">
        <v>5.5486281631168531E-5</v>
      </c>
      <c r="BO60" s="191">
        <v>6.4997619747578651E-4</v>
      </c>
      <c r="BP60" s="191">
        <v>4.4431231804740085E-4</v>
      </c>
      <c r="BQ60" s="191">
        <v>0</v>
      </c>
    </row>
    <row r="61" spans="1:69" x14ac:dyDescent="0.35">
      <c r="A61" s="6" t="s">
        <v>107</v>
      </c>
      <c r="B61" s="191">
        <v>1.4666087234495111E-4</v>
      </c>
      <c r="C61" s="191">
        <v>1.0580344820161871E-4</v>
      </c>
      <c r="D61" s="191">
        <v>2.332374250177411E-4</v>
      </c>
      <c r="E61" s="191">
        <v>7.3404841651790069E-5</v>
      </c>
      <c r="F61" s="191">
        <v>1.6824654582941464E-4</v>
      </c>
      <c r="G61" s="191">
        <v>2.0235646197531198E-4</v>
      </c>
      <c r="H61" s="191">
        <v>3.1661948181897954E-4</v>
      </c>
      <c r="I61" s="191">
        <v>2.3566500572733489E-4</v>
      </c>
      <c r="J61" s="191">
        <v>3.634522485003678E-4</v>
      </c>
      <c r="K61" s="191">
        <v>3.0260658518041728E-4</v>
      </c>
      <c r="L61" s="191">
        <v>3.6544837798658462E-4</v>
      </c>
      <c r="M61" s="191">
        <v>3.5401316202351047E-4</v>
      </c>
      <c r="N61" s="191">
        <v>3.1589929454051765E-4</v>
      </c>
      <c r="O61" s="191">
        <v>3.2191354281122772E-4</v>
      </c>
      <c r="P61" s="191">
        <v>2.0168437839438604E-4</v>
      </c>
      <c r="Q61" s="191">
        <v>2.3393479135975153E-4</v>
      </c>
      <c r="R61" s="191">
        <v>4.6002887749969131E-4</v>
      </c>
      <c r="S61" s="191">
        <v>3.7204457671002379E-4</v>
      </c>
      <c r="T61" s="191">
        <v>2.7993279190479124E-4</v>
      </c>
      <c r="U61" s="191">
        <v>3.9489359807926927E-4</v>
      </c>
      <c r="V61" s="191">
        <v>3.8435530105082117E-4</v>
      </c>
      <c r="W61" s="191">
        <v>4.0455956069651951E-4</v>
      </c>
      <c r="X61" s="191">
        <v>3.1737525558457467E-4</v>
      </c>
      <c r="Y61" s="191">
        <v>1.2676887376958078E-3</v>
      </c>
      <c r="Z61" s="191">
        <v>2.4161690966091376E-4</v>
      </c>
      <c r="AA61" s="191">
        <v>3.2519885057040508E-4</v>
      </c>
      <c r="AB61" s="191">
        <v>4.9898733712689595E-4</v>
      </c>
      <c r="AC61" s="191">
        <v>3.9459554741161227E-4</v>
      </c>
      <c r="AD61" s="191">
        <v>2.1955613262685645E-4</v>
      </c>
      <c r="AE61" s="191">
        <v>3.5402640002991795E-4</v>
      </c>
      <c r="AF61" s="191">
        <v>4.2239840342831462E-4</v>
      </c>
      <c r="AG61" s="191">
        <v>9.7731603749727199E-4</v>
      </c>
      <c r="AH61" s="191">
        <v>4.2447730509024125E-4</v>
      </c>
      <c r="AI61" s="191">
        <v>4.5802069028981761E-4</v>
      </c>
      <c r="AJ61" s="191">
        <v>3.1603804322997704E-4</v>
      </c>
      <c r="AK61" s="191">
        <v>4.2796968878380299E-4</v>
      </c>
      <c r="AL61" s="191">
        <v>2.8553565747869162E-4</v>
      </c>
      <c r="AM61" s="191">
        <v>5.410291505432125E-4</v>
      </c>
      <c r="AN61" s="191">
        <v>2.5604470287746671E-4</v>
      </c>
      <c r="AO61" s="191">
        <v>4.7454926871399441E-4</v>
      </c>
      <c r="AP61" s="191">
        <v>1.4054057808125602E-4</v>
      </c>
      <c r="AQ61" s="191">
        <v>2.922223391679594E-3</v>
      </c>
      <c r="AR61" s="191">
        <v>2.3353135438074809E-4</v>
      </c>
      <c r="AS61" s="191">
        <v>2.7971946869846393E-4</v>
      </c>
      <c r="AT61" s="191">
        <v>2.4138190460102003E-4</v>
      </c>
      <c r="AU61" s="191">
        <v>4.2746113354644177E-4</v>
      </c>
      <c r="AV61" s="191">
        <v>4.902769545215846E-4</v>
      </c>
      <c r="AW61" s="191">
        <v>2.682126546921386E-4</v>
      </c>
      <c r="AX61" s="191">
        <v>6.3354362772723063E-4</v>
      </c>
      <c r="AY61" s="191">
        <v>3.817022104096368E-4</v>
      </c>
      <c r="AZ61" s="191">
        <v>4.3270284877846963E-4</v>
      </c>
      <c r="BA61" s="191">
        <v>8.4245245943234475E-4</v>
      </c>
      <c r="BB61" s="191">
        <v>7.8015122248931851E-4</v>
      </c>
      <c r="BC61" s="191">
        <v>2.4212249903918432E-4</v>
      </c>
      <c r="BD61" s="191">
        <v>2.7991951977235304E-2</v>
      </c>
      <c r="BE61" s="191">
        <v>1.2289516457461805E-3</v>
      </c>
      <c r="BF61" s="191">
        <v>8.5655626741436047E-4</v>
      </c>
      <c r="BG61" s="191">
        <v>4.3027578471378699E-4</v>
      </c>
      <c r="BH61" s="191">
        <v>3.3901862703890649E-4</v>
      </c>
      <c r="BI61" s="191">
        <v>1.4649368268312968E-4</v>
      </c>
      <c r="BJ61" s="191">
        <v>9.6542384344450475E-4</v>
      </c>
      <c r="BK61" s="191">
        <v>4.7979638470646384E-4</v>
      </c>
      <c r="BL61" s="191">
        <v>1.0601527020807262E-3</v>
      </c>
      <c r="BM61" s="191">
        <v>8.1391491266255154E-4</v>
      </c>
      <c r="BN61" s="191">
        <v>3.6650815148470117E-4</v>
      </c>
      <c r="BO61" s="191">
        <v>7.5106086321068512E-4</v>
      </c>
      <c r="BP61" s="191">
        <v>4.3595067321506057E-4</v>
      </c>
      <c r="BQ61" s="191">
        <v>0</v>
      </c>
    </row>
    <row r="62" spans="1:69" x14ac:dyDescent="0.35">
      <c r="A62" s="15" t="s">
        <v>109</v>
      </c>
      <c r="B62" s="191">
        <v>3.050575572988912E-5</v>
      </c>
      <c r="C62" s="191">
        <v>2.6957192515896335E-5</v>
      </c>
      <c r="D62" s="191">
        <v>3.7668674090488011E-5</v>
      </c>
      <c r="E62" s="191">
        <v>4.4546063306188887E-5</v>
      </c>
      <c r="F62" s="191">
        <v>2.8605670245356796E-5</v>
      </c>
      <c r="G62" s="191">
        <v>2.078844661716592E-5</v>
      </c>
      <c r="H62" s="191">
        <v>3.6830088042077458E-5</v>
      </c>
      <c r="I62" s="191">
        <v>2.7097961535799917E-5</v>
      </c>
      <c r="J62" s="191">
        <v>4.1641846415082124E-5</v>
      </c>
      <c r="K62" s="191">
        <v>3.0982565465920537E-5</v>
      </c>
      <c r="L62" s="191">
        <v>4.8089895903727053E-5</v>
      </c>
      <c r="M62" s="191">
        <v>4.6846214755504265E-5</v>
      </c>
      <c r="N62" s="191">
        <v>4.5748665523113164E-5</v>
      </c>
      <c r="O62" s="191">
        <v>6.3871553871265393E-5</v>
      </c>
      <c r="P62" s="191">
        <v>3.9924635710868846E-5</v>
      </c>
      <c r="Q62" s="191">
        <v>4.3415652568045957E-5</v>
      </c>
      <c r="R62" s="191">
        <v>7.0455020892337558E-5</v>
      </c>
      <c r="S62" s="191">
        <v>6.3743645269794672E-5</v>
      </c>
      <c r="T62" s="191">
        <v>4.3561066488949544E-5</v>
      </c>
      <c r="U62" s="191">
        <v>6.6623497331501938E-5</v>
      </c>
      <c r="V62" s="191">
        <v>6.0664463214278587E-5</v>
      </c>
      <c r="W62" s="191">
        <v>9.134264851135175E-5</v>
      </c>
      <c r="X62" s="191">
        <v>1.2137595983917477E-4</v>
      </c>
      <c r="Y62" s="191">
        <v>8.8742298764141314E-5</v>
      </c>
      <c r="Z62" s="191">
        <v>3.4878315876474859E-5</v>
      </c>
      <c r="AA62" s="191">
        <v>6.1708943294757476E-5</v>
      </c>
      <c r="AB62" s="191">
        <v>1.1133721983971804E-4</v>
      </c>
      <c r="AC62" s="191">
        <v>7.5088521282550772E-5</v>
      </c>
      <c r="AD62" s="191">
        <v>4.2023236094137432E-5</v>
      </c>
      <c r="AE62" s="191">
        <v>5.7469267794145537E-5</v>
      </c>
      <c r="AF62" s="191">
        <v>7.1929404822493353E-5</v>
      </c>
      <c r="AG62" s="191">
        <v>8.5129735998613581E-5</v>
      </c>
      <c r="AH62" s="191">
        <v>7.6686219097414396E-5</v>
      </c>
      <c r="AI62" s="191">
        <v>7.7908723587206198E-5</v>
      </c>
      <c r="AJ62" s="191">
        <v>5.2565250507547481E-5</v>
      </c>
      <c r="AK62" s="191">
        <v>1.2131428283829235E-4</v>
      </c>
      <c r="AL62" s="191">
        <v>3.7566221258215992E-5</v>
      </c>
      <c r="AM62" s="191">
        <v>4.9398345956142772E-5</v>
      </c>
      <c r="AN62" s="191">
        <v>2.9600344052844721E-5</v>
      </c>
      <c r="AO62" s="191">
        <v>4.3978689910919224E-5</v>
      </c>
      <c r="AP62" s="191">
        <v>8.3098905721362774E-5</v>
      </c>
      <c r="AQ62" s="191">
        <v>1.0898328482989824E-4</v>
      </c>
      <c r="AR62" s="191">
        <v>5.2942631563562233E-5</v>
      </c>
      <c r="AS62" s="191">
        <v>6.5752273228029018E-5</v>
      </c>
      <c r="AT62" s="191">
        <v>5.4111817693804673E-5</v>
      </c>
      <c r="AU62" s="191">
        <v>2.1915821762062948E-4</v>
      </c>
      <c r="AV62" s="191">
        <v>1.2356756363704504E-4</v>
      </c>
      <c r="AW62" s="191">
        <v>4.627392987259423E-5</v>
      </c>
      <c r="AX62" s="191">
        <v>1.628705998982575E-4</v>
      </c>
      <c r="AY62" s="191">
        <v>1.0349652294747344E-4</v>
      </c>
      <c r="AZ62" s="191">
        <v>7.4632615532916886E-5</v>
      </c>
      <c r="BA62" s="191">
        <v>1.0699122814186404E-4</v>
      </c>
      <c r="BB62" s="191">
        <v>9.5568835155989548E-5</v>
      </c>
      <c r="BC62" s="191">
        <v>6.5091650588680819E-5</v>
      </c>
      <c r="BD62" s="191">
        <v>1.4742504007040976E-4</v>
      </c>
      <c r="BE62" s="191">
        <v>6.3163895102820271E-3</v>
      </c>
      <c r="BF62" s="191">
        <v>3.4175050577939031E-5</v>
      </c>
      <c r="BG62" s="191">
        <v>4.1232071302202689E-5</v>
      </c>
      <c r="BH62" s="191">
        <v>2.2407940435497543E-5</v>
      </c>
      <c r="BI62" s="191">
        <v>1.6162052234667057E-5</v>
      </c>
      <c r="BJ62" s="191">
        <v>1.3276781997109696E-4</v>
      </c>
      <c r="BK62" s="191">
        <v>8.3255280223820509E-5</v>
      </c>
      <c r="BL62" s="191">
        <v>9.0237915977218997E-5</v>
      </c>
      <c r="BM62" s="191">
        <v>3.9520457434173013E-5</v>
      </c>
      <c r="BN62" s="191">
        <v>7.6948529523153999E-5</v>
      </c>
      <c r="BO62" s="191">
        <v>8.3552116048704963E-5</v>
      </c>
      <c r="BP62" s="191">
        <v>1.1693463298248918E-4</v>
      </c>
      <c r="BQ62" s="191">
        <v>0</v>
      </c>
    </row>
    <row r="63" spans="1:69" x14ac:dyDescent="0.35">
      <c r="A63" s="6" t="s">
        <v>111</v>
      </c>
      <c r="B63" s="191">
        <v>7.6679592680982636E-5</v>
      </c>
      <c r="C63" s="191">
        <v>1.2019040649712566E-4</v>
      </c>
      <c r="D63" s="191">
        <v>1.2472135791415242E-4</v>
      </c>
      <c r="E63" s="191">
        <v>7.1597001355002779E-5</v>
      </c>
      <c r="F63" s="191">
        <v>8.6298125365844936E-5</v>
      </c>
      <c r="G63" s="191">
        <v>7.3189926075945821E-5</v>
      </c>
      <c r="H63" s="191">
        <v>1.2413807436926179E-4</v>
      </c>
      <c r="I63" s="191">
        <v>7.4446059120655378E-5</v>
      </c>
      <c r="J63" s="191">
        <v>1.1449821285420556E-4</v>
      </c>
      <c r="K63" s="191">
        <v>1.2754616696073785E-4</v>
      </c>
      <c r="L63" s="191">
        <v>1.6407949111361874E-4</v>
      </c>
      <c r="M63" s="191">
        <v>1.7056321733007065E-4</v>
      </c>
      <c r="N63" s="191">
        <v>1.635173513604233E-4</v>
      </c>
      <c r="O63" s="191">
        <v>1.6507065135483171E-4</v>
      </c>
      <c r="P63" s="191">
        <v>1.8135885639107842E-4</v>
      </c>
      <c r="Q63" s="191">
        <v>1.2486624955545801E-4</v>
      </c>
      <c r="R63" s="191">
        <v>1.8847202456133709E-4</v>
      </c>
      <c r="S63" s="191">
        <v>1.6978040392400524E-4</v>
      </c>
      <c r="T63" s="191">
        <v>1.2426562853637668E-4</v>
      </c>
      <c r="U63" s="191">
        <v>1.9117761530818819E-4</v>
      </c>
      <c r="V63" s="191">
        <v>1.533763555266391E-4</v>
      </c>
      <c r="W63" s="191">
        <v>1.7802689592541097E-4</v>
      </c>
      <c r="X63" s="191">
        <v>1.2815631253072269E-4</v>
      </c>
      <c r="Y63" s="191">
        <v>2.3608707369715873E-4</v>
      </c>
      <c r="Z63" s="191">
        <v>1.0198017194684662E-4</v>
      </c>
      <c r="AA63" s="191">
        <v>1.6466942760808961E-4</v>
      </c>
      <c r="AB63" s="191">
        <v>1.9242516251715807E-4</v>
      </c>
      <c r="AC63" s="191">
        <v>2.2353295608535956E-4</v>
      </c>
      <c r="AD63" s="191">
        <v>1.3949034400215731E-4</v>
      </c>
      <c r="AE63" s="191">
        <v>1.6454616870246157E-4</v>
      </c>
      <c r="AF63" s="191">
        <v>2.069536571762767E-4</v>
      </c>
      <c r="AG63" s="191">
        <v>1.5292984175847504E-4</v>
      </c>
      <c r="AH63" s="191">
        <v>2.2051636814750735E-4</v>
      </c>
      <c r="AI63" s="191">
        <v>1.3196411552922284E-4</v>
      </c>
      <c r="AJ63" s="191">
        <v>1.1719584052461606E-4</v>
      </c>
      <c r="AK63" s="191">
        <v>1.955440481904461E-4</v>
      </c>
      <c r="AL63" s="191">
        <v>1.254999212838975E-4</v>
      </c>
      <c r="AM63" s="191">
        <v>1.5314669889860137E-4</v>
      </c>
      <c r="AN63" s="191">
        <v>9.7494113022352272E-5</v>
      </c>
      <c r="AO63" s="191">
        <v>1.0316811613394638E-4</v>
      </c>
      <c r="AP63" s="191">
        <v>7.3782447749350474E-5</v>
      </c>
      <c r="AQ63" s="191">
        <v>1.2178606264433906E-4</v>
      </c>
      <c r="AR63" s="191">
        <v>2.1060333495133543E-4</v>
      </c>
      <c r="AS63" s="191">
        <v>2.4196679589668786E-4</v>
      </c>
      <c r="AT63" s="191">
        <v>4.2291228810940982E-4</v>
      </c>
      <c r="AU63" s="191">
        <v>1.561419918114765E-4</v>
      </c>
      <c r="AV63" s="191">
        <v>2.5013878775977485E-4</v>
      </c>
      <c r="AW63" s="191">
        <v>1.6209845643836527E-4</v>
      </c>
      <c r="AX63" s="191">
        <v>3.9515107547010667E-4</v>
      </c>
      <c r="AY63" s="191">
        <v>1.4130358745627981E-4</v>
      </c>
      <c r="AZ63" s="191">
        <v>1.6298418497434064E-4</v>
      </c>
      <c r="BA63" s="191">
        <v>1.9693876303356186E-4</v>
      </c>
      <c r="BB63" s="191">
        <v>1.5220184125087455E-4</v>
      </c>
      <c r="BC63" s="191">
        <v>8.7065919856685987E-5</v>
      </c>
      <c r="BD63" s="191">
        <v>1.4026546102090685E-4</v>
      </c>
      <c r="BE63" s="191">
        <v>1.2072156979599728E-4</v>
      </c>
      <c r="BF63" s="191">
        <v>5.7877258688591006E-3</v>
      </c>
      <c r="BG63" s="191">
        <v>9.5203996675868852E-4</v>
      </c>
      <c r="BH63" s="191">
        <v>1.2155674985962763E-3</v>
      </c>
      <c r="BI63" s="191">
        <v>1.2104045186521532E-4</v>
      </c>
      <c r="BJ63" s="191">
        <v>1.1244065441693462E-4</v>
      </c>
      <c r="BK63" s="191">
        <v>9.5136607089181299E-5</v>
      </c>
      <c r="BL63" s="191">
        <v>2.5827458047934635E-4</v>
      </c>
      <c r="BM63" s="191">
        <v>7.1217087886708957E-5</v>
      </c>
      <c r="BN63" s="191">
        <v>1.0085047268378367E-4</v>
      </c>
      <c r="BO63" s="191">
        <v>8.5816140824805802E-5</v>
      </c>
      <c r="BP63" s="191">
        <v>1.9264165496030833E-4</v>
      </c>
      <c r="BQ63" s="191">
        <v>0</v>
      </c>
    </row>
    <row r="64" spans="1:69" x14ac:dyDescent="0.35">
      <c r="A64" s="15" t="s">
        <v>113</v>
      </c>
      <c r="B64" s="191">
        <v>5.1351544793182465E-6</v>
      </c>
      <c r="C64" s="191">
        <v>5.8556070592858886E-6</v>
      </c>
      <c r="D64" s="191">
        <v>7.4391859700067868E-6</v>
      </c>
      <c r="E64" s="191">
        <v>8.4659660487382608E-6</v>
      </c>
      <c r="F64" s="191">
        <v>5.383862922617599E-6</v>
      </c>
      <c r="G64" s="191">
        <v>1.0734248219229138E-5</v>
      </c>
      <c r="H64" s="191">
        <v>2.0620503100225697E-5</v>
      </c>
      <c r="I64" s="191">
        <v>1.252929838735746E-5</v>
      </c>
      <c r="J64" s="191">
        <v>1.3951266776279247E-5</v>
      </c>
      <c r="K64" s="191">
        <v>6.6589356516538338E-6</v>
      </c>
      <c r="L64" s="191">
        <v>8.8607999755923E-6</v>
      </c>
      <c r="M64" s="191">
        <v>1.1373715658449773E-5</v>
      </c>
      <c r="N64" s="191">
        <v>1.0109894748463918E-5</v>
      </c>
      <c r="O64" s="191">
        <v>1.3071565826929094E-5</v>
      </c>
      <c r="P64" s="191">
        <v>1.1048061666040558E-5</v>
      </c>
      <c r="Q64" s="191">
        <v>1.4145380559440857E-5</v>
      </c>
      <c r="R64" s="191">
        <v>1.1431026793269542E-5</v>
      </c>
      <c r="S64" s="191">
        <v>9.1546286667232365E-6</v>
      </c>
      <c r="T64" s="191">
        <v>1.4326242990971912E-5</v>
      </c>
      <c r="U64" s="191">
        <v>1.9799256646043076E-5</v>
      </c>
      <c r="V64" s="191">
        <v>1.7676021374893136E-5</v>
      </c>
      <c r="W64" s="191">
        <v>2.6311502702443016E-5</v>
      </c>
      <c r="X64" s="191">
        <v>1.0474213982691489E-5</v>
      </c>
      <c r="Y64" s="191">
        <v>2.2538558081639976E-5</v>
      </c>
      <c r="Z64" s="191">
        <v>1.5834557989855426E-5</v>
      </c>
      <c r="AA64" s="191">
        <v>1.6017381118542008E-5</v>
      </c>
      <c r="AB64" s="191">
        <v>2.1006495027259684E-5</v>
      </c>
      <c r="AC64" s="191">
        <v>1.8636675110063579E-5</v>
      </c>
      <c r="AD64" s="191">
        <v>2.1028971583597697E-5</v>
      </c>
      <c r="AE64" s="191">
        <v>2.215968161428504E-5</v>
      </c>
      <c r="AF64" s="191">
        <v>2.1648624280052108E-5</v>
      </c>
      <c r="AG64" s="191">
        <v>1.5086514929456689E-5</v>
      </c>
      <c r="AH64" s="191">
        <v>1.5424205541502987E-5</v>
      </c>
      <c r="AI64" s="191">
        <v>1.3713233507640687E-5</v>
      </c>
      <c r="AJ64" s="191">
        <v>8.5397579239141094E-6</v>
      </c>
      <c r="AK64" s="191">
        <v>2.4802025585124311E-5</v>
      </c>
      <c r="AL64" s="191">
        <v>2.0877650854318926E-5</v>
      </c>
      <c r="AM64" s="191">
        <v>2.4986483295040965E-5</v>
      </c>
      <c r="AN64" s="191">
        <v>1.669251671067243E-5</v>
      </c>
      <c r="AO64" s="191">
        <v>2.3083629886838671E-5</v>
      </c>
      <c r="AP64" s="191">
        <v>1.7180302401080591E-5</v>
      </c>
      <c r="AQ64" s="191">
        <v>2.2538573167041989E-5</v>
      </c>
      <c r="AR64" s="191">
        <v>3.0318191768443407E-5</v>
      </c>
      <c r="AS64" s="191">
        <v>1.7369785100915346E-5</v>
      </c>
      <c r="AT64" s="191">
        <v>8.2144163545136504E-5</v>
      </c>
      <c r="AU64" s="191">
        <v>2.4042747487078142E-5</v>
      </c>
      <c r="AV64" s="191">
        <v>4.5801287209559308E-5</v>
      </c>
      <c r="AW64" s="191">
        <v>5.4455075662556373E-5</v>
      </c>
      <c r="AX64" s="191">
        <v>1.1957415598712384E-4</v>
      </c>
      <c r="AY64" s="191">
        <v>7.0561065743467166E-5</v>
      </c>
      <c r="AZ64" s="191">
        <v>5.1528064076663814E-5</v>
      </c>
      <c r="BA64" s="191">
        <v>2.0070194254973866E-4</v>
      </c>
      <c r="BB64" s="191">
        <v>1.4168306993638754E-5</v>
      </c>
      <c r="BC64" s="191">
        <v>9.4670603306667516E-6</v>
      </c>
      <c r="BD64" s="191">
        <v>2.1897914857981313E-5</v>
      </c>
      <c r="BE64" s="191">
        <v>8.3311935029418976E-6</v>
      </c>
      <c r="BF64" s="191">
        <v>1.8364270510674976E-5</v>
      </c>
      <c r="BG64" s="191">
        <v>2.8181048181449351E-3</v>
      </c>
      <c r="BH64" s="191">
        <v>1.196382506738733E-5</v>
      </c>
      <c r="BI64" s="191">
        <v>6.2005584208447959E-6</v>
      </c>
      <c r="BJ64" s="191">
        <v>2.6872975901641148E-5</v>
      </c>
      <c r="BK64" s="191">
        <v>6.3233241406733209E-6</v>
      </c>
      <c r="BL64" s="191">
        <v>2.0322026248672628E-5</v>
      </c>
      <c r="BM64" s="191">
        <v>1.937749592686716E-5</v>
      </c>
      <c r="BN64" s="191">
        <v>1.0470812149678788E-5</v>
      </c>
      <c r="BO64" s="191">
        <v>1.3636049360553544E-5</v>
      </c>
      <c r="BP64" s="191">
        <v>1.0543138129670429E-5</v>
      </c>
      <c r="BQ64" s="191">
        <v>0</v>
      </c>
    </row>
    <row r="65" spans="1:69" x14ac:dyDescent="0.35">
      <c r="A65" s="6" t="s">
        <v>115</v>
      </c>
      <c r="B65" s="191">
        <v>1.2996171700137815E-6</v>
      </c>
      <c r="C65" s="191">
        <v>1.4857528956269945E-6</v>
      </c>
      <c r="D65" s="191">
        <v>2.0044714298826389E-6</v>
      </c>
      <c r="E65" s="191">
        <v>1.8846428398857398E-6</v>
      </c>
      <c r="F65" s="191">
        <v>2.4223273868197764E-6</v>
      </c>
      <c r="G65" s="191">
        <v>1.2371003809901541E-6</v>
      </c>
      <c r="H65" s="191">
        <v>3.5055919887623467E-6</v>
      </c>
      <c r="I65" s="191">
        <v>1.4175293913532978E-6</v>
      </c>
      <c r="J65" s="191">
        <v>2.274673281535537E-6</v>
      </c>
      <c r="K65" s="191">
        <v>2.0191581050677352E-6</v>
      </c>
      <c r="L65" s="191">
        <v>2.6244987528957121E-6</v>
      </c>
      <c r="M65" s="191">
        <v>2.5810100667387421E-6</v>
      </c>
      <c r="N65" s="191">
        <v>2.5500598152470248E-6</v>
      </c>
      <c r="O65" s="191">
        <v>2.9300038499098394E-6</v>
      </c>
      <c r="P65" s="191">
        <v>2.8134663062923765E-6</v>
      </c>
      <c r="Q65" s="191">
        <v>2.2957369763951084E-6</v>
      </c>
      <c r="R65" s="191">
        <v>4.9942489549137036E-6</v>
      </c>
      <c r="S65" s="191">
        <v>3.795710043150043E-6</v>
      </c>
      <c r="T65" s="191">
        <v>2.7316650383695766E-6</v>
      </c>
      <c r="U65" s="191">
        <v>3.9267073257331962E-6</v>
      </c>
      <c r="V65" s="191">
        <v>2.8618522160296491E-6</v>
      </c>
      <c r="W65" s="191">
        <v>3.4586858348779375E-6</v>
      </c>
      <c r="X65" s="191">
        <v>2.239614318003758E-6</v>
      </c>
      <c r="Y65" s="191">
        <v>5.1618709208507261E-6</v>
      </c>
      <c r="Z65" s="191">
        <v>2.3834243894493131E-6</v>
      </c>
      <c r="AA65" s="191">
        <v>3.6717143898716028E-6</v>
      </c>
      <c r="AB65" s="191">
        <v>3.7593095089151635E-6</v>
      </c>
      <c r="AC65" s="191">
        <v>4.0941887545714154E-6</v>
      </c>
      <c r="AD65" s="191">
        <v>3.1665655718850563E-6</v>
      </c>
      <c r="AE65" s="191">
        <v>2.8407894250163592E-6</v>
      </c>
      <c r="AF65" s="191">
        <v>3.5442577729509396E-6</v>
      </c>
      <c r="AG65" s="191">
        <v>2.8554233070545898E-6</v>
      </c>
      <c r="AH65" s="191">
        <v>3.2927365437760702E-6</v>
      </c>
      <c r="AI65" s="191">
        <v>2.7436260116366307E-6</v>
      </c>
      <c r="AJ65" s="191">
        <v>2.6087457959315896E-6</v>
      </c>
      <c r="AK65" s="191">
        <v>3.1204539360785723E-6</v>
      </c>
      <c r="AL65" s="191">
        <v>2.6047099141245024E-6</v>
      </c>
      <c r="AM65" s="191">
        <v>3.0504005069808197E-6</v>
      </c>
      <c r="AN65" s="191">
        <v>2.0194836222823809E-6</v>
      </c>
      <c r="AO65" s="191">
        <v>2.4983074362106958E-6</v>
      </c>
      <c r="AP65" s="191">
        <v>1.5274021019807463E-6</v>
      </c>
      <c r="AQ65" s="191">
        <v>2.9368888735286836E-6</v>
      </c>
      <c r="AR65" s="191">
        <v>3.4990847958132699E-6</v>
      </c>
      <c r="AS65" s="191">
        <v>3.1886609662290844E-6</v>
      </c>
      <c r="AT65" s="191">
        <v>7.9858928783164395E-6</v>
      </c>
      <c r="AU65" s="191">
        <v>3.6811341273371996E-6</v>
      </c>
      <c r="AV65" s="191">
        <v>4.0578964920516895E-6</v>
      </c>
      <c r="AW65" s="191">
        <v>4.0347716937934442E-6</v>
      </c>
      <c r="AX65" s="191">
        <v>7.5239033204167227E-6</v>
      </c>
      <c r="AY65" s="191">
        <v>4.1017011167887845E-6</v>
      </c>
      <c r="AZ65" s="191">
        <v>3.7862367286849808E-6</v>
      </c>
      <c r="BA65" s="191">
        <v>8.8020807118963218E-6</v>
      </c>
      <c r="BB65" s="191">
        <v>2.9266869787803315E-6</v>
      </c>
      <c r="BC65" s="191">
        <v>1.7246350312475243E-6</v>
      </c>
      <c r="BD65" s="191">
        <v>4.8545296717562128E-6</v>
      </c>
      <c r="BE65" s="191">
        <v>1.8361267109972585E-6</v>
      </c>
      <c r="BF65" s="191">
        <v>3.7072141185895562E-5</v>
      </c>
      <c r="BG65" s="191">
        <v>1.0034023181774416E-4</v>
      </c>
      <c r="BH65" s="191">
        <v>8.5313678697259267E-4</v>
      </c>
      <c r="BI65" s="191">
        <v>2.9180305421413659E-6</v>
      </c>
      <c r="BJ65" s="191">
        <v>3.0777496401638711E-6</v>
      </c>
      <c r="BK65" s="191">
        <v>2.2580568287271584E-6</v>
      </c>
      <c r="BL65" s="191">
        <v>4.2174534392227595E-6</v>
      </c>
      <c r="BM65" s="191">
        <v>1.7399207959516341E-6</v>
      </c>
      <c r="BN65" s="191">
        <v>2.3435099762098832E-6</v>
      </c>
      <c r="BO65" s="191">
        <v>1.5633802172856005E-6</v>
      </c>
      <c r="BP65" s="191">
        <v>7.4005838396527959E-6</v>
      </c>
      <c r="BQ65" s="191">
        <v>0</v>
      </c>
    </row>
    <row r="66" spans="1:69" x14ac:dyDescent="0.35">
      <c r="A66" s="15" t="s">
        <v>117</v>
      </c>
      <c r="B66" s="191">
        <v>1.7759479622903738E-5</v>
      </c>
      <c r="C66" s="191">
        <v>1.8369823130149151E-5</v>
      </c>
      <c r="D66" s="191">
        <v>2.7253776028322909E-5</v>
      </c>
      <c r="E66" s="191">
        <v>1.3246959099559521E-5</v>
      </c>
      <c r="F66" s="191">
        <v>2.0165289460878621E-5</v>
      </c>
      <c r="G66" s="191">
        <v>3.1363858854851798E-5</v>
      </c>
      <c r="H66" s="191">
        <v>3.8792546899907303E-5</v>
      </c>
      <c r="I66" s="191">
        <v>2.104781512372863E-5</v>
      </c>
      <c r="J66" s="191">
        <v>4.3265211032603935E-5</v>
      </c>
      <c r="K66" s="191">
        <v>3.7735995956222371E-5</v>
      </c>
      <c r="L66" s="191">
        <v>3.3539882338748308E-5</v>
      </c>
      <c r="M66" s="191">
        <v>3.1774029226786984E-5</v>
      </c>
      <c r="N66" s="191">
        <v>3.2847578076480875E-5</v>
      </c>
      <c r="O66" s="191">
        <v>4.284466406531665E-5</v>
      </c>
      <c r="P66" s="191">
        <v>3.2364090506648404E-5</v>
      </c>
      <c r="Q66" s="191">
        <v>2.0861566974661829E-5</v>
      </c>
      <c r="R66" s="191">
        <v>4.7595274151716202E-5</v>
      </c>
      <c r="S66" s="191">
        <v>3.7596380748341185E-5</v>
      </c>
      <c r="T66" s="191">
        <v>3.151529540176691E-5</v>
      </c>
      <c r="U66" s="191">
        <v>7.7303845077201537E-5</v>
      </c>
      <c r="V66" s="191">
        <v>1.4809039053595468E-4</v>
      </c>
      <c r="W66" s="191">
        <v>8.3048681130663937E-5</v>
      </c>
      <c r="X66" s="191">
        <v>4.3793045378381153E-5</v>
      </c>
      <c r="Y66" s="191">
        <v>6.1717111876112966E-5</v>
      </c>
      <c r="Z66" s="191">
        <v>3.1866363286854242E-5</v>
      </c>
      <c r="AA66" s="191">
        <v>4.5057312246152171E-5</v>
      </c>
      <c r="AB66" s="191">
        <v>5.0989116306013312E-5</v>
      </c>
      <c r="AC66" s="191">
        <v>6.8326119271724261E-5</v>
      </c>
      <c r="AD66" s="191">
        <v>5.7100196524171975E-5</v>
      </c>
      <c r="AE66" s="191">
        <v>7.1089310900506332E-5</v>
      </c>
      <c r="AF66" s="191">
        <v>5.3907394015429845E-5</v>
      </c>
      <c r="AG66" s="191">
        <v>6.7590066798534391E-5</v>
      </c>
      <c r="AH66" s="191">
        <v>8.1089587165881965E-5</v>
      </c>
      <c r="AI66" s="191">
        <v>5.3395918186089395E-5</v>
      </c>
      <c r="AJ66" s="191">
        <v>4.1197395587650669E-5</v>
      </c>
      <c r="AK66" s="191">
        <v>3.597224237392885E-5</v>
      </c>
      <c r="AL66" s="191">
        <v>3.2265706904844438E-5</v>
      </c>
      <c r="AM66" s="191">
        <v>4.303372072451952E-5</v>
      </c>
      <c r="AN66" s="191">
        <v>2.9268825025720154E-5</v>
      </c>
      <c r="AO66" s="191">
        <v>4.1801044849825807E-5</v>
      </c>
      <c r="AP66" s="191">
        <v>2.3069715770866867E-4</v>
      </c>
      <c r="AQ66" s="191">
        <v>2.8043222486237053E-4</v>
      </c>
      <c r="AR66" s="191">
        <v>3.8718213201736889E-5</v>
      </c>
      <c r="AS66" s="191">
        <v>4.6220915671882205E-5</v>
      </c>
      <c r="AT66" s="191">
        <v>5.9708622489650753E-5</v>
      </c>
      <c r="AU66" s="191">
        <v>1.5458533044807564E-4</v>
      </c>
      <c r="AV66" s="191">
        <v>1.2882280601666829E-4</v>
      </c>
      <c r="AW66" s="191">
        <v>4.2981324304763281E-5</v>
      </c>
      <c r="AX66" s="191">
        <v>6.9808013292014157E-5</v>
      </c>
      <c r="AY66" s="191">
        <v>8.4622120453318154E-5</v>
      </c>
      <c r="AZ66" s="191">
        <v>1.8791018749437374E-4</v>
      </c>
      <c r="BA66" s="191">
        <v>1.2211379145068071E-4</v>
      </c>
      <c r="BB66" s="191">
        <v>1.076214523236546E-4</v>
      </c>
      <c r="BC66" s="191">
        <v>1.3814416728606603E-4</v>
      </c>
      <c r="BD66" s="191">
        <v>1.0493149992441814E-4</v>
      </c>
      <c r="BE66" s="191">
        <v>8.6048687002511764E-5</v>
      </c>
      <c r="BF66" s="191">
        <v>1.6538582549045818E-4</v>
      </c>
      <c r="BG66" s="191">
        <v>5.2517971128665635E-5</v>
      </c>
      <c r="BH66" s="191">
        <v>5.8217743180700813E-5</v>
      </c>
      <c r="BI66" s="191">
        <v>2.6895265087324878E-3</v>
      </c>
      <c r="BJ66" s="191">
        <v>6.6461016559899014E-5</v>
      </c>
      <c r="BK66" s="191">
        <v>1.2386299266428281E-4</v>
      </c>
      <c r="BL66" s="191">
        <v>5.1324685524485443E-5</v>
      </c>
      <c r="BM66" s="191">
        <v>7.2273641239037052E-5</v>
      </c>
      <c r="BN66" s="191">
        <v>3.4406960707966361E-5</v>
      </c>
      <c r="BO66" s="191">
        <v>1.1329276612762388E-4</v>
      </c>
      <c r="BP66" s="191">
        <v>1.1244255308474226E-4</v>
      </c>
      <c r="BQ66" s="191">
        <v>0</v>
      </c>
    </row>
    <row r="67" spans="1:69" x14ac:dyDescent="0.35">
      <c r="A67" s="6" t="s">
        <v>119</v>
      </c>
      <c r="B67" s="191">
        <v>1.3592963155431058E-4</v>
      </c>
      <c r="C67" s="191">
        <v>1.0917025870961158E-4</v>
      </c>
      <c r="D67" s="191">
        <v>2.4978014767760269E-4</v>
      </c>
      <c r="E67" s="191">
        <v>9.261617535546742E-5</v>
      </c>
      <c r="F67" s="191">
        <v>1.1927757028459417E-4</v>
      </c>
      <c r="G67" s="191">
        <v>2.6601545984276411E-4</v>
      </c>
      <c r="H67" s="191">
        <v>4.9396793526846955E-4</v>
      </c>
      <c r="I67" s="191">
        <v>2.9764929437833912E-4</v>
      </c>
      <c r="J67" s="191">
        <v>3.5468253458776928E-4</v>
      </c>
      <c r="K67" s="191">
        <v>3.3324330861713315E-4</v>
      </c>
      <c r="L67" s="191">
        <v>4.53302368150985E-4</v>
      </c>
      <c r="M67" s="191">
        <v>3.6150541731897688E-4</v>
      </c>
      <c r="N67" s="191">
        <v>3.3319901672795106E-4</v>
      </c>
      <c r="O67" s="191">
        <v>3.1420155012703709E-4</v>
      </c>
      <c r="P67" s="191">
        <v>1.9736616030461255E-4</v>
      </c>
      <c r="Q67" s="191">
        <v>1.7036520732284871E-4</v>
      </c>
      <c r="R67" s="191">
        <v>3.1993178211829013E-4</v>
      </c>
      <c r="S67" s="191">
        <v>3.8027970403204162E-4</v>
      </c>
      <c r="T67" s="191">
        <v>2.6063072710681126E-4</v>
      </c>
      <c r="U67" s="191">
        <v>4.0293557539808084E-4</v>
      </c>
      <c r="V67" s="191">
        <v>3.9232662803264989E-4</v>
      </c>
      <c r="W67" s="191">
        <v>4.1493021962210619E-4</v>
      </c>
      <c r="X67" s="191">
        <v>2.3458661951741529E-4</v>
      </c>
      <c r="Y67" s="191">
        <v>3.8082858882231897E-4</v>
      </c>
      <c r="Z67" s="191">
        <v>3.1240492429292276E-4</v>
      </c>
      <c r="AA67" s="191">
        <v>3.0573318590760651E-4</v>
      </c>
      <c r="AB67" s="191">
        <v>4.7257998350340864E-4</v>
      </c>
      <c r="AC67" s="191">
        <v>3.9599653673327297E-4</v>
      </c>
      <c r="AD67" s="191">
        <v>2.0052449385943785E-4</v>
      </c>
      <c r="AE67" s="191">
        <v>3.7264243873046739E-4</v>
      </c>
      <c r="AF67" s="191">
        <v>3.3552937142821256E-4</v>
      </c>
      <c r="AG67" s="191">
        <v>3.3434255695657201E-4</v>
      </c>
      <c r="AH67" s="191">
        <v>3.9315081740513684E-4</v>
      </c>
      <c r="AI67" s="191">
        <v>2.9189904036915336E-4</v>
      </c>
      <c r="AJ67" s="191">
        <v>1.7542016027198901E-4</v>
      </c>
      <c r="AK67" s="191">
        <v>6.2975266871640736E-4</v>
      </c>
      <c r="AL67" s="191">
        <v>4.0523573004385555E-4</v>
      </c>
      <c r="AM67" s="191">
        <v>8.6868164270094959E-4</v>
      </c>
      <c r="AN67" s="191">
        <v>3.5563423781391972E-4</v>
      </c>
      <c r="AO67" s="191">
        <v>6.7013694070004509E-4</v>
      </c>
      <c r="AP67" s="191">
        <v>1.092456956394558E-4</v>
      </c>
      <c r="AQ67" s="191">
        <v>4.7932445641047155E-3</v>
      </c>
      <c r="AR67" s="191">
        <v>4.4151922286379938E-4</v>
      </c>
      <c r="AS67" s="191">
        <v>3.3468871582079275E-4</v>
      </c>
      <c r="AT67" s="191">
        <v>4.0470553460985063E-4</v>
      </c>
      <c r="AU67" s="191">
        <v>4.7360743755329277E-4</v>
      </c>
      <c r="AV67" s="191">
        <v>3.2880104741260356E-4</v>
      </c>
      <c r="AW67" s="191">
        <v>3.0843985255539854E-4</v>
      </c>
      <c r="AX67" s="191">
        <v>7.6025512143085175E-4</v>
      </c>
      <c r="AY67" s="191">
        <v>4.2653331780820596E-4</v>
      </c>
      <c r="AZ67" s="191">
        <v>4.9944883191365688E-4</v>
      </c>
      <c r="BA67" s="191">
        <v>5.4341474806487327E-4</v>
      </c>
      <c r="BB67" s="191">
        <v>7.1070759518957979E-4</v>
      </c>
      <c r="BC67" s="191">
        <v>2.6186960317688834E-4</v>
      </c>
      <c r="BD67" s="191">
        <v>1.0791520215400537E-3</v>
      </c>
      <c r="BE67" s="191">
        <v>8.9801264636096129E-4</v>
      </c>
      <c r="BF67" s="191">
        <v>8.2781873814844397E-4</v>
      </c>
      <c r="BG67" s="191">
        <v>5.6686882944983021E-4</v>
      </c>
      <c r="BH67" s="191">
        <v>4.1875217793897637E-4</v>
      </c>
      <c r="BI67" s="191">
        <v>1.9094765185191743E-4</v>
      </c>
      <c r="BJ67" s="191">
        <v>1.370101996892256E-2</v>
      </c>
      <c r="BK67" s="191">
        <v>5.3644440804014688E-4</v>
      </c>
      <c r="BL67" s="191">
        <v>1.3947541214853541E-3</v>
      </c>
      <c r="BM67" s="191">
        <v>1.0992814842512525E-3</v>
      </c>
      <c r="BN67" s="191">
        <v>3.8766973140429541E-4</v>
      </c>
      <c r="BO67" s="191">
        <v>8.0970790135190718E-4</v>
      </c>
      <c r="BP67" s="191">
        <v>2.4511450262770416E-4</v>
      </c>
      <c r="BQ67" s="191">
        <v>0</v>
      </c>
    </row>
    <row r="68" spans="1:69" x14ac:dyDescent="0.35">
      <c r="A68" s="15" t="s">
        <v>121</v>
      </c>
      <c r="B68" s="191">
        <v>3.4806973453553391E-4</v>
      </c>
      <c r="C68" s="191">
        <v>2.7796224339623186E-4</v>
      </c>
      <c r="D68" s="191">
        <v>4.3309100445187634E-4</v>
      </c>
      <c r="E68" s="191">
        <v>1.7529938744358618E-4</v>
      </c>
      <c r="F68" s="191">
        <v>5.1460447840475374E-4</v>
      </c>
      <c r="G68" s="191">
        <v>3.9799336659134975E-4</v>
      </c>
      <c r="H68" s="191">
        <v>1.3210230424652056E-3</v>
      </c>
      <c r="I68" s="191">
        <v>5.1719506727578534E-4</v>
      </c>
      <c r="J68" s="191">
        <v>2.3211896043333949E-3</v>
      </c>
      <c r="K68" s="191">
        <v>1.3143845579058819E-3</v>
      </c>
      <c r="L68" s="191">
        <v>7.4264899360957184E-4</v>
      </c>
      <c r="M68" s="191">
        <v>8.5527275397325841E-4</v>
      </c>
      <c r="N68" s="191">
        <v>6.0393899184309349E-4</v>
      </c>
      <c r="O68" s="191">
        <v>8.1624662503508561E-4</v>
      </c>
      <c r="P68" s="191">
        <v>5.5359819969060984E-4</v>
      </c>
      <c r="Q68" s="191">
        <v>5.9914610820208504E-4</v>
      </c>
      <c r="R68" s="191">
        <v>1.6850845796629445E-3</v>
      </c>
      <c r="S68" s="191">
        <v>7.8670252978257872E-4</v>
      </c>
      <c r="T68" s="191">
        <v>8.4438129752775098E-4</v>
      </c>
      <c r="U68" s="191">
        <v>1.4444092547163867E-3</v>
      </c>
      <c r="V68" s="191">
        <v>1.7899636355216998E-3</v>
      </c>
      <c r="W68" s="191">
        <v>1.3091766677882071E-3</v>
      </c>
      <c r="X68" s="191">
        <v>8.1197221540979677E-4</v>
      </c>
      <c r="Y68" s="191">
        <v>1.9338206641123159E-3</v>
      </c>
      <c r="Z68" s="191">
        <v>8.8332743639478613E-4</v>
      </c>
      <c r="AA68" s="191">
        <v>9.9821367227504636E-4</v>
      </c>
      <c r="AB68" s="191">
        <v>1.5282400626108535E-3</v>
      </c>
      <c r="AC68" s="191">
        <v>1.2005677323635325E-3</v>
      </c>
      <c r="AD68" s="191">
        <v>5.8615910118863012E-4</v>
      </c>
      <c r="AE68" s="191">
        <v>7.2513974781631709E-4</v>
      </c>
      <c r="AF68" s="191">
        <v>9.3874171365425807E-4</v>
      </c>
      <c r="AG68" s="191">
        <v>8.7809185539857208E-4</v>
      </c>
      <c r="AH68" s="191">
        <v>1.3194098037477939E-3</v>
      </c>
      <c r="AI68" s="191">
        <v>9.4198370458453186E-4</v>
      </c>
      <c r="AJ68" s="191">
        <v>4.7533736358973004E-4</v>
      </c>
      <c r="AK68" s="191">
        <v>7.1441005355172822E-4</v>
      </c>
      <c r="AL68" s="191">
        <v>8.0878284699226102E-4</v>
      </c>
      <c r="AM68" s="191">
        <v>1.1577102836698003E-3</v>
      </c>
      <c r="AN68" s="191">
        <v>6.7148208141159659E-4</v>
      </c>
      <c r="AO68" s="191">
        <v>1.6515209291576938E-3</v>
      </c>
      <c r="AP68" s="191">
        <v>2.9754102003876873E-4</v>
      </c>
      <c r="AQ68" s="191">
        <v>2.2243309429569652E-3</v>
      </c>
      <c r="AR68" s="191">
        <v>5.616093660112232E-4</v>
      </c>
      <c r="AS68" s="191">
        <v>9.1912063955792945E-4</v>
      </c>
      <c r="AT68" s="191">
        <v>5.3506576920596947E-4</v>
      </c>
      <c r="AU68" s="191">
        <v>1.49417192741806E-3</v>
      </c>
      <c r="AV68" s="191">
        <v>6.4237699377815846E-4</v>
      </c>
      <c r="AW68" s="191">
        <v>5.0216694025648917E-4</v>
      </c>
      <c r="AX68" s="191">
        <v>1.9315932641895599E-3</v>
      </c>
      <c r="AY68" s="191">
        <v>1.5210241777508053E-3</v>
      </c>
      <c r="AZ68" s="191">
        <v>1.6463597762291975E-3</v>
      </c>
      <c r="BA68" s="191">
        <v>1.852279415153462E-3</v>
      </c>
      <c r="BB68" s="191">
        <v>3.1969568454642055E-3</v>
      </c>
      <c r="BC68" s="191">
        <v>6.1219771575570382E-4</v>
      </c>
      <c r="BD68" s="191">
        <v>2.8636638580106454E-3</v>
      </c>
      <c r="BE68" s="191">
        <v>3.2855363624600914E-3</v>
      </c>
      <c r="BF68" s="191">
        <v>1.7905368989028607E-3</v>
      </c>
      <c r="BG68" s="191">
        <v>9.48429845010913E-4</v>
      </c>
      <c r="BH68" s="191">
        <v>6.7261417387765553E-4</v>
      </c>
      <c r="BI68" s="191">
        <v>6.2392158419873262E-4</v>
      </c>
      <c r="BJ68" s="191">
        <v>1.7167967511536133E-3</v>
      </c>
      <c r="BK68" s="191">
        <v>2.2029325371668459E-2</v>
      </c>
      <c r="BL68" s="191">
        <v>1.8866439259274815E-3</v>
      </c>
      <c r="BM68" s="191">
        <v>8.2481743302700091E-4</v>
      </c>
      <c r="BN68" s="191">
        <v>9.9608935787152595E-4</v>
      </c>
      <c r="BO68" s="191">
        <v>1.8514298460162197E-3</v>
      </c>
      <c r="BP68" s="191">
        <v>5.3703881991983167E-4</v>
      </c>
      <c r="BQ68" s="191">
        <v>0</v>
      </c>
    </row>
    <row r="69" spans="1:69" x14ac:dyDescent="0.35">
      <c r="A69" s="6" t="s">
        <v>123</v>
      </c>
      <c r="B69" s="191">
        <v>1.1298011665509613E-5</v>
      </c>
      <c r="C69" s="191">
        <v>8.2915987048683857E-6</v>
      </c>
      <c r="D69" s="191">
        <v>1.3750325675859043E-5</v>
      </c>
      <c r="E69" s="191">
        <v>5.4985540032277598E-6</v>
      </c>
      <c r="F69" s="191">
        <v>1.2449840912051755E-5</v>
      </c>
      <c r="G69" s="191">
        <v>2.5730654534448162E-5</v>
      </c>
      <c r="H69" s="191">
        <v>2.1776993661654311E-5</v>
      </c>
      <c r="I69" s="191">
        <v>2.1721525113054616E-5</v>
      </c>
      <c r="J69" s="191">
        <v>4.5610050822688741E-5</v>
      </c>
      <c r="K69" s="191">
        <v>1.2863649261170082E-5</v>
      </c>
      <c r="L69" s="191">
        <v>1.8793647027207045E-5</v>
      </c>
      <c r="M69" s="191">
        <v>2.0256992474285793E-5</v>
      </c>
      <c r="N69" s="191">
        <v>2.0397990138191494E-5</v>
      </c>
      <c r="O69" s="191">
        <v>2.2672174994534267E-5</v>
      </c>
      <c r="P69" s="191">
        <v>1.4184748553809368E-5</v>
      </c>
      <c r="Q69" s="191">
        <v>1.4727510043621846E-5</v>
      </c>
      <c r="R69" s="191">
        <v>3.5461854103061014E-5</v>
      </c>
      <c r="S69" s="191">
        <v>2.5183044397937542E-5</v>
      </c>
      <c r="T69" s="191">
        <v>2.3594231567859792E-5</v>
      </c>
      <c r="U69" s="191">
        <v>2.2075613891867575E-5</v>
      </c>
      <c r="V69" s="191">
        <v>2.3907939290135241E-5</v>
      </c>
      <c r="W69" s="191">
        <v>2.5397449337581562E-5</v>
      </c>
      <c r="X69" s="191">
        <v>2.2601146049187388E-5</v>
      </c>
      <c r="Y69" s="191">
        <v>7.7377716580778413E-5</v>
      </c>
      <c r="Z69" s="191">
        <v>1.624990279020317E-5</v>
      </c>
      <c r="AA69" s="191">
        <v>2.780608460228349E-5</v>
      </c>
      <c r="AB69" s="191">
        <v>3.3115250036408886E-5</v>
      </c>
      <c r="AC69" s="191">
        <v>3.6319465209035461E-5</v>
      </c>
      <c r="AD69" s="191">
        <v>1.38211752521461E-5</v>
      </c>
      <c r="AE69" s="191">
        <v>1.8879511418929917E-5</v>
      </c>
      <c r="AF69" s="191">
        <v>2.1961290432460205E-5</v>
      </c>
      <c r="AG69" s="191">
        <v>1.8519595898846835E-5</v>
      </c>
      <c r="AH69" s="191">
        <v>3.7494730478356606E-5</v>
      </c>
      <c r="AI69" s="191">
        <v>2.9350145908871755E-5</v>
      </c>
      <c r="AJ69" s="191">
        <v>1.3183054004179317E-5</v>
      </c>
      <c r="AK69" s="191">
        <v>1.951000350386383E-5</v>
      </c>
      <c r="AL69" s="191">
        <v>1.9382978500479195E-5</v>
      </c>
      <c r="AM69" s="191">
        <v>2.313041319210816E-5</v>
      </c>
      <c r="AN69" s="191">
        <v>1.348146227076445E-5</v>
      </c>
      <c r="AO69" s="191">
        <v>2.5516388439322297E-5</v>
      </c>
      <c r="AP69" s="191">
        <v>1.2550769729866917E-5</v>
      </c>
      <c r="AQ69" s="191">
        <v>8.9016589244533147E-5</v>
      </c>
      <c r="AR69" s="191">
        <v>1.4075757827076794E-5</v>
      </c>
      <c r="AS69" s="191">
        <v>2.0366000922582602E-5</v>
      </c>
      <c r="AT69" s="191">
        <v>1.5202200066737648E-5</v>
      </c>
      <c r="AU69" s="191">
        <v>2.9795534065580898E-5</v>
      </c>
      <c r="AV69" s="191">
        <v>2.1461099108805869E-5</v>
      </c>
      <c r="AW69" s="191">
        <v>4.0007271581314652E-5</v>
      </c>
      <c r="AX69" s="191">
        <v>3.4447207590654787E-5</v>
      </c>
      <c r="AY69" s="191">
        <v>9.9012270613920873E-5</v>
      </c>
      <c r="AZ69" s="191">
        <v>5.6251226142990673E-5</v>
      </c>
      <c r="BA69" s="191">
        <v>5.1390232441616005E-5</v>
      </c>
      <c r="BB69" s="191">
        <v>3.0380978556336938E-5</v>
      </c>
      <c r="BC69" s="191">
        <v>1.481164040659409E-5</v>
      </c>
      <c r="BD69" s="191">
        <v>3.7354281903136585E-5</v>
      </c>
      <c r="BE69" s="191">
        <v>2.9559054963952453E-5</v>
      </c>
      <c r="BF69" s="191">
        <v>2.3333221430538969E-5</v>
      </c>
      <c r="BG69" s="191">
        <v>1.4022690287799366E-5</v>
      </c>
      <c r="BH69" s="191">
        <v>1.0667715469843474E-5</v>
      </c>
      <c r="BI69" s="191">
        <v>5.8131562005146098E-6</v>
      </c>
      <c r="BJ69" s="191">
        <v>3.3784241955142811E-5</v>
      </c>
      <c r="BK69" s="191">
        <v>1.7659464786605651E-5</v>
      </c>
      <c r="BL69" s="191">
        <v>6.3358592998852513E-3</v>
      </c>
      <c r="BM69" s="191">
        <v>2.4418378836722374E-5</v>
      </c>
      <c r="BN69" s="191">
        <v>1.5321690780426442E-5</v>
      </c>
      <c r="BO69" s="191">
        <v>2.5199254317317301E-5</v>
      </c>
      <c r="BP69" s="191">
        <v>1.05420986008871E-5</v>
      </c>
      <c r="BQ69" s="191">
        <v>0</v>
      </c>
    </row>
    <row r="70" spans="1:69" x14ac:dyDescent="0.35">
      <c r="A70" s="1" t="s">
        <v>125</v>
      </c>
      <c r="B70" s="191">
        <v>1.1895808437640217E-5</v>
      </c>
      <c r="C70" s="191">
        <v>1.0043282592347369E-5</v>
      </c>
      <c r="D70" s="191">
        <v>1.8339889101296992E-5</v>
      </c>
      <c r="E70" s="191">
        <v>8.2440661015740039E-6</v>
      </c>
      <c r="F70" s="191">
        <v>9.9224464097645491E-6</v>
      </c>
      <c r="G70" s="191">
        <v>1.4863798742334136E-5</v>
      </c>
      <c r="H70" s="191">
        <v>3.2143084971694774E-5</v>
      </c>
      <c r="I70" s="191">
        <v>5.6653350678408032E-5</v>
      </c>
      <c r="J70" s="191">
        <v>1.8972650283441753E-5</v>
      </c>
      <c r="K70" s="191">
        <v>1.6113004643365092E-5</v>
      </c>
      <c r="L70" s="191">
        <v>2.5486903199801553E-5</v>
      </c>
      <c r="M70" s="191">
        <v>2.4588316742982593E-5</v>
      </c>
      <c r="N70" s="191">
        <v>2.2971364668290327E-5</v>
      </c>
      <c r="O70" s="191">
        <v>2.5635429421548675E-5</v>
      </c>
      <c r="P70" s="191">
        <v>1.621945185042722E-5</v>
      </c>
      <c r="Q70" s="191">
        <v>1.7311202270516624E-5</v>
      </c>
      <c r="R70" s="191">
        <v>3.220957029475218E-5</v>
      </c>
      <c r="S70" s="191">
        <v>2.645827991985697E-5</v>
      </c>
      <c r="T70" s="191">
        <v>2.3601831982387704E-5</v>
      </c>
      <c r="U70" s="191">
        <v>2.5862945404090348E-5</v>
      </c>
      <c r="V70" s="191">
        <v>2.6579034841245456E-5</v>
      </c>
      <c r="W70" s="191">
        <v>3.3862393430289665E-5</v>
      </c>
      <c r="X70" s="191">
        <v>2.3098768109907186E-5</v>
      </c>
      <c r="Y70" s="191">
        <v>8.9098774914433341E-5</v>
      </c>
      <c r="Z70" s="191">
        <v>2.1075694299214584E-5</v>
      </c>
      <c r="AA70" s="191">
        <v>2.6210834945120514E-5</v>
      </c>
      <c r="AB70" s="191">
        <v>3.6609176531622973E-5</v>
      </c>
      <c r="AC70" s="191">
        <v>3.2086341558222329E-5</v>
      </c>
      <c r="AD70" s="191">
        <v>1.8875948103896195E-5</v>
      </c>
      <c r="AE70" s="191">
        <v>3.215471787294079E-5</v>
      </c>
      <c r="AF70" s="191">
        <v>2.5536770037257775E-5</v>
      </c>
      <c r="AG70" s="191">
        <v>2.2070285817473473E-5</v>
      </c>
      <c r="AH70" s="191">
        <v>2.5106167144985789E-5</v>
      </c>
      <c r="AI70" s="191">
        <v>3.2203310874244793E-5</v>
      </c>
      <c r="AJ70" s="191">
        <v>1.4420895584400295E-5</v>
      </c>
      <c r="AK70" s="191">
        <v>4.6830446350916491E-5</v>
      </c>
      <c r="AL70" s="191">
        <v>4.6516006499740802E-5</v>
      </c>
      <c r="AM70" s="191">
        <v>8.6809216804770536E-5</v>
      </c>
      <c r="AN70" s="191">
        <v>5.6410420718671148E-5</v>
      </c>
      <c r="AO70" s="191">
        <v>8.2185332763886284E-5</v>
      </c>
      <c r="AP70" s="191">
        <v>1.7701360078033869E-5</v>
      </c>
      <c r="AQ70" s="191">
        <v>1.8573365192589008E-4</v>
      </c>
      <c r="AR70" s="191">
        <v>1.5770492404990219E-5</v>
      </c>
      <c r="AS70" s="191">
        <v>2.0543725677940857E-5</v>
      </c>
      <c r="AT70" s="191">
        <v>1.9179254549119956E-5</v>
      </c>
      <c r="AU70" s="191">
        <v>2.8096524538431167E-5</v>
      </c>
      <c r="AV70" s="191">
        <v>2.0713828884410456E-5</v>
      </c>
      <c r="AW70" s="191">
        <v>2.4611243476220961E-5</v>
      </c>
      <c r="AX70" s="191">
        <v>3.6468742000562586E-5</v>
      </c>
      <c r="AY70" s="191">
        <v>6.1110189392702153E-5</v>
      </c>
      <c r="AZ70" s="191">
        <v>5.4321939863806584E-5</v>
      </c>
      <c r="BA70" s="191">
        <v>6.9943791148998193E-5</v>
      </c>
      <c r="BB70" s="191">
        <v>3.5539167722198814E-5</v>
      </c>
      <c r="BC70" s="191">
        <v>1.6860963976194944E-5</v>
      </c>
      <c r="BD70" s="191">
        <v>5.2357629128344317E-5</v>
      </c>
      <c r="BE70" s="191">
        <v>3.769386058066493E-5</v>
      </c>
      <c r="BF70" s="191">
        <v>7.9695412813992153E-5</v>
      </c>
      <c r="BG70" s="191">
        <v>3.0966554688046147E-5</v>
      </c>
      <c r="BH70" s="191">
        <v>3.364399691453547E-5</v>
      </c>
      <c r="BI70" s="191">
        <v>1.6147693905182656E-5</v>
      </c>
      <c r="BJ70" s="191">
        <v>5.0295778698982993E-5</v>
      </c>
      <c r="BK70" s="191">
        <v>2.5291325124093611E-5</v>
      </c>
      <c r="BL70" s="191">
        <v>1.5362928555005757E-4</v>
      </c>
      <c r="BM70" s="191">
        <v>1.0972753304638051E-2</v>
      </c>
      <c r="BN70" s="191">
        <v>2.6627742094614662E-5</v>
      </c>
      <c r="BO70" s="191">
        <v>4.6358447761521951E-5</v>
      </c>
      <c r="BP70" s="191">
        <v>1.4339775002892837E-5</v>
      </c>
      <c r="BQ70" s="191">
        <v>0</v>
      </c>
    </row>
    <row r="71" spans="1:69" x14ac:dyDescent="0.35">
      <c r="A71" s="14" t="s">
        <v>127</v>
      </c>
      <c r="B71" s="191">
        <v>6.5629199139869939E-7</v>
      </c>
      <c r="C71" s="191">
        <v>7.0293235601682698E-7</v>
      </c>
      <c r="D71" s="191">
        <v>1.0384745929919898E-6</v>
      </c>
      <c r="E71" s="191">
        <v>3.5342994842548591E-7</v>
      </c>
      <c r="F71" s="191">
        <v>6.93353188785573E-7</v>
      </c>
      <c r="G71" s="191">
        <v>6.3626693991203085E-7</v>
      </c>
      <c r="H71" s="191">
        <v>9.1210244586551393E-7</v>
      </c>
      <c r="I71" s="191">
        <v>5.7315707132543471E-7</v>
      </c>
      <c r="J71" s="191">
        <v>8.7730047846492875E-7</v>
      </c>
      <c r="K71" s="191">
        <v>7.6678186300540552E-7</v>
      </c>
      <c r="L71" s="191">
        <v>1.3217037204399778E-6</v>
      </c>
      <c r="M71" s="191">
        <v>1.0154209896118611E-6</v>
      </c>
      <c r="N71" s="191">
        <v>1.2591503204777003E-6</v>
      </c>
      <c r="O71" s="191">
        <v>1.6250193888703746E-6</v>
      </c>
      <c r="P71" s="191">
        <v>1.143224379829552E-6</v>
      </c>
      <c r="Q71" s="191">
        <v>6.4322973225328689E-7</v>
      </c>
      <c r="R71" s="191">
        <v>1.7594918772885108E-6</v>
      </c>
      <c r="S71" s="191">
        <v>1.521617127979743E-6</v>
      </c>
      <c r="T71" s="191">
        <v>1.1333794393552588E-6</v>
      </c>
      <c r="U71" s="191">
        <v>1.9380893435371694E-6</v>
      </c>
      <c r="V71" s="191">
        <v>2.5017816647302918E-6</v>
      </c>
      <c r="W71" s="191">
        <v>1.9953953037898561E-6</v>
      </c>
      <c r="X71" s="191">
        <v>1.8934771119595361E-6</v>
      </c>
      <c r="Y71" s="191">
        <v>1.9334123164066425E-6</v>
      </c>
      <c r="Z71" s="191">
        <v>9.7914167613491865E-7</v>
      </c>
      <c r="AA71" s="191">
        <v>1.4762273751790895E-6</v>
      </c>
      <c r="AB71" s="191">
        <v>1.524790128936875E-6</v>
      </c>
      <c r="AC71" s="191">
        <v>1.9996914927854923E-6</v>
      </c>
      <c r="AD71" s="191">
        <v>1.2440074034041278E-6</v>
      </c>
      <c r="AE71" s="191">
        <v>1.8076639128795425E-6</v>
      </c>
      <c r="AF71" s="191">
        <v>1.8377911039047993E-6</v>
      </c>
      <c r="AG71" s="191">
        <v>1.8784419466582933E-6</v>
      </c>
      <c r="AH71" s="191">
        <v>2.4329483387248936E-6</v>
      </c>
      <c r="AI71" s="191">
        <v>1.7229930873370044E-6</v>
      </c>
      <c r="AJ71" s="191">
        <v>1.0297751078123907E-6</v>
      </c>
      <c r="AK71" s="191">
        <v>1.0423953469918887E-6</v>
      </c>
      <c r="AL71" s="191">
        <v>8.1885396652030554E-7</v>
      </c>
      <c r="AM71" s="191">
        <v>1.3011365119262387E-6</v>
      </c>
      <c r="AN71" s="191">
        <v>7.6396326940598815E-7</v>
      </c>
      <c r="AO71" s="191">
        <v>1.2171988530518242E-6</v>
      </c>
      <c r="AP71" s="191">
        <v>2.9405224376362209E-6</v>
      </c>
      <c r="AQ71" s="191">
        <v>7.0284655738210867E-6</v>
      </c>
      <c r="AR71" s="191">
        <v>1.1623072138573194E-6</v>
      </c>
      <c r="AS71" s="191">
        <v>1.4417094347443961E-6</v>
      </c>
      <c r="AT71" s="191">
        <v>1.4194145162119186E-6</v>
      </c>
      <c r="AU71" s="191">
        <v>2.2577066830263141E-6</v>
      </c>
      <c r="AV71" s="191">
        <v>2.4435850222341041E-6</v>
      </c>
      <c r="AW71" s="191">
        <v>1.0737922198203466E-6</v>
      </c>
      <c r="AX71" s="191">
        <v>1.605902983562049E-6</v>
      </c>
      <c r="AY71" s="191">
        <v>1.6233235540768171E-6</v>
      </c>
      <c r="AZ71" s="191">
        <v>2.7538631919936815E-6</v>
      </c>
      <c r="BA71" s="191">
        <v>1.9889197448000838E-6</v>
      </c>
      <c r="BB71" s="191">
        <v>2.0385851118989901E-6</v>
      </c>
      <c r="BC71" s="191">
        <v>2.3446789299261241E-6</v>
      </c>
      <c r="BD71" s="191">
        <v>2.1338610929859619E-6</v>
      </c>
      <c r="BE71" s="191">
        <v>1.8756212537767612E-6</v>
      </c>
      <c r="BF71" s="191">
        <v>2.5690780991707156E-6</v>
      </c>
      <c r="BG71" s="191">
        <v>1.0500645375936709E-6</v>
      </c>
      <c r="BH71" s="191">
        <v>1.0065139866543469E-6</v>
      </c>
      <c r="BI71" s="191">
        <v>3.9765409340802598E-7</v>
      </c>
      <c r="BJ71" s="191">
        <v>1.7357680809604837E-6</v>
      </c>
      <c r="BK71" s="191">
        <v>1.8692036129241301E-6</v>
      </c>
      <c r="BL71" s="191">
        <v>5.5631191990839605E-6</v>
      </c>
      <c r="BM71" s="191">
        <v>1.0782720831199197E-5</v>
      </c>
      <c r="BN71" s="191">
        <v>1.4224460781422543E-2</v>
      </c>
      <c r="BO71" s="191">
        <v>1.9977295620371494E-6</v>
      </c>
      <c r="BP71" s="191">
        <v>1.6662401045687647E-6</v>
      </c>
      <c r="BQ71" s="191">
        <v>0</v>
      </c>
    </row>
    <row r="72" spans="1:69" x14ac:dyDescent="0.35">
      <c r="A72" s="1" t="s">
        <v>129</v>
      </c>
      <c r="B72" s="191">
        <v>3.4465270500860598E-6</v>
      </c>
      <c r="C72" s="191">
        <v>2.6412115234971814E-6</v>
      </c>
      <c r="D72" s="191">
        <v>5.2459114844072227E-6</v>
      </c>
      <c r="E72" s="191">
        <v>2.1224799404932845E-6</v>
      </c>
      <c r="F72" s="191">
        <v>5.6952957553088082E-6</v>
      </c>
      <c r="G72" s="191">
        <v>6.7059528435158854E-6</v>
      </c>
      <c r="H72" s="191">
        <v>9.9087959052430067E-6</v>
      </c>
      <c r="I72" s="191">
        <v>5.4640606929058484E-6</v>
      </c>
      <c r="J72" s="191">
        <v>6.9094818623455345E-6</v>
      </c>
      <c r="K72" s="191">
        <v>1.1754344487009378E-5</v>
      </c>
      <c r="L72" s="191">
        <v>7.4817124281354317E-6</v>
      </c>
      <c r="M72" s="191">
        <v>8.0613871835717805E-6</v>
      </c>
      <c r="N72" s="191">
        <v>6.6544643110208279E-6</v>
      </c>
      <c r="O72" s="191">
        <v>7.4492799622187606E-6</v>
      </c>
      <c r="P72" s="191">
        <v>5.5906178864740244E-6</v>
      </c>
      <c r="Q72" s="191">
        <v>6.3053923220959855E-6</v>
      </c>
      <c r="R72" s="191">
        <v>8.3483601111474246E-6</v>
      </c>
      <c r="S72" s="191">
        <v>6.8723083590950741E-6</v>
      </c>
      <c r="T72" s="191">
        <v>5.6696421346697621E-6</v>
      </c>
      <c r="U72" s="191">
        <v>7.1035917960208687E-6</v>
      </c>
      <c r="V72" s="191">
        <v>7.559203975709574E-6</v>
      </c>
      <c r="W72" s="191">
        <v>7.5148509979146226E-6</v>
      </c>
      <c r="X72" s="191">
        <v>5.5363041968140463E-6</v>
      </c>
      <c r="Y72" s="191">
        <v>1.9423886920402308E-5</v>
      </c>
      <c r="Z72" s="191">
        <v>7.4216485496087999E-6</v>
      </c>
      <c r="AA72" s="191">
        <v>7.8699824443578582E-6</v>
      </c>
      <c r="AB72" s="191">
        <v>1.2344277964961836E-5</v>
      </c>
      <c r="AC72" s="191">
        <v>9.0895500216221864E-6</v>
      </c>
      <c r="AD72" s="191">
        <v>5.5387480598738508E-6</v>
      </c>
      <c r="AE72" s="191">
        <v>6.4964369481204489E-6</v>
      </c>
      <c r="AF72" s="191">
        <v>8.6982543701529255E-6</v>
      </c>
      <c r="AG72" s="191">
        <v>2.3052178732382995E-5</v>
      </c>
      <c r="AH72" s="191">
        <v>1.0298336243462268E-5</v>
      </c>
      <c r="AI72" s="191">
        <v>9.2863933024375766E-6</v>
      </c>
      <c r="AJ72" s="191">
        <v>7.3564962640840221E-6</v>
      </c>
      <c r="AK72" s="191">
        <v>8.7783993720390045E-6</v>
      </c>
      <c r="AL72" s="191">
        <v>7.3948434002316709E-6</v>
      </c>
      <c r="AM72" s="191">
        <v>1.1098433229305838E-5</v>
      </c>
      <c r="AN72" s="191">
        <v>9.0485429768117776E-6</v>
      </c>
      <c r="AO72" s="191">
        <v>1.0320596193028578E-5</v>
      </c>
      <c r="AP72" s="191">
        <v>3.8761908822932555E-6</v>
      </c>
      <c r="AQ72" s="191">
        <v>3.5798260858077033E-5</v>
      </c>
      <c r="AR72" s="191">
        <v>6.3293707557244239E-6</v>
      </c>
      <c r="AS72" s="191">
        <v>6.2389961115967109E-6</v>
      </c>
      <c r="AT72" s="191">
        <v>6.8228766356462222E-6</v>
      </c>
      <c r="AU72" s="191">
        <v>7.6710866654307285E-6</v>
      </c>
      <c r="AV72" s="191">
        <v>1.0074571444856587E-5</v>
      </c>
      <c r="AW72" s="191">
        <v>8.0220788840153447E-6</v>
      </c>
      <c r="AX72" s="191">
        <v>2.9572727751949436E-5</v>
      </c>
      <c r="AY72" s="191">
        <v>1.9947417675894861E-5</v>
      </c>
      <c r="AZ72" s="191">
        <v>1.2335422287690789E-5</v>
      </c>
      <c r="BA72" s="191">
        <v>1.6956726203374384E-5</v>
      </c>
      <c r="BB72" s="191">
        <v>2.2368649419024206E-5</v>
      </c>
      <c r="BC72" s="191">
        <v>1.1415365859206651E-4</v>
      </c>
      <c r="BD72" s="191">
        <v>2.6892154134511374E-4</v>
      </c>
      <c r="BE72" s="191">
        <v>1.5458027345512485E-5</v>
      </c>
      <c r="BF72" s="191">
        <v>3.7576011332431257E-5</v>
      </c>
      <c r="BG72" s="191">
        <v>1.285737976298163E-5</v>
      </c>
      <c r="BH72" s="191">
        <v>1.4381569719039887E-5</v>
      </c>
      <c r="BI72" s="191">
        <v>1.023709428334458E-5</v>
      </c>
      <c r="BJ72" s="191">
        <v>1.2657101019809474E-5</v>
      </c>
      <c r="BK72" s="191">
        <v>7.5953398083428242E-6</v>
      </c>
      <c r="BL72" s="191">
        <v>9.1620951128790453E-5</v>
      </c>
      <c r="BM72" s="191">
        <v>2.7607401827319545E-5</v>
      </c>
      <c r="BN72" s="191">
        <v>9.320798057388461E-6</v>
      </c>
      <c r="BO72" s="191">
        <v>1.3015056842498802E-2</v>
      </c>
      <c r="BP72" s="191">
        <v>7.0939519811492901E-4</v>
      </c>
      <c r="BQ72" s="191">
        <v>0</v>
      </c>
    </row>
    <row r="73" spans="1:69" x14ac:dyDescent="0.35">
      <c r="A73" s="14" t="s">
        <v>131</v>
      </c>
      <c r="B73" s="191">
        <v>8.8506800855666786E-5</v>
      </c>
      <c r="C73" s="191">
        <v>6.1975031585624594E-5</v>
      </c>
      <c r="D73" s="191">
        <v>8.3582426738418325E-5</v>
      </c>
      <c r="E73" s="191">
        <v>6.26103565343041E-5</v>
      </c>
      <c r="F73" s="191">
        <v>1.816290822201467E-4</v>
      </c>
      <c r="G73" s="191">
        <v>2.3677710324565719E-4</v>
      </c>
      <c r="H73" s="191">
        <v>3.397945173107907E-4</v>
      </c>
      <c r="I73" s="191">
        <v>1.2863026971849894E-4</v>
      </c>
      <c r="J73" s="191">
        <v>1.1895385617263839E-4</v>
      </c>
      <c r="K73" s="191">
        <v>4.5258615284117558E-4</v>
      </c>
      <c r="L73" s="191">
        <v>1.4808622664855723E-4</v>
      </c>
      <c r="M73" s="191">
        <v>2.1526838955558672E-4</v>
      </c>
      <c r="N73" s="191">
        <v>1.323770499986995E-4</v>
      </c>
      <c r="O73" s="191">
        <v>1.6686536828720841E-4</v>
      </c>
      <c r="P73" s="191">
        <v>1.1989716532628347E-4</v>
      </c>
      <c r="Q73" s="191">
        <v>1.973392333130948E-4</v>
      </c>
      <c r="R73" s="191">
        <v>1.2615999726938801E-4</v>
      </c>
      <c r="S73" s="191">
        <v>1.0104824842797974E-4</v>
      </c>
      <c r="T73" s="191">
        <v>9.3415660072468322E-5</v>
      </c>
      <c r="U73" s="191">
        <v>1.0738562743418657E-4</v>
      </c>
      <c r="V73" s="191">
        <v>8.3977214899016184E-5</v>
      </c>
      <c r="W73" s="191">
        <v>1.0460627631670156E-4</v>
      </c>
      <c r="X73" s="191">
        <v>8.0163874425672561E-5</v>
      </c>
      <c r="Y73" s="191">
        <v>2.2933280021040524E-4</v>
      </c>
      <c r="Z73" s="191">
        <v>2.5202091041050056E-4</v>
      </c>
      <c r="AA73" s="191">
        <v>2.0210348880509937E-4</v>
      </c>
      <c r="AB73" s="191">
        <v>3.1560168354790457E-4</v>
      </c>
      <c r="AC73" s="191">
        <v>2.1282069486543934E-4</v>
      </c>
      <c r="AD73" s="191">
        <v>1.4490139845191693E-4</v>
      </c>
      <c r="AE73" s="191">
        <v>1.0616244240565015E-4</v>
      </c>
      <c r="AF73" s="191">
        <v>1.9515822585291655E-4</v>
      </c>
      <c r="AG73" s="191">
        <v>7.573094377801464E-4</v>
      </c>
      <c r="AH73" s="191">
        <v>2.5843646000776958E-4</v>
      </c>
      <c r="AI73" s="191">
        <v>2.0983080718639573E-4</v>
      </c>
      <c r="AJ73" s="191">
        <v>1.142605348683056E-4</v>
      </c>
      <c r="AK73" s="191">
        <v>2.0843878916034582E-4</v>
      </c>
      <c r="AL73" s="191">
        <v>2.1410377477290189E-4</v>
      </c>
      <c r="AM73" s="191">
        <v>2.7484771055279384E-4</v>
      </c>
      <c r="AN73" s="191">
        <v>3.4886557652015531E-4</v>
      </c>
      <c r="AO73" s="191">
        <v>2.5541643253673875E-4</v>
      </c>
      <c r="AP73" s="191">
        <v>5.3983493425220402E-5</v>
      </c>
      <c r="AQ73" s="191">
        <v>1.9815433323841359E-4</v>
      </c>
      <c r="AR73" s="191">
        <v>1.6189161523151366E-4</v>
      </c>
      <c r="AS73" s="191">
        <v>1.282893005846112E-4</v>
      </c>
      <c r="AT73" s="191">
        <v>1.7503053239425776E-4</v>
      </c>
      <c r="AU73" s="191">
        <v>9.7467357053900139E-5</v>
      </c>
      <c r="AV73" s="191">
        <v>2.1926509967907373E-4</v>
      </c>
      <c r="AW73" s="191">
        <v>2.4845939591767546E-4</v>
      </c>
      <c r="AX73" s="191">
        <v>1.2918788001247082E-3</v>
      </c>
      <c r="AY73" s="191">
        <v>6.1699607999209896E-4</v>
      </c>
      <c r="AZ73" s="191">
        <v>3.4876508850511221E-4</v>
      </c>
      <c r="BA73" s="191">
        <v>3.8795992373177554E-4</v>
      </c>
      <c r="BB73" s="191">
        <v>2.0756436187677595E-4</v>
      </c>
      <c r="BC73" s="191">
        <v>9.3456344882712295E-5</v>
      </c>
      <c r="BD73" s="191">
        <v>2.195625671411093E-4</v>
      </c>
      <c r="BE73" s="191">
        <v>1.2394262739774721E-4</v>
      </c>
      <c r="BF73" s="191">
        <v>9.717931224648734E-4</v>
      </c>
      <c r="BG73" s="191">
        <v>3.4327211904137251E-4</v>
      </c>
      <c r="BH73" s="191">
        <v>2.9240734769127254E-4</v>
      </c>
      <c r="BI73" s="191">
        <v>3.575717781163742E-5</v>
      </c>
      <c r="BJ73" s="191">
        <v>1.0660594647789533E-4</v>
      </c>
      <c r="BK73" s="191">
        <v>9.2991597430419254E-5</v>
      </c>
      <c r="BL73" s="191">
        <v>3.486047423253985E-4</v>
      </c>
      <c r="BM73" s="191">
        <v>9.420354270999857E-5</v>
      </c>
      <c r="BN73" s="191">
        <v>1.6079407714270427E-4</v>
      </c>
      <c r="BO73" s="191">
        <v>2.3056211974986624E-4</v>
      </c>
      <c r="BP73" s="191">
        <v>4.2558569001342465E-2</v>
      </c>
      <c r="BQ73" s="191">
        <v>0</v>
      </c>
    </row>
    <row r="74" spans="1:69" x14ac:dyDescent="0.35">
      <c r="A74" s="1">
        <v>109</v>
      </c>
      <c r="B74" s="191">
        <v>0</v>
      </c>
      <c r="C74" s="191">
        <v>0</v>
      </c>
      <c r="D74" s="191">
        <v>0</v>
      </c>
      <c r="E74" s="191">
        <v>0</v>
      </c>
      <c r="F74" s="191">
        <v>0</v>
      </c>
      <c r="G74" s="191">
        <v>0</v>
      </c>
      <c r="H74" s="191">
        <v>0</v>
      </c>
      <c r="I74" s="191">
        <v>0</v>
      </c>
      <c r="J74" s="191">
        <v>0</v>
      </c>
      <c r="K74" s="191">
        <v>0</v>
      </c>
      <c r="L74" s="191">
        <v>0</v>
      </c>
      <c r="M74" s="191">
        <v>0</v>
      </c>
      <c r="N74" s="191">
        <v>0</v>
      </c>
      <c r="O74" s="191">
        <v>0</v>
      </c>
      <c r="P74" s="191">
        <v>0</v>
      </c>
      <c r="Q74" s="191">
        <v>0</v>
      </c>
      <c r="R74" s="191">
        <v>0</v>
      </c>
      <c r="S74" s="191">
        <v>0</v>
      </c>
      <c r="T74" s="191">
        <v>0</v>
      </c>
      <c r="U74" s="191">
        <v>0</v>
      </c>
      <c r="V74" s="191">
        <v>0</v>
      </c>
      <c r="W74" s="191">
        <v>0</v>
      </c>
      <c r="X74" s="191">
        <v>0</v>
      </c>
      <c r="Y74" s="191">
        <v>0</v>
      </c>
      <c r="Z74" s="191">
        <v>0</v>
      </c>
      <c r="AA74" s="191">
        <v>0</v>
      </c>
      <c r="AB74" s="191">
        <v>0</v>
      </c>
      <c r="AC74" s="191">
        <v>0</v>
      </c>
      <c r="AD74" s="191">
        <v>0</v>
      </c>
      <c r="AE74" s="191">
        <v>0</v>
      </c>
      <c r="AF74" s="191">
        <v>0</v>
      </c>
      <c r="AG74" s="191">
        <v>0</v>
      </c>
      <c r="AH74" s="191">
        <v>0</v>
      </c>
      <c r="AI74" s="191">
        <v>0</v>
      </c>
      <c r="AJ74" s="191">
        <v>0</v>
      </c>
      <c r="AK74" s="191">
        <v>0</v>
      </c>
      <c r="AL74" s="191">
        <v>0</v>
      </c>
      <c r="AM74" s="191">
        <v>0</v>
      </c>
      <c r="AN74" s="191">
        <v>0</v>
      </c>
      <c r="AO74" s="191">
        <v>0</v>
      </c>
      <c r="AP74" s="191">
        <v>0</v>
      </c>
      <c r="AQ74" s="191">
        <v>0</v>
      </c>
      <c r="AR74" s="191">
        <v>0</v>
      </c>
      <c r="AS74" s="191">
        <v>0</v>
      </c>
      <c r="AT74" s="191">
        <v>0</v>
      </c>
      <c r="AU74" s="191">
        <v>0</v>
      </c>
      <c r="AV74" s="191">
        <v>0</v>
      </c>
      <c r="AW74" s="191">
        <v>0</v>
      </c>
      <c r="AX74" s="191">
        <v>0</v>
      </c>
      <c r="AY74" s="191">
        <v>0</v>
      </c>
      <c r="AZ74" s="191">
        <v>0</v>
      </c>
      <c r="BA74" s="191">
        <v>0</v>
      </c>
      <c r="BB74" s="191">
        <v>0</v>
      </c>
      <c r="BC74" s="191">
        <v>0</v>
      </c>
      <c r="BD74" s="191">
        <v>0</v>
      </c>
      <c r="BE74" s="191">
        <v>0</v>
      </c>
      <c r="BF74" s="191">
        <v>0</v>
      </c>
      <c r="BG74" s="191">
        <v>0</v>
      </c>
      <c r="BH74" s="191">
        <v>0</v>
      </c>
      <c r="BI74" s="191">
        <v>0</v>
      </c>
      <c r="BJ74" s="191">
        <v>0</v>
      </c>
      <c r="BK74" s="191">
        <v>0</v>
      </c>
      <c r="BL74" s="191">
        <v>0</v>
      </c>
      <c r="BM74" s="191">
        <v>0</v>
      </c>
      <c r="BN74" s="191">
        <v>0</v>
      </c>
      <c r="BO74" s="191">
        <v>0</v>
      </c>
      <c r="BP74" s="191">
        <v>0</v>
      </c>
      <c r="BQ74" s="191">
        <v>9.8239115411195579E-2</v>
      </c>
    </row>
  </sheetData>
  <mergeCells count="1">
    <mergeCell ref="A5:A6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4EE51-2B22-487D-BAED-0ACCDCA66CFD}">
  <dimension ref="A2:BS73"/>
  <sheetViews>
    <sheetView workbookViewId="0">
      <selection activeCell="GR1" sqref="GR1"/>
    </sheetView>
  </sheetViews>
  <sheetFormatPr baseColWidth="10" defaultRowHeight="14.5" x14ac:dyDescent="0.35"/>
  <sheetData>
    <row r="2" spans="1:71" x14ac:dyDescent="0.35">
      <c r="A2" s="177" t="s">
        <v>462</v>
      </c>
    </row>
    <row r="3" spans="1:71" x14ac:dyDescent="0.35">
      <c r="A3" t="s">
        <v>464</v>
      </c>
    </row>
    <row r="4" spans="1:71" x14ac:dyDescent="0.35">
      <c r="A4" s="341" t="s">
        <v>455</v>
      </c>
      <c r="B4" s="341" t="s">
        <v>460</v>
      </c>
      <c r="D4" s="92" t="s">
        <v>463</v>
      </c>
    </row>
    <row r="5" spans="1:71" ht="22.5" customHeight="1" x14ac:dyDescent="0.35">
      <c r="A5" s="341"/>
      <c r="B5" s="341"/>
      <c r="D5">
        <v>1</v>
      </c>
      <c r="E5">
        <v>2</v>
      </c>
      <c r="F5">
        <v>3</v>
      </c>
      <c r="G5">
        <v>4</v>
      </c>
      <c r="H5">
        <v>5</v>
      </c>
      <c r="I5">
        <v>6</v>
      </c>
      <c r="J5">
        <v>7</v>
      </c>
      <c r="K5">
        <v>8</v>
      </c>
      <c r="L5">
        <v>9</v>
      </c>
      <c r="M5">
        <v>10</v>
      </c>
      <c r="N5">
        <v>11</v>
      </c>
      <c r="O5">
        <v>12</v>
      </c>
      <c r="P5">
        <v>13</v>
      </c>
      <c r="Q5">
        <v>14</v>
      </c>
      <c r="R5">
        <v>15</v>
      </c>
      <c r="S5">
        <v>16</v>
      </c>
      <c r="T5">
        <v>17</v>
      </c>
      <c r="U5">
        <v>18</v>
      </c>
      <c r="V5">
        <v>19</v>
      </c>
      <c r="W5">
        <v>20</v>
      </c>
      <c r="X5">
        <v>21</v>
      </c>
      <c r="Y5">
        <v>22</v>
      </c>
      <c r="Z5">
        <v>23</v>
      </c>
      <c r="AA5">
        <v>24</v>
      </c>
      <c r="AB5">
        <v>25</v>
      </c>
      <c r="AC5">
        <v>26</v>
      </c>
      <c r="AD5">
        <v>27</v>
      </c>
      <c r="AE5">
        <v>28</v>
      </c>
      <c r="AF5">
        <v>29</v>
      </c>
      <c r="AG5">
        <v>30</v>
      </c>
      <c r="AH5">
        <v>31</v>
      </c>
      <c r="AI5">
        <v>32</v>
      </c>
      <c r="AJ5">
        <v>33</v>
      </c>
      <c r="AK5">
        <v>34</v>
      </c>
      <c r="AL5">
        <v>35</v>
      </c>
      <c r="AM5">
        <v>36</v>
      </c>
      <c r="AN5">
        <v>37</v>
      </c>
      <c r="AO5">
        <v>38</v>
      </c>
      <c r="AP5">
        <v>39</v>
      </c>
      <c r="AQ5">
        <v>40</v>
      </c>
      <c r="AR5">
        <v>41</v>
      </c>
      <c r="AS5">
        <v>42</v>
      </c>
      <c r="AT5">
        <v>43</v>
      </c>
      <c r="AU5">
        <v>44</v>
      </c>
      <c r="AV5">
        <v>45</v>
      </c>
      <c r="AW5">
        <v>46</v>
      </c>
      <c r="AX5">
        <v>47</v>
      </c>
      <c r="AY5">
        <v>48</v>
      </c>
      <c r="AZ5">
        <v>49</v>
      </c>
      <c r="BA5">
        <v>50</v>
      </c>
      <c r="BB5">
        <v>51</v>
      </c>
      <c r="BC5">
        <v>52</v>
      </c>
      <c r="BD5">
        <v>53</v>
      </c>
      <c r="BE5">
        <v>54</v>
      </c>
      <c r="BF5">
        <v>55</v>
      </c>
      <c r="BG5">
        <v>56</v>
      </c>
      <c r="BH5">
        <v>57</v>
      </c>
      <c r="BI5">
        <v>58</v>
      </c>
      <c r="BJ5">
        <v>59</v>
      </c>
      <c r="BK5">
        <v>60</v>
      </c>
      <c r="BL5">
        <v>61</v>
      </c>
      <c r="BM5">
        <v>62</v>
      </c>
      <c r="BN5">
        <v>63</v>
      </c>
      <c r="BO5">
        <v>64</v>
      </c>
      <c r="BP5">
        <v>65</v>
      </c>
      <c r="BQ5">
        <v>66</v>
      </c>
      <c r="BR5">
        <v>67</v>
      </c>
      <c r="BS5">
        <v>68</v>
      </c>
    </row>
    <row r="6" spans="1:71" x14ac:dyDescent="0.35">
      <c r="A6" s="1" t="s">
        <v>0</v>
      </c>
      <c r="B6">
        <f>+PRODUC!F5</f>
        <v>3.3562758662265532E-2</v>
      </c>
      <c r="D6">
        <f>+B6</f>
        <v>3.3562758662265532E-2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</row>
    <row r="7" spans="1:71" x14ac:dyDescent="0.35">
      <c r="A7" s="6" t="s">
        <v>2</v>
      </c>
      <c r="B7">
        <f>+PRODUC!F6</f>
        <v>5.5916858540483547E-2</v>
      </c>
      <c r="D7">
        <v>0</v>
      </c>
      <c r="E7">
        <f>+B7</f>
        <v>5.5916858540483547E-2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</row>
    <row r="8" spans="1:71" x14ac:dyDescent="0.35">
      <c r="A8" s="1" t="s">
        <v>4</v>
      </c>
      <c r="B8">
        <f>+PRODUC!F7</f>
        <v>2.6519907357657111E-2</v>
      </c>
      <c r="D8">
        <v>0</v>
      </c>
      <c r="E8">
        <v>0</v>
      </c>
      <c r="F8">
        <f>+B8</f>
        <v>2.6519907357657111E-2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</row>
    <row r="9" spans="1:71" x14ac:dyDescent="0.35">
      <c r="A9" s="14" t="s">
        <v>6</v>
      </c>
      <c r="B9">
        <f>+PRODUC!F8</f>
        <v>1.6388369311917884E-2</v>
      </c>
      <c r="D9">
        <v>0</v>
      </c>
      <c r="E9">
        <v>0</v>
      </c>
      <c r="F9">
        <v>0</v>
      </c>
      <c r="G9">
        <f>+B9</f>
        <v>1.6388369311917884E-2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</row>
    <row r="10" spans="1:71" x14ac:dyDescent="0.35">
      <c r="A10" s="1" t="s">
        <v>8</v>
      </c>
      <c r="B10">
        <f>+PRODUC!F9</f>
        <v>4.1619355168991519E-2</v>
      </c>
      <c r="D10">
        <v>0</v>
      </c>
      <c r="E10">
        <v>0</v>
      </c>
      <c r="F10">
        <v>0</v>
      </c>
      <c r="G10">
        <v>0</v>
      </c>
      <c r="H10">
        <f>+B10</f>
        <v>4.1619355168991519E-2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</row>
    <row r="11" spans="1:71" x14ac:dyDescent="0.35">
      <c r="A11" s="14">
        <v>17</v>
      </c>
      <c r="B11">
        <f>+PRODUC!F10</f>
        <v>1.8180246047727314E-3</v>
      </c>
      <c r="D11">
        <v>0</v>
      </c>
      <c r="E11">
        <v>0</v>
      </c>
      <c r="F11">
        <v>0</v>
      </c>
      <c r="G11">
        <v>0</v>
      </c>
      <c r="H11">
        <v>0</v>
      </c>
      <c r="I11">
        <f>+B11</f>
        <v>1.8180246047727314E-3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</row>
    <row r="12" spans="1:71" x14ac:dyDescent="0.35">
      <c r="A12" s="15" t="s">
        <v>11</v>
      </c>
      <c r="B12">
        <f>+PRODUC!F11</f>
        <v>6.4426271348803292E-4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f>+B12</f>
        <v>6.4426271348803292E-4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</row>
    <row r="13" spans="1:71" x14ac:dyDescent="0.35">
      <c r="A13" s="6" t="s">
        <v>13</v>
      </c>
      <c r="B13">
        <f>+PRODUC!F12</f>
        <v>1.440604557169908E-2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f>+B13</f>
        <v>1.440604557169908E-2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</row>
    <row r="14" spans="1:71" x14ac:dyDescent="0.35">
      <c r="A14" s="15" t="s">
        <v>15</v>
      </c>
      <c r="B14">
        <f>+PRODUC!F13</f>
        <v>5.8134422618568481E-3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f>+B14</f>
        <v>5.8134422618568481E-3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</row>
    <row r="15" spans="1:71" x14ac:dyDescent="0.35">
      <c r="A15" s="6" t="s">
        <v>17</v>
      </c>
      <c r="B15">
        <f>+PRODUC!F14</f>
        <v>3.026466459357483E-4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f>+B15</f>
        <v>3.026466459357483E-4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</row>
    <row r="16" spans="1:71" x14ac:dyDescent="0.35">
      <c r="A16" s="1" t="s">
        <v>19</v>
      </c>
      <c r="B16">
        <f>+PRODUC!F15</f>
        <v>1.6867494790703361E-3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f>+B16</f>
        <v>1.6867494790703361E-3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</row>
    <row r="17" spans="1:71" x14ac:dyDescent="0.35">
      <c r="A17" s="6" t="s">
        <v>21</v>
      </c>
      <c r="B17">
        <f>+PRODUC!F16</f>
        <v>9.8830690809979848E-4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+B17</f>
        <v>9.8830690809979848E-4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</row>
    <row r="18" spans="1:71" x14ac:dyDescent="0.35">
      <c r="A18" s="15" t="s">
        <v>23</v>
      </c>
      <c r="B18">
        <f>+PRODUC!F17</f>
        <v>6.0698157236066296E-3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f>+B18</f>
        <v>6.0698157236066296E-3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</row>
    <row r="19" spans="1:71" x14ac:dyDescent="0.35">
      <c r="A19" s="14" t="s">
        <v>25</v>
      </c>
      <c r="B19">
        <f>+PRODUC!F18</f>
        <v>7.8934271612834134E-3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f>+B19</f>
        <v>7.8934271612834134E-3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</row>
    <row r="20" spans="1:71" x14ac:dyDescent="0.35">
      <c r="A20" s="15" t="s">
        <v>27</v>
      </c>
      <c r="B20">
        <f>+PRODUC!F19</f>
        <v>6.9041358797890359E-4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f>+B20</f>
        <v>6.9041358797890359E-4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</row>
    <row r="21" spans="1:71" x14ac:dyDescent="0.35">
      <c r="A21" s="6" t="s">
        <v>29</v>
      </c>
      <c r="B21">
        <f>+PRODUC!F20</f>
        <v>5.4795476069645355E-3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f>+B21</f>
        <v>5.4795476069645355E-3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</row>
    <row r="22" spans="1:71" x14ac:dyDescent="0.35">
      <c r="A22" s="15" t="s">
        <v>31</v>
      </c>
      <c r="B22">
        <f>+PRODUC!F21</f>
        <v>7.0340916718057075E-3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f>+B22</f>
        <v>7.0340916718057075E-3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</row>
    <row r="23" spans="1:71" x14ac:dyDescent="0.35">
      <c r="A23" s="6" t="s">
        <v>33</v>
      </c>
      <c r="B23">
        <f>+PRODUC!F22</f>
        <v>2.3109176705554711E-2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f>+B23</f>
        <v>2.3109176705554711E-2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</row>
    <row r="24" spans="1:71" x14ac:dyDescent="0.35">
      <c r="A24" s="15" t="s">
        <v>35</v>
      </c>
      <c r="B24">
        <f>+PRODUC!F23</f>
        <v>5.807235123566002E-3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f>+B24</f>
        <v>5.807235123566002E-3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</row>
    <row r="25" spans="1:71" x14ac:dyDescent="0.35">
      <c r="A25" s="6" t="s">
        <v>37</v>
      </c>
      <c r="B25">
        <f>+PRODUC!F24</f>
        <v>1.5229016477584055E-2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f>+B25</f>
        <v>1.5229016477584055E-2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</row>
    <row r="26" spans="1:71" x14ac:dyDescent="0.35">
      <c r="A26" s="15" t="s">
        <v>39</v>
      </c>
      <c r="B26">
        <f>+PRODUC!F25</f>
        <v>2.4700694954336147E-2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f>+B26</f>
        <v>2.4700694954336147E-2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</row>
    <row r="27" spans="1:71" x14ac:dyDescent="0.35">
      <c r="A27" s="6" t="s">
        <v>41</v>
      </c>
      <c r="B27">
        <f>+PRODUC!F26</f>
        <v>4.0885657809557122E-2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f>+B27</f>
        <v>4.0885657809557122E-2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</row>
    <row r="28" spans="1:71" x14ac:dyDescent="0.35">
      <c r="A28" s="15" t="s">
        <v>43</v>
      </c>
      <c r="B28">
        <f>+PRODUC!F27</f>
        <v>1.1153947751074623E-2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f>+B28</f>
        <v>1.1153947751074623E-2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</row>
    <row r="29" spans="1:71" x14ac:dyDescent="0.35">
      <c r="A29" s="6" t="s">
        <v>45</v>
      </c>
      <c r="B29">
        <f>+PRODUC!F28</f>
        <v>3.3580793988676467E-3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f>+B29</f>
        <v>3.3580793988676467E-3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</row>
    <row r="30" spans="1:71" x14ac:dyDescent="0.35">
      <c r="A30" s="15" t="s">
        <v>47</v>
      </c>
      <c r="B30">
        <f>+PRODUC!F29</f>
        <v>4.1022547446286662E-5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f>+B30</f>
        <v>4.1022547446286662E-5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</row>
    <row r="31" spans="1:71" x14ac:dyDescent="0.35">
      <c r="A31" s="6" t="s">
        <v>49</v>
      </c>
      <c r="B31">
        <f>+PRODUC!F30</f>
        <v>1.3617946173434805E-3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f>+B31</f>
        <v>1.3617946173434805E-3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</row>
    <row r="32" spans="1:71" x14ac:dyDescent="0.35">
      <c r="A32" s="15" t="s">
        <v>51</v>
      </c>
      <c r="B32">
        <f>+PRODUC!F31</f>
        <v>3.1094001790007582E-3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f>+B32</f>
        <v>3.1094001790007582E-3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</row>
    <row r="33" spans="1:71" x14ac:dyDescent="0.35">
      <c r="A33" s="6" t="s">
        <v>53</v>
      </c>
      <c r="B33">
        <f>+PRODUC!F32</f>
        <v>3.3906128008339936E-3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f>+B33</f>
        <v>3.3906128008339936E-3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</row>
    <row r="34" spans="1:71" x14ac:dyDescent="0.35">
      <c r="A34" s="15" t="s">
        <v>55</v>
      </c>
      <c r="B34">
        <f>+PRODUC!F33</f>
        <v>2.0837546795173171E-3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f>+B34</f>
        <v>2.0837546795173171E-3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</row>
    <row r="35" spans="1:71" x14ac:dyDescent="0.35">
      <c r="A35" s="6" t="s">
        <v>57</v>
      </c>
      <c r="B35">
        <f>+PRODUC!F34</f>
        <v>6.0443557575152141E-3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f>+B35</f>
        <v>6.0443557575152141E-3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</row>
    <row r="36" spans="1:71" x14ac:dyDescent="0.35">
      <c r="A36" s="15" t="s">
        <v>59</v>
      </c>
      <c r="B36">
        <f>+PRODUC!F35</f>
        <v>1.534179271875737E-2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f>+B36</f>
        <v>1.534179271875737E-2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</row>
    <row r="37" spans="1:71" x14ac:dyDescent="0.35">
      <c r="A37" s="6" t="s">
        <v>61</v>
      </c>
      <c r="B37">
        <f>+PRODUC!F36</f>
        <v>2.6568202075067264E-2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f>+B37</f>
        <v>2.6568202075067264E-2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</row>
    <row r="38" spans="1:71" x14ac:dyDescent="0.35">
      <c r="A38" s="15" t="s">
        <v>63</v>
      </c>
      <c r="B38">
        <f>+PRODUC!F37</f>
        <v>1.1712106465987715E-2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f>+B38</f>
        <v>1.1712106465987715E-2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</row>
    <row r="39" spans="1:71" x14ac:dyDescent="0.35">
      <c r="A39" s="6" t="s">
        <v>65</v>
      </c>
      <c r="B39">
        <f>+PRODUC!F38</f>
        <v>2.663616011592608E-2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f>+B39</f>
        <v>2.663616011592608E-2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</row>
    <row r="40" spans="1:71" x14ac:dyDescent="0.35">
      <c r="A40" s="15" t="s">
        <v>67</v>
      </c>
      <c r="B40">
        <f>+PRODUC!F39</f>
        <v>1.6359963613770432E-2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f>+B40</f>
        <v>1.6359963613770432E-2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</row>
    <row r="41" spans="1:71" x14ac:dyDescent="0.35">
      <c r="A41" s="14" t="s">
        <v>69</v>
      </c>
      <c r="B41">
        <f>+PRODUC!F40</f>
        <v>9.3396450751179823E-4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f>+B41</f>
        <v>9.3396450751179823E-4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</row>
    <row r="42" spans="1:71" x14ac:dyDescent="0.35">
      <c r="A42" s="15" t="s">
        <v>71</v>
      </c>
      <c r="B42">
        <f>+PRODUC!F41</f>
        <v>1.1723916193441695E-3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f>+B42</f>
        <v>1.1723916193441695E-3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</row>
    <row r="43" spans="1:71" x14ac:dyDescent="0.35">
      <c r="A43" s="6" t="s">
        <v>73</v>
      </c>
      <c r="B43">
        <f>+PRODUC!F42</f>
        <v>5.9963791053927601E-3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f>+B43</f>
        <v>5.9963791053927601E-3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</row>
    <row r="44" spans="1:71" x14ac:dyDescent="0.35">
      <c r="A44" s="15" t="s">
        <v>75</v>
      </c>
      <c r="B44">
        <f>+PRODUC!F43</f>
        <v>5.6839131035226311E-4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f>+B44</f>
        <v>5.6839131035226311E-4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</row>
    <row r="45" spans="1:71" x14ac:dyDescent="0.35">
      <c r="A45" s="6" t="s">
        <v>77</v>
      </c>
      <c r="B45">
        <f>+PRODUC!F44</f>
        <v>7.4607016341416092E-3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f>+B45</f>
        <v>7.4607016341416092E-3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</row>
    <row r="46" spans="1:71" x14ac:dyDescent="0.35">
      <c r="A46" s="15" t="s">
        <v>79</v>
      </c>
      <c r="B46">
        <f>+PRODUC!F45</f>
        <v>1.0492435134019431E-2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f>+B46</f>
        <v>1.0492435134019431E-2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</row>
    <row r="47" spans="1:71" x14ac:dyDescent="0.35">
      <c r="A47" s="6" t="s">
        <v>81</v>
      </c>
      <c r="B47">
        <f>+PRODUC!F46</f>
        <v>2.3002069747751969E-4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f>+B47</f>
        <v>2.3002069747751969E-4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</row>
    <row r="48" spans="1:71" x14ac:dyDescent="0.35">
      <c r="A48" s="15" t="s">
        <v>83</v>
      </c>
      <c r="B48">
        <f>+PRODUC!F47</f>
        <v>1.2050861585974118E-2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f>+B48</f>
        <v>1.2050861585974118E-2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</row>
    <row r="49" spans="1:71" x14ac:dyDescent="0.35">
      <c r="A49" s="6" t="s">
        <v>85</v>
      </c>
      <c r="B49">
        <f>+PRODUC!F48</f>
        <v>3.9021227626737957E-3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f>+B49</f>
        <v>3.9021227626737957E-3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</row>
    <row r="50" spans="1:71" x14ac:dyDescent="0.35">
      <c r="A50" s="15" t="s">
        <v>87</v>
      </c>
      <c r="B50">
        <f>+PRODUC!F49</f>
        <v>6.9923447628415913E-3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f>+B50</f>
        <v>6.9923447628415913E-3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</row>
    <row r="51" spans="1:71" x14ac:dyDescent="0.35">
      <c r="A51" s="6" t="s">
        <v>89</v>
      </c>
      <c r="B51">
        <f>+PRODUC!F50</f>
        <v>2.7599889610436416E-2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f>+B51</f>
        <v>2.7599889610436416E-2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</row>
    <row r="52" spans="1:71" x14ac:dyDescent="0.35">
      <c r="A52" s="15" t="s">
        <v>91</v>
      </c>
      <c r="B52">
        <f>+PRODUC!F51</f>
        <v>2.1025183540981957E-2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f>+B52</f>
        <v>2.1025183540981957E-2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</row>
    <row r="53" spans="1:71" x14ac:dyDescent="0.35">
      <c r="A53" s="6" t="s">
        <v>93</v>
      </c>
      <c r="B53">
        <f>+PRODUC!F52</f>
        <v>2.0133212144738902E-2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f>+B53</f>
        <v>2.0133212144738902E-2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</row>
    <row r="54" spans="1:71" x14ac:dyDescent="0.35">
      <c r="A54" s="15" t="s">
        <v>95</v>
      </c>
      <c r="B54">
        <f>+PRODUC!F53</f>
        <v>1.9088605722109766E-2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>+B54</f>
        <v>1.9088605722109766E-2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</row>
    <row r="55" spans="1:71" x14ac:dyDescent="0.35">
      <c r="A55" s="6" t="s">
        <v>97</v>
      </c>
      <c r="B55">
        <f>+PRODUC!F54</f>
        <v>1.6965155691097372E-3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>+B55</f>
        <v>1.6965155691097372E-3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</row>
    <row r="56" spans="1:71" x14ac:dyDescent="0.35">
      <c r="A56" s="15" t="s">
        <v>99</v>
      </c>
      <c r="B56">
        <f>+PRODUC!F55</f>
        <v>1.6614476697740237E-2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>+B56</f>
        <v>1.6614476697740237E-2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</row>
    <row r="57" spans="1:71" x14ac:dyDescent="0.35">
      <c r="A57" s="6" t="s">
        <v>101</v>
      </c>
      <c r="B57">
        <f>+PRODUC!F56</f>
        <v>3.3728469054859316E-2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f>+B57</f>
        <v>3.3728469054859316E-2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</row>
    <row r="58" spans="1:71" x14ac:dyDescent="0.35">
      <c r="A58" s="15" t="s">
        <v>103</v>
      </c>
      <c r="B58">
        <f>+PRODUC!F57</f>
        <v>2.0507291949549776E-2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f>+B58</f>
        <v>2.0507291949549776E-2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</row>
    <row r="59" spans="1:71" x14ac:dyDescent="0.35">
      <c r="A59" s="6" t="s">
        <v>105</v>
      </c>
      <c r="B59">
        <f>+PRODUC!F58</f>
        <v>2.0381173657050281E-2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f>+B59</f>
        <v>2.0381173657050281E-2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</row>
    <row r="60" spans="1:71" x14ac:dyDescent="0.35">
      <c r="A60" s="6" t="s">
        <v>107</v>
      </c>
      <c r="B60">
        <f>+PRODUC!F59</f>
        <v>2.6317195402303047E-2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f>+B60</f>
        <v>2.6317195402303047E-2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</row>
    <row r="61" spans="1:71" x14ac:dyDescent="0.35">
      <c r="A61" s="15" t="s">
        <v>109</v>
      </c>
      <c r="B61">
        <f>+PRODUC!F60</f>
        <v>5.4004198774562024E-3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f>+B61</f>
        <v>5.4004198774562024E-3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</row>
    <row r="62" spans="1:71" x14ac:dyDescent="0.35">
      <c r="A62" s="6" t="s">
        <v>111</v>
      </c>
      <c r="B62">
        <f>+PRODUC!F61</f>
        <v>4.8123709628301679E-3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f>+B62</f>
        <v>4.8123709628301679E-3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</row>
    <row r="63" spans="1:71" x14ac:dyDescent="0.35">
      <c r="A63" s="15" t="s">
        <v>113</v>
      </c>
      <c r="B63">
        <f>+PRODUC!F62</f>
        <v>2.4025468612303754E-3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f>+B63</f>
        <v>2.4025468612303754E-3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</row>
    <row r="64" spans="1:71" x14ac:dyDescent="0.35">
      <c r="A64" s="6" t="s">
        <v>115</v>
      </c>
      <c r="B64">
        <f>+PRODUC!F63</f>
        <v>7.9848489270771886E-4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f>+B64</f>
        <v>7.9848489270771886E-4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</row>
    <row r="65" spans="1:71" x14ac:dyDescent="0.35">
      <c r="A65" s="15" t="s">
        <v>117</v>
      </c>
      <c r="B65">
        <f>+PRODUC!F64</f>
        <v>2.6677170510210797E-3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f>+B65</f>
        <v>2.6677170510210797E-3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</row>
    <row r="66" spans="1:71" x14ac:dyDescent="0.35">
      <c r="A66" s="6" t="s">
        <v>119</v>
      </c>
      <c r="B66">
        <f>+PRODUC!F65</f>
        <v>1.247360845592534E-2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f>+B66</f>
        <v>1.247360845592534E-2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</row>
    <row r="67" spans="1:71" x14ac:dyDescent="0.35">
      <c r="A67" s="15" t="s">
        <v>121</v>
      </c>
      <c r="B67">
        <f>+PRODUC!F66</f>
        <v>2.0751510234257999E-2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f>+B67</f>
        <v>2.0751510234257999E-2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</row>
    <row r="68" spans="1:71" x14ac:dyDescent="0.35">
      <c r="A68" s="6" t="s">
        <v>123</v>
      </c>
      <c r="B68">
        <f>+PRODUC!F67</f>
        <v>6.2986479642393126E-3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f>+B68</f>
        <v>6.2986479642393126E-3</v>
      </c>
      <c r="BO68">
        <v>0</v>
      </c>
      <c r="BP68">
        <v>0</v>
      </c>
      <c r="BQ68">
        <v>0</v>
      </c>
      <c r="BR68">
        <v>0</v>
      </c>
      <c r="BS68">
        <v>0</v>
      </c>
    </row>
    <row r="69" spans="1:71" x14ac:dyDescent="0.35">
      <c r="A69" s="1" t="s">
        <v>125</v>
      </c>
      <c r="B69">
        <f>+PRODUC!F68</f>
        <v>1.0818861777213331E-2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f>+B69</f>
        <v>1.0818861777213331E-2</v>
      </c>
      <c r="BP69">
        <v>0</v>
      </c>
      <c r="BQ69">
        <v>0</v>
      </c>
      <c r="BR69">
        <v>0</v>
      </c>
      <c r="BS69">
        <v>0</v>
      </c>
    </row>
    <row r="70" spans="1:71" x14ac:dyDescent="0.35">
      <c r="A70" s="14" t="s">
        <v>127</v>
      </c>
      <c r="B70">
        <f>+PRODUC!F69</f>
        <v>9.9945613419539711E-3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f>+B70</f>
        <v>9.9945613419539711E-3</v>
      </c>
      <c r="BQ70">
        <v>0</v>
      </c>
      <c r="BR70">
        <v>0</v>
      </c>
      <c r="BS70">
        <v>0</v>
      </c>
    </row>
    <row r="71" spans="1:71" x14ac:dyDescent="0.35">
      <c r="A71" s="1" t="s">
        <v>129</v>
      </c>
      <c r="B71">
        <f>+PRODUC!F70</f>
        <v>1.2336232454631668E-2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f>+B71</f>
        <v>1.2336232454631668E-2</v>
      </c>
      <c r="BR71">
        <v>0</v>
      </c>
      <c r="BS71">
        <v>0</v>
      </c>
    </row>
    <row r="72" spans="1:71" x14ac:dyDescent="0.35">
      <c r="A72" s="14" t="s">
        <v>131</v>
      </c>
      <c r="B72">
        <f>+PRODUC!F71</f>
        <v>3.8035719389790376E-2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f>+B72</f>
        <v>3.8035719389790376E-2</v>
      </c>
      <c r="BS72">
        <v>0</v>
      </c>
    </row>
    <row r="73" spans="1:71" x14ac:dyDescent="0.35">
      <c r="A73" s="1">
        <v>109</v>
      </c>
      <c r="B73">
        <f>+PRODUC!F72</f>
        <v>9.8239115411195579E-2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f>+B73</f>
        <v>9.8239115411195579E-2</v>
      </c>
    </row>
  </sheetData>
  <mergeCells count="2">
    <mergeCell ref="A4:A5"/>
    <mergeCell ref="B4:B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628C8-8244-48FB-9C4F-25AAF9D178DC}">
  <dimension ref="A2:DJ76"/>
  <sheetViews>
    <sheetView topLeftCell="A3" workbookViewId="0">
      <pane xSplit="2" ySplit="4" topLeftCell="J7" activePane="bottomRight" state="frozen"/>
      <selection activeCell="GR1" sqref="GR1"/>
      <selection pane="topRight" activeCell="GR1" sqref="GR1"/>
      <selection pane="bottomLeft" activeCell="GR1" sqref="GR1"/>
      <selection pane="bottomRight" activeCell="GR1" sqref="GR1"/>
    </sheetView>
  </sheetViews>
  <sheetFormatPr baseColWidth="10" defaultRowHeight="14.5" x14ac:dyDescent="0.35"/>
  <cols>
    <col min="7" max="7" width="18.81640625" bestFit="1" customWidth="1"/>
    <col min="8" max="9" width="18.81640625" customWidth="1"/>
    <col min="10" max="10" width="11.453125" style="206"/>
    <col min="32" max="32" width="11.453125" style="206"/>
    <col min="61" max="61" width="11.453125" style="206"/>
    <col min="76" max="76" width="11.453125" style="206"/>
    <col min="91" max="91" width="11.453125" style="206"/>
    <col min="106" max="106" width="20.81640625" customWidth="1"/>
    <col min="107" max="109" width="8.54296875" customWidth="1"/>
    <col min="110" max="110" width="9.7265625" customWidth="1"/>
    <col min="111" max="114" width="9.26953125" customWidth="1"/>
  </cols>
  <sheetData>
    <row r="2" spans="1:114" x14ac:dyDescent="0.35">
      <c r="K2" t="s">
        <v>1408</v>
      </c>
      <c r="X2" t="s">
        <v>1410</v>
      </c>
    </row>
    <row r="3" spans="1:114" x14ac:dyDescent="0.35">
      <c r="K3" s="193" t="s">
        <v>1409</v>
      </c>
      <c r="S3" t="s">
        <v>1414</v>
      </c>
      <c r="X3" s="193" t="s">
        <v>1411</v>
      </c>
      <c r="AH3" s="92" t="s">
        <v>1412</v>
      </c>
      <c r="AP3" s="92" t="s">
        <v>1412</v>
      </c>
      <c r="AV3" s="92" t="s">
        <v>1413</v>
      </c>
      <c r="BD3" s="92" t="s">
        <v>1412</v>
      </c>
      <c r="BK3" s="92" t="s">
        <v>2104</v>
      </c>
      <c r="BS3" s="92" t="s">
        <v>2104</v>
      </c>
      <c r="BZ3" s="92" t="s">
        <v>2105</v>
      </c>
      <c r="CH3" s="92" t="s">
        <v>2105</v>
      </c>
      <c r="CO3" s="92" t="s">
        <v>2106</v>
      </c>
      <c r="CW3" s="92" t="s">
        <v>2106</v>
      </c>
    </row>
    <row r="4" spans="1:114" x14ac:dyDescent="0.35">
      <c r="A4" t="s">
        <v>2141</v>
      </c>
      <c r="AP4" t="s">
        <v>2103</v>
      </c>
      <c r="BD4" t="s">
        <v>2103</v>
      </c>
      <c r="BS4" t="s">
        <v>2103</v>
      </c>
      <c r="CH4" t="s">
        <v>2103</v>
      </c>
      <c r="CW4" t="s">
        <v>2103</v>
      </c>
    </row>
    <row r="5" spans="1:114" x14ac:dyDescent="0.35">
      <c r="A5" s="341" t="s">
        <v>455</v>
      </c>
      <c r="B5" s="341" t="s">
        <v>146</v>
      </c>
      <c r="C5" s="341" t="s">
        <v>475</v>
      </c>
      <c r="D5" s="341" t="s">
        <v>476</v>
      </c>
      <c r="E5" s="341" t="s">
        <v>477</v>
      </c>
      <c r="F5" s="341" t="s">
        <v>478</v>
      </c>
      <c r="G5" s="341" t="s">
        <v>845</v>
      </c>
      <c r="H5" s="341" t="s">
        <v>844</v>
      </c>
      <c r="J5" s="207"/>
      <c r="K5" s="101" t="s">
        <v>846</v>
      </c>
      <c r="N5" s="101" t="s">
        <v>844</v>
      </c>
      <c r="P5" s="101" t="s">
        <v>847</v>
      </c>
      <c r="S5" s="101" t="s">
        <v>846</v>
      </c>
      <c r="U5" s="101" t="s">
        <v>844</v>
      </c>
      <c r="V5" s="101" t="s">
        <v>847</v>
      </c>
      <c r="X5" s="101" t="s">
        <v>846</v>
      </c>
      <c r="AA5" s="101" t="s">
        <v>844</v>
      </c>
      <c r="AC5" s="101" t="s">
        <v>847</v>
      </c>
      <c r="AH5" s="101" t="s">
        <v>846</v>
      </c>
      <c r="AK5" s="101" t="s">
        <v>844</v>
      </c>
      <c r="AM5" s="101" t="s">
        <v>847</v>
      </c>
      <c r="AP5" s="101" t="s">
        <v>846</v>
      </c>
      <c r="AR5" s="101" t="s">
        <v>844</v>
      </c>
      <c r="AS5" s="101" t="s">
        <v>847</v>
      </c>
      <c r="AV5" s="101" t="s">
        <v>846</v>
      </c>
      <c r="AY5" s="101" t="s">
        <v>844</v>
      </c>
      <c r="BA5" s="101" t="s">
        <v>847</v>
      </c>
      <c r="BD5" s="101" t="s">
        <v>846</v>
      </c>
      <c r="BF5" s="101" t="s">
        <v>844</v>
      </c>
      <c r="BG5" s="101" t="s">
        <v>847</v>
      </c>
      <c r="BH5" s="101"/>
      <c r="BK5" s="101" t="s">
        <v>846</v>
      </c>
      <c r="BN5" s="101" t="s">
        <v>844</v>
      </c>
      <c r="BP5" s="101" t="s">
        <v>847</v>
      </c>
      <c r="BS5" s="101" t="s">
        <v>846</v>
      </c>
      <c r="BU5" s="101" t="s">
        <v>844</v>
      </c>
      <c r="BV5" s="101" t="s">
        <v>847</v>
      </c>
      <c r="BZ5" s="101" t="s">
        <v>846</v>
      </c>
      <c r="CC5" s="101" t="s">
        <v>844</v>
      </c>
      <c r="CE5" s="101" t="s">
        <v>847</v>
      </c>
      <c r="CH5" s="101" t="s">
        <v>846</v>
      </c>
      <c r="CJ5" s="101" t="s">
        <v>844</v>
      </c>
      <c r="CK5" s="101" t="s">
        <v>847</v>
      </c>
      <c r="CO5" s="101" t="s">
        <v>846</v>
      </c>
      <c r="CR5" s="101" t="s">
        <v>844</v>
      </c>
      <c r="CT5" s="101" t="s">
        <v>847</v>
      </c>
      <c r="CW5" s="101" t="s">
        <v>846</v>
      </c>
      <c r="CY5" s="101" t="s">
        <v>844</v>
      </c>
      <c r="CZ5" s="101" t="s">
        <v>847</v>
      </c>
    </row>
    <row r="6" spans="1:114" x14ac:dyDescent="0.35">
      <c r="A6" s="341"/>
      <c r="B6" s="341"/>
      <c r="C6" s="341"/>
      <c r="D6" s="341"/>
      <c r="E6" s="341"/>
      <c r="F6" s="341"/>
      <c r="G6" s="341"/>
      <c r="H6" s="341"/>
      <c r="J6" s="207"/>
      <c r="K6" s="92">
        <v>2020</v>
      </c>
      <c r="L6" s="92">
        <v>2021</v>
      </c>
      <c r="N6" s="92">
        <v>2020</v>
      </c>
      <c r="O6" s="92">
        <v>2021</v>
      </c>
      <c r="S6" s="92">
        <v>2020</v>
      </c>
      <c r="U6" s="92">
        <v>2020</v>
      </c>
      <c r="X6" s="92">
        <v>2020</v>
      </c>
      <c r="Y6" s="92">
        <v>2021</v>
      </c>
      <c r="AA6" s="92">
        <v>2020</v>
      </c>
      <c r="AB6" s="92">
        <v>2021</v>
      </c>
      <c r="AH6" s="92">
        <v>2020</v>
      </c>
      <c r="AI6" s="92">
        <v>2021</v>
      </c>
      <c r="AK6" s="92">
        <v>2020</v>
      </c>
      <c r="AL6" s="92">
        <v>2021</v>
      </c>
      <c r="AP6" s="92">
        <v>2020</v>
      </c>
      <c r="AQ6" s="92"/>
      <c r="AR6" s="92">
        <v>2020</v>
      </c>
      <c r="AS6" s="92"/>
      <c r="AV6" s="92">
        <v>2020</v>
      </c>
      <c r="AW6" s="92">
        <v>2021</v>
      </c>
      <c r="AY6" s="92">
        <v>2020</v>
      </c>
      <c r="AZ6" s="92">
        <v>2021</v>
      </c>
      <c r="BD6" s="92">
        <v>2020</v>
      </c>
      <c r="BE6" s="92"/>
      <c r="BF6" s="92">
        <v>2020</v>
      </c>
      <c r="BG6" s="92"/>
      <c r="BH6" s="92"/>
      <c r="BK6" s="92">
        <v>2020</v>
      </c>
      <c r="BL6" s="92">
        <v>2021</v>
      </c>
      <c r="BN6" s="92">
        <v>2020</v>
      </c>
      <c r="BO6" s="92">
        <v>2021</v>
      </c>
      <c r="BS6" s="92">
        <v>2020</v>
      </c>
      <c r="BT6" s="92"/>
      <c r="BU6" s="92">
        <v>2020</v>
      </c>
      <c r="BV6" s="92"/>
      <c r="BZ6" s="92">
        <v>2020</v>
      </c>
      <c r="CA6" s="92">
        <v>2021</v>
      </c>
      <c r="CC6" s="92">
        <v>2020</v>
      </c>
      <c r="CD6" s="92">
        <v>2021</v>
      </c>
      <c r="CH6" s="92">
        <v>2020</v>
      </c>
      <c r="CI6" s="92"/>
      <c r="CJ6" s="92">
        <v>2020</v>
      </c>
      <c r="CK6" s="92"/>
      <c r="CO6" s="92">
        <v>2020</v>
      </c>
      <c r="CP6" s="92">
        <v>2021</v>
      </c>
      <c r="CR6" s="92">
        <v>2020</v>
      </c>
      <c r="CS6" s="92">
        <v>2021</v>
      </c>
      <c r="CW6" s="92">
        <v>2020</v>
      </c>
      <c r="CX6" s="92"/>
      <c r="CY6" s="92">
        <v>2020</v>
      </c>
      <c r="CZ6" s="92"/>
    </row>
    <row r="7" spans="1:114" ht="15" x14ac:dyDescent="0.4">
      <c r="A7" s="1" t="s">
        <v>0</v>
      </c>
      <c r="B7" s="185" t="s">
        <v>1</v>
      </c>
      <c r="C7" s="3">
        <v>18837.652668925501</v>
      </c>
      <c r="D7" s="3">
        <v>4270.3968037793902</v>
      </c>
      <c r="E7" s="3">
        <v>7566.4065628771323</v>
      </c>
      <c r="F7" s="192">
        <f>+SUM(C7:E7)</f>
        <v>30674.456035582021</v>
      </c>
      <c r="G7" s="97">
        <f>+F7*1000</f>
        <v>30674456.035582021</v>
      </c>
      <c r="H7" s="181" cm="1">
        <f t="array" ref="H7:H74">+MMULT(_xlfn.ANCHORARRAY(MULT_EMPL!B7),DDA!G7:G74)</f>
        <v>2019340.2622066289</v>
      </c>
      <c r="I7" s="97"/>
      <c r="K7" s="192">
        <f>$G7+IF(SUM(Visor!$K$6:$K$73)=0,0,IFERROR(VLOOKUP($B7,Visor!$F$6:$M$73,Visor!$K$1,FALSE),0))</f>
        <v>30674456.035582021</v>
      </c>
      <c r="L7" s="192">
        <f>$G7+IF(SUM(Visor!$L$6:$L$73)=0,0,IFERROR(VLOOKUP($B7,Visor!$F$6:$M$73,Visor!$L$1,FALSE),0))</f>
        <v>30674456.035582021</v>
      </c>
      <c r="N7" s="97" cm="1">
        <f t="array" ref="N7:O74">+MMULT(_xlfn.ANCHORARRAY(MULT_EMPL!B7),DDA!K7:L74)</f>
        <v>2019340.2622066289</v>
      </c>
      <c r="O7" s="97">
        <v>2019340.2622066289</v>
      </c>
      <c r="P7" s="192">
        <f>+N7-H7</f>
        <v>0</v>
      </c>
      <c r="Q7" s="192">
        <f>+O7-H7</f>
        <v>0</v>
      </c>
      <c r="S7" s="203">
        <f>$G7+IF(SUM(Visor!$M$6:$M73)=0,0,IFERROR(VLOOKUP($B7,Visor!$F$6:$M$73,Visor!$M$1,FALSE),0))</f>
        <v>30674456.035582021</v>
      </c>
      <c r="U7" cm="1">
        <f t="array" ref="U7:U74">+MMULT(_xlfn.ANCHORARRAY(MULT_EMPL!B7),DDA!S7:S74)</f>
        <v>2019340.2622066289</v>
      </c>
      <c r="V7" s="192">
        <f>+U7-H7</f>
        <v>0</v>
      </c>
      <c r="X7" s="204">
        <f ca="1">+G7+inversión!AK4</f>
        <v>30677850.450306021</v>
      </c>
      <c r="Y7" s="204">
        <f ca="1">+G7+inversión!AK18</f>
        <v>30675583.416081022</v>
      </c>
      <c r="AA7" s="97" cm="1">
        <f t="array" aca="1" ref="AA7:AB74" ca="1">+MMULT(_xlfn.ANCHORARRAY(MULT_EMPL!B7),DDA!X7:Y74)</f>
        <v>2019463.2645435522</v>
      </c>
      <c r="AB7" s="97">
        <f ca="1"/>
        <v>2019381.1591597917</v>
      </c>
      <c r="AC7" s="192">
        <f t="shared" ref="AC7:AC38" ca="1" si="0">+AA7-H7</f>
        <v>123.00233692326583</v>
      </c>
      <c r="AD7" s="192">
        <f t="shared" ref="AD7:AD38" ca="1" si="1">+AB7-H7</f>
        <v>40.896953162737191</v>
      </c>
      <c r="AH7" s="203">
        <f t="shared" ref="AH7:AH49" si="2">+G7</f>
        <v>30674456.035582021</v>
      </c>
      <c r="AI7" s="203">
        <f>+AH7</f>
        <v>30674456.035582021</v>
      </c>
      <c r="AK7" s="97" cm="1">
        <f t="array" ref="AK7:AL74">+MMULT(_xlfn.ANCHORARRAY(MULT_EMPL!B7),DDA!AH7:AI74)</f>
        <v>2019347.3397943699</v>
      </c>
      <c r="AL7" s="97">
        <v>2019341.5126223415</v>
      </c>
      <c r="AM7" s="192">
        <f t="shared" ref="AM7:AM38" si="3">+AK7-H7</f>
        <v>7.0775877409614623</v>
      </c>
      <c r="AN7" s="192">
        <f t="shared" ref="AN7:AN38" si="4">+AL7-H7</f>
        <v>1.250415712594986</v>
      </c>
      <c r="AO7" s="192"/>
      <c r="AP7" s="192">
        <f>+G7</f>
        <v>30674456.035582021</v>
      </c>
      <c r="AQ7" s="192"/>
      <c r="AR7" s="192" cm="1">
        <f t="array" aca="1" ref="AR7:AR74" ca="1">+MMULT(_xlfn.ANCHORARRAY(MULT_EMPL!B7),DDA!AP7:AP74)</f>
        <v>2019341.2553258589</v>
      </c>
      <c r="AS7" s="192">
        <f ca="1">+AR7-H7</f>
        <v>0.99311923002824187</v>
      </c>
      <c r="AT7" s="192"/>
      <c r="AV7" s="204">
        <f ca="1">+G7+inversión!BW8</f>
        <v>30678286.520784702</v>
      </c>
      <c r="AW7" s="203">
        <f>+G7</f>
        <v>30674456.035582021</v>
      </c>
      <c r="AY7" cm="1">
        <f t="array" aca="1" ref="AY7:AZ74" ca="1">+MMULT(_xlfn.ANCHORARRAY(MULT_EMPL!B7),DDA!AV7:AW74)</f>
        <v>2019487.1817445182</v>
      </c>
      <c r="AZ7">
        <f ca="1"/>
        <v>2019341.4769612644</v>
      </c>
      <c r="BA7" s="192">
        <f t="shared" ref="BA7:BA38" ca="1" si="5">+AY7-H7</f>
        <v>146.9195378893055</v>
      </c>
      <c r="BB7" s="192">
        <f t="shared" ref="BB7:BB38" ca="1" si="6">+AZ7-H7</f>
        <v>1.2147546354681253</v>
      </c>
      <c r="BC7" s="192"/>
      <c r="BD7" s="192">
        <f ca="1">+G7+inversión!BW20</f>
        <v>30674803.035582021</v>
      </c>
      <c r="BE7" s="192"/>
      <c r="BF7" s="192" cm="1">
        <f t="array" aca="1" ref="BF7:BF74" ca="1">+MMULT(_xlfn.ANCHORARRAY(MULT_EMPL!B7),DDA!BD7:BD74)</f>
        <v>2019354.0853537391</v>
      </c>
      <c r="BG7" s="192">
        <f ca="1">+BF7-H7</f>
        <v>13.823147110175341</v>
      </c>
      <c r="BK7" s="203">
        <f>+G7</f>
        <v>30674456.035582021</v>
      </c>
      <c r="BL7" s="203">
        <f>+G7</f>
        <v>30674456.035582021</v>
      </c>
      <c r="BN7" cm="1">
        <f t="array" aca="1" ref="BN7:BO74" ca="1">+MMULT(_xlfn.ANCHORARRAY(MULT_EMPL!B7),DDA!BK7:BL74)</f>
        <v>2019378.595803896</v>
      </c>
      <c r="BO7">
        <f ca="1"/>
        <v>2019360.8798542155</v>
      </c>
      <c r="BP7" s="192">
        <f ca="1">+BN7-H7</f>
        <v>38.333597267046571</v>
      </c>
      <c r="BQ7" s="192">
        <f ca="1">+BO7-H7</f>
        <v>20.617647586623207</v>
      </c>
      <c r="BS7" s="203">
        <f>+G7</f>
        <v>30674456.035582021</v>
      </c>
      <c r="BU7" cm="1">
        <f t="array" aca="1" ref="BU7:BU74" ca="1">+MMULT(_xlfn.ANCHORARRAY(MULT_EMPL!B7),DDA!BS7:BS74)</f>
        <v>2019376.4526043241</v>
      </c>
      <c r="BV7" s="192">
        <f ca="1">+BU7-H7</f>
        <v>36.190397695172578</v>
      </c>
      <c r="BZ7" s="203">
        <f>+G7</f>
        <v>30674456.035582021</v>
      </c>
      <c r="CA7" s="203">
        <f>+G7</f>
        <v>30674456.035582021</v>
      </c>
      <c r="CC7" cm="1">
        <f t="array" aca="1" ref="CC7:CD74" ca="1">+MMULT(_xlfn.ANCHORARRAY(MULT_EMPL!B7),DDA!BZ7:CA74)</f>
        <v>2019377.1187552107</v>
      </c>
      <c r="CD7">
        <f ca="1"/>
        <v>2019436.418737649</v>
      </c>
      <c r="CE7" s="192">
        <f ca="1">+CC7-H7</f>
        <v>36.856548581738025</v>
      </c>
      <c r="CF7" s="192">
        <f ca="1">+CD7-H7</f>
        <v>96.156531020067632</v>
      </c>
      <c r="CH7" s="203">
        <f>+G7</f>
        <v>30674456.035582021</v>
      </c>
      <c r="CJ7" cm="1">
        <f t="array" aca="1" ref="CJ7:CJ74" ca="1">+MMULT(_xlfn.ANCHORARRAY(MULT_EMPL!B7),DDA!CH7:CH74)</f>
        <v>2019355.1090681176</v>
      </c>
      <c r="CK7" s="192">
        <f ca="1">+CJ7-H7</f>
        <v>14.846861488651484</v>
      </c>
      <c r="CO7" s="203">
        <f ca="1">+G7+inversión!HD5</f>
        <v>30679278.659908023</v>
      </c>
      <c r="CP7" s="203">
        <f ca="1">+G7+inversión!HR4</f>
        <v>30808061.735927321</v>
      </c>
      <c r="CR7" cm="1">
        <f t="array" aca="1" ref="CR7:CS74" ca="1">+MMULT(_xlfn.ANCHORARRAY(MULT_EMPL!B7),DDA!CO7:CP74)</f>
        <v>2019514.2423671775</v>
      </c>
      <c r="CS7">
        <f ca="1"/>
        <v>2024164.9843555181</v>
      </c>
      <c r="CT7" s="192">
        <f ca="1">+CR7-H7</f>
        <v>173.98016054858454</v>
      </c>
      <c r="CU7" s="192">
        <f ca="1">+CS7-H7</f>
        <v>4824.7221488892101</v>
      </c>
      <c r="CW7" s="203">
        <f>+G7+inversión!HD8</f>
        <v>30675923.69223002</v>
      </c>
      <c r="CY7" cm="1">
        <f t="array" ref="CY7:CY74">+MMULT(_xlfn.ANCHORARRAY(MULT_EMPL!B7),DDA!CW7:CW74)</f>
        <v>2019393.1894674473</v>
      </c>
      <c r="CZ7" s="192">
        <f>+CY7-H7</f>
        <v>52.927260818425566</v>
      </c>
    </row>
    <row r="8" spans="1:114" ht="15" x14ac:dyDescent="0.4">
      <c r="A8" s="6" t="s">
        <v>2</v>
      </c>
      <c r="B8" s="188" t="s">
        <v>3</v>
      </c>
      <c r="C8" s="8">
        <v>91.915016630196405</v>
      </c>
      <c r="D8" s="8">
        <v>989.66617904295094</v>
      </c>
      <c r="E8" s="8">
        <v>2.8692124991100001</v>
      </c>
      <c r="F8" s="192">
        <f t="shared" ref="F8:F71" si="7">+SUM(C8:E8)</f>
        <v>1084.4504081722573</v>
      </c>
      <c r="G8" s="97">
        <f t="shared" ref="G8:G71" si="8">+F8*1000</f>
        <v>1084450.4081722572</v>
      </c>
      <c r="H8" s="181">
        <v>569785.90911706071</v>
      </c>
      <c r="I8" s="97"/>
      <c r="K8" s="192">
        <f>$G8+IF(SUM(Visor!$K$6:$K$73)=0,0,IFERROR(VLOOKUP($B8,Visor!$F$6:$M$73,Visor!K$1,FALSE),0))</f>
        <v>1084450.4081722572</v>
      </c>
      <c r="L8" s="192">
        <f>$G8+IF(SUM(Visor!$L$6:$L$73)=0,0,IFERROR(VLOOKUP($B8,Visor!$F$6:$M$73,Visor!$L$1,FALSE),0))</f>
        <v>1084450.4081722572</v>
      </c>
      <c r="N8" s="97">
        <v>569785.90911706071</v>
      </c>
      <c r="O8" s="97">
        <v>569785.90911706071</v>
      </c>
      <c r="P8" s="192">
        <f t="shared" ref="P8:P71" si="9">+N8-H8</f>
        <v>0</v>
      </c>
      <c r="Q8" s="192">
        <f t="shared" ref="Q8:Q71" si="10">+O8-H8</f>
        <v>0</v>
      </c>
      <c r="S8" s="203">
        <f>$G8+IF(SUM(Visor!$M$6:$M74)=0,0,IFERROR(VLOOKUP($B8,Visor!$F$6:$M$73,Visor!$M$1,FALSE),0))</f>
        <v>1084450.4081722572</v>
      </c>
      <c r="U8">
        <v>569785.90911706071</v>
      </c>
      <c r="V8" s="192">
        <f t="shared" ref="V8:V71" si="11">+U8-H8</f>
        <v>0</v>
      </c>
      <c r="X8" s="203">
        <f t="shared" ref="X8:X39" si="12">+G8</f>
        <v>1084450.4081722572</v>
      </c>
      <c r="Y8" s="203">
        <f t="shared" ref="Y8:Y69" si="13">+X8</f>
        <v>1084450.4081722572</v>
      </c>
      <c r="AA8" s="97">
        <f ca="1"/>
        <v>569786.31675316079</v>
      </c>
      <c r="AB8" s="97">
        <f ca="1"/>
        <v>569786.05672078789</v>
      </c>
      <c r="AC8" s="192">
        <f t="shared" ca="1" si="0"/>
        <v>0.4076361000770703</v>
      </c>
      <c r="AD8" s="192">
        <f t="shared" ca="1" si="1"/>
        <v>0.14760372717864811</v>
      </c>
      <c r="AH8" s="203">
        <f t="shared" si="2"/>
        <v>1084450.4081722572</v>
      </c>
      <c r="AI8" s="203">
        <f t="shared" ref="AI8:AI71" si="14">+AH8</f>
        <v>1084450.4081722572</v>
      </c>
      <c r="AK8" s="97">
        <v>569786.38887217687</v>
      </c>
      <c r="AL8" s="97">
        <v>569785.99387663661</v>
      </c>
      <c r="AM8" s="192">
        <f t="shared" si="3"/>
        <v>0.47975511616095901</v>
      </c>
      <c r="AN8" s="192">
        <f t="shared" si="4"/>
        <v>8.4759575896896422E-2</v>
      </c>
      <c r="AO8" s="192"/>
      <c r="AP8" s="192">
        <f t="shared" ref="AP8:AP71" si="15">+G8</f>
        <v>1084450.4081722572</v>
      </c>
      <c r="AQ8" s="192"/>
      <c r="AR8" s="192">
        <f ca="1"/>
        <v>569785.97643576434</v>
      </c>
      <c r="AS8" s="192">
        <f t="shared" ref="AS8:AS71" ca="1" si="16">+AR8-H8</f>
        <v>6.7318703630007803E-2</v>
      </c>
      <c r="AT8" s="192"/>
      <c r="AV8" s="203">
        <f t="shared" ref="AV8:AV39" si="17">+G8</f>
        <v>1084450.4081722572</v>
      </c>
      <c r="AW8" s="203">
        <f t="shared" ref="AW8:AW68" si="18">+AV8</f>
        <v>1084450.4081722572</v>
      </c>
      <c r="AY8">
        <f ca="1"/>
        <v>569787.18051893346</v>
      </c>
      <c r="AZ8">
        <f ca="1"/>
        <v>569786.08135289617</v>
      </c>
      <c r="BA8" s="192">
        <f t="shared" ca="1" si="5"/>
        <v>1.2714018727419898</v>
      </c>
      <c r="BB8" s="192">
        <f t="shared" ca="1" si="6"/>
        <v>0.17223583546001464</v>
      </c>
      <c r="BC8" s="192"/>
      <c r="BD8" s="192">
        <f t="shared" ref="BD8:BD71" si="19">+G8</f>
        <v>1084450.4081722572</v>
      </c>
      <c r="BE8" s="192"/>
      <c r="BF8" s="192">
        <f ca="1"/>
        <v>569786.09095209325</v>
      </c>
      <c r="BG8" s="192">
        <f t="shared" ref="BG8:BG71" ca="1" si="20">+BF8-H8</f>
        <v>0.18183503253385425</v>
      </c>
      <c r="BK8" s="203">
        <f t="shared" ref="BK8:BK71" si="21">+G8</f>
        <v>1084450.4081722572</v>
      </c>
      <c r="BL8" s="203">
        <f t="shared" ref="BL8:BL71" si="22">+G8</f>
        <v>1084450.4081722572</v>
      </c>
      <c r="BN8">
        <f ca="1"/>
        <v>569789.22629052785</v>
      </c>
      <c r="BO8">
        <f ca="1"/>
        <v>569787.89543675515</v>
      </c>
      <c r="BP8" s="192">
        <f t="shared" ref="BP8:BP71" ca="1" si="23">+BN8-H8</f>
        <v>3.3171734671341255</v>
      </c>
      <c r="BQ8" s="192">
        <f t="shared" ref="BQ8:BQ71" ca="1" si="24">+BO8-H8</f>
        <v>1.9863196944352239</v>
      </c>
      <c r="BS8" s="203">
        <f t="shared" ref="BS8:BS71" si="25">+G8</f>
        <v>1084450.4081722572</v>
      </c>
      <c r="BU8">
        <f ca="1"/>
        <v>569789.02528558648</v>
      </c>
      <c r="BV8" s="192">
        <f t="shared" ref="BV8:BV71" ca="1" si="26">+BU8-H8</f>
        <v>3.1161685257684439</v>
      </c>
      <c r="BZ8" s="203">
        <f t="shared" ref="BZ8:BZ71" si="27">+G8</f>
        <v>1084450.4081722572</v>
      </c>
      <c r="CA8" s="203">
        <f t="shared" ref="CA8:CA71" si="28">+G8</f>
        <v>1084450.4081722572</v>
      </c>
      <c r="CC8">
        <f ca="1"/>
        <v>569789.26439726248</v>
      </c>
      <c r="CD8">
        <f ca="1"/>
        <v>569793.58991121198</v>
      </c>
      <c r="CE8" s="192">
        <f t="shared" ref="CE8:CE71" ca="1" si="29">+CC8-H8</f>
        <v>3.3552802017657086</v>
      </c>
      <c r="CF8" s="192">
        <f t="shared" ref="CF8:CF71" ca="1" si="30">+CD8-H8</f>
        <v>7.6807941512670368</v>
      </c>
      <c r="CH8" s="203">
        <f t="shared" ref="CH8:CH71" si="31">+G8</f>
        <v>1084450.4081722572</v>
      </c>
      <c r="CJ8">
        <f ca="1"/>
        <v>569787.39440665732</v>
      </c>
      <c r="CK8" s="192">
        <f t="shared" ref="CK8:CK71" ca="1" si="32">+CJ8-H8</f>
        <v>1.485289596603252</v>
      </c>
      <c r="CO8" s="203">
        <f t="shared" ref="CO8:CO71" si="33">+G8</f>
        <v>1084450.4081722572</v>
      </c>
      <c r="CP8" s="203">
        <f t="shared" ref="CP8:CP71" si="34">+G8</f>
        <v>1084450.4081722572</v>
      </c>
      <c r="CR8">
        <f ca="1"/>
        <v>569786.40240569843</v>
      </c>
      <c r="CS8">
        <f ca="1"/>
        <v>569799.93659949501</v>
      </c>
      <c r="CT8" s="192">
        <f t="shared" ref="CT8:CT71" ca="1" si="35">+CR8-H8</f>
        <v>0.49328863772097975</v>
      </c>
      <c r="CU8" s="192">
        <f t="shared" ref="CU8:CU71" ca="1" si="36">+CS8-H8</f>
        <v>14.027482434292324</v>
      </c>
      <c r="CW8" s="203">
        <f t="shared" ref="CW8:CW71" si="37">+G8</f>
        <v>1084450.4081722572</v>
      </c>
      <c r="CY8">
        <v>569786.05775308446</v>
      </c>
      <c r="CZ8" s="192">
        <f t="shared" ref="CZ8:CZ71" si="38">+CY8-H8</f>
        <v>0.1486360237468034</v>
      </c>
      <c r="DB8" s="342" t="s">
        <v>2107</v>
      </c>
      <c r="DC8" s="345" t="s">
        <v>2109</v>
      </c>
      <c r="DD8" s="346"/>
      <c r="DE8" s="346"/>
      <c r="DF8" s="347"/>
      <c r="DG8" s="343" t="s">
        <v>2140</v>
      </c>
      <c r="DH8" s="344"/>
      <c r="DI8" s="344"/>
      <c r="DJ8" s="344"/>
    </row>
    <row r="9" spans="1:114" ht="15" x14ac:dyDescent="0.4">
      <c r="A9" s="1" t="s">
        <v>4</v>
      </c>
      <c r="B9" s="185" t="s">
        <v>5</v>
      </c>
      <c r="C9" s="11">
        <v>4271.3078271844997</v>
      </c>
      <c r="D9" s="11">
        <v>709.43981878090301</v>
      </c>
      <c r="E9" s="11">
        <v>144.51885177525014</v>
      </c>
      <c r="F9" s="192">
        <f t="shared" si="7"/>
        <v>5125.266497740653</v>
      </c>
      <c r="G9" s="97">
        <f t="shared" si="8"/>
        <v>5125266.4977406533</v>
      </c>
      <c r="H9" s="181">
        <v>813696.11864646769</v>
      </c>
      <c r="I9" s="97"/>
      <c r="K9" s="192">
        <f>$G9+IF(SUM(Visor!$K$6:$K$73)=0,0,IFERROR(VLOOKUP($B9,Visor!$F$6:$M$73,Visor!K$1,FALSE),0))</f>
        <v>5125266.4977406533</v>
      </c>
      <c r="L9" s="192">
        <f>$G9+IF(SUM(Visor!$L$6:$L$73)=0,0,IFERROR(VLOOKUP($B9,Visor!$F$6:$M$73,Visor!$L$1,FALSE),0))</f>
        <v>5125266.4977406533</v>
      </c>
      <c r="N9" s="97">
        <v>813696.11864646769</v>
      </c>
      <c r="O9" s="97">
        <v>813696.11864646769</v>
      </c>
      <c r="P9" s="192">
        <f t="shared" si="9"/>
        <v>0</v>
      </c>
      <c r="Q9" s="192">
        <f t="shared" si="10"/>
        <v>0</v>
      </c>
      <c r="S9" s="203">
        <f>$G9+IF(SUM(Visor!$M$6:$M75)=0,0,IFERROR(VLOOKUP($B9,Visor!$F$6:$M$73,Visor!$M$1,FALSE),0))</f>
        <v>5125266.4977406533</v>
      </c>
      <c r="U9">
        <v>813696.11864646769</v>
      </c>
      <c r="V9" s="192">
        <f t="shared" si="11"/>
        <v>0</v>
      </c>
      <c r="X9" s="203">
        <f t="shared" si="12"/>
        <v>5125266.4977406533</v>
      </c>
      <c r="Y9" s="203">
        <f t="shared" si="13"/>
        <v>5125266.4977406533</v>
      </c>
      <c r="AA9" s="97">
        <f ca="1"/>
        <v>813697.07691204234</v>
      </c>
      <c r="AB9" s="97">
        <f ca="1"/>
        <v>813696.46910009882</v>
      </c>
      <c r="AC9" s="192">
        <f t="shared" ca="1" si="0"/>
        <v>0.95826557464897633</v>
      </c>
      <c r="AD9" s="192">
        <f t="shared" ca="1" si="1"/>
        <v>0.35045363113749772</v>
      </c>
      <c r="AH9" s="203">
        <f t="shared" si="2"/>
        <v>5125266.4977406533</v>
      </c>
      <c r="AI9" s="203">
        <f t="shared" si="14"/>
        <v>5125266.4977406533</v>
      </c>
      <c r="AK9" s="97">
        <v>813697.8367405457</v>
      </c>
      <c r="AL9" s="97">
        <v>813696.42218658747</v>
      </c>
      <c r="AM9" s="192">
        <f t="shared" si="3"/>
        <v>1.7180940780090168</v>
      </c>
      <c r="AN9" s="192">
        <f t="shared" si="4"/>
        <v>0.30354011978488415</v>
      </c>
      <c r="AO9" s="192"/>
      <c r="AP9" s="192">
        <f t="shared" si="15"/>
        <v>5125266.4977406533</v>
      </c>
      <c r="AQ9" s="192"/>
      <c r="AR9" s="192">
        <f ca="1"/>
        <v>813696.35972751549</v>
      </c>
      <c r="AS9" s="192">
        <f t="shared" ca="1" si="16"/>
        <v>0.24108104780316353</v>
      </c>
      <c r="AT9" s="192"/>
      <c r="AV9" s="203">
        <f t="shared" si="17"/>
        <v>5125266.4977406533</v>
      </c>
      <c r="AW9" s="203">
        <f t="shared" si="18"/>
        <v>5125266.4977406533</v>
      </c>
      <c r="AY9">
        <f ca="1"/>
        <v>813700.61909448425</v>
      </c>
      <c r="AZ9">
        <f ca="1"/>
        <v>813696.831585826</v>
      </c>
      <c r="BA9" s="192">
        <f t="shared" ca="1" si="5"/>
        <v>4.5004480165662244</v>
      </c>
      <c r="BB9" s="192">
        <f t="shared" ca="1" si="6"/>
        <v>0.7129393583163619</v>
      </c>
      <c r="BC9" s="192"/>
      <c r="BD9" s="192">
        <f t="shared" si="19"/>
        <v>5125266.4977406533</v>
      </c>
      <c r="BE9" s="192"/>
      <c r="BF9" s="192">
        <f ca="1"/>
        <v>813696.83878051536</v>
      </c>
      <c r="BG9" s="192">
        <f t="shared" ca="1" si="20"/>
        <v>0.72013404767494649</v>
      </c>
      <c r="BK9" s="203">
        <f t="shared" si="21"/>
        <v>5125266.4977406533</v>
      </c>
      <c r="BL9" s="203">
        <f t="shared" si="22"/>
        <v>5125266.4977406533</v>
      </c>
      <c r="BN9">
        <f ca="1"/>
        <v>813710.70781738427</v>
      </c>
      <c r="BO9">
        <f ca="1"/>
        <v>813705.44212574267</v>
      </c>
      <c r="BP9" s="192">
        <f t="shared" ca="1" si="23"/>
        <v>14.589170916588046</v>
      </c>
      <c r="BQ9" s="192">
        <f t="shared" ca="1" si="24"/>
        <v>9.3234792749863118</v>
      </c>
      <c r="BS9" s="203">
        <f t="shared" si="25"/>
        <v>5125266.4977406533</v>
      </c>
      <c r="BU9">
        <f ca="1"/>
        <v>813709.77878518775</v>
      </c>
      <c r="BV9" s="192">
        <f t="shared" ca="1" si="26"/>
        <v>13.660138720064424</v>
      </c>
      <c r="BZ9" s="203">
        <f t="shared" si="27"/>
        <v>5125266.4977406533</v>
      </c>
      <c r="CA9" s="203">
        <f t="shared" si="28"/>
        <v>5125266.4977406533</v>
      </c>
      <c r="CC9">
        <f ca="1"/>
        <v>813710.20930780016</v>
      </c>
      <c r="CD9">
        <f ca="1"/>
        <v>813727.55161735672</v>
      </c>
      <c r="CE9" s="192">
        <f t="shared" ca="1" si="29"/>
        <v>14.090661332476884</v>
      </c>
      <c r="CF9" s="192">
        <f t="shared" ca="1" si="30"/>
        <v>31.432970889029093</v>
      </c>
      <c r="CH9" s="203">
        <f t="shared" si="31"/>
        <v>5125266.4977406533</v>
      </c>
      <c r="CJ9">
        <f ca="1"/>
        <v>813702.21718971361</v>
      </c>
      <c r="CK9" s="192">
        <f t="shared" ca="1" si="32"/>
        <v>6.0985432459274307</v>
      </c>
      <c r="CO9" s="203">
        <f t="shared" si="33"/>
        <v>5125266.4977406533</v>
      </c>
      <c r="CP9" s="203">
        <f t="shared" si="34"/>
        <v>5125266.4977406533</v>
      </c>
      <c r="CR9">
        <f ca="1"/>
        <v>813697.04443217826</v>
      </c>
      <c r="CS9">
        <f ca="1"/>
        <v>813723.2440694588</v>
      </c>
      <c r="CT9" s="192">
        <f t="shared" ca="1" si="35"/>
        <v>0.92578571056947112</v>
      </c>
      <c r="CU9" s="192">
        <f t="shared" ca="1" si="36"/>
        <v>27.125422991113737</v>
      </c>
      <c r="CW9" s="203">
        <f t="shared" si="37"/>
        <v>5125266.4977406533</v>
      </c>
      <c r="CY9">
        <v>813696.39431712741</v>
      </c>
      <c r="CZ9" s="192">
        <f t="shared" si="38"/>
        <v>0.27567065972834826</v>
      </c>
      <c r="DB9" s="342"/>
      <c r="DC9" s="208">
        <v>2020</v>
      </c>
      <c r="DD9" s="209" t="s">
        <v>2108</v>
      </c>
      <c r="DE9" s="208">
        <v>2021</v>
      </c>
      <c r="DF9" s="209" t="s">
        <v>2143</v>
      </c>
      <c r="DG9" s="208">
        <v>2020</v>
      </c>
      <c r="DH9" s="209" t="s">
        <v>2108</v>
      </c>
      <c r="DI9" s="208">
        <v>2021</v>
      </c>
      <c r="DJ9" s="209" t="s">
        <v>2142</v>
      </c>
    </row>
    <row r="10" spans="1:114" ht="15" x14ac:dyDescent="0.4">
      <c r="A10" s="14" t="s">
        <v>6</v>
      </c>
      <c r="B10" s="188" t="s">
        <v>7</v>
      </c>
      <c r="C10" s="8">
        <v>234.746898135149</v>
      </c>
      <c r="D10" s="8">
        <v>6.1734564533644199E-4</v>
      </c>
      <c r="E10" s="8">
        <v>82.797753651100066</v>
      </c>
      <c r="F10" s="192">
        <f t="shared" si="7"/>
        <v>317.54526913189443</v>
      </c>
      <c r="G10" s="97">
        <f t="shared" si="8"/>
        <v>317545.26913189446</v>
      </c>
      <c r="H10" s="181">
        <v>42050.056095019856</v>
      </c>
      <c r="I10" s="97"/>
      <c r="K10" s="192">
        <f>$G10+IF(SUM(Visor!$K$6:$K$73)=0,0,IFERROR(VLOOKUP($B10,Visor!$F$6:$M$73,Visor!K$1,FALSE),0))</f>
        <v>317545.26913189446</v>
      </c>
      <c r="L10" s="192">
        <f>$G10+IF(SUM(Visor!$L$6:$L$73)=0,0,IFERROR(VLOOKUP($B10,Visor!$F$6:$M$73,Visor!$L$1,FALSE),0))</f>
        <v>317545.26913189446</v>
      </c>
      <c r="N10" s="97">
        <v>42050.056095019856</v>
      </c>
      <c r="O10" s="97">
        <v>42050.056095019856</v>
      </c>
      <c r="P10" s="192">
        <f t="shared" si="9"/>
        <v>0</v>
      </c>
      <c r="Q10" s="192">
        <f t="shared" si="10"/>
        <v>0</v>
      </c>
      <c r="S10" s="203">
        <f>$G10+IF(SUM(Visor!$M$6:$M76)=0,0,IFERROR(VLOOKUP($B10,Visor!$F$6:$M$73,Visor!$M$1,FALSE),0))</f>
        <v>317545.26913189446</v>
      </c>
      <c r="U10">
        <v>42050.056095019856</v>
      </c>
      <c r="V10" s="192">
        <f t="shared" si="11"/>
        <v>0</v>
      </c>
      <c r="X10" s="203">
        <f t="shared" si="12"/>
        <v>317545.26913189446</v>
      </c>
      <c r="Y10" s="203">
        <f t="shared" si="13"/>
        <v>317545.26913189446</v>
      </c>
      <c r="AA10" s="97">
        <f ca="1"/>
        <v>42050.249442266169</v>
      </c>
      <c r="AB10" s="97">
        <f ca="1"/>
        <v>42050.122945268704</v>
      </c>
      <c r="AC10" s="192">
        <f t="shared" ca="1" si="0"/>
        <v>0.19334724631335121</v>
      </c>
      <c r="AD10" s="192">
        <f t="shared" ca="1" si="1"/>
        <v>6.6850248847913463E-2</v>
      </c>
      <c r="AH10" s="203">
        <f t="shared" si="2"/>
        <v>317545.26913189446</v>
      </c>
      <c r="AI10" s="203">
        <f t="shared" si="14"/>
        <v>317545.26913189446</v>
      </c>
      <c r="AK10" s="97">
        <v>42054.705904138347</v>
      </c>
      <c r="AL10" s="97">
        <v>42050.877588810406</v>
      </c>
      <c r="AM10" s="192">
        <f t="shared" si="3"/>
        <v>4.6498091184912482</v>
      </c>
      <c r="AN10" s="192">
        <f t="shared" si="4"/>
        <v>0.82149379055044847</v>
      </c>
      <c r="AO10" s="192"/>
      <c r="AP10" s="192">
        <f t="shared" si="15"/>
        <v>317545.26913189446</v>
      </c>
      <c r="AQ10" s="192"/>
      <c r="AR10" s="192">
        <f ca="1"/>
        <v>42050.708551057265</v>
      </c>
      <c r="AS10" s="192">
        <f t="shared" ca="1" si="16"/>
        <v>0.65245603740913793</v>
      </c>
      <c r="AT10" s="192"/>
      <c r="AV10" s="203">
        <f t="shared" si="17"/>
        <v>317545.26913189446</v>
      </c>
      <c r="AW10" s="203">
        <f t="shared" si="18"/>
        <v>317545.26913189446</v>
      </c>
      <c r="AY10">
        <f ca="1"/>
        <v>42050.678391982605</v>
      </c>
      <c r="AZ10">
        <f ca="1"/>
        <v>42050.124677781663</v>
      </c>
      <c r="BA10" s="192">
        <f t="shared" ca="1" si="5"/>
        <v>0.62229696274880553</v>
      </c>
      <c r="BB10" s="192">
        <f t="shared" ca="1" si="6"/>
        <v>6.8582761807192583E-2</v>
      </c>
      <c r="BC10" s="192"/>
      <c r="BD10" s="192">
        <f t="shared" si="19"/>
        <v>317545.26913189446</v>
      </c>
      <c r="BE10" s="192"/>
      <c r="BF10" s="192">
        <f ca="1"/>
        <v>42050.143878240655</v>
      </c>
      <c r="BG10" s="192">
        <f t="shared" ca="1" si="20"/>
        <v>8.7783220798883121E-2</v>
      </c>
      <c r="BK10" s="203">
        <f t="shared" si="21"/>
        <v>317545.26913189446</v>
      </c>
      <c r="BL10" s="203">
        <f t="shared" si="22"/>
        <v>317545.26913189446</v>
      </c>
      <c r="BN10">
        <f ca="1"/>
        <v>42068.803262938927</v>
      </c>
      <c r="BO10">
        <f ca="1"/>
        <v>42058.904420703024</v>
      </c>
      <c r="BP10" s="192">
        <f t="shared" ca="1" si="23"/>
        <v>18.747167919071217</v>
      </c>
      <c r="BQ10" s="192">
        <f t="shared" ca="1" si="24"/>
        <v>8.8483256831677863</v>
      </c>
      <c r="BS10" s="203">
        <f t="shared" si="25"/>
        <v>317545.26913189446</v>
      </c>
      <c r="BU10">
        <f ca="1"/>
        <v>42067.839822408489</v>
      </c>
      <c r="BV10" s="192">
        <f t="shared" ca="1" si="26"/>
        <v>17.783727388632542</v>
      </c>
      <c r="BZ10" s="203">
        <f t="shared" si="27"/>
        <v>317545.26913189446</v>
      </c>
      <c r="CA10" s="203">
        <f t="shared" si="28"/>
        <v>317545.26913189446</v>
      </c>
      <c r="CC10">
        <f ca="1"/>
        <v>42066.79251935277</v>
      </c>
      <c r="CD10">
        <f ca="1"/>
        <v>42103.987823943156</v>
      </c>
      <c r="CE10" s="192">
        <f t="shared" ca="1" si="29"/>
        <v>16.736424332913884</v>
      </c>
      <c r="CF10" s="192">
        <f t="shared" ca="1" si="30"/>
        <v>53.931728923300398</v>
      </c>
      <c r="CH10" s="203">
        <f t="shared" si="31"/>
        <v>317545.26913189446</v>
      </c>
      <c r="CJ10">
        <f ca="1"/>
        <v>42055.338652223101</v>
      </c>
      <c r="CK10" s="192">
        <f t="shared" ca="1" si="32"/>
        <v>5.2825572032452328</v>
      </c>
      <c r="CO10" s="203">
        <f t="shared" si="33"/>
        <v>317545.26913189446</v>
      </c>
      <c r="CP10" s="203">
        <f t="shared" si="34"/>
        <v>317545.26913189446</v>
      </c>
      <c r="CR10">
        <f ca="1"/>
        <v>42050.282511368583</v>
      </c>
      <c r="CS10">
        <f ca="1"/>
        <v>42056.533551447654</v>
      </c>
      <c r="CT10" s="192">
        <f t="shared" ca="1" si="35"/>
        <v>0.22641634872707073</v>
      </c>
      <c r="CU10" s="192">
        <f t="shared" ca="1" si="36"/>
        <v>6.4774564277977333</v>
      </c>
      <c r="CW10" s="203">
        <f t="shared" si="37"/>
        <v>317545.26913189446</v>
      </c>
      <c r="CY10">
        <v>42050.124158036517</v>
      </c>
      <c r="CZ10" s="192">
        <f t="shared" si="38"/>
        <v>6.8063016660744324E-2</v>
      </c>
      <c r="DB10" s="210" t="s">
        <v>2110</v>
      </c>
      <c r="DC10" s="211">
        <f ca="1">+P75+AC75</f>
        <v>244.69952734036934</v>
      </c>
      <c r="DD10" s="211">
        <f>+V75</f>
        <v>0</v>
      </c>
      <c r="DE10" s="211">
        <f ca="1">+Q75+AD75</f>
        <v>79.291320525736978</v>
      </c>
      <c r="DF10" s="211">
        <f ca="1">+DE10+DC10</f>
        <v>323.99084786610632</v>
      </c>
      <c r="DG10" s="232">
        <f ca="1">+DC10/$DC$15</f>
        <v>2.3056781192571821E-2</v>
      </c>
      <c r="DH10" s="232">
        <f ca="1">+DD10/$DD$15</f>
        <v>0</v>
      </c>
      <c r="DI10" s="232">
        <f ca="1">+DE10/$DE$15</f>
        <v>4.3184128931486598E-3</v>
      </c>
      <c r="DJ10" s="232">
        <f ca="1">+DF10/$DF$15</f>
        <v>1.1182074430119263E-2</v>
      </c>
    </row>
    <row r="11" spans="1:114" ht="15" x14ac:dyDescent="0.4">
      <c r="A11" s="1" t="s">
        <v>8</v>
      </c>
      <c r="B11" s="185" t="s">
        <v>9</v>
      </c>
      <c r="C11" s="11">
        <v>1617.5816662658499</v>
      </c>
      <c r="D11" s="11">
        <v>0</v>
      </c>
      <c r="E11" s="11">
        <v>57.441579356040045</v>
      </c>
      <c r="F11" s="192">
        <f t="shared" si="7"/>
        <v>1675.0232456218898</v>
      </c>
      <c r="G11" s="97">
        <f t="shared" si="8"/>
        <v>1675023.2456218898</v>
      </c>
      <c r="H11" s="181">
        <v>113174.35071407641</v>
      </c>
      <c r="I11" s="97"/>
      <c r="K11" s="192">
        <f>$G11+IF(SUM(Visor!$K$6:$K$73)=0,0,IFERROR(VLOOKUP($B11,Visor!$F$6:$M$73,Visor!K$1,FALSE),0))</f>
        <v>1675023.2456218898</v>
      </c>
      <c r="L11" s="192">
        <f>$G11+IF(SUM(Visor!$L$6:$L$73)=0,0,IFERROR(VLOOKUP($B11,Visor!$F$6:$M$73,Visor!$L$1,FALSE),0))</f>
        <v>1675023.2456218898</v>
      </c>
      <c r="N11" s="97">
        <v>113174.35071407641</v>
      </c>
      <c r="O11" s="97">
        <v>113174.35071407641</v>
      </c>
      <c r="P11" s="192">
        <f t="shared" si="9"/>
        <v>0</v>
      </c>
      <c r="Q11" s="192">
        <f t="shared" si="10"/>
        <v>0</v>
      </c>
      <c r="S11" s="203">
        <f>$G11+IF(SUM(Visor!$M$6:$M77)=0,0,IFERROR(VLOOKUP($B11,Visor!$F$6:$M$73,Visor!$M$1,FALSE),0))</f>
        <v>1675023.2456218898</v>
      </c>
      <c r="U11">
        <v>113174.35071407641</v>
      </c>
      <c r="V11" s="192">
        <f t="shared" si="11"/>
        <v>0</v>
      </c>
      <c r="X11" s="203">
        <f t="shared" si="12"/>
        <v>1675023.2456218898</v>
      </c>
      <c r="Y11" s="203">
        <f t="shared" si="13"/>
        <v>1675023.2456218898</v>
      </c>
      <c r="AA11" s="97">
        <f ca="1"/>
        <v>113174.37341317419</v>
      </c>
      <c r="AB11" s="97">
        <f ca="1"/>
        <v>113174.36039760245</v>
      </c>
      <c r="AC11" s="192">
        <f t="shared" ca="1" si="0"/>
        <v>2.2699097782606259E-2</v>
      </c>
      <c r="AD11" s="192">
        <f t="shared" ca="1" si="1"/>
        <v>9.6835260337684304E-3</v>
      </c>
      <c r="AH11" s="203">
        <f t="shared" si="2"/>
        <v>1675023.2456218898</v>
      </c>
      <c r="AI11" s="203">
        <f t="shared" si="14"/>
        <v>1675023.2456218898</v>
      </c>
      <c r="AK11" s="97">
        <v>113174.40749265144</v>
      </c>
      <c r="AL11" s="97">
        <v>113174.36074529396</v>
      </c>
      <c r="AM11" s="192">
        <f t="shared" si="3"/>
        <v>5.6778575031785294E-2</v>
      </c>
      <c r="AN11" s="192">
        <f t="shared" si="4"/>
        <v>1.0031217549112625E-2</v>
      </c>
      <c r="AO11" s="192"/>
      <c r="AP11" s="192">
        <f t="shared" si="15"/>
        <v>1675023.2456218898</v>
      </c>
      <c r="AQ11" s="192"/>
      <c r="AR11" s="192">
        <f ca="1"/>
        <v>113174.35868118283</v>
      </c>
      <c r="AS11" s="192">
        <f t="shared" ca="1" si="16"/>
        <v>7.9671064158901572E-3</v>
      </c>
      <c r="AT11" s="192"/>
      <c r="AV11" s="203">
        <f t="shared" si="17"/>
        <v>1675023.2456218898</v>
      </c>
      <c r="AW11" s="203">
        <f t="shared" si="18"/>
        <v>1675023.2456218898</v>
      </c>
      <c r="AY11">
        <f ca="1"/>
        <v>113174.66244761201</v>
      </c>
      <c r="AZ11">
        <f ca="1"/>
        <v>113174.41725506389</v>
      </c>
      <c r="BA11" s="192">
        <f t="shared" ca="1" si="5"/>
        <v>0.31173353559279349</v>
      </c>
      <c r="BB11" s="192">
        <f t="shared" ca="1" si="6"/>
        <v>6.6540987478219904E-2</v>
      </c>
      <c r="BC11" s="192"/>
      <c r="BD11" s="192">
        <f t="shared" si="19"/>
        <v>1675023.2456218898</v>
      </c>
      <c r="BE11" s="192"/>
      <c r="BF11" s="192">
        <f ca="1"/>
        <v>113174.40333926745</v>
      </c>
      <c r="BG11" s="192">
        <f t="shared" ca="1" si="20"/>
        <v>5.2625191034167074E-2</v>
      </c>
      <c r="BK11" s="203">
        <f t="shared" si="21"/>
        <v>1675023.2456218898</v>
      </c>
      <c r="BL11" s="203">
        <f t="shared" si="22"/>
        <v>1675023.2456218898</v>
      </c>
      <c r="BN11">
        <f ca="1"/>
        <v>113174.97357634759</v>
      </c>
      <c r="BO11">
        <f ca="1"/>
        <v>113174.75574983298</v>
      </c>
      <c r="BP11" s="192">
        <f t="shared" ca="1" si="23"/>
        <v>0.6228622711787466</v>
      </c>
      <c r="BQ11" s="192">
        <f t="shared" ca="1" si="24"/>
        <v>0.40503575657203328</v>
      </c>
      <c r="BS11" s="203">
        <f t="shared" si="25"/>
        <v>1675023.2456218898</v>
      </c>
      <c r="BU11">
        <f ca="1"/>
        <v>113174.93370041688</v>
      </c>
      <c r="BV11" s="192">
        <f t="shared" ca="1" si="26"/>
        <v>0.58298634046514053</v>
      </c>
      <c r="BZ11" s="203">
        <f t="shared" si="27"/>
        <v>1675023.2456218898</v>
      </c>
      <c r="CA11" s="203">
        <f t="shared" si="28"/>
        <v>1675023.2456218898</v>
      </c>
      <c r="CC11">
        <f ca="1"/>
        <v>113175.11050978112</v>
      </c>
      <c r="CD11">
        <f ca="1"/>
        <v>113175.63014617865</v>
      </c>
      <c r="CE11" s="192">
        <f t="shared" ca="1" si="29"/>
        <v>0.75979570471099578</v>
      </c>
      <c r="CF11" s="192">
        <f t="shared" ca="1" si="30"/>
        <v>1.2794321022374788</v>
      </c>
      <c r="CH11" s="203">
        <f t="shared" si="31"/>
        <v>1675023.2456218898</v>
      </c>
      <c r="CJ11">
        <f ca="1"/>
        <v>113174.77024641924</v>
      </c>
      <c r="CK11" s="192">
        <f t="shared" ca="1" si="32"/>
        <v>0.41953234282846097</v>
      </c>
      <c r="CO11" s="203">
        <f t="shared" si="33"/>
        <v>1675023.2456218898</v>
      </c>
      <c r="CP11" s="203">
        <f t="shared" si="34"/>
        <v>1675023.2456218898</v>
      </c>
      <c r="CR11">
        <f ca="1"/>
        <v>113174.3568443479</v>
      </c>
      <c r="CS11">
        <f ca="1"/>
        <v>113174.65974496894</v>
      </c>
      <c r="CT11" s="192">
        <f t="shared" ca="1" si="35"/>
        <v>6.1302714893827215E-3</v>
      </c>
      <c r="CU11" s="192">
        <f t="shared" ca="1" si="36"/>
        <v>0.30903089253115468</v>
      </c>
      <c r="CW11" s="203">
        <f t="shared" si="37"/>
        <v>1675023.2456218898</v>
      </c>
      <c r="CY11">
        <v>113174.35200770208</v>
      </c>
      <c r="CZ11" s="192">
        <f t="shared" si="38"/>
        <v>1.2936256680404767E-3</v>
      </c>
      <c r="DB11" s="210" t="s">
        <v>2111</v>
      </c>
      <c r="DC11" s="211">
        <f ca="1">+AM75+BA75</f>
        <v>2274.8044242950355</v>
      </c>
      <c r="DD11" s="211">
        <f ca="1">+AS75+BG75</f>
        <v>313.67425761522418</v>
      </c>
      <c r="DE11" s="211">
        <f ca="1">+AN75+BB75</f>
        <v>262.3418178431931</v>
      </c>
      <c r="DF11" s="211">
        <f t="shared" ref="DF11:DF15" ca="1" si="39">+DE11+DC11</f>
        <v>2537.1462421382284</v>
      </c>
      <c r="DG11" s="232">
        <f t="shared" ref="DG11:DG14" ca="1" si="40">+DC11/$DC$15</f>
        <v>0.21434315152521363</v>
      </c>
      <c r="DH11" s="232">
        <f t="shared" ref="DH11:DH14" ca="1" si="41">+DD11/$DD$15</f>
        <v>5.3585455547153688E-2</v>
      </c>
      <c r="DI11" s="232">
        <f t="shared" ref="DI11:DI14" ca="1" si="42">+DE11/$DE$15</f>
        <v>1.4287822186267876E-2</v>
      </c>
      <c r="DJ11" s="232">
        <f t="shared" ref="DJ11:DJ15" ca="1" si="43">+DF11/$DF$15</f>
        <v>8.756592448997691E-2</v>
      </c>
    </row>
    <row r="12" spans="1:114" ht="15" x14ac:dyDescent="0.4">
      <c r="A12" s="14">
        <v>17</v>
      </c>
      <c r="B12" s="188" t="s">
        <v>10</v>
      </c>
      <c r="C12" s="8">
        <v>0</v>
      </c>
      <c r="D12" s="8">
        <v>28.989467418983299</v>
      </c>
      <c r="E12" s="8">
        <v>20130.294628628715</v>
      </c>
      <c r="F12" s="192">
        <f t="shared" si="7"/>
        <v>20159.284096047697</v>
      </c>
      <c r="G12" s="97">
        <f t="shared" si="8"/>
        <v>20159284.096047696</v>
      </c>
      <c r="H12" s="181">
        <v>38792.457086203307</v>
      </c>
      <c r="I12" s="97"/>
      <c r="K12" s="192">
        <f>$G12+IF(SUM(Visor!$K$6:$K$73)=0,0,IFERROR(VLOOKUP($B12,Visor!$F$6:$M$73,Visor!K$1,FALSE),0))</f>
        <v>20159284.096047696</v>
      </c>
      <c r="L12" s="192">
        <f>$G12+IF(SUM(Visor!$L$6:$L$73)=0,0,IFERROR(VLOOKUP($B12,Visor!$F$6:$M$73,Visor!$L$1,FALSE),0))</f>
        <v>20159284.096047696</v>
      </c>
      <c r="N12" s="97">
        <v>38792.457086203307</v>
      </c>
      <c r="O12" s="97">
        <v>38792.457086203307</v>
      </c>
      <c r="P12" s="192">
        <f t="shared" si="9"/>
        <v>0</v>
      </c>
      <c r="Q12" s="192">
        <f t="shared" si="10"/>
        <v>0</v>
      </c>
      <c r="S12" s="203">
        <f>$G12+IF(SUM(Visor!$M$6:$M78)=0,0,IFERROR(VLOOKUP($B12,Visor!$F$6:$M$73,Visor!$M$1,FALSE),0))</f>
        <v>20159284.096047696</v>
      </c>
      <c r="U12">
        <v>38792.457086203307</v>
      </c>
      <c r="V12" s="192">
        <f t="shared" si="11"/>
        <v>0</v>
      </c>
      <c r="X12" s="203">
        <f t="shared" si="12"/>
        <v>20159284.096047696</v>
      </c>
      <c r="Y12" s="203">
        <f t="shared" si="13"/>
        <v>20159284.096047696</v>
      </c>
      <c r="AA12" s="97">
        <f ca="1"/>
        <v>38792.46329430378</v>
      </c>
      <c r="AB12" s="97">
        <f ca="1"/>
        <v>38792.459417946484</v>
      </c>
      <c r="AC12" s="192">
        <f t="shared" ca="1" si="0"/>
        <v>6.2081004725769162E-3</v>
      </c>
      <c r="AD12" s="192">
        <f t="shared" ca="1" si="1"/>
        <v>2.3317431769100949E-3</v>
      </c>
      <c r="AH12" s="203">
        <f t="shared" si="2"/>
        <v>20159284.096047696</v>
      </c>
      <c r="AI12" s="203">
        <f t="shared" si="14"/>
        <v>20159284.096047696</v>
      </c>
      <c r="AK12" s="97">
        <v>38792.53299439892</v>
      </c>
      <c r="AL12" s="97">
        <v>38792.470497100345</v>
      </c>
      <c r="AM12" s="192">
        <f t="shared" si="3"/>
        <v>7.5908195613010321E-2</v>
      </c>
      <c r="AN12" s="192">
        <f t="shared" si="4"/>
        <v>1.3410897037829272E-2</v>
      </c>
      <c r="AO12" s="192"/>
      <c r="AP12" s="192">
        <f t="shared" si="15"/>
        <v>20159284.096047696</v>
      </c>
      <c r="AQ12" s="192"/>
      <c r="AR12" s="192">
        <f ca="1"/>
        <v>38792.467737556784</v>
      </c>
      <c r="AS12" s="192">
        <f t="shared" ca="1" si="16"/>
        <v>1.0651353477442171E-2</v>
      </c>
      <c r="AT12" s="192"/>
      <c r="AV12" s="203">
        <f t="shared" si="17"/>
        <v>20159284.096047696</v>
      </c>
      <c r="AW12" s="203">
        <f t="shared" si="18"/>
        <v>20159284.096047696</v>
      </c>
      <c r="AY12">
        <f ca="1"/>
        <v>38792.488931990389</v>
      </c>
      <c r="AZ12">
        <f ca="1"/>
        <v>38792.461836374649</v>
      </c>
      <c r="BA12" s="192">
        <f t="shared" ca="1" si="5"/>
        <v>3.1845787081692833E-2</v>
      </c>
      <c r="BB12" s="192">
        <f t="shared" ca="1" si="6"/>
        <v>4.7501713415840641E-3</v>
      </c>
      <c r="BC12" s="192"/>
      <c r="BD12" s="192">
        <f t="shared" si="19"/>
        <v>20159284.096047696</v>
      </c>
      <c r="BE12" s="192"/>
      <c r="BF12" s="192">
        <f ca="1"/>
        <v>38792.461944349794</v>
      </c>
      <c r="BG12" s="192">
        <f t="shared" ca="1" si="20"/>
        <v>4.8581464870949276E-3</v>
      </c>
      <c r="BK12" s="203">
        <f t="shared" si="21"/>
        <v>20159284.096047696</v>
      </c>
      <c r="BL12" s="203">
        <f t="shared" si="22"/>
        <v>20159284.096047696</v>
      </c>
      <c r="BN12">
        <f ca="1"/>
        <v>38792.79688260788</v>
      </c>
      <c r="BO12">
        <f ca="1"/>
        <v>38792.627693272952</v>
      </c>
      <c r="BP12" s="192">
        <f t="shared" ca="1" si="23"/>
        <v>0.339796404572553</v>
      </c>
      <c r="BQ12" s="192">
        <f t="shared" ca="1" si="24"/>
        <v>0.17060706964548444</v>
      </c>
      <c r="BS12" s="203">
        <f t="shared" si="25"/>
        <v>20159284.096047696</v>
      </c>
      <c r="BU12">
        <f ca="1"/>
        <v>38792.7786784497</v>
      </c>
      <c r="BV12" s="192">
        <f t="shared" ca="1" si="26"/>
        <v>0.32159224639326567</v>
      </c>
      <c r="BZ12" s="203">
        <f t="shared" si="27"/>
        <v>20159284.096047696</v>
      </c>
      <c r="CA12" s="203">
        <f t="shared" si="28"/>
        <v>20159284.096047696</v>
      </c>
      <c r="CC12">
        <f ca="1"/>
        <v>38792.768151094104</v>
      </c>
      <c r="CD12">
        <f ca="1"/>
        <v>38793.388376621733</v>
      </c>
      <c r="CE12" s="192">
        <f t="shared" ca="1" si="29"/>
        <v>0.31106489079684252</v>
      </c>
      <c r="CF12" s="192">
        <f t="shared" ca="1" si="30"/>
        <v>0.93129041842621518</v>
      </c>
      <c r="CH12" s="203">
        <f t="shared" si="31"/>
        <v>20159284.096047696</v>
      </c>
      <c r="CJ12">
        <f ca="1"/>
        <v>38792.564598000645</v>
      </c>
      <c r="CK12" s="192">
        <f t="shared" ca="1" si="32"/>
        <v>0.10751179733779281</v>
      </c>
      <c r="CO12" s="203">
        <f t="shared" si="33"/>
        <v>20159284.096047696</v>
      </c>
      <c r="CP12" s="203">
        <f t="shared" si="34"/>
        <v>20159284.096047696</v>
      </c>
      <c r="CR12">
        <f ca="1"/>
        <v>38792.463133847828</v>
      </c>
      <c r="CS12">
        <f ca="1"/>
        <v>38792.636446289573</v>
      </c>
      <c r="CT12" s="192">
        <f t="shared" ca="1" si="35"/>
        <v>6.0476445214590058E-3</v>
      </c>
      <c r="CU12" s="192">
        <f t="shared" ca="1" si="36"/>
        <v>0.17936008626566036</v>
      </c>
      <c r="CW12" s="203">
        <f t="shared" si="37"/>
        <v>20159284.096047696</v>
      </c>
      <c r="CY12">
        <v>38792.458878111589</v>
      </c>
      <c r="CZ12" s="192">
        <f t="shared" si="38"/>
        <v>1.7919082820299082E-3</v>
      </c>
      <c r="DB12" s="210" t="s">
        <v>2112</v>
      </c>
      <c r="DC12" s="211">
        <f ca="1">+BP75</f>
        <v>4022.2077132122618</v>
      </c>
      <c r="DD12" s="211">
        <f ca="1">+BV75</f>
        <v>3787.874649793323</v>
      </c>
      <c r="DE12" s="211">
        <f ca="1">+BQ75</f>
        <v>2312.6990102792151</v>
      </c>
      <c r="DF12" s="211">
        <f t="shared" ca="1" si="39"/>
        <v>6334.9067234914764</v>
      </c>
      <c r="DG12" s="232">
        <f t="shared" ca="1" si="40"/>
        <v>0.37899199954568175</v>
      </c>
      <c r="DH12" s="232">
        <f t="shared" ca="1" si="41"/>
        <v>0.64708844840456892</v>
      </c>
      <c r="DI12" s="232">
        <f t="shared" ca="1" si="42"/>
        <v>0.12595564253114172</v>
      </c>
      <c r="DJ12" s="232">
        <f t="shared" ca="1" si="43"/>
        <v>0.21864012195560281</v>
      </c>
    </row>
    <row r="13" spans="1:114" ht="15" x14ac:dyDescent="0.4">
      <c r="A13" s="15" t="s">
        <v>11</v>
      </c>
      <c r="B13" s="185" t="s">
        <v>12</v>
      </c>
      <c r="C13" s="11">
        <v>0</v>
      </c>
      <c r="D13" s="11">
        <v>-399.15198857405301</v>
      </c>
      <c r="E13" s="11">
        <v>29601.817570682299</v>
      </c>
      <c r="F13" s="192">
        <f t="shared" si="7"/>
        <v>29202.665582108246</v>
      </c>
      <c r="G13" s="97">
        <f t="shared" si="8"/>
        <v>29202665.582108244</v>
      </c>
      <c r="H13" s="181">
        <v>33088.093259583919</v>
      </c>
      <c r="I13" s="97"/>
      <c r="K13" s="192">
        <f>$G13+IF(SUM(Visor!$K$6:$K$73)=0,0,IFERROR(VLOOKUP($B13,Visor!$F$6:$M$73,Visor!K$1,FALSE),0))</f>
        <v>29202665.582108244</v>
      </c>
      <c r="L13" s="192">
        <f>$G13+IF(SUM(Visor!$L$6:$L$73)=0,0,IFERROR(VLOOKUP($B13,Visor!$F$6:$M$73,Visor!$L$1,FALSE),0))</f>
        <v>29202665.582108244</v>
      </c>
      <c r="N13" s="97">
        <v>33088.093259583919</v>
      </c>
      <c r="O13" s="97">
        <v>33088.093259583919</v>
      </c>
      <c r="P13" s="192">
        <f t="shared" si="9"/>
        <v>0</v>
      </c>
      <c r="Q13" s="192">
        <f t="shared" si="10"/>
        <v>0</v>
      </c>
      <c r="S13" s="203">
        <f>$G13+IF(SUM(Visor!$M$6:$M79)=0,0,IFERROR(VLOOKUP($B13,Visor!$F$6:$M$73,Visor!$M$1,FALSE),0))</f>
        <v>29202665.582108244</v>
      </c>
      <c r="U13">
        <v>33088.093259583919</v>
      </c>
      <c r="V13" s="192">
        <f t="shared" si="11"/>
        <v>0</v>
      </c>
      <c r="X13" s="203">
        <f t="shared" si="12"/>
        <v>29202665.582108244</v>
      </c>
      <c r="Y13" s="203">
        <f t="shared" si="13"/>
        <v>29202665.582108244</v>
      </c>
      <c r="AA13" s="97">
        <f ca="1"/>
        <v>33088.134444166702</v>
      </c>
      <c r="AB13" s="97">
        <f ca="1"/>
        <v>33088.108135448587</v>
      </c>
      <c r="AC13" s="192">
        <f t="shared" ca="1" si="0"/>
        <v>4.1184582783898804E-2</v>
      </c>
      <c r="AD13" s="192">
        <f t="shared" ca="1" si="1"/>
        <v>1.4875864668283612E-2</v>
      </c>
      <c r="AH13" s="203">
        <f t="shared" si="2"/>
        <v>29202665.582108244</v>
      </c>
      <c r="AI13" s="203">
        <f t="shared" si="14"/>
        <v>29202665.582108244</v>
      </c>
      <c r="AK13" s="97">
        <v>33088.554030533436</v>
      </c>
      <c r="AL13" s="97">
        <v>33088.174665178049</v>
      </c>
      <c r="AM13" s="192">
        <f t="shared" si="3"/>
        <v>0.46077094951760955</v>
      </c>
      <c r="AN13" s="192">
        <f t="shared" si="4"/>
        <v>8.1405594130046666E-2</v>
      </c>
      <c r="AO13" s="192"/>
      <c r="AP13" s="192">
        <f t="shared" si="15"/>
        <v>29202665.582108244</v>
      </c>
      <c r="AQ13" s="192"/>
      <c r="AR13" s="192">
        <f ca="1"/>
        <v>33088.157914450436</v>
      </c>
      <c r="AS13" s="192">
        <f t="shared" ca="1" si="16"/>
        <v>6.4654866517230403E-2</v>
      </c>
      <c r="AT13" s="192"/>
      <c r="AV13" s="203">
        <f t="shared" si="17"/>
        <v>29202665.582108244</v>
      </c>
      <c r="AW13" s="203">
        <f t="shared" si="18"/>
        <v>29202665.582108244</v>
      </c>
      <c r="AY13">
        <f ca="1"/>
        <v>33088.282325142005</v>
      </c>
      <c r="AZ13">
        <f ca="1"/>
        <v>33088.116140522754</v>
      </c>
      <c r="BA13" s="192">
        <f t="shared" ca="1" si="5"/>
        <v>0.18906555808644043</v>
      </c>
      <c r="BB13" s="192">
        <f t="shared" ca="1" si="6"/>
        <v>2.2880938835442066E-2</v>
      </c>
      <c r="BC13" s="192"/>
      <c r="BD13" s="192">
        <f t="shared" si="19"/>
        <v>29202665.582108244</v>
      </c>
      <c r="BE13" s="192"/>
      <c r="BF13" s="192">
        <f ca="1"/>
        <v>33088.120853891611</v>
      </c>
      <c r="BG13" s="192">
        <f t="shared" ca="1" si="20"/>
        <v>2.7594307692197617E-2</v>
      </c>
      <c r="BK13" s="203">
        <f t="shared" si="21"/>
        <v>29202665.582108244</v>
      </c>
      <c r="BL13" s="203">
        <f t="shared" si="22"/>
        <v>29202665.582108244</v>
      </c>
      <c r="BN13">
        <f ca="1"/>
        <v>33090.150739420744</v>
      </c>
      <c r="BO13">
        <f ca="1"/>
        <v>33089.124274770955</v>
      </c>
      <c r="BP13" s="192">
        <f t="shared" ca="1" si="23"/>
        <v>2.0574798368252232</v>
      </c>
      <c r="BQ13" s="192">
        <f t="shared" ca="1" si="24"/>
        <v>1.0310151870362461</v>
      </c>
      <c r="BS13" s="203">
        <f t="shared" si="25"/>
        <v>29202665.582108244</v>
      </c>
      <c r="BU13">
        <f ca="1"/>
        <v>33090.040672504088</v>
      </c>
      <c r="BV13" s="192">
        <f t="shared" ca="1" si="26"/>
        <v>1.9474129201698815</v>
      </c>
      <c r="BZ13" s="203">
        <f t="shared" si="27"/>
        <v>29202665.582108244</v>
      </c>
      <c r="CA13" s="203">
        <f t="shared" si="28"/>
        <v>29202665.582108244</v>
      </c>
      <c r="CC13">
        <f ca="1"/>
        <v>33089.950104839932</v>
      </c>
      <c r="CD13">
        <f ca="1"/>
        <v>33093.727669066277</v>
      </c>
      <c r="CE13" s="192">
        <f t="shared" ca="1" si="29"/>
        <v>1.8568452560139121</v>
      </c>
      <c r="CF13" s="192">
        <f t="shared" ca="1" si="30"/>
        <v>5.6344094823580235</v>
      </c>
      <c r="CH13" s="203">
        <f t="shared" si="31"/>
        <v>29202665.582108244</v>
      </c>
      <c r="CJ13">
        <f ca="1"/>
        <v>33088.720163172555</v>
      </c>
      <c r="CK13" s="192">
        <f t="shared" ca="1" si="32"/>
        <v>0.62690358863619622</v>
      </c>
      <c r="CO13" s="203">
        <f t="shared" si="33"/>
        <v>29202665.582108244</v>
      </c>
      <c r="CP13" s="203">
        <f t="shared" si="34"/>
        <v>29202665.582108244</v>
      </c>
      <c r="CR13">
        <f ca="1"/>
        <v>33088.13506873235</v>
      </c>
      <c r="CS13">
        <f ca="1"/>
        <v>33089.324781634998</v>
      </c>
      <c r="CT13" s="192">
        <f t="shared" ca="1" si="35"/>
        <v>4.1809148431639187E-2</v>
      </c>
      <c r="CU13" s="192">
        <f t="shared" ca="1" si="36"/>
        <v>1.2315220510790823</v>
      </c>
      <c r="CW13" s="203">
        <f t="shared" si="37"/>
        <v>29202665.582108244</v>
      </c>
      <c r="CY13">
        <v>33088.105682284011</v>
      </c>
      <c r="CZ13" s="192">
        <f t="shared" si="38"/>
        <v>1.2422700092429295E-2</v>
      </c>
      <c r="DB13" s="210" t="s">
        <v>2113</v>
      </c>
      <c r="DC13" s="211">
        <f ca="1">+CT75</f>
        <v>209.47761720495026</v>
      </c>
      <c r="DD13" s="211">
        <f>+CZ75</f>
        <v>59.844914745500716</v>
      </c>
      <c r="DE13" s="211">
        <f ca="1">+CU75</f>
        <v>6753.6440188613878</v>
      </c>
      <c r="DF13" s="211">
        <f t="shared" ca="1" si="39"/>
        <v>6963.1216360663384</v>
      </c>
      <c r="DG13" s="232">
        <f t="shared" ca="1" si="40"/>
        <v>1.9738001283172265E-2</v>
      </c>
      <c r="DH13" s="232">
        <f t="shared" ca="1" si="41"/>
        <v>1.0223398767877048E-2</v>
      </c>
      <c r="DI13" s="232">
        <f t="shared" ca="1" si="42"/>
        <v>0.36782113368033448</v>
      </c>
      <c r="DJ13" s="232">
        <f t="shared" ca="1" si="43"/>
        <v>0.24032204895073214</v>
      </c>
    </row>
    <row r="14" spans="1:114" ht="15" x14ac:dyDescent="0.4">
      <c r="A14" s="6" t="s">
        <v>13</v>
      </c>
      <c r="B14" s="188" t="s">
        <v>14</v>
      </c>
      <c r="C14" s="8">
        <v>0</v>
      </c>
      <c r="D14" s="8">
        <v>3.9501014197085098</v>
      </c>
      <c r="E14" s="8">
        <v>173.56168701753006</v>
      </c>
      <c r="F14" s="192">
        <f t="shared" si="7"/>
        <v>177.51178843723858</v>
      </c>
      <c r="G14" s="97">
        <f t="shared" si="8"/>
        <v>177511.78843723857</v>
      </c>
      <c r="H14" s="181">
        <v>148709.99329913364</v>
      </c>
      <c r="I14" s="97"/>
      <c r="K14" s="192">
        <f>$G14+IF(SUM(Visor!$K$6:$K$73)=0,0,IFERROR(VLOOKUP($B14,Visor!$F$6:$M$73,Visor!K$1,FALSE),0))</f>
        <v>177511.78843723857</v>
      </c>
      <c r="L14" s="192">
        <f>$G14+IF(SUM(Visor!$L$6:$L$73)=0,0,IFERROR(VLOOKUP($B14,Visor!$F$6:$M$73,Visor!$L$1,FALSE),0))</f>
        <v>177511.78843723857</v>
      </c>
      <c r="N14" s="97">
        <v>148709.99329913364</v>
      </c>
      <c r="O14" s="97">
        <v>148709.99329913364</v>
      </c>
      <c r="P14" s="192">
        <f t="shared" si="9"/>
        <v>0</v>
      </c>
      <c r="Q14" s="192">
        <f t="shared" si="10"/>
        <v>0</v>
      </c>
      <c r="S14" s="203">
        <f>$G14+IF(SUM(Visor!$M$6:$M80)=0,0,IFERROR(VLOOKUP($B14,Visor!$F$6:$M$73,Visor!$M$1,FALSE),0))</f>
        <v>177511.78843723857</v>
      </c>
      <c r="U14">
        <v>148709.99329913364</v>
      </c>
      <c r="V14" s="192">
        <f t="shared" si="11"/>
        <v>0</v>
      </c>
      <c r="X14" s="203">
        <f t="shared" si="12"/>
        <v>177511.78843723857</v>
      </c>
      <c r="Y14" s="203">
        <f t="shared" si="13"/>
        <v>177511.78843723857</v>
      </c>
      <c r="AA14" s="97">
        <f ca="1"/>
        <v>148710.25626974946</v>
      </c>
      <c r="AB14" s="97">
        <f ca="1"/>
        <v>148710.07793919783</v>
      </c>
      <c r="AC14" s="192">
        <f t="shared" ca="1" si="0"/>
        <v>0.2629706158186309</v>
      </c>
      <c r="AD14" s="192">
        <f t="shared" ca="1" si="1"/>
        <v>8.4640064189443365E-2</v>
      </c>
      <c r="AH14" s="203">
        <f t="shared" si="2"/>
        <v>177511.78843723857</v>
      </c>
      <c r="AI14" s="203">
        <f t="shared" si="14"/>
        <v>177511.78843723857</v>
      </c>
      <c r="AK14" s="97">
        <v>148722.0607235182</v>
      </c>
      <c r="AL14" s="97">
        <v>148712.12528217793</v>
      </c>
      <c r="AM14" s="192">
        <f t="shared" si="3"/>
        <v>12.067424384556944</v>
      </c>
      <c r="AN14" s="192">
        <f t="shared" si="4"/>
        <v>2.1319830442953389</v>
      </c>
      <c r="AO14" s="192"/>
      <c r="AP14" s="192">
        <f t="shared" si="15"/>
        <v>177511.78843723857</v>
      </c>
      <c r="AQ14" s="192"/>
      <c r="AR14" s="192">
        <f ca="1"/>
        <v>148711.68658668481</v>
      </c>
      <c r="AS14" s="192">
        <f t="shared" ca="1" si="16"/>
        <v>1.693287551170215</v>
      </c>
      <c r="AT14" s="192"/>
      <c r="AV14" s="203">
        <f t="shared" si="17"/>
        <v>177511.78843723857</v>
      </c>
      <c r="AW14" s="203">
        <f t="shared" si="18"/>
        <v>177511.78843723857</v>
      </c>
      <c r="AY14">
        <f ca="1"/>
        <v>148712.04305652034</v>
      </c>
      <c r="AZ14">
        <f ca="1"/>
        <v>148710.17194822116</v>
      </c>
      <c r="BA14" s="192">
        <f t="shared" ca="1" si="5"/>
        <v>2.049757386703277</v>
      </c>
      <c r="BB14" s="192">
        <f t="shared" ca="1" si="6"/>
        <v>0.1786490875238087</v>
      </c>
      <c r="BC14" s="192"/>
      <c r="BD14" s="192">
        <f t="shared" si="19"/>
        <v>177511.78843723857</v>
      </c>
      <c r="BE14" s="192"/>
      <c r="BF14" s="192">
        <f ca="1"/>
        <v>148710.2697789261</v>
      </c>
      <c r="BG14" s="192">
        <f t="shared" ca="1" si="20"/>
        <v>0.27647979246103205</v>
      </c>
      <c r="BK14" s="203">
        <f t="shared" si="21"/>
        <v>177511.78843723857</v>
      </c>
      <c r="BL14" s="203">
        <f t="shared" si="22"/>
        <v>177511.78843723857</v>
      </c>
      <c r="BN14">
        <f ca="1"/>
        <v>148758.67476193397</v>
      </c>
      <c r="BO14">
        <f ca="1"/>
        <v>148732.83404083492</v>
      </c>
      <c r="BP14" s="192">
        <f t="shared" ca="1" si="23"/>
        <v>48.681462800333975</v>
      </c>
      <c r="BQ14" s="192">
        <f t="shared" ca="1" si="24"/>
        <v>22.840741701278603</v>
      </c>
      <c r="BS14" s="203">
        <f t="shared" si="25"/>
        <v>177511.78843723857</v>
      </c>
      <c r="BU14">
        <f ca="1"/>
        <v>148756.18602343614</v>
      </c>
      <c r="BV14" s="192">
        <f t="shared" ca="1" si="26"/>
        <v>46.192724302498391</v>
      </c>
      <c r="BZ14" s="203">
        <f t="shared" si="27"/>
        <v>177511.78843723857</v>
      </c>
      <c r="CA14" s="203">
        <f t="shared" si="28"/>
        <v>177511.78843723857</v>
      </c>
      <c r="CC14">
        <f ca="1"/>
        <v>148753.4895690548</v>
      </c>
      <c r="CD14">
        <f ca="1"/>
        <v>148849.73746165389</v>
      </c>
      <c r="CE14" s="192">
        <f t="shared" ca="1" si="29"/>
        <v>43.496269921161002</v>
      </c>
      <c r="CF14" s="192">
        <f t="shared" ca="1" si="30"/>
        <v>139.74416252024821</v>
      </c>
      <c r="CH14" s="203">
        <f t="shared" si="31"/>
        <v>177511.78843723857</v>
      </c>
      <c r="CJ14">
        <f ca="1"/>
        <v>148723.83703159131</v>
      </c>
      <c r="CK14" s="192">
        <f t="shared" ca="1" si="32"/>
        <v>13.843732457666192</v>
      </c>
      <c r="CO14" s="203">
        <f t="shared" si="33"/>
        <v>177511.78843723857</v>
      </c>
      <c r="CP14" s="203">
        <f t="shared" si="34"/>
        <v>177511.78843723857</v>
      </c>
      <c r="CR14">
        <f ca="1"/>
        <v>148710.19900656788</v>
      </c>
      <c r="CS14">
        <f ca="1"/>
        <v>148716.88487520488</v>
      </c>
      <c r="CT14" s="192">
        <f t="shared" ca="1" si="35"/>
        <v>0.20570743424468674</v>
      </c>
      <c r="CU14" s="192">
        <f t="shared" ca="1" si="36"/>
        <v>6.8915760712407064</v>
      </c>
      <c r="CW14" s="203">
        <f t="shared" si="37"/>
        <v>177511.78843723857</v>
      </c>
      <c r="CY14">
        <v>148710.05100070304</v>
      </c>
      <c r="CZ14" s="192">
        <f t="shared" si="38"/>
        <v>5.7701569399796426E-2</v>
      </c>
      <c r="DB14" s="210" t="s">
        <v>2105</v>
      </c>
      <c r="DC14" s="211">
        <f ca="1">+CE75</f>
        <v>3861.7200089981188</v>
      </c>
      <c r="DD14" s="211">
        <f ca="1">+CK75</f>
        <v>1692.3262668577868</v>
      </c>
      <c r="DE14" s="211">
        <f ca="1">+CF75</f>
        <v>8953.2418280035708</v>
      </c>
      <c r="DF14" s="211">
        <f t="shared" ca="1" si="39"/>
        <v>12814.961837001691</v>
      </c>
      <c r="DG14" s="232">
        <f t="shared" ca="1" si="40"/>
        <v>0.36387006645336056</v>
      </c>
      <c r="DH14" s="232">
        <f t="shared" ca="1" si="41"/>
        <v>0.28910269728040039</v>
      </c>
      <c r="DI14" s="232">
        <f t="shared" ca="1" si="42"/>
        <v>0.4876169887091073</v>
      </c>
      <c r="DJ14" s="232">
        <f t="shared" ca="1" si="43"/>
        <v>0.44228983017356899</v>
      </c>
    </row>
    <row r="15" spans="1:114" ht="15" x14ac:dyDescent="0.4">
      <c r="A15" s="15" t="s">
        <v>15</v>
      </c>
      <c r="B15" s="185" t="s">
        <v>16</v>
      </c>
      <c r="C15" s="11">
        <v>138.053477960631</v>
      </c>
      <c r="D15" s="11">
        <v>-53.1486092468298</v>
      </c>
      <c r="E15" s="11">
        <v>94.003300849709944</v>
      </c>
      <c r="F15" s="192">
        <f t="shared" si="7"/>
        <v>178.90816956351114</v>
      </c>
      <c r="G15" s="97">
        <f t="shared" si="8"/>
        <v>178908.16956351112</v>
      </c>
      <c r="H15" s="181">
        <v>28180.401962026815</v>
      </c>
      <c r="I15" s="97"/>
      <c r="K15" s="192">
        <f>$G15+IF(SUM(Visor!$K$6:$K$73)=0,0,IFERROR(VLOOKUP($B15,Visor!$F$6:$M$73,Visor!K$1,FALSE),0))</f>
        <v>178908.16956351112</v>
      </c>
      <c r="L15" s="192">
        <f>$G15+IF(SUM(Visor!$L$6:$L$73)=0,0,IFERROR(VLOOKUP($B15,Visor!$F$6:$M$73,Visor!$L$1,FALSE),0))</f>
        <v>178908.16956351112</v>
      </c>
      <c r="N15" s="97">
        <v>28180.401962026815</v>
      </c>
      <c r="O15" s="97">
        <v>28180.401962026815</v>
      </c>
      <c r="P15" s="192">
        <f t="shared" si="9"/>
        <v>0</v>
      </c>
      <c r="Q15" s="192">
        <f t="shared" si="10"/>
        <v>0</v>
      </c>
      <c r="S15" s="203">
        <f>$G15+IF(SUM(Visor!$M$6:$M81)=0,0,IFERROR(VLOOKUP($B15,Visor!$F$6:$M$73,Visor!$M$1,FALSE),0))</f>
        <v>178908.16956351112</v>
      </c>
      <c r="U15">
        <v>28180.401962026815</v>
      </c>
      <c r="V15" s="192">
        <f t="shared" si="11"/>
        <v>0</v>
      </c>
      <c r="X15" s="203">
        <f t="shared" si="12"/>
        <v>178908.16956351112</v>
      </c>
      <c r="Y15" s="203">
        <f t="shared" si="13"/>
        <v>178908.16956351112</v>
      </c>
      <c r="AA15" s="97">
        <f ca="1"/>
        <v>28180.452844269461</v>
      </c>
      <c r="AB15" s="97">
        <f ca="1"/>
        <v>28180.41889274089</v>
      </c>
      <c r="AC15" s="192">
        <f t="shared" ca="1" si="0"/>
        <v>5.0882242645457154E-2</v>
      </c>
      <c r="AD15" s="192">
        <f t="shared" ca="1" si="1"/>
        <v>1.6930714074987918E-2</v>
      </c>
      <c r="AH15" s="203">
        <f t="shared" si="2"/>
        <v>178908.16956351112</v>
      </c>
      <c r="AI15" s="203">
        <f t="shared" si="14"/>
        <v>178908.16956351112</v>
      </c>
      <c r="AK15" s="97">
        <v>28190.190348081869</v>
      </c>
      <c r="AL15" s="97">
        <v>28182.131301481146</v>
      </c>
      <c r="AM15" s="192">
        <f t="shared" si="3"/>
        <v>9.7883860550537065</v>
      </c>
      <c r="AN15" s="192">
        <f t="shared" si="4"/>
        <v>1.7293394543303293</v>
      </c>
      <c r="AO15" s="192"/>
      <c r="AP15" s="192">
        <f t="shared" si="15"/>
        <v>178908.16956351112</v>
      </c>
      <c r="AQ15" s="192"/>
      <c r="AR15" s="192">
        <f ca="1"/>
        <v>28181.775457457559</v>
      </c>
      <c r="AS15" s="192">
        <f t="shared" ca="1" si="16"/>
        <v>1.3734954307437874</v>
      </c>
      <c r="AT15" s="192"/>
      <c r="AV15" s="203">
        <f t="shared" si="17"/>
        <v>178908.16956351112</v>
      </c>
      <c r="AW15" s="203">
        <f t="shared" si="18"/>
        <v>178908.16956351112</v>
      </c>
      <c r="AY15">
        <f ca="1"/>
        <v>28180.733438126364</v>
      </c>
      <c r="AZ15">
        <f ca="1"/>
        <v>28180.433375783472</v>
      </c>
      <c r="BA15" s="192">
        <f t="shared" ca="1" si="5"/>
        <v>0.33147609954903601</v>
      </c>
      <c r="BB15" s="192">
        <f t="shared" ca="1" si="6"/>
        <v>3.1413756656547775E-2</v>
      </c>
      <c r="BC15" s="192"/>
      <c r="BD15" s="192">
        <f t="shared" si="19"/>
        <v>178908.16956351112</v>
      </c>
      <c r="BE15" s="192"/>
      <c r="BF15" s="192">
        <f ca="1"/>
        <v>28180.447777160585</v>
      </c>
      <c r="BG15" s="192">
        <f t="shared" ca="1" si="20"/>
        <v>4.5815133769792737E-2</v>
      </c>
      <c r="BK15" s="203">
        <f t="shared" si="21"/>
        <v>178908.16956351112</v>
      </c>
      <c r="BL15" s="203">
        <f t="shared" si="22"/>
        <v>178908.16956351112</v>
      </c>
      <c r="BN15">
        <f ca="1"/>
        <v>28218.533195083684</v>
      </c>
      <c r="BO15">
        <f ca="1"/>
        <v>28197.977422114363</v>
      </c>
      <c r="BP15" s="192">
        <f t="shared" ca="1" si="23"/>
        <v>38.13123305686895</v>
      </c>
      <c r="BQ15" s="192">
        <f t="shared" ca="1" si="24"/>
        <v>17.575460087547981</v>
      </c>
      <c r="BS15" s="203">
        <f t="shared" si="25"/>
        <v>178908.16956351112</v>
      </c>
      <c r="BU15">
        <f ca="1"/>
        <v>28216.604550675933</v>
      </c>
      <c r="BV15" s="192">
        <f t="shared" ca="1" si="26"/>
        <v>36.202588649117388</v>
      </c>
      <c r="BZ15" s="203">
        <f t="shared" si="27"/>
        <v>178908.16956351112</v>
      </c>
      <c r="CA15" s="203">
        <f t="shared" si="28"/>
        <v>178908.16956351112</v>
      </c>
      <c r="CC15">
        <f ca="1"/>
        <v>28214.289191009299</v>
      </c>
      <c r="CD15">
        <f ca="1"/>
        <v>28291.948524162683</v>
      </c>
      <c r="CE15" s="192">
        <f t="shared" ca="1" si="29"/>
        <v>33.887228982483066</v>
      </c>
      <c r="CF15" s="192">
        <f t="shared" ca="1" si="30"/>
        <v>111.54656213586713</v>
      </c>
      <c r="CH15" s="203">
        <f t="shared" si="31"/>
        <v>178908.16956351112</v>
      </c>
      <c r="CJ15">
        <f ca="1"/>
        <v>28190.827018667584</v>
      </c>
      <c r="CK15" s="192">
        <f t="shared" ca="1" si="32"/>
        <v>10.425056640768162</v>
      </c>
      <c r="CO15" s="203">
        <f t="shared" si="33"/>
        <v>178908.16956351112</v>
      </c>
      <c r="CP15" s="203">
        <f t="shared" si="34"/>
        <v>178908.16956351112</v>
      </c>
      <c r="CR15">
        <f ca="1"/>
        <v>28180.446058544389</v>
      </c>
      <c r="CS15">
        <f ca="1"/>
        <v>28181.799384670889</v>
      </c>
      <c r="CT15" s="192">
        <f t="shared" ca="1" si="35"/>
        <v>4.4096517573052552E-2</v>
      </c>
      <c r="CU15" s="192">
        <f t="shared" ca="1" si="36"/>
        <v>1.3974226440732309</v>
      </c>
      <c r="CW15" s="203">
        <f t="shared" si="37"/>
        <v>178908.16956351112</v>
      </c>
      <c r="CY15">
        <v>28180.414659520698</v>
      </c>
      <c r="CZ15" s="192">
        <f t="shared" si="38"/>
        <v>1.2697493883024435E-2</v>
      </c>
      <c r="DB15" s="212" t="s">
        <v>135</v>
      </c>
      <c r="DC15" s="213">
        <f ca="1">+SUM(DC10:DC14)</f>
        <v>10612.909291050735</v>
      </c>
      <c r="DD15" s="213">
        <f t="shared" ref="DD15:DE15" ca="1" si="44">+SUM(DD10:DD14)</f>
        <v>5853.7200890118347</v>
      </c>
      <c r="DE15" s="213">
        <f t="shared" ca="1" si="44"/>
        <v>18361.217995513103</v>
      </c>
      <c r="DF15" s="213">
        <f t="shared" ca="1" si="39"/>
        <v>28974.127286563838</v>
      </c>
      <c r="DG15" s="237">
        <v>1</v>
      </c>
      <c r="DH15" s="237">
        <v>1</v>
      </c>
      <c r="DI15" s="237">
        <v>1</v>
      </c>
      <c r="DJ15" s="238">
        <f t="shared" ca="1" si="43"/>
        <v>1</v>
      </c>
    </row>
    <row r="16" spans="1:114" ht="15" x14ac:dyDescent="0.4">
      <c r="A16" s="6" t="s">
        <v>17</v>
      </c>
      <c r="B16" s="188" t="s">
        <v>18</v>
      </c>
      <c r="C16" s="8">
        <v>0</v>
      </c>
      <c r="D16" s="8">
        <v>3456.9642158482802</v>
      </c>
      <c r="E16" s="8">
        <v>0</v>
      </c>
      <c r="F16" s="192">
        <f t="shared" si="7"/>
        <v>3456.9642158482802</v>
      </c>
      <c r="G16" s="97">
        <f t="shared" si="8"/>
        <v>3456964.2158482801</v>
      </c>
      <c r="H16" s="181">
        <v>4728.4973447684552</v>
      </c>
      <c r="I16" s="97"/>
      <c r="K16" s="192">
        <f>$G16+IF(SUM(Visor!$K$6:$K$73)=0,0,IFERROR(VLOOKUP($B16,Visor!$F$6:$M$73,Visor!K$1,FALSE),0))</f>
        <v>3456964.2158482801</v>
      </c>
      <c r="L16" s="192">
        <f>$G16+IF(SUM(Visor!$L$6:$L$73)=0,0,IFERROR(VLOOKUP($B16,Visor!$F$6:$M$73,Visor!$L$1,FALSE),0))</f>
        <v>3456964.2158482801</v>
      </c>
      <c r="N16" s="97">
        <v>4728.4973447684552</v>
      </c>
      <c r="O16" s="97">
        <v>4728.4973447684552</v>
      </c>
      <c r="P16" s="192">
        <f t="shared" si="9"/>
        <v>0</v>
      </c>
      <c r="Q16" s="192">
        <f t="shared" si="10"/>
        <v>0</v>
      </c>
      <c r="S16" s="203">
        <f>$G16+IF(SUM(Visor!$M$6:$M82)=0,0,IFERROR(VLOOKUP($B16,Visor!$F$6:$M$73,Visor!$M$1,FALSE),0))</f>
        <v>3456964.2158482801</v>
      </c>
      <c r="U16">
        <v>4728.4973447684552</v>
      </c>
      <c r="V16" s="192">
        <f t="shared" si="11"/>
        <v>0</v>
      </c>
      <c r="X16" s="203">
        <f t="shared" si="12"/>
        <v>3456964.2158482801</v>
      </c>
      <c r="Y16" s="203">
        <f t="shared" si="13"/>
        <v>3456964.2158482801</v>
      </c>
      <c r="AA16" s="97">
        <f ca="1"/>
        <v>4728.5020510093236</v>
      </c>
      <c r="AB16" s="97">
        <f ca="1"/>
        <v>4728.4990424037469</v>
      </c>
      <c r="AC16" s="192">
        <f t="shared" ca="1" si="0"/>
        <v>4.7062408684723778E-3</v>
      </c>
      <c r="AD16" s="192">
        <f t="shared" ca="1" si="1"/>
        <v>1.6976352917481563E-3</v>
      </c>
      <c r="AH16" s="203">
        <f t="shared" si="2"/>
        <v>3456964.2158482801</v>
      </c>
      <c r="AI16" s="203">
        <f t="shared" si="14"/>
        <v>3456964.2158482801</v>
      </c>
      <c r="AK16" s="97">
        <v>4728.5861120848058</v>
      </c>
      <c r="AL16" s="97">
        <v>4728.5130275195806</v>
      </c>
      <c r="AM16" s="192">
        <f t="shared" si="3"/>
        <v>8.8767316350640613E-2</v>
      </c>
      <c r="AN16" s="192">
        <f t="shared" si="4"/>
        <v>1.5682751125495997E-2</v>
      </c>
      <c r="AO16" s="192"/>
      <c r="AP16" s="192">
        <f t="shared" si="15"/>
        <v>3456964.2158482801</v>
      </c>
      <c r="AQ16" s="192"/>
      <c r="AR16" s="192">
        <f ca="1"/>
        <v>4728.5098004994325</v>
      </c>
      <c r="AS16" s="192">
        <f t="shared" ca="1" si="16"/>
        <v>1.2455730977308122E-2</v>
      </c>
      <c r="AT16" s="192"/>
      <c r="AV16" s="203">
        <f t="shared" si="17"/>
        <v>3456964.2158482801</v>
      </c>
      <c r="AW16" s="203">
        <f t="shared" si="18"/>
        <v>3456964.2158482801</v>
      </c>
      <c r="AY16">
        <f ca="1"/>
        <v>4728.5214433767433</v>
      </c>
      <c r="AZ16">
        <f ca="1"/>
        <v>4728.5002900470945</v>
      </c>
      <c r="BA16" s="192">
        <f t="shared" ca="1" si="5"/>
        <v>2.409860828811361E-2</v>
      </c>
      <c r="BB16" s="192">
        <f t="shared" ca="1" si="6"/>
        <v>2.945278639344906E-3</v>
      </c>
      <c r="BC16" s="192"/>
      <c r="BD16" s="192">
        <f t="shared" si="19"/>
        <v>3456964.2158482801</v>
      </c>
      <c r="BE16" s="192"/>
      <c r="BF16" s="192">
        <f ca="1"/>
        <v>4728.5008954112527</v>
      </c>
      <c r="BG16" s="192">
        <f t="shared" ca="1" si="20"/>
        <v>3.5506427975633414E-3</v>
      </c>
      <c r="BK16" s="203">
        <f t="shared" si="21"/>
        <v>3456964.2158482801</v>
      </c>
      <c r="BL16" s="203">
        <f t="shared" si="22"/>
        <v>3456964.2158482801</v>
      </c>
      <c r="BN16">
        <f ca="1"/>
        <v>4728.8762655348137</v>
      </c>
      <c r="BO16">
        <f ca="1"/>
        <v>4728.6824139209166</v>
      </c>
      <c r="BP16" s="192">
        <f t="shared" ca="1" si="23"/>
        <v>0.378920766358533</v>
      </c>
      <c r="BQ16" s="192">
        <f t="shared" ca="1" si="24"/>
        <v>0.18506915246143762</v>
      </c>
      <c r="BS16" s="203">
        <f t="shared" si="25"/>
        <v>3456964.2158482801</v>
      </c>
      <c r="BU16">
        <f ca="1"/>
        <v>4728.8563442796121</v>
      </c>
      <c r="BV16" s="192">
        <f t="shared" ca="1" si="26"/>
        <v>0.35899951115698059</v>
      </c>
      <c r="BZ16" s="203">
        <f t="shared" si="27"/>
        <v>3456964.2158482801</v>
      </c>
      <c r="CA16" s="203">
        <f t="shared" si="28"/>
        <v>3456964.2158482801</v>
      </c>
      <c r="CC16">
        <f ca="1"/>
        <v>4728.8374838614909</v>
      </c>
      <c r="CD16">
        <f ca="1"/>
        <v>4729.5572137911768</v>
      </c>
      <c r="CE16" s="192">
        <f t="shared" ca="1" si="29"/>
        <v>0.34013909303575929</v>
      </c>
      <c r="CF16" s="192">
        <f t="shared" ca="1" si="30"/>
        <v>1.0598690227216139</v>
      </c>
      <c r="CH16" s="203">
        <f t="shared" si="31"/>
        <v>3456964.2158482801</v>
      </c>
      <c r="CJ16">
        <f ca="1"/>
        <v>4728.608908654699</v>
      </c>
      <c r="CK16" s="192">
        <f t="shared" ca="1" si="32"/>
        <v>0.11156388624385727</v>
      </c>
      <c r="CO16" s="203">
        <f t="shared" si="33"/>
        <v>3456964.2158482801</v>
      </c>
      <c r="CP16" s="203">
        <f t="shared" si="34"/>
        <v>3456964.2158482801</v>
      </c>
      <c r="CR16">
        <f ca="1"/>
        <v>4728.5018310979294</v>
      </c>
      <c r="CS16">
        <f ca="1"/>
        <v>4728.631493486052</v>
      </c>
      <c r="CT16" s="192">
        <f t="shared" ca="1" si="35"/>
        <v>4.4863294742754078E-3</v>
      </c>
      <c r="CU16" s="192">
        <f t="shared" ca="1" si="36"/>
        <v>0.1341487175968723</v>
      </c>
      <c r="CW16" s="203">
        <f t="shared" si="37"/>
        <v>3456964.2158482801</v>
      </c>
      <c r="CY16">
        <v>4728.4986695665211</v>
      </c>
      <c r="CZ16" s="192">
        <f t="shared" si="38"/>
        <v>1.3247980659798486E-3</v>
      </c>
      <c r="DE16">
        <f ca="1">+DE15/DC15*100-100</f>
        <v>73.008338166011441</v>
      </c>
    </row>
    <row r="17" spans="1:104" ht="15" x14ac:dyDescent="0.4">
      <c r="A17" s="1" t="s">
        <v>19</v>
      </c>
      <c r="B17" s="185" t="s">
        <v>2148</v>
      </c>
      <c r="C17" s="11">
        <v>22310.278049115601</v>
      </c>
      <c r="D17" s="11">
        <v>-23.924431492820901</v>
      </c>
      <c r="E17" s="11">
        <v>646.57206241205961</v>
      </c>
      <c r="F17" s="192">
        <f t="shared" si="7"/>
        <v>22932.925680034838</v>
      </c>
      <c r="G17" s="97">
        <f t="shared" si="8"/>
        <v>22932925.680034839</v>
      </c>
      <c r="H17" s="181">
        <v>49626.433050824802</v>
      </c>
      <c r="I17" s="97"/>
      <c r="K17" s="192">
        <f>$G17+IF(SUM(Visor!$K$6:$K$73)=0,0,IFERROR(VLOOKUP($B17,Visor!$F$6:$M$73,Visor!K$1,FALSE),0))</f>
        <v>22932925.680034839</v>
      </c>
      <c r="L17" s="192">
        <f>$G17+IF(SUM(Visor!$L$6:$L$73)=0,0,IFERROR(VLOOKUP($B17,Visor!$F$6:$M$73,Visor!$L$1,FALSE),0))</f>
        <v>22932925.680034839</v>
      </c>
      <c r="N17" s="97">
        <v>49626.433050824802</v>
      </c>
      <c r="O17" s="97">
        <v>49626.433050824802</v>
      </c>
      <c r="P17" s="192">
        <f t="shared" si="9"/>
        <v>0</v>
      </c>
      <c r="Q17" s="192">
        <f t="shared" si="10"/>
        <v>0</v>
      </c>
      <c r="S17" s="203">
        <f>$G17+IF(SUM(Visor!$M$6:$M83)=0,0,IFERROR(VLOOKUP($B17,Visor!$F$6:$M$73,Visor!$M$1,FALSE),0))</f>
        <v>22932925.680034839</v>
      </c>
      <c r="U17">
        <v>49626.433050824802</v>
      </c>
      <c r="V17" s="192">
        <f t="shared" si="11"/>
        <v>0</v>
      </c>
      <c r="X17" s="203">
        <f t="shared" si="12"/>
        <v>22932925.680034839</v>
      </c>
      <c r="Y17" s="203">
        <f t="shared" si="13"/>
        <v>22932925.680034839</v>
      </c>
      <c r="AA17" s="97">
        <f ca="1"/>
        <v>49626.457299540576</v>
      </c>
      <c r="AB17" s="97">
        <f ca="1"/>
        <v>49626.443578125982</v>
      </c>
      <c r="AC17" s="192">
        <f t="shared" ca="1" si="0"/>
        <v>2.4248715773865115E-2</v>
      </c>
      <c r="AD17" s="192">
        <f t="shared" ca="1" si="1"/>
        <v>1.0527301179536153E-2</v>
      </c>
      <c r="AH17" s="203">
        <f t="shared" si="2"/>
        <v>22932925.680034839</v>
      </c>
      <c r="AI17" s="203">
        <f t="shared" si="14"/>
        <v>22932925.680034839</v>
      </c>
      <c r="AK17" s="97">
        <v>49626.493820531759</v>
      </c>
      <c r="AL17" s="97">
        <v>49626.443787165939</v>
      </c>
      <c r="AM17" s="192">
        <f t="shared" si="3"/>
        <v>6.076970695721684E-2</v>
      </c>
      <c r="AN17" s="192">
        <f t="shared" si="4"/>
        <v>1.0736341137089767E-2</v>
      </c>
      <c r="AO17" s="192"/>
      <c r="AP17" s="192">
        <f t="shared" si="15"/>
        <v>22932925.680034839</v>
      </c>
      <c r="AQ17" s="192"/>
      <c r="AR17" s="192">
        <f ca="1"/>
        <v>49626.441577962411</v>
      </c>
      <c r="AS17" s="192">
        <f t="shared" ca="1" si="16"/>
        <v>8.5271376083255745E-3</v>
      </c>
      <c r="AT17" s="192"/>
      <c r="AV17" s="203">
        <f t="shared" si="17"/>
        <v>22932925.680034839</v>
      </c>
      <c r="AW17" s="203">
        <f t="shared" si="18"/>
        <v>22932925.680034839</v>
      </c>
      <c r="AY17">
        <f ca="1"/>
        <v>49626.658335846725</v>
      </c>
      <c r="AZ17">
        <f ca="1"/>
        <v>49626.481817595326</v>
      </c>
      <c r="BA17" s="192">
        <f t="shared" ca="1" si="5"/>
        <v>0.22528502192290034</v>
      </c>
      <c r="BB17" s="192">
        <f t="shared" ca="1" si="6"/>
        <v>4.8766770523798186E-2</v>
      </c>
      <c r="BC17" s="192"/>
      <c r="BD17" s="192">
        <f t="shared" si="19"/>
        <v>22932925.680034839</v>
      </c>
      <c r="BE17" s="192"/>
      <c r="BF17" s="192">
        <f ca="1"/>
        <v>49626.474689737064</v>
      </c>
      <c r="BG17" s="192">
        <f t="shared" ca="1" si="20"/>
        <v>4.1638912261987571E-2</v>
      </c>
      <c r="BK17" s="203">
        <f t="shared" si="21"/>
        <v>22932925.680034839</v>
      </c>
      <c r="BL17" s="203">
        <f t="shared" si="22"/>
        <v>22932925.680034839</v>
      </c>
      <c r="BN17">
        <f ca="1"/>
        <v>49627.225905948791</v>
      </c>
      <c r="BO17">
        <f ca="1"/>
        <v>49626.989483504265</v>
      </c>
      <c r="BP17" s="192">
        <f t="shared" ca="1" si="23"/>
        <v>0.79285512398928404</v>
      </c>
      <c r="BQ17" s="192">
        <f t="shared" ca="1" si="24"/>
        <v>0.55643267946288688</v>
      </c>
      <c r="BS17" s="203">
        <f t="shared" si="25"/>
        <v>22932925.680034839</v>
      </c>
      <c r="BU17">
        <f ca="1"/>
        <v>49627.171591530554</v>
      </c>
      <c r="BV17" s="192">
        <f t="shared" ca="1" si="26"/>
        <v>0.73854070575180231</v>
      </c>
      <c r="BZ17" s="203">
        <f t="shared" si="27"/>
        <v>22932925.680034839</v>
      </c>
      <c r="CA17" s="203">
        <f t="shared" si="28"/>
        <v>22932925.680034839</v>
      </c>
      <c r="CC17">
        <f ca="1"/>
        <v>49627.208686882499</v>
      </c>
      <c r="CD17">
        <f ca="1"/>
        <v>49627.972451189024</v>
      </c>
      <c r="CE17" s="192">
        <f t="shared" ca="1" si="29"/>
        <v>0.77563605769682908</v>
      </c>
      <c r="CF17" s="192">
        <f t="shared" ca="1" si="30"/>
        <v>1.5394003642213647</v>
      </c>
      <c r="CH17" s="203">
        <f t="shared" si="31"/>
        <v>22932925.680034839</v>
      </c>
      <c r="CJ17">
        <f ca="1"/>
        <v>49626.786122288926</v>
      </c>
      <c r="CK17" s="192">
        <f t="shared" ca="1" si="32"/>
        <v>0.35307146412378643</v>
      </c>
      <c r="CO17" s="203">
        <f t="shared" si="33"/>
        <v>22932925.680034839</v>
      </c>
      <c r="CP17" s="203">
        <f t="shared" si="34"/>
        <v>22932925.680034839</v>
      </c>
      <c r="CR17">
        <f ca="1"/>
        <v>49626.439243990935</v>
      </c>
      <c r="CS17">
        <f ca="1"/>
        <v>49626.671644395945</v>
      </c>
      <c r="CT17" s="192">
        <f t="shared" ca="1" si="35"/>
        <v>6.1931661330163479E-3</v>
      </c>
      <c r="CU17" s="192">
        <f t="shared" ca="1" si="36"/>
        <v>0.23859357114270097</v>
      </c>
      <c r="CW17" s="203">
        <f t="shared" si="37"/>
        <v>22932925.680034839</v>
      </c>
      <c r="CY17">
        <v>49626.434660187151</v>
      </c>
      <c r="CZ17" s="192">
        <f t="shared" si="38"/>
        <v>1.6093623489723541E-3</v>
      </c>
    </row>
    <row r="18" spans="1:104" ht="15" x14ac:dyDescent="0.4">
      <c r="A18" s="6" t="s">
        <v>21</v>
      </c>
      <c r="B18" s="188" t="s">
        <v>22</v>
      </c>
      <c r="C18" s="8">
        <v>3996.8974152267801</v>
      </c>
      <c r="D18" s="8">
        <v>29.710704429705299</v>
      </c>
      <c r="E18" s="8">
        <v>1564.6760994343906</v>
      </c>
      <c r="F18" s="192">
        <f t="shared" si="7"/>
        <v>5591.2842190908759</v>
      </c>
      <c r="G18" s="97">
        <f t="shared" si="8"/>
        <v>5591284.2190908762</v>
      </c>
      <c r="H18" s="181">
        <v>17372.550663264803</v>
      </c>
      <c r="I18" s="97"/>
      <c r="K18" s="192">
        <f>$G18+IF(SUM(Visor!$K$6:$K$73)=0,0,IFERROR(VLOOKUP($B18,Visor!$F$6:$M$73,Visor!K$1,FALSE),0))</f>
        <v>5591284.2190908762</v>
      </c>
      <c r="L18" s="192">
        <f>$G18+IF(SUM(Visor!$L$6:$L$73)=0,0,IFERROR(VLOOKUP($B18,Visor!$F$6:$M$73,Visor!$L$1,FALSE),0))</f>
        <v>5591284.2190908762</v>
      </c>
      <c r="N18" s="97">
        <v>17372.550663264803</v>
      </c>
      <c r="O18" s="97">
        <v>17372.550663264803</v>
      </c>
      <c r="P18" s="192">
        <f t="shared" si="9"/>
        <v>0</v>
      </c>
      <c r="Q18" s="192">
        <f t="shared" si="10"/>
        <v>0</v>
      </c>
      <c r="S18" s="203">
        <f>$G18+IF(SUM(Visor!$M$6:$M84)=0,0,IFERROR(VLOOKUP($B18,Visor!$F$6:$M$73,Visor!$M$1,FALSE),0))</f>
        <v>5591284.2190908762</v>
      </c>
      <c r="U18">
        <v>17372.550663264803</v>
      </c>
      <c r="V18" s="192">
        <f t="shared" si="11"/>
        <v>0</v>
      </c>
      <c r="X18" s="203">
        <f t="shared" si="12"/>
        <v>5591284.2190908762</v>
      </c>
      <c r="Y18" s="203">
        <f t="shared" si="13"/>
        <v>5591284.2190908762</v>
      </c>
      <c r="AA18" s="97">
        <f ca="1"/>
        <v>17372.58265577869</v>
      </c>
      <c r="AB18" s="97">
        <f ca="1"/>
        <v>17372.561273194067</v>
      </c>
      <c r="AC18" s="192">
        <f t="shared" ca="1" si="0"/>
        <v>3.1992513886507368E-2</v>
      </c>
      <c r="AD18" s="192">
        <f t="shared" ca="1" si="1"/>
        <v>1.0609929264319362E-2</v>
      </c>
      <c r="AH18" s="203">
        <f t="shared" si="2"/>
        <v>5591284.2190908762</v>
      </c>
      <c r="AI18" s="203">
        <f t="shared" si="14"/>
        <v>5591284.2190908762</v>
      </c>
      <c r="AK18" s="97">
        <v>17372.695300685878</v>
      </c>
      <c r="AL18" s="97">
        <v>17372.576216731679</v>
      </c>
      <c r="AM18" s="192">
        <f t="shared" si="3"/>
        <v>0.14463742107545841</v>
      </c>
      <c r="AN18" s="192">
        <f t="shared" si="4"/>
        <v>2.5553466875862796E-2</v>
      </c>
      <c r="AO18" s="192"/>
      <c r="AP18" s="192">
        <f t="shared" si="15"/>
        <v>5591284.2190908762</v>
      </c>
      <c r="AQ18" s="192"/>
      <c r="AR18" s="192">
        <f ca="1"/>
        <v>17372.570958626657</v>
      </c>
      <c r="AS18" s="192">
        <f t="shared" ca="1" si="16"/>
        <v>2.0295361853641225E-2</v>
      </c>
      <c r="AT18" s="192"/>
      <c r="AV18" s="203">
        <f t="shared" si="17"/>
        <v>5591284.2190908762</v>
      </c>
      <c r="AW18" s="203">
        <f t="shared" si="18"/>
        <v>5591284.2190908762</v>
      </c>
      <c r="AY18">
        <f ca="1"/>
        <v>17372.71598580906</v>
      </c>
      <c r="AZ18">
        <f ca="1"/>
        <v>17372.564025945034</v>
      </c>
      <c r="BA18" s="192">
        <f t="shared" ca="1" si="5"/>
        <v>0.16532254425692372</v>
      </c>
      <c r="BB18" s="192">
        <f t="shared" ca="1" si="6"/>
        <v>1.3362680230784463E-2</v>
      </c>
      <c r="BC18" s="192"/>
      <c r="BD18" s="192">
        <f t="shared" si="19"/>
        <v>5591284.2190908762</v>
      </c>
      <c r="BE18" s="192"/>
      <c r="BF18" s="192">
        <f ca="1"/>
        <v>17372.572168113878</v>
      </c>
      <c r="BG18" s="192">
        <f t="shared" ca="1" si="20"/>
        <v>2.1504849075427046E-2</v>
      </c>
      <c r="BK18" s="203">
        <f t="shared" si="21"/>
        <v>5591284.2190908762</v>
      </c>
      <c r="BL18" s="203">
        <f t="shared" si="22"/>
        <v>5591284.2190908762</v>
      </c>
      <c r="BN18">
        <f ca="1"/>
        <v>17373.258110254614</v>
      </c>
      <c r="BO18">
        <f ca="1"/>
        <v>17372.911151903212</v>
      </c>
      <c r="BP18" s="192">
        <f t="shared" ca="1" si="23"/>
        <v>0.70744698981070542</v>
      </c>
      <c r="BQ18" s="192">
        <f t="shared" ca="1" si="24"/>
        <v>0.36048863840915146</v>
      </c>
      <c r="BS18" s="203">
        <f t="shared" si="25"/>
        <v>5591284.2190908762</v>
      </c>
      <c r="BU18">
        <f ca="1"/>
        <v>17373.220071907279</v>
      </c>
      <c r="BV18" s="192">
        <f t="shared" ca="1" si="26"/>
        <v>0.66940864247590071</v>
      </c>
      <c r="BZ18" s="203">
        <f t="shared" si="27"/>
        <v>5591284.2190908762</v>
      </c>
      <c r="CA18" s="203">
        <f t="shared" si="28"/>
        <v>5591284.2190908762</v>
      </c>
      <c r="CC18">
        <f ca="1"/>
        <v>17373.203561785645</v>
      </c>
      <c r="CD18">
        <f ca="1"/>
        <v>17374.391729399405</v>
      </c>
      <c r="CE18" s="192">
        <f t="shared" ca="1" si="29"/>
        <v>0.65289852084242739</v>
      </c>
      <c r="CF18" s="192">
        <f t="shared" ca="1" si="30"/>
        <v>1.8410661346024426</v>
      </c>
      <c r="CH18" s="203">
        <f t="shared" si="31"/>
        <v>5591284.2190908762</v>
      </c>
      <c r="CJ18">
        <f ca="1"/>
        <v>17372.793921766359</v>
      </c>
      <c r="CK18" s="192">
        <f t="shared" ca="1" si="32"/>
        <v>0.24325850155582884</v>
      </c>
      <c r="CO18" s="203">
        <f t="shared" si="33"/>
        <v>5591284.2190908762</v>
      </c>
      <c r="CP18" s="203">
        <f t="shared" si="34"/>
        <v>5591284.2190908762</v>
      </c>
      <c r="CR18">
        <f ca="1"/>
        <v>17372.584162507119</v>
      </c>
      <c r="CS18">
        <f ca="1"/>
        <v>17373.56650021884</v>
      </c>
      <c r="CT18" s="192">
        <f t="shared" ca="1" si="35"/>
        <v>3.3499242315883748E-2</v>
      </c>
      <c r="CU18" s="192">
        <f t="shared" ca="1" si="36"/>
        <v>1.0158369540367858</v>
      </c>
      <c r="CW18" s="203">
        <f t="shared" si="37"/>
        <v>5591284.2190908762</v>
      </c>
      <c r="CY18">
        <v>17372.560497318776</v>
      </c>
      <c r="CZ18" s="192">
        <f t="shared" si="38"/>
        <v>9.8340539734635968E-3</v>
      </c>
    </row>
    <row r="19" spans="1:104" ht="15" x14ac:dyDescent="0.4">
      <c r="A19" s="15" t="s">
        <v>23</v>
      </c>
      <c r="B19" s="185" t="s">
        <v>24</v>
      </c>
      <c r="C19" s="11">
        <v>8640.5480384782495</v>
      </c>
      <c r="D19" s="11">
        <v>28.991982996377502</v>
      </c>
      <c r="E19" s="11">
        <v>71.002410078500048</v>
      </c>
      <c r="F19" s="192">
        <f t="shared" si="7"/>
        <v>8740.5424315531272</v>
      </c>
      <c r="G19" s="97">
        <f t="shared" si="8"/>
        <v>8740542.4315531272</v>
      </c>
      <c r="H19" s="181">
        <v>73525.629635651247</v>
      </c>
      <c r="I19" s="97"/>
      <c r="K19" s="192">
        <f>$G19+IF(SUM(Visor!$K$6:$K$73)=0,0,IFERROR(VLOOKUP($B19,Visor!$F$6:$M$73,Visor!K$1,FALSE),0))</f>
        <v>8740542.4315531272</v>
      </c>
      <c r="L19" s="192">
        <f>$G19+IF(SUM(Visor!$L$6:$L$73)=0,0,IFERROR(VLOOKUP($B19,Visor!$F$6:$M$73,Visor!$L$1,FALSE),0))</f>
        <v>8740542.4315531272</v>
      </c>
      <c r="N19" s="97">
        <v>73525.629635651247</v>
      </c>
      <c r="O19" s="97">
        <v>73525.629635651247</v>
      </c>
      <c r="P19" s="192">
        <f t="shared" si="9"/>
        <v>0</v>
      </c>
      <c r="Q19" s="192">
        <f t="shared" si="10"/>
        <v>0</v>
      </c>
      <c r="S19" s="203">
        <f>$G19+IF(SUM(Visor!$M$6:$M85)=0,0,IFERROR(VLOOKUP($B19,Visor!$F$6:$M$73,Visor!$M$1,FALSE),0))</f>
        <v>8740542.4315531272</v>
      </c>
      <c r="U19">
        <v>73525.629635651247</v>
      </c>
      <c r="V19" s="192">
        <f t="shared" si="11"/>
        <v>0</v>
      </c>
      <c r="X19" s="203">
        <f t="shared" si="12"/>
        <v>8740542.4315531272</v>
      </c>
      <c r="Y19" s="203">
        <f t="shared" si="13"/>
        <v>8740542.4315531272</v>
      </c>
      <c r="AA19" s="97">
        <f ca="1"/>
        <v>73525.672241007895</v>
      </c>
      <c r="AB19" s="97">
        <f ca="1"/>
        <v>73525.647221644627</v>
      </c>
      <c r="AC19" s="192">
        <f t="shared" ca="1" si="0"/>
        <v>4.2605356647982262E-2</v>
      </c>
      <c r="AD19" s="192">
        <f t="shared" ca="1" si="1"/>
        <v>1.7585993380635045E-2</v>
      </c>
      <c r="AH19" s="203">
        <f t="shared" si="2"/>
        <v>8740542.4315531272</v>
      </c>
      <c r="AI19" s="203">
        <f t="shared" si="14"/>
        <v>8740542.4315531272</v>
      </c>
      <c r="AK19" s="97">
        <v>73525.725213759753</v>
      </c>
      <c r="AL19" s="97">
        <v>73525.646521682618</v>
      </c>
      <c r="AM19" s="192">
        <f t="shared" si="3"/>
        <v>9.5578108506742865E-2</v>
      </c>
      <c r="AN19" s="192">
        <f t="shared" si="4"/>
        <v>1.6886031371541321E-2</v>
      </c>
      <c r="AO19" s="192"/>
      <c r="AP19" s="192">
        <f t="shared" si="15"/>
        <v>8740542.4315531272</v>
      </c>
      <c r="AQ19" s="192"/>
      <c r="AR19" s="192">
        <f ca="1"/>
        <v>73525.643047064994</v>
      </c>
      <c r="AS19" s="192">
        <f t="shared" ca="1" si="16"/>
        <v>1.3411413747235201E-2</v>
      </c>
      <c r="AT19" s="192"/>
      <c r="AV19" s="203">
        <f t="shared" si="17"/>
        <v>8740542.4315531272</v>
      </c>
      <c r="AW19" s="203">
        <f t="shared" si="18"/>
        <v>8740542.4315531272</v>
      </c>
      <c r="AY19">
        <f ca="1"/>
        <v>73525.929330451894</v>
      </c>
      <c r="AZ19">
        <f ca="1"/>
        <v>73525.689942854791</v>
      </c>
      <c r="BA19" s="192">
        <f t="shared" ca="1" si="5"/>
        <v>0.29969480064755771</v>
      </c>
      <c r="BB19" s="192">
        <f t="shared" ca="1" si="6"/>
        <v>6.0307203544653021E-2</v>
      </c>
      <c r="BC19" s="192"/>
      <c r="BD19" s="192">
        <f t="shared" si="19"/>
        <v>8740542.4315531272</v>
      </c>
      <c r="BE19" s="192"/>
      <c r="BF19" s="192">
        <f ca="1"/>
        <v>73525.685892899201</v>
      </c>
      <c r="BG19" s="192">
        <f t="shared" ca="1" si="20"/>
        <v>5.6257247953908518E-2</v>
      </c>
      <c r="BK19" s="203">
        <f t="shared" si="21"/>
        <v>8740542.4315531272</v>
      </c>
      <c r="BL19" s="203">
        <f t="shared" si="22"/>
        <v>8740542.4315531272</v>
      </c>
      <c r="BN19">
        <f ca="1"/>
        <v>73526.890782374598</v>
      </c>
      <c r="BO19">
        <f ca="1"/>
        <v>73526.52400009222</v>
      </c>
      <c r="BP19" s="192">
        <f t="shared" ca="1" si="23"/>
        <v>1.2611467233509757</v>
      </c>
      <c r="BQ19" s="192">
        <f t="shared" ca="1" si="24"/>
        <v>0.89436444097373169</v>
      </c>
      <c r="BS19" s="203">
        <f t="shared" si="25"/>
        <v>8740542.4315531272</v>
      </c>
      <c r="BU19">
        <f ca="1"/>
        <v>73526.803538627981</v>
      </c>
      <c r="BV19" s="192">
        <f t="shared" ca="1" si="26"/>
        <v>1.173902976734098</v>
      </c>
      <c r="BZ19" s="203">
        <f t="shared" si="27"/>
        <v>8740542.4315531272</v>
      </c>
      <c r="CA19" s="203">
        <f t="shared" si="28"/>
        <v>8740542.4315531272</v>
      </c>
      <c r="CC19">
        <f ca="1"/>
        <v>73526.777568526697</v>
      </c>
      <c r="CD19">
        <f ca="1"/>
        <v>73528.054470828196</v>
      </c>
      <c r="CE19" s="192">
        <f t="shared" ca="1" si="29"/>
        <v>1.1479328754503513</v>
      </c>
      <c r="CF19" s="192">
        <f t="shared" ca="1" si="30"/>
        <v>2.4248351769492729</v>
      </c>
      <c r="CH19" s="203">
        <f t="shared" si="31"/>
        <v>8740542.4315531272</v>
      </c>
      <c r="CJ19">
        <f ca="1"/>
        <v>73526.110305869835</v>
      </c>
      <c r="CK19" s="192">
        <f t="shared" ca="1" si="32"/>
        <v>0.48067021858878434</v>
      </c>
      <c r="CO19" s="203">
        <f t="shared" si="33"/>
        <v>8740542.4315531272</v>
      </c>
      <c r="CP19" s="203">
        <f t="shared" si="34"/>
        <v>8740542.4315531272</v>
      </c>
      <c r="CR19">
        <f ca="1"/>
        <v>73525.647228554109</v>
      </c>
      <c r="CS19">
        <f ca="1"/>
        <v>73526.188664011002</v>
      </c>
      <c r="CT19" s="192">
        <f t="shared" ca="1" si="35"/>
        <v>1.7592902862816118E-2</v>
      </c>
      <c r="CU19" s="192">
        <f t="shared" ca="1" si="36"/>
        <v>0.55902835975575726</v>
      </c>
      <c r="CW19" s="203">
        <f t="shared" si="37"/>
        <v>8740542.4315531272</v>
      </c>
      <c r="CY19">
        <v>73525.634695293178</v>
      </c>
      <c r="CZ19" s="192">
        <f t="shared" si="38"/>
        <v>5.0596419314388186E-3</v>
      </c>
    </row>
    <row r="20" spans="1:104" ht="15" x14ac:dyDescent="0.4">
      <c r="A20" s="14" t="s">
        <v>25</v>
      </c>
      <c r="B20" s="188" t="s">
        <v>26</v>
      </c>
      <c r="C20" s="8">
        <v>16122.920136164499</v>
      </c>
      <c r="D20" s="8">
        <v>112.477472870254</v>
      </c>
      <c r="E20" s="8">
        <v>576.84752239473949</v>
      </c>
      <c r="F20" s="192">
        <f t="shared" si="7"/>
        <v>16812.245131429492</v>
      </c>
      <c r="G20" s="97">
        <f t="shared" si="8"/>
        <v>16812245.131429493</v>
      </c>
      <c r="H20" s="181">
        <v>231900.71743639759</v>
      </c>
      <c r="I20" s="97"/>
      <c r="K20" s="192">
        <f>$G20+IF(SUM(Visor!$K$6:$K$73)=0,0,IFERROR(VLOOKUP($B20,Visor!$F$6:$M$73,Visor!K$1,FALSE),0))</f>
        <v>16812245.131429493</v>
      </c>
      <c r="L20" s="192">
        <f>$G20+IF(SUM(Visor!$L$6:$L$73)=0,0,IFERROR(VLOOKUP($B20,Visor!$F$6:$M$73,Visor!$L$1,FALSE),0))</f>
        <v>16812245.131429493</v>
      </c>
      <c r="N20" s="97">
        <v>231900.71743639759</v>
      </c>
      <c r="O20" s="97">
        <v>231900.71743639759</v>
      </c>
      <c r="P20" s="192">
        <f t="shared" si="9"/>
        <v>0</v>
      </c>
      <c r="Q20" s="192">
        <f t="shared" si="10"/>
        <v>0</v>
      </c>
      <c r="S20" s="203">
        <f>$G20+IF(SUM(Visor!$M$6:$M86)=0,0,IFERROR(VLOOKUP($B20,Visor!$F$6:$M$73,Visor!$M$1,FALSE),0))</f>
        <v>16812245.131429493</v>
      </c>
      <c r="U20">
        <v>231900.71743639759</v>
      </c>
      <c r="V20" s="192">
        <f t="shared" si="11"/>
        <v>0</v>
      </c>
      <c r="X20" s="203">
        <f t="shared" si="12"/>
        <v>16812245.131429493</v>
      </c>
      <c r="Y20" s="203">
        <f t="shared" si="13"/>
        <v>16812245.131429493</v>
      </c>
      <c r="AA20" s="97">
        <f ca="1"/>
        <v>231900.97987942735</v>
      </c>
      <c r="AB20" s="97">
        <f ca="1"/>
        <v>231900.8129931924</v>
      </c>
      <c r="AC20" s="192">
        <f t="shared" ca="1" si="0"/>
        <v>0.26244302975828759</v>
      </c>
      <c r="AD20" s="192">
        <f t="shared" ca="1" si="1"/>
        <v>9.5556794811272994E-2</v>
      </c>
      <c r="AH20" s="203">
        <f t="shared" si="2"/>
        <v>16812245.131429493</v>
      </c>
      <c r="AI20" s="203">
        <f t="shared" si="14"/>
        <v>16812245.131429493</v>
      </c>
      <c r="AK20" s="97">
        <v>231901.04411367478</v>
      </c>
      <c r="AL20" s="97">
        <v>231900.77515131619</v>
      </c>
      <c r="AM20" s="192">
        <f t="shared" si="3"/>
        <v>0.32667727718944661</v>
      </c>
      <c r="AN20" s="192">
        <f t="shared" si="4"/>
        <v>5.7714918599231169E-2</v>
      </c>
      <c r="AO20" s="192"/>
      <c r="AP20" s="192">
        <f t="shared" si="15"/>
        <v>16812245.131429493</v>
      </c>
      <c r="AQ20" s="192"/>
      <c r="AR20" s="192">
        <f ca="1"/>
        <v>231900.76327538933</v>
      </c>
      <c r="AS20" s="192">
        <f t="shared" ca="1" si="16"/>
        <v>4.5838991733035073E-2</v>
      </c>
      <c r="AT20" s="192"/>
      <c r="AV20" s="203">
        <f t="shared" si="17"/>
        <v>16812245.131429493</v>
      </c>
      <c r="AW20" s="203">
        <f t="shared" si="18"/>
        <v>16812245.131429493</v>
      </c>
      <c r="AY20">
        <f ca="1"/>
        <v>231901.60640527631</v>
      </c>
      <c r="AZ20">
        <f ca="1"/>
        <v>231900.84510876669</v>
      </c>
      <c r="BA20" s="192">
        <f t="shared" ca="1" si="5"/>
        <v>0.88896887871669605</v>
      </c>
      <c r="BB20" s="192">
        <f t="shared" ca="1" si="6"/>
        <v>0.12767236909712665</v>
      </c>
      <c r="BC20" s="192"/>
      <c r="BD20" s="192">
        <f t="shared" si="19"/>
        <v>16812245.131429493</v>
      </c>
      <c r="BE20" s="192"/>
      <c r="BF20" s="192">
        <f ca="1"/>
        <v>231900.84901230788</v>
      </c>
      <c r="BG20" s="192">
        <f t="shared" ca="1" si="20"/>
        <v>0.13157591028721072</v>
      </c>
      <c r="BK20" s="203">
        <f t="shared" si="21"/>
        <v>16812245.131429493</v>
      </c>
      <c r="BL20" s="203">
        <f t="shared" si="22"/>
        <v>16812245.131429493</v>
      </c>
      <c r="BN20">
        <f ca="1"/>
        <v>231903.1647501018</v>
      </c>
      <c r="BO20">
        <f ca="1"/>
        <v>231902.22475987306</v>
      </c>
      <c r="BP20" s="192">
        <f t="shared" ca="1" si="23"/>
        <v>2.4473137042077724</v>
      </c>
      <c r="BQ20" s="192">
        <f t="shared" ca="1" si="24"/>
        <v>1.507323475467274</v>
      </c>
      <c r="BS20" s="203">
        <f t="shared" si="25"/>
        <v>16812245.131429493</v>
      </c>
      <c r="BU20">
        <f ca="1"/>
        <v>231903.01322934323</v>
      </c>
      <c r="BV20" s="192">
        <f t="shared" ca="1" si="26"/>
        <v>2.2957929456315469</v>
      </c>
      <c r="BZ20" s="203">
        <f t="shared" si="27"/>
        <v>16812245.131429493</v>
      </c>
      <c r="CA20" s="203">
        <f t="shared" si="28"/>
        <v>16812245.131429493</v>
      </c>
      <c r="CC20">
        <f ca="1"/>
        <v>231903.16390509732</v>
      </c>
      <c r="CD20">
        <f ca="1"/>
        <v>231906.22922483872</v>
      </c>
      <c r="CE20" s="192">
        <f t="shared" ca="1" si="29"/>
        <v>2.4464686997234821</v>
      </c>
      <c r="CF20" s="192">
        <f t="shared" ca="1" si="30"/>
        <v>5.511788441130193</v>
      </c>
      <c r="CH20" s="203">
        <f t="shared" si="31"/>
        <v>16812245.131429493</v>
      </c>
      <c r="CJ20">
        <f ca="1"/>
        <v>231901.79795763898</v>
      </c>
      <c r="CK20" s="192">
        <f t="shared" ca="1" si="32"/>
        <v>1.0805212413833942</v>
      </c>
      <c r="CO20" s="203">
        <f t="shared" si="33"/>
        <v>16812245.131429493</v>
      </c>
      <c r="CP20" s="203">
        <f t="shared" si="34"/>
        <v>16812245.131429493</v>
      </c>
      <c r="CR20">
        <f ca="1"/>
        <v>231901.02319866314</v>
      </c>
      <c r="CS20">
        <f ca="1"/>
        <v>231909.44262549942</v>
      </c>
      <c r="CT20" s="192">
        <f t="shared" ca="1" si="35"/>
        <v>0.30576226554694586</v>
      </c>
      <c r="CU20" s="192">
        <f t="shared" ca="1" si="36"/>
        <v>8.7251891018240713</v>
      </c>
      <c r="CW20" s="203">
        <f t="shared" si="37"/>
        <v>16812245.131429493</v>
      </c>
      <c r="CY20">
        <v>231900.80944299116</v>
      </c>
      <c r="CZ20" s="192">
        <f t="shared" si="38"/>
        <v>9.2006593564292416E-2</v>
      </c>
    </row>
    <row r="21" spans="1:104" ht="15" x14ac:dyDescent="0.4">
      <c r="A21" s="15" t="s">
        <v>27</v>
      </c>
      <c r="B21" s="185" t="s">
        <v>28</v>
      </c>
      <c r="C21" s="11">
        <v>1589.98592092847</v>
      </c>
      <c r="D21" s="11">
        <v>97.845029308275301</v>
      </c>
      <c r="E21" s="11">
        <v>8276.7051597037807</v>
      </c>
      <c r="F21" s="192">
        <f t="shared" si="7"/>
        <v>9964.5361099405254</v>
      </c>
      <c r="G21" s="97">
        <f t="shared" si="8"/>
        <v>9964536.1099405251</v>
      </c>
      <c r="H21" s="181">
        <v>7768.5321178258755</v>
      </c>
      <c r="I21" s="97"/>
      <c r="K21" s="192">
        <f>$G21+IF(SUM(Visor!$K$6:$K$73)=0,0,IFERROR(VLOOKUP($B21,Visor!$F$6:$M$73,Visor!K$1,FALSE),0))</f>
        <v>9964536.1099405251</v>
      </c>
      <c r="L21" s="192">
        <f>$G21+IF(SUM(Visor!$L$6:$L$73)=0,0,IFERROR(VLOOKUP($B21,Visor!$F$6:$M$73,Visor!$L$1,FALSE),0))</f>
        <v>9964536.1099405251</v>
      </c>
      <c r="N21" s="97">
        <v>7768.5321178258755</v>
      </c>
      <c r="O21" s="97">
        <v>7768.5321178258755</v>
      </c>
      <c r="P21" s="192">
        <f t="shared" si="9"/>
        <v>0</v>
      </c>
      <c r="Q21" s="192">
        <f t="shared" si="10"/>
        <v>0</v>
      </c>
      <c r="S21" s="203">
        <f>$G21+IF(SUM(Visor!$M$6:$M87)=0,0,IFERROR(VLOOKUP($B21,Visor!$F$6:$M$73,Visor!$M$1,FALSE),0))</f>
        <v>9964536.1099405251</v>
      </c>
      <c r="U21">
        <v>7768.5321178258755</v>
      </c>
      <c r="V21" s="192">
        <f t="shared" si="11"/>
        <v>0</v>
      </c>
      <c r="X21" s="203">
        <f t="shared" si="12"/>
        <v>9964536.1099405251</v>
      </c>
      <c r="Y21" s="203">
        <f t="shared" si="13"/>
        <v>9964536.1099405251</v>
      </c>
      <c r="AA21" s="97">
        <f ca="1"/>
        <v>7768.5328038225052</v>
      </c>
      <c r="AB21" s="97">
        <f ca="1"/>
        <v>7768.5324308773161</v>
      </c>
      <c r="AC21" s="192">
        <f t="shared" ca="1" si="0"/>
        <v>6.8599662972701481E-4</v>
      </c>
      <c r="AD21" s="192">
        <f t="shared" ca="1" si="1"/>
        <v>3.1305144057114376E-4</v>
      </c>
      <c r="AH21" s="203">
        <f t="shared" si="2"/>
        <v>9964536.1099405251</v>
      </c>
      <c r="AI21" s="203">
        <f t="shared" si="14"/>
        <v>9964536.1099405251</v>
      </c>
      <c r="AK21" s="97">
        <v>7768.5337434618777</v>
      </c>
      <c r="AL21" s="97">
        <v>7768.5324050311883</v>
      </c>
      <c r="AM21" s="192">
        <f t="shared" si="3"/>
        <v>1.6256360022453009E-3</v>
      </c>
      <c r="AN21" s="192">
        <f t="shared" si="4"/>
        <v>2.8720531281578587E-4</v>
      </c>
      <c r="AO21" s="192"/>
      <c r="AP21" s="192">
        <f t="shared" si="15"/>
        <v>9964536.1099405251</v>
      </c>
      <c r="AQ21" s="192"/>
      <c r="AR21" s="192">
        <f ca="1"/>
        <v>7768.5323459333085</v>
      </c>
      <c r="AS21" s="192">
        <f t="shared" ca="1" si="16"/>
        <v>2.2810743303125491E-4</v>
      </c>
      <c r="AT21" s="192"/>
      <c r="AV21" s="203">
        <f t="shared" si="17"/>
        <v>9964536.1099405251</v>
      </c>
      <c r="AW21" s="203">
        <f t="shared" si="18"/>
        <v>9964536.1099405251</v>
      </c>
      <c r="AY21">
        <f ca="1"/>
        <v>7768.5389899642132</v>
      </c>
      <c r="AZ21">
        <f ca="1"/>
        <v>7768.5336373896362</v>
      </c>
      <c r="BA21" s="192">
        <f t="shared" ca="1" si="5"/>
        <v>6.8721383377123857E-3</v>
      </c>
      <c r="BB21" s="192">
        <f t="shared" ca="1" si="6"/>
        <v>1.5195637606666423E-3</v>
      </c>
      <c r="BC21" s="192"/>
      <c r="BD21" s="192">
        <f t="shared" si="19"/>
        <v>9964536.1099405251</v>
      </c>
      <c r="BE21" s="192"/>
      <c r="BF21" s="192">
        <f ca="1"/>
        <v>7768.5333570856865</v>
      </c>
      <c r="BG21" s="192">
        <f t="shared" ca="1" si="20"/>
        <v>1.239259810972726E-3</v>
      </c>
      <c r="BK21" s="203">
        <f t="shared" si="21"/>
        <v>9964536.1099405251</v>
      </c>
      <c r="BL21" s="203">
        <f t="shared" si="22"/>
        <v>9964536.1099405251</v>
      </c>
      <c r="BN21">
        <f ca="1"/>
        <v>7768.5530536408778</v>
      </c>
      <c r="BO21">
        <f ca="1"/>
        <v>7768.5466847009266</v>
      </c>
      <c r="BP21" s="192">
        <f t="shared" ca="1" si="23"/>
        <v>2.0935815002303571E-2</v>
      </c>
      <c r="BQ21" s="192">
        <f t="shared" ca="1" si="24"/>
        <v>1.4566875051059469E-2</v>
      </c>
      <c r="BS21" s="203">
        <f t="shared" si="25"/>
        <v>9964536.1099405251</v>
      </c>
      <c r="BU21">
        <f ca="1"/>
        <v>7768.5516308006236</v>
      </c>
      <c r="BV21" s="192">
        <f t="shared" ca="1" si="26"/>
        <v>1.9512974748067791E-2</v>
      </c>
      <c r="BZ21" s="203">
        <f t="shared" si="27"/>
        <v>9964536.1099405251</v>
      </c>
      <c r="CA21" s="203">
        <f t="shared" si="28"/>
        <v>9964536.1099405251</v>
      </c>
      <c r="CC21">
        <f ca="1"/>
        <v>7768.5537566971843</v>
      </c>
      <c r="CD21">
        <f ca="1"/>
        <v>7768.573138001685</v>
      </c>
      <c r="CE21" s="192">
        <f t="shared" ca="1" si="29"/>
        <v>2.1638871308823582E-2</v>
      </c>
      <c r="CF21" s="192">
        <f t="shared" ca="1" si="30"/>
        <v>4.1020175809535431E-2</v>
      </c>
      <c r="CH21" s="203">
        <f t="shared" si="31"/>
        <v>9964536.1099405251</v>
      </c>
      <c r="CJ21">
        <f ca="1"/>
        <v>7768.5425247404783</v>
      </c>
      <c r="CK21" s="192">
        <f t="shared" ca="1" si="32"/>
        <v>1.0406914602754114E-2</v>
      </c>
      <c r="CO21" s="203">
        <f t="shared" si="33"/>
        <v>9964536.1099405251</v>
      </c>
      <c r="CP21" s="203">
        <f t="shared" si="34"/>
        <v>9964536.1099405251</v>
      </c>
      <c r="CR21">
        <f ca="1"/>
        <v>7768.5323225574557</v>
      </c>
      <c r="CS21">
        <f ca="1"/>
        <v>7768.5399937460907</v>
      </c>
      <c r="CT21" s="192">
        <f t="shared" ca="1" si="35"/>
        <v>2.0473158019740367E-4</v>
      </c>
      <c r="CU21" s="192">
        <f t="shared" ca="1" si="36"/>
        <v>7.8759202151559293E-3</v>
      </c>
      <c r="CW21" s="203">
        <f t="shared" si="37"/>
        <v>9964536.1099405251</v>
      </c>
      <c r="CY21">
        <v>7768.5321710745757</v>
      </c>
      <c r="CZ21" s="192">
        <f t="shared" si="38"/>
        <v>5.3248700169206131E-5</v>
      </c>
    </row>
    <row r="22" spans="1:104" ht="15" x14ac:dyDescent="0.4">
      <c r="A22" s="6" t="s">
        <v>29</v>
      </c>
      <c r="B22" s="188" t="s">
        <v>30</v>
      </c>
      <c r="C22" s="8">
        <v>3926.9550230398499</v>
      </c>
      <c r="D22" s="8">
        <v>3.9166055507373101</v>
      </c>
      <c r="E22" s="8">
        <v>1129.7538353486989</v>
      </c>
      <c r="F22" s="192">
        <f t="shared" si="7"/>
        <v>5060.6254639392864</v>
      </c>
      <c r="G22" s="97">
        <f t="shared" si="8"/>
        <v>5060625.4639392868</v>
      </c>
      <c r="H22" s="181">
        <v>51474.010218081261</v>
      </c>
      <c r="I22" s="97"/>
      <c r="K22" s="192">
        <f>$G22+IF(SUM(Visor!$K$6:$K$73)=0,0,IFERROR(VLOOKUP($B22,Visor!$F$6:$M$73,Visor!K$1,FALSE),0))</f>
        <v>5060625.4639392868</v>
      </c>
      <c r="L22" s="192">
        <f>$G22+IF(SUM(Visor!$L$6:$L$73)=0,0,IFERROR(VLOOKUP($B22,Visor!$F$6:$M$73,Visor!$L$1,FALSE),0))</f>
        <v>5060625.4639392868</v>
      </c>
      <c r="N22" s="97">
        <v>51474.010218081261</v>
      </c>
      <c r="O22" s="97">
        <v>51474.010218081261</v>
      </c>
      <c r="P22" s="192">
        <f t="shared" si="9"/>
        <v>0</v>
      </c>
      <c r="Q22" s="192">
        <f t="shared" si="10"/>
        <v>0</v>
      </c>
      <c r="S22" s="203">
        <f>$G22+IF(SUM(Visor!$M$6:$M88)=0,0,IFERROR(VLOOKUP($B22,Visor!$F$6:$M$73,Visor!$M$1,FALSE),0))</f>
        <v>5060625.4639392868</v>
      </c>
      <c r="U22">
        <v>51474.010218081261</v>
      </c>
      <c r="V22" s="192">
        <f t="shared" si="11"/>
        <v>0</v>
      </c>
      <c r="X22" s="203">
        <f t="shared" si="12"/>
        <v>5060625.4639392868</v>
      </c>
      <c r="Y22" s="203">
        <f t="shared" si="13"/>
        <v>5060625.4639392868</v>
      </c>
      <c r="AA22" s="97">
        <f ca="1"/>
        <v>51474.104434523149</v>
      </c>
      <c r="AB22" s="97">
        <f ca="1"/>
        <v>51474.040703377366</v>
      </c>
      <c r="AC22" s="192">
        <f t="shared" ca="1" si="0"/>
        <v>9.4216441888420377E-2</v>
      </c>
      <c r="AD22" s="192">
        <f t="shared" ca="1" si="1"/>
        <v>3.0485296105325688E-2</v>
      </c>
      <c r="AH22" s="203">
        <f t="shared" si="2"/>
        <v>5060625.4639392868</v>
      </c>
      <c r="AI22" s="203">
        <f t="shared" si="14"/>
        <v>5060625.4639392868</v>
      </c>
      <c r="AK22" s="97">
        <v>51474.513059649704</v>
      </c>
      <c r="AL22" s="97">
        <v>51474.099056400337</v>
      </c>
      <c r="AM22" s="192">
        <f t="shared" si="3"/>
        <v>0.50284156844281824</v>
      </c>
      <c r="AN22" s="192">
        <f t="shared" si="4"/>
        <v>8.8838319075875916E-2</v>
      </c>
      <c r="AO22" s="192"/>
      <c r="AP22" s="192">
        <f t="shared" si="15"/>
        <v>5060625.4639392868</v>
      </c>
      <c r="AQ22" s="192"/>
      <c r="AR22" s="192">
        <f ca="1"/>
        <v>51474.080776250172</v>
      </c>
      <c r="AS22" s="192">
        <f t="shared" ca="1" si="16"/>
        <v>7.0558168910793029E-2</v>
      </c>
      <c r="AT22" s="192"/>
      <c r="AV22" s="203">
        <f t="shared" si="17"/>
        <v>5060625.4639392868</v>
      </c>
      <c r="AW22" s="203">
        <f t="shared" si="18"/>
        <v>5060625.4639392868</v>
      </c>
      <c r="AY22">
        <f ca="1"/>
        <v>51474.522683632233</v>
      </c>
      <c r="AZ22">
        <f ca="1"/>
        <v>51474.046021355352</v>
      </c>
      <c r="BA22" s="192">
        <f t="shared" ca="1" si="5"/>
        <v>0.51246555097168311</v>
      </c>
      <c r="BB22" s="192">
        <f t="shared" ca="1" si="6"/>
        <v>3.5803274091449566E-2</v>
      </c>
      <c r="BC22" s="192"/>
      <c r="BD22" s="192">
        <f t="shared" si="19"/>
        <v>5060625.4639392868</v>
      </c>
      <c r="BE22" s="192"/>
      <c r="BF22" s="192">
        <f ca="1"/>
        <v>51474.07425454045</v>
      </c>
      <c r="BG22" s="192">
        <f t="shared" ca="1" si="20"/>
        <v>6.4036459189082962E-2</v>
      </c>
      <c r="BK22" s="203">
        <f t="shared" si="21"/>
        <v>5060625.4639392868</v>
      </c>
      <c r="BL22" s="203">
        <f t="shared" si="22"/>
        <v>5060625.4639392868</v>
      </c>
      <c r="BN22">
        <f ca="1"/>
        <v>51476.310355981084</v>
      </c>
      <c r="BO22">
        <f ca="1"/>
        <v>51475.13348853802</v>
      </c>
      <c r="BP22" s="192">
        <f t="shared" ca="1" si="23"/>
        <v>2.3001378998233122</v>
      </c>
      <c r="BQ22" s="192">
        <f t="shared" ca="1" si="24"/>
        <v>1.1232704567592009</v>
      </c>
      <c r="BS22" s="203">
        <f t="shared" si="25"/>
        <v>5060625.4639392868</v>
      </c>
      <c r="BU22">
        <f ca="1"/>
        <v>51476.190417506041</v>
      </c>
      <c r="BV22" s="192">
        <f t="shared" ca="1" si="26"/>
        <v>2.1801994247798575</v>
      </c>
      <c r="BZ22" s="203">
        <f t="shared" si="27"/>
        <v>5060625.4639392868</v>
      </c>
      <c r="CA22" s="203">
        <f t="shared" si="28"/>
        <v>5060625.4639392868</v>
      </c>
      <c r="CC22">
        <f ca="1"/>
        <v>51476.134196805389</v>
      </c>
      <c r="CD22">
        <f ca="1"/>
        <v>51480.170788995398</v>
      </c>
      <c r="CE22" s="192">
        <f t="shared" ca="1" si="29"/>
        <v>2.1239787241283921</v>
      </c>
      <c r="CF22" s="192">
        <f t="shared" ca="1" si="30"/>
        <v>6.1605709141367697</v>
      </c>
      <c r="CH22" s="203">
        <f t="shared" si="31"/>
        <v>5060625.4639392868</v>
      </c>
      <c r="CJ22">
        <f ca="1"/>
        <v>51474.788805022676</v>
      </c>
      <c r="CK22" s="192">
        <f t="shared" ca="1" si="32"/>
        <v>0.77858694141468732</v>
      </c>
      <c r="CO22" s="203">
        <f t="shared" si="33"/>
        <v>5060625.4639392868</v>
      </c>
      <c r="CP22" s="203">
        <f t="shared" si="34"/>
        <v>5060625.4639392868</v>
      </c>
      <c r="CR22">
        <f ca="1"/>
        <v>51474.110047429509</v>
      </c>
      <c r="CS22">
        <f ca="1"/>
        <v>51477.070393488772</v>
      </c>
      <c r="CT22" s="192">
        <f t="shared" ca="1" si="35"/>
        <v>9.9829348248022143E-2</v>
      </c>
      <c r="CU22" s="192">
        <f t="shared" ca="1" si="36"/>
        <v>3.0601754075105418</v>
      </c>
      <c r="CW22" s="203">
        <f t="shared" si="37"/>
        <v>5060625.4639392868</v>
      </c>
      <c r="CY22">
        <v>51474.039388709287</v>
      </c>
      <c r="CZ22" s="192">
        <f t="shared" si="38"/>
        <v>2.9170628025894985E-2</v>
      </c>
    </row>
    <row r="23" spans="1:104" ht="15" x14ac:dyDescent="0.4">
      <c r="A23" s="15" t="s">
        <v>31</v>
      </c>
      <c r="B23" s="185" t="s">
        <v>32</v>
      </c>
      <c r="C23" s="11">
        <v>1980.99268329294</v>
      </c>
      <c r="D23" s="11">
        <v>30.831054516457701</v>
      </c>
      <c r="E23" s="11">
        <v>778.52291483548026</v>
      </c>
      <c r="F23" s="192">
        <f t="shared" si="7"/>
        <v>2790.3466526448778</v>
      </c>
      <c r="G23" s="97">
        <f t="shared" si="8"/>
        <v>2790346.6526448778</v>
      </c>
      <c r="H23" s="181">
        <v>22802.002084073934</v>
      </c>
      <c r="I23" s="97"/>
      <c r="K23" s="192">
        <f>$G23+IF(SUM(Visor!$K$6:$K$73)=0,0,IFERROR(VLOOKUP($B23,Visor!$F$6:$M$73,Visor!K$1,FALSE),0))</f>
        <v>2790346.6526448778</v>
      </c>
      <c r="L23" s="192">
        <f>$G23+IF(SUM(Visor!$L$6:$L$73)=0,0,IFERROR(VLOOKUP($B23,Visor!$F$6:$M$73,Visor!$L$1,FALSE),0))</f>
        <v>2790346.6526448778</v>
      </c>
      <c r="N23" s="97">
        <v>22802.002084073934</v>
      </c>
      <c r="O23" s="97">
        <v>22802.002084073934</v>
      </c>
      <c r="P23" s="192">
        <f t="shared" si="9"/>
        <v>0</v>
      </c>
      <c r="Q23" s="192">
        <f t="shared" si="10"/>
        <v>0</v>
      </c>
      <c r="S23" s="203">
        <f>$G23+IF(SUM(Visor!$M$6:$M89)=0,0,IFERROR(VLOOKUP($B23,Visor!$F$6:$M$73,Visor!$M$1,FALSE),0))</f>
        <v>2790346.6526448778</v>
      </c>
      <c r="U23">
        <v>22802.002084073934</v>
      </c>
      <c r="V23" s="192">
        <f t="shared" si="11"/>
        <v>0</v>
      </c>
      <c r="X23" s="203">
        <f t="shared" si="12"/>
        <v>2790346.6526448778</v>
      </c>
      <c r="Y23" s="203">
        <f t="shared" si="13"/>
        <v>2790346.6526448778</v>
      </c>
      <c r="AA23" s="97">
        <f ca="1"/>
        <v>22802.006336359482</v>
      </c>
      <c r="AB23" s="97">
        <f ca="1"/>
        <v>22802.003778986465</v>
      </c>
      <c r="AC23" s="192">
        <f t="shared" ca="1" si="0"/>
        <v>4.2522855474089738E-3</v>
      </c>
      <c r="AD23" s="192">
        <f t="shared" ca="1" si="1"/>
        <v>1.6949125310929958E-3</v>
      </c>
      <c r="AH23" s="203">
        <f t="shared" si="2"/>
        <v>2790346.6526448778</v>
      </c>
      <c r="AI23" s="203">
        <f t="shared" si="14"/>
        <v>2790346.6526448778</v>
      </c>
      <c r="AK23" s="97">
        <v>22802.009056903222</v>
      </c>
      <c r="AL23" s="97">
        <v>22802.003315981699</v>
      </c>
      <c r="AM23" s="192">
        <f t="shared" si="3"/>
        <v>6.9728292874060571E-3</v>
      </c>
      <c r="AN23" s="192">
        <f t="shared" si="4"/>
        <v>1.2319077650317922E-3</v>
      </c>
      <c r="AO23" s="192"/>
      <c r="AP23" s="192">
        <f t="shared" si="15"/>
        <v>2790346.6526448778</v>
      </c>
      <c r="AQ23" s="192"/>
      <c r="AR23" s="192">
        <f ca="1"/>
        <v>22802.003062493572</v>
      </c>
      <c r="AS23" s="192">
        <f t="shared" ca="1" si="16"/>
        <v>9.7841963724931702E-4</v>
      </c>
      <c r="AT23" s="192"/>
      <c r="AV23" s="203">
        <f t="shared" si="17"/>
        <v>2790346.6526448778</v>
      </c>
      <c r="AW23" s="203">
        <f t="shared" si="18"/>
        <v>2790346.6526448778</v>
      </c>
      <c r="AY23">
        <f ca="1"/>
        <v>22802.040265032996</v>
      </c>
      <c r="AZ23">
        <f ca="1"/>
        <v>22802.009780535922</v>
      </c>
      <c r="BA23" s="192">
        <f t="shared" ca="1" si="5"/>
        <v>3.8180959061719477E-2</v>
      </c>
      <c r="BB23" s="192">
        <f t="shared" ca="1" si="6"/>
        <v>7.6964619875070639E-3</v>
      </c>
      <c r="BC23" s="192"/>
      <c r="BD23" s="192">
        <f t="shared" si="19"/>
        <v>2790346.6526448778</v>
      </c>
      <c r="BE23" s="192"/>
      <c r="BF23" s="192">
        <f ca="1"/>
        <v>22802.008538418668</v>
      </c>
      <c r="BG23" s="192">
        <f t="shared" ca="1" si="20"/>
        <v>6.4543447333562654E-3</v>
      </c>
      <c r="BK23" s="203">
        <f t="shared" si="21"/>
        <v>2790346.6526448778</v>
      </c>
      <c r="BL23" s="203">
        <f t="shared" si="22"/>
        <v>2790346.6526448778</v>
      </c>
      <c r="BN23">
        <f ca="1"/>
        <v>22802.088539369342</v>
      </c>
      <c r="BO23">
        <f ca="1"/>
        <v>22802.060518225793</v>
      </c>
      <c r="BP23" s="192">
        <f t="shared" ca="1" si="23"/>
        <v>8.6455295408086386E-2</v>
      </c>
      <c r="BQ23" s="192">
        <f t="shared" ca="1" si="24"/>
        <v>5.843415185881895E-2</v>
      </c>
      <c r="BS23" s="203">
        <f t="shared" si="25"/>
        <v>2790346.6526448778</v>
      </c>
      <c r="BU23">
        <f ca="1"/>
        <v>22802.082819499774</v>
      </c>
      <c r="BV23" s="192">
        <f t="shared" ca="1" si="26"/>
        <v>8.0735425839520758E-2</v>
      </c>
      <c r="BZ23" s="203">
        <f t="shared" si="27"/>
        <v>2790346.6526448778</v>
      </c>
      <c r="CA23" s="203">
        <f t="shared" si="28"/>
        <v>2790346.6526448778</v>
      </c>
      <c r="CC23">
        <f ca="1"/>
        <v>22802.098904869519</v>
      </c>
      <c r="CD23">
        <f ca="1"/>
        <v>22802.173162445852</v>
      </c>
      <c r="CE23" s="192">
        <f t="shared" ca="1" si="29"/>
        <v>9.6820795584790176E-2</v>
      </c>
      <c r="CF23" s="192">
        <f t="shared" ca="1" si="30"/>
        <v>0.17107837191724684</v>
      </c>
      <c r="CH23" s="203">
        <f t="shared" si="31"/>
        <v>2790346.6526448778</v>
      </c>
      <c r="CJ23">
        <f ca="1"/>
        <v>22802.052443997687</v>
      </c>
      <c r="CK23" s="192">
        <f t="shared" ca="1" si="32"/>
        <v>5.0359923752694158E-2</v>
      </c>
      <c r="CO23" s="203">
        <f t="shared" si="33"/>
        <v>2790346.6526448778</v>
      </c>
      <c r="CP23" s="203">
        <f t="shared" si="34"/>
        <v>2790346.6526448778</v>
      </c>
      <c r="CR23">
        <f ca="1"/>
        <v>22802.004607222487</v>
      </c>
      <c r="CS23">
        <f ca="1"/>
        <v>22802.087187435052</v>
      </c>
      <c r="CT23" s="192">
        <f t="shared" ca="1" si="35"/>
        <v>2.5231485524273012E-3</v>
      </c>
      <c r="CU23" s="192">
        <f t="shared" ca="1" si="36"/>
        <v>8.5103361117944587E-2</v>
      </c>
      <c r="CW23" s="203">
        <f t="shared" si="37"/>
        <v>2790346.6526448778</v>
      </c>
      <c r="CY23">
        <v>22802.002789469279</v>
      </c>
      <c r="CZ23" s="192">
        <f t="shared" si="38"/>
        <v>7.0539534499403089E-4</v>
      </c>
    </row>
    <row r="24" spans="1:104" ht="15" x14ac:dyDescent="0.4">
      <c r="A24" s="6" t="s">
        <v>33</v>
      </c>
      <c r="B24" s="188" t="s">
        <v>2149</v>
      </c>
      <c r="C24" s="8">
        <v>2431.74332500029</v>
      </c>
      <c r="D24" s="8">
        <v>57.782551611935503</v>
      </c>
      <c r="E24" s="8">
        <v>553.0362877393494</v>
      </c>
      <c r="F24" s="192">
        <f t="shared" si="7"/>
        <v>3042.5621643515751</v>
      </c>
      <c r="G24" s="97">
        <f t="shared" si="8"/>
        <v>3042562.1643515751</v>
      </c>
      <c r="H24" s="181">
        <v>138931.40702971307</v>
      </c>
      <c r="I24" s="97"/>
      <c r="K24" s="192">
        <f>$G24+IF(SUM(Visor!$K$6:$K$73)=0,0,IFERROR(VLOOKUP($B24,Visor!$F$6:$M$73,Visor!K$1,FALSE),0))</f>
        <v>3042562.1643515751</v>
      </c>
      <c r="L24" s="192">
        <f>$G24+IF(SUM(Visor!$L$6:$L$73)=0,0,IFERROR(VLOOKUP($B24,Visor!$F$6:$M$73,Visor!$L$1,FALSE),0))</f>
        <v>3042562.1643515751</v>
      </c>
      <c r="N24" s="97">
        <v>138931.40702971307</v>
      </c>
      <c r="O24" s="97">
        <v>138931.40702971307</v>
      </c>
      <c r="P24" s="192">
        <f t="shared" si="9"/>
        <v>0</v>
      </c>
      <c r="Q24" s="192">
        <f t="shared" si="10"/>
        <v>0</v>
      </c>
      <c r="S24" s="203">
        <f>$G24+IF(SUM(Visor!$M$6:$M90)=0,0,IFERROR(VLOOKUP($B24,Visor!$F$6:$M$73,Visor!$M$1,FALSE),0))</f>
        <v>3042562.1643515751</v>
      </c>
      <c r="U24">
        <v>138931.40702971307</v>
      </c>
      <c r="V24" s="192">
        <f t="shared" si="11"/>
        <v>0</v>
      </c>
      <c r="X24" s="203">
        <f t="shared" si="12"/>
        <v>3042562.1643515751</v>
      </c>
      <c r="Y24" s="203">
        <f t="shared" si="13"/>
        <v>3042562.1643515751</v>
      </c>
      <c r="AA24" s="97">
        <f ca="1"/>
        <v>138931.58814329738</v>
      </c>
      <c r="AB24" s="97">
        <f ca="1"/>
        <v>138931.47591149274</v>
      </c>
      <c r="AC24" s="192">
        <f t="shared" ca="1" si="0"/>
        <v>0.18111358431633562</v>
      </c>
      <c r="AD24" s="192">
        <f t="shared" ca="1" si="1"/>
        <v>6.8881779676303267E-2</v>
      </c>
      <c r="AH24" s="203">
        <f t="shared" si="2"/>
        <v>3042562.1643515751</v>
      </c>
      <c r="AI24" s="203">
        <f t="shared" si="14"/>
        <v>3042562.1643515751</v>
      </c>
      <c r="AK24" s="97">
        <v>138932.29381831145</v>
      </c>
      <c r="AL24" s="97">
        <v>138931.56370094593</v>
      </c>
      <c r="AM24" s="192">
        <f t="shared" si="3"/>
        <v>0.88678859837818891</v>
      </c>
      <c r="AN24" s="192">
        <f t="shared" si="4"/>
        <v>0.15667123286402784</v>
      </c>
      <c r="AO24" s="192"/>
      <c r="AP24" s="192">
        <f t="shared" si="15"/>
        <v>3042562.1643515751</v>
      </c>
      <c r="AQ24" s="192"/>
      <c r="AR24" s="192">
        <f ca="1"/>
        <v>138931.53146290165</v>
      </c>
      <c r="AS24" s="192">
        <f t="shared" ca="1" si="16"/>
        <v>0.12443318858277053</v>
      </c>
      <c r="AT24" s="192"/>
      <c r="AV24" s="203">
        <f t="shared" si="17"/>
        <v>3042562.1643515751</v>
      </c>
      <c r="AW24" s="203">
        <f t="shared" si="18"/>
        <v>3042562.1643515751</v>
      </c>
      <c r="AY24">
        <f ca="1"/>
        <v>138932.36658862402</v>
      </c>
      <c r="AZ24">
        <f ca="1"/>
        <v>138931.56836540249</v>
      </c>
      <c r="BA24" s="192">
        <f t="shared" ca="1" si="5"/>
        <v>0.95955891095218249</v>
      </c>
      <c r="BB24" s="192">
        <f t="shared" ca="1" si="6"/>
        <v>0.16133568942314014</v>
      </c>
      <c r="BC24" s="192"/>
      <c r="BD24" s="192">
        <f t="shared" si="19"/>
        <v>3042562.1643515751</v>
      </c>
      <c r="BE24" s="192"/>
      <c r="BF24" s="192">
        <f ca="1"/>
        <v>138931.56717526002</v>
      </c>
      <c r="BG24" s="192">
        <f t="shared" ca="1" si="20"/>
        <v>0.16014554694993421</v>
      </c>
      <c r="BK24" s="203">
        <f t="shared" si="21"/>
        <v>3042562.1643515751</v>
      </c>
      <c r="BL24" s="203">
        <f t="shared" si="22"/>
        <v>3042562.1643515751</v>
      </c>
      <c r="BN24">
        <f ca="1"/>
        <v>138936.8538258285</v>
      </c>
      <c r="BO24">
        <f ca="1"/>
        <v>138934.59254593047</v>
      </c>
      <c r="BP24" s="192">
        <f t="shared" ca="1" si="23"/>
        <v>5.4467961154296063</v>
      </c>
      <c r="BQ24" s="192">
        <f t="shared" ca="1" si="24"/>
        <v>3.1855162174033467</v>
      </c>
      <c r="BS24" s="203">
        <f t="shared" si="25"/>
        <v>3042562.1643515751</v>
      </c>
      <c r="BU24">
        <f ca="1"/>
        <v>138936.52828991285</v>
      </c>
      <c r="BV24" s="192">
        <f t="shared" ca="1" si="26"/>
        <v>5.1212601997831371</v>
      </c>
      <c r="BZ24" s="203">
        <f t="shared" si="27"/>
        <v>3042562.1643515751</v>
      </c>
      <c r="CA24" s="203">
        <f t="shared" si="28"/>
        <v>3042562.1643515751</v>
      </c>
      <c r="CC24">
        <f ca="1"/>
        <v>138936.43060600542</v>
      </c>
      <c r="CD24">
        <f ca="1"/>
        <v>138944.50184635606</v>
      </c>
      <c r="CE24" s="192">
        <f t="shared" ca="1" si="29"/>
        <v>5.0235762923548464</v>
      </c>
      <c r="CF24" s="192">
        <f t="shared" ca="1" si="30"/>
        <v>13.094816642988008</v>
      </c>
      <c r="CH24" s="203">
        <f t="shared" si="31"/>
        <v>3042562.1643515751</v>
      </c>
      <c r="CJ24">
        <f ca="1"/>
        <v>138933.3264588576</v>
      </c>
      <c r="CK24" s="192">
        <f t="shared" ca="1" si="32"/>
        <v>1.9194291445310228</v>
      </c>
      <c r="CO24" s="203">
        <f t="shared" si="33"/>
        <v>3042562.1643515751</v>
      </c>
      <c r="CP24" s="203">
        <f t="shared" si="34"/>
        <v>3042562.1643515751</v>
      </c>
      <c r="CR24">
        <f ca="1"/>
        <v>138931.558571592</v>
      </c>
      <c r="CS24">
        <f ca="1"/>
        <v>138935.89920630661</v>
      </c>
      <c r="CT24" s="192">
        <f t="shared" ca="1" si="35"/>
        <v>0.15154187893494964</v>
      </c>
      <c r="CU24" s="192">
        <f t="shared" ca="1" si="36"/>
        <v>4.4921765935432632</v>
      </c>
      <c r="CW24" s="203">
        <f t="shared" si="37"/>
        <v>3042562.1643515751</v>
      </c>
      <c r="CY24">
        <v>138931.451940509</v>
      </c>
      <c r="CZ24" s="192">
        <f t="shared" si="38"/>
        <v>4.4910795928444713E-2</v>
      </c>
    </row>
    <row r="25" spans="1:104" ht="15" x14ac:dyDescent="0.4">
      <c r="A25" s="15" t="s">
        <v>35</v>
      </c>
      <c r="B25" s="185" t="s">
        <v>36</v>
      </c>
      <c r="C25" s="11">
        <v>11824.0315165794</v>
      </c>
      <c r="D25" s="11">
        <v>-29.244032071801499</v>
      </c>
      <c r="E25" s="11">
        <v>216.41758931335997</v>
      </c>
      <c r="F25" s="192">
        <f t="shared" si="7"/>
        <v>12011.205073820958</v>
      </c>
      <c r="G25" s="97">
        <f t="shared" si="8"/>
        <v>12011205.073820958</v>
      </c>
      <c r="H25" s="181">
        <v>98616.628780778425</v>
      </c>
      <c r="I25" s="97"/>
      <c r="K25" s="192">
        <f>$G25+IF(SUM(Visor!$K$6:$K$73)=0,0,IFERROR(VLOOKUP($B25,Visor!$F$6:$M$73,Visor!K$1,FALSE),0))</f>
        <v>12011205.073820958</v>
      </c>
      <c r="L25" s="192">
        <f>$G25+IF(SUM(Visor!$L$6:$L$73)=0,0,IFERROR(VLOOKUP($B25,Visor!$F$6:$M$73,Visor!$L$1,FALSE),0))</f>
        <v>12011205.073820958</v>
      </c>
      <c r="N25" s="97">
        <v>98616.628780778425</v>
      </c>
      <c r="O25" s="97">
        <v>98616.628780778425</v>
      </c>
      <c r="P25" s="192">
        <f t="shared" si="9"/>
        <v>0</v>
      </c>
      <c r="Q25" s="192">
        <f t="shared" si="10"/>
        <v>0</v>
      </c>
      <c r="S25" s="203">
        <f>$G25+IF(SUM(Visor!$M$6:$M91)=0,0,IFERROR(VLOOKUP($B25,Visor!$F$6:$M$73,Visor!$M$1,FALSE),0))</f>
        <v>12011205.073820958</v>
      </c>
      <c r="U25">
        <v>98616.628780778425</v>
      </c>
      <c r="V25" s="192">
        <f t="shared" si="11"/>
        <v>0</v>
      </c>
      <c r="X25" s="203">
        <f t="shared" si="12"/>
        <v>12011205.073820958</v>
      </c>
      <c r="Y25" s="203">
        <f t="shared" si="13"/>
        <v>12011205.073820958</v>
      </c>
      <c r="AA25" s="97">
        <f ca="1"/>
        <v>98616.65898757476</v>
      </c>
      <c r="AB25" s="97">
        <f ca="1"/>
        <v>98616.64138106037</v>
      </c>
      <c r="AC25" s="192">
        <f t="shared" ca="1" si="0"/>
        <v>3.0206796334823593E-2</v>
      </c>
      <c r="AD25" s="192">
        <f t="shared" ca="1" si="1"/>
        <v>1.2600281945196912E-2</v>
      </c>
      <c r="AH25" s="203">
        <f t="shared" si="2"/>
        <v>12011205.073820958</v>
      </c>
      <c r="AI25" s="203">
        <f t="shared" si="14"/>
        <v>12011205.073820958</v>
      </c>
      <c r="AK25" s="97">
        <v>98616.730811917878</v>
      </c>
      <c r="AL25" s="97">
        <v>98616.646806883451</v>
      </c>
      <c r="AM25" s="192">
        <f t="shared" si="3"/>
        <v>0.10203113945317455</v>
      </c>
      <c r="AN25" s="192">
        <f t="shared" si="4"/>
        <v>1.8026105026365258E-2</v>
      </c>
      <c r="AO25" s="192"/>
      <c r="AP25" s="192">
        <f t="shared" si="15"/>
        <v>12011205.073820958</v>
      </c>
      <c r="AQ25" s="192"/>
      <c r="AR25" s="192">
        <f ca="1"/>
        <v>98616.643097674299</v>
      </c>
      <c r="AS25" s="192">
        <f t="shared" ca="1" si="16"/>
        <v>1.4316895874799229E-2</v>
      </c>
      <c r="AT25" s="192"/>
      <c r="AV25" s="203">
        <f t="shared" si="17"/>
        <v>12011205.073820958</v>
      </c>
      <c r="AW25" s="203">
        <f t="shared" si="18"/>
        <v>12011205.073820958</v>
      </c>
      <c r="AY25">
        <f ca="1"/>
        <v>98617.034303467721</v>
      </c>
      <c r="AZ25">
        <f ca="1"/>
        <v>98616.713220341931</v>
      </c>
      <c r="BA25" s="192">
        <f t="shared" ca="1" si="5"/>
        <v>0.40552268929604907</v>
      </c>
      <c r="BB25" s="192">
        <f t="shared" ca="1" si="6"/>
        <v>8.4439563506748527E-2</v>
      </c>
      <c r="BC25" s="192"/>
      <c r="BD25" s="192">
        <f t="shared" si="19"/>
        <v>12011205.073820958</v>
      </c>
      <c r="BE25" s="192"/>
      <c r="BF25" s="192">
        <f ca="1"/>
        <v>98616.695420406279</v>
      </c>
      <c r="BG25" s="192">
        <f t="shared" ca="1" si="20"/>
        <v>6.6639627853874117E-2</v>
      </c>
      <c r="BK25" s="203">
        <f t="shared" si="21"/>
        <v>12011205.073820958</v>
      </c>
      <c r="BL25" s="203">
        <f t="shared" si="22"/>
        <v>12011205.073820958</v>
      </c>
      <c r="BN25">
        <f ca="1"/>
        <v>98617.456420056784</v>
      </c>
      <c r="BO25">
        <f ca="1"/>
        <v>98617.127527988967</v>
      </c>
      <c r="BP25" s="192">
        <f t="shared" ca="1" si="23"/>
        <v>0.82763927835912909</v>
      </c>
      <c r="BQ25" s="192">
        <f t="shared" ca="1" si="24"/>
        <v>0.49874721054220572</v>
      </c>
      <c r="BS25" s="203">
        <f t="shared" si="25"/>
        <v>12011205.073820958</v>
      </c>
      <c r="BU25">
        <f ca="1"/>
        <v>98617.40644857366</v>
      </c>
      <c r="BV25" s="192">
        <f t="shared" ca="1" si="26"/>
        <v>0.77766779523517471</v>
      </c>
      <c r="BZ25" s="203">
        <f t="shared" si="27"/>
        <v>12011205.073820958</v>
      </c>
      <c r="CA25" s="203">
        <f t="shared" si="28"/>
        <v>12011205.073820958</v>
      </c>
      <c r="CC25">
        <f ca="1"/>
        <v>98617.650027455369</v>
      </c>
      <c r="CD25">
        <f ca="1"/>
        <v>98618.476144201093</v>
      </c>
      <c r="CE25" s="192">
        <f t="shared" ca="1" si="29"/>
        <v>1.0212466769444291</v>
      </c>
      <c r="CF25" s="192">
        <f t="shared" ca="1" si="30"/>
        <v>1.8473634226684226</v>
      </c>
      <c r="CH25" s="203">
        <f t="shared" si="31"/>
        <v>12011205.073820958</v>
      </c>
      <c r="CJ25">
        <f ca="1"/>
        <v>98617.185489073265</v>
      </c>
      <c r="CK25" s="192">
        <f t="shared" ca="1" si="32"/>
        <v>0.5567082948400639</v>
      </c>
      <c r="CO25" s="203">
        <f t="shared" si="33"/>
        <v>12011205.073820958</v>
      </c>
      <c r="CP25" s="203">
        <f t="shared" si="34"/>
        <v>12011205.073820958</v>
      </c>
      <c r="CR25">
        <f ca="1"/>
        <v>98616.641042446106</v>
      </c>
      <c r="CS25">
        <f ca="1"/>
        <v>98617.159222005648</v>
      </c>
      <c r="CT25" s="192">
        <f t="shared" ca="1" si="35"/>
        <v>1.2261667681741528E-2</v>
      </c>
      <c r="CU25" s="192">
        <f t="shared" ca="1" si="36"/>
        <v>0.5304412272234913</v>
      </c>
      <c r="CW25" s="203">
        <f t="shared" si="37"/>
        <v>12011205.073820958</v>
      </c>
      <c r="CY25">
        <v>98616.631728544497</v>
      </c>
      <c r="CZ25" s="192">
        <f t="shared" si="38"/>
        <v>2.9477660718839616E-3</v>
      </c>
    </row>
    <row r="26" spans="1:104" ht="15" x14ac:dyDescent="0.4">
      <c r="A26" s="6" t="s">
        <v>37</v>
      </c>
      <c r="B26" s="188" t="s">
        <v>38</v>
      </c>
      <c r="C26" s="8">
        <v>2088.0999257896101</v>
      </c>
      <c r="D26" s="8">
        <v>237.16503527515701</v>
      </c>
      <c r="E26" s="8">
        <v>737.7521440929587</v>
      </c>
      <c r="F26" s="192">
        <f t="shared" si="7"/>
        <v>3063.0171051577258</v>
      </c>
      <c r="G26" s="97">
        <f t="shared" si="8"/>
        <v>3063017.105157726</v>
      </c>
      <c r="H26" s="181">
        <v>171335.14080397482</v>
      </c>
      <c r="I26" s="97"/>
      <c r="K26" s="192">
        <f>$G26+IF(SUM(Visor!$K$6:$K$73)=0,0,IFERROR(VLOOKUP($B26,Visor!$F$6:$M$73,Visor!K$1,FALSE),0))</f>
        <v>3063017.105157726</v>
      </c>
      <c r="L26" s="192">
        <f>$G26+IF(SUM(Visor!$L$6:$L$73)=0,0,IFERROR(VLOOKUP($B26,Visor!$F$6:$M$73,Visor!$L$1,FALSE),0))</f>
        <v>3063017.105157726</v>
      </c>
      <c r="N26" s="97">
        <v>171335.14080397482</v>
      </c>
      <c r="O26" s="97">
        <v>171335.14080397482</v>
      </c>
      <c r="P26" s="192">
        <f t="shared" si="9"/>
        <v>0</v>
      </c>
      <c r="Q26" s="192">
        <f t="shared" si="10"/>
        <v>0</v>
      </c>
      <c r="S26" s="203">
        <f>$G26+IF(SUM(Visor!$M$6:$M92)=0,0,IFERROR(VLOOKUP($B26,Visor!$F$6:$M$73,Visor!$M$1,FALSE),0))</f>
        <v>3063017.105157726</v>
      </c>
      <c r="U26">
        <v>171335.14080397482</v>
      </c>
      <c r="V26" s="192">
        <f t="shared" si="11"/>
        <v>0</v>
      </c>
      <c r="X26" s="203">
        <f t="shared" si="12"/>
        <v>3063017.105157726</v>
      </c>
      <c r="Y26" s="203">
        <f t="shared" si="13"/>
        <v>3063017.105157726</v>
      </c>
      <c r="AA26" s="97">
        <f ca="1"/>
        <v>171335.49784107661</v>
      </c>
      <c r="AB26" s="97">
        <f ca="1"/>
        <v>171335.25561047974</v>
      </c>
      <c r="AC26" s="192">
        <f t="shared" ca="1" si="0"/>
        <v>0.35703710178495385</v>
      </c>
      <c r="AD26" s="192">
        <f t="shared" ca="1" si="1"/>
        <v>0.11480650492012501</v>
      </c>
      <c r="AH26" s="203">
        <f t="shared" si="2"/>
        <v>3063017.105157726</v>
      </c>
      <c r="AI26" s="203">
        <f t="shared" si="14"/>
        <v>3063017.105157726</v>
      </c>
      <c r="AK26" s="97">
        <v>171341.21638936034</v>
      </c>
      <c r="AL26" s="97">
        <v>171336.2141933422</v>
      </c>
      <c r="AM26" s="192">
        <f t="shared" si="3"/>
        <v>6.0755853855225723</v>
      </c>
      <c r="AN26" s="192">
        <f t="shared" si="4"/>
        <v>1.0733893673750572</v>
      </c>
      <c r="AO26" s="192"/>
      <c r="AP26" s="192">
        <f t="shared" si="15"/>
        <v>3063017.105157726</v>
      </c>
      <c r="AQ26" s="192"/>
      <c r="AR26" s="192">
        <f ca="1"/>
        <v>171335.99332335024</v>
      </c>
      <c r="AS26" s="192">
        <f t="shared" ca="1" si="16"/>
        <v>0.85251937541761436</v>
      </c>
      <c r="AT26" s="192"/>
      <c r="AV26" s="203">
        <f t="shared" si="17"/>
        <v>3063017.105157726</v>
      </c>
      <c r="AW26" s="203">
        <f t="shared" si="18"/>
        <v>3063017.105157726</v>
      </c>
      <c r="AY26">
        <f ca="1"/>
        <v>171337.64474924788</v>
      </c>
      <c r="AZ26">
        <f ca="1"/>
        <v>171335.37927079343</v>
      </c>
      <c r="BA26" s="192">
        <f t="shared" ca="1" si="5"/>
        <v>2.5039452730561607</v>
      </c>
      <c r="BB26" s="192">
        <f t="shared" ca="1" si="6"/>
        <v>0.23846681861323304</v>
      </c>
      <c r="BC26" s="192"/>
      <c r="BD26" s="192">
        <f t="shared" si="19"/>
        <v>3063017.105157726</v>
      </c>
      <c r="BE26" s="192"/>
      <c r="BF26" s="192">
        <f ca="1"/>
        <v>171335.47904455574</v>
      </c>
      <c r="BG26" s="192">
        <f t="shared" ca="1" si="20"/>
        <v>0.33824058092432097</v>
      </c>
      <c r="BK26" s="203">
        <f t="shared" si="21"/>
        <v>3063017.105157726</v>
      </c>
      <c r="BL26" s="203">
        <f t="shared" si="22"/>
        <v>3063017.105157726</v>
      </c>
      <c r="BN26">
        <f ca="1"/>
        <v>171360.86597800301</v>
      </c>
      <c r="BO26">
        <f ca="1"/>
        <v>171347.46705147385</v>
      </c>
      <c r="BP26" s="192">
        <f t="shared" ca="1" si="23"/>
        <v>25.725174028193578</v>
      </c>
      <c r="BQ26" s="192">
        <f t="shared" ca="1" si="24"/>
        <v>12.326247499033343</v>
      </c>
      <c r="BS26" s="203">
        <f t="shared" si="25"/>
        <v>3063017.105157726</v>
      </c>
      <c r="BU26">
        <f ca="1"/>
        <v>171359.53472952425</v>
      </c>
      <c r="BV26" s="192">
        <f t="shared" ca="1" si="26"/>
        <v>24.393925549433334</v>
      </c>
      <c r="BZ26" s="203">
        <f t="shared" si="27"/>
        <v>3063017.105157726</v>
      </c>
      <c r="CA26" s="203">
        <f t="shared" si="28"/>
        <v>3063017.105157726</v>
      </c>
      <c r="CC26">
        <f ca="1"/>
        <v>171358.52036716856</v>
      </c>
      <c r="CD26">
        <f ca="1"/>
        <v>171407.15374706592</v>
      </c>
      <c r="CE26" s="192">
        <f t="shared" ca="1" si="29"/>
        <v>23.379563193739159</v>
      </c>
      <c r="CF26" s="192">
        <f t="shared" ca="1" si="30"/>
        <v>72.012943091103807</v>
      </c>
      <c r="CH26" s="203">
        <f t="shared" si="31"/>
        <v>3063017.105157726</v>
      </c>
      <c r="CJ26">
        <f ca="1"/>
        <v>171343.05380440678</v>
      </c>
      <c r="CK26" s="192">
        <f t="shared" ca="1" si="32"/>
        <v>7.9130004319595173</v>
      </c>
      <c r="CO26" s="203">
        <f t="shared" si="33"/>
        <v>3063017.105157726</v>
      </c>
      <c r="CP26" s="203">
        <f t="shared" si="34"/>
        <v>3063017.105157726</v>
      </c>
      <c r="CR26">
        <f ca="1"/>
        <v>171335.45930494007</v>
      </c>
      <c r="CS26">
        <f ca="1"/>
        <v>171345.39313336246</v>
      </c>
      <c r="CT26" s="192">
        <f t="shared" ca="1" si="35"/>
        <v>0.31850096525158733</v>
      </c>
      <c r="CU26" s="192">
        <f t="shared" ca="1" si="36"/>
        <v>10.25232938764384</v>
      </c>
      <c r="CW26" s="203">
        <f t="shared" si="37"/>
        <v>3063017.105157726</v>
      </c>
      <c r="CY26">
        <v>171335.23186224533</v>
      </c>
      <c r="CZ26" s="192">
        <f t="shared" si="38"/>
        <v>9.1058270510984585E-2</v>
      </c>
    </row>
    <row r="27" spans="1:104" ht="15" x14ac:dyDescent="0.4">
      <c r="A27" s="15" t="s">
        <v>39</v>
      </c>
      <c r="B27" s="185" t="s">
        <v>40</v>
      </c>
      <c r="C27" s="11">
        <v>15691.427941448001</v>
      </c>
      <c r="D27" s="11">
        <v>13.713720205572001</v>
      </c>
      <c r="E27" s="11">
        <v>1217.7183604604288</v>
      </c>
      <c r="F27" s="192">
        <f t="shared" si="7"/>
        <v>16922.860022114</v>
      </c>
      <c r="G27" s="97">
        <f t="shared" si="8"/>
        <v>16922860.022114001</v>
      </c>
      <c r="H27" s="181">
        <v>495783.80693726696</v>
      </c>
      <c r="I27" s="97"/>
      <c r="K27" s="192">
        <f>$G27+IF(SUM(Visor!$K$6:$K$73)=0,0,IFERROR(VLOOKUP($B27,Visor!$F$6:$M$73,Visor!K$1,FALSE),0))</f>
        <v>16922860.022114001</v>
      </c>
      <c r="L27" s="192">
        <f>$G27+IF(SUM(Visor!$L$6:$L$73)=0,0,IFERROR(VLOOKUP($B27,Visor!$F$6:$M$73,Visor!$L$1,FALSE),0))</f>
        <v>16922860.022114001</v>
      </c>
      <c r="N27" s="97">
        <v>495783.80693726696</v>
      </c>
      <c r="O27" s="97">
        <v>495783.80693726696</v>
      </c>
      <c r="P27" s="192">
        <f t="shared" si="9"/>
        <v>0</v>
      </c>
      <c r="Q27" s="192">
        <f t="shared" si="10"/>
        <v>0</v>
      </c>
      <c r="S27" s="203">
        <f>$G27+IF(SUM(Visor!$M$6:$M93)=0,0,IFERROR(VLOOKUP($B27,Visor!$F$6:$M$73,Visor!$M$1,FALSE),0))</f>
        <v>16922860.022114001</v>
      </c>
      <c r="U27">
        <v>495783.80693726696</v>
      </c>
      <c r="V27" s="192">
        <f t="shared" si="11"/>
        <v>0</v>
      </c>
      <c r="X27" s="203">
        <f t="shared" si="12"/>
        <v>16922860.022114001</v>
      </c>
      <c r="Y27" s="203">
        <f t="shared" si="13"/>
        <v>16922860.022114001</v>
      </c>
      <c r="AA27" s="97">
        <f ca="1"/>
        <v>495784.10790659935</v>
      </c>
      <c r="AB27" s="97">
        <f ca="1"/>
        <v>495783.9561789087</v>
      </c>
      <c r="AC27" s="192">
        <f t="shared" ca="1" si="0"/>
        <v>0.30096933239838108</v>
      </c>
      <c r="AD27" s="192">
        <f t="shared" ca="1" si="1"/>
        <v>0.1492416417459026</v>
      </c>
      <c r="AH27" s="203">
        <f t="shared" si="2"/>
        <v>16922860.022114001</v>
      </c>
      <c r="AI27" s="203">
        <f t="shared" si="14"/>
        <v>16922860.022114001</v>
      </c>
      <c r="AK27" s="97">
        <v>495786.67971718049</v>
      </c>
      <c r="AL27" s="97">
        <v>495784.31447871658</v>
      </c>
      <c r="AM27" s="192">
        <f t="shared" si="3"/>
        <v>2.8727799135376699</v>
      </c>
      <c r="AN27" s="192">
        <f t="shared" si="4"/>
        <v>0.50754144962411374</v>
      </c>
      <c r="AO27" s="192"/>
      <c r="AP27" s="192">
        <f t="shared" si="15"/>
        <v>16922860.022114001</v>
      </c>
      <c r="AQ27" s="192"/>
      <c r="AR27" s="192">
        <f ca="1"/>
        <v>495784.21004254522</v>
      </c>
      <c r="AS27" s="192">
        <f t="shared" ca="1" si="16"/>
        <v>0.40310527826659381</v>
      </c>
      <c r="AT27" s="192"/>
      <c r="AV27" s="203">
        <f t="shared" si="17"/>
        <v>16922860.022114001</v>
      </c>
      <c r="AW27" s="203">
        <f t="shared" si="18"/>
        <v>16922860.022114001</v>
      </c>
      <c r="AY27">
        <f ca="1"/>
        <v>495785.90533088072</v>
      </c>
      <c r="AZ27">
        <f ca="1"/>
        <v>495784.35403439909</v>
      </c>
      <c r="BA27" s="192">
        <f t="shared" ca="1" si="5"/>
        <v>2.0983936137636192</v>
      </c>
      <c r="BB27" s="192">
        <f t="shared" ca="1" si="6"/>
        <v>0.54709713213378564</v>
      </c>
      <c r="BC27" s="192"/>
      <c r="BD27" s="192">
        <f t="shared" si="19"/>
        <v>16922860.022114001</v>
      </c>
      <c r="BE27" s="192"/>
      <c r="BF27" s="192">
        <f ca="1"/>
        <v>495784.18707472697</v>
      </c>
      <c r="BG27" s="192">
        <f t="shared" ca="1" si="20"/>
        <v>0.38013746001524851</v>
      </c>
      <c r="BK27" s="203">
        <f t="shared" si="21"/>
        <v>16922860.022114001</v>
      </c>
      <c r="BL27" s="203">
        <f t="shared" si="22"/>
        <v>16922860.022114001</v>
      </c>
      <c r="BN27">
        <f ca="1"/>
        <v>495798.70263388427</v>
      </c>
      <c r="BO27">
        <f ca="1"/>
        <v>495791.95407271985</v>
      </c>
      <c r="BP27" s="192">
        <f t="shared" ca="1" si="23"/>
        <v>14.895696617313661</v>
      </c>
      <c r="BQ27" s="192">
        <f t="shared" ca="1" si="24"/>
        <v>8.1471354528912343</v>
      </c>
      <c r="BS27" s="203">
        <f t="shared" si="25"/>
        <v>16922860.022114001</v>
      </c>
      <c r="BU27">
        <f ca="1"/>
        <v>495797.85368193401</v>
      </c>
      <c r="BV27" s="192">
        <f t="shared" ca="1" si="26"/>
        <v>14.046744667051826</v>
      </c>
      <c r="BZ27" s="203">
        <f t="shared" si="27"/>
        <v>16922860.022114001</v>
      </c>
      <c r="CA27" s="203">
        <f t="shared" si="28"/>
        <v>16922860.022114001</v>
      </c>
      <c r="CC27">
        <f ca="1"/>
        <v>495798.53825584572</v>
      </c>
      <c r="CD27">
        <f ca="1"/>
        <v>495822.59103764402</v>
      </c>
      <c r="CE27" s="192">
        <f t="shared" ca="1" si="29"/>
        <v>14.731318578764331</v>
      </c>
      <c r="CF27" s="192">
        <f t="shared" ca="1" si="30"/>
        <v>38.784100377059076</v>
      </c>
      <c r="CH27" s="203">
        <f t="shared" si="31"/>
        <v>16922860.022114001</v>
      </c>
      <c r="CJ27">
        <f ca="1"/>
        <v>495789.69261255843</v>
      </c>
      <c r="CK27" s="192">
        <f t="shared" ca="1" si="32"/>
        <v>5.8856752914725803</v>
      </c>
      <c r="CO27" s="203">
        <f t="shared" si="33"/>
        <v>16922860.022114001</v>
      </c>
      <c r="CP27" s="203">
        <f t="shared" si="34"/>
        <v>16922860.022114001</v>
      </c>
      <c r="CR27">
        <f ca="1"/>
        <v>495784.04177778657</v>
      </c>
      <c r="CS27">
        <f ca="1"/>
        <v>495790.76237617672</v>
      </c>
      <c r="CT27" s="192">
        <f t="shared" ca="1" si="35"/>
        <v>0.23484051960986108</v>
      </c>
      <c r="CU27" s="192">
        <f t="shared" ca="1" si="36"/>
        <v>6.955438909761142</v>
      </c>
      <c r="CW27" s="203">
        <f t="shared" si="37"/>
        <v>16922860.022114001</v>
      </c>
      <c r="CY27">
        <v>495783.87655889685</v>
      </c>
      <c r="CZ27" s="192">
        <f t="shared" si="38"/>
        <v>6.9621629896573722E-2</v>
      </c>
    </row>
    <row r="28" spans="1:104" ht="15" x14ac:dyDescent="0.4">
      <c r="A28" s="6" t="s">
        <v>41</v>
      </c>
      <c r="B28" s="188" t="s">
        <v>42</v>
      </c>
      <c r="C28" s="8">
        <v>4607.8197645606197</v>
      </c>
      <c r="D28" s="8">
        <v>-107.76076361466799</v>
      </c>
      <c r="E28" s="8">
        <v>535.87259336123032</v>
      </c>
      <c r="F28" s="192">
        <f t="shared" si="7"/>
        <v>5035.9315943071824</v>
      </c>
      <c r="G28" s="97">
        <f t="shared" si="8"/>
        <v>5035931.5943071824</v>
      </c>
      <c r="H28" s="181">
        <v>293501.34748880327</v>
      </c>
      <c r="I28" s="97"/>
      <c r="K28" s="192">
        <f>$G28+IF(SUM(Visor!$K$6:$K$73)=0,0,IFERROR(VLOOKUP($B28,Visor!$F$6:$M$73,Visor!K$1,FALSE),0))</f>
        <v>5035931.5943071824</v>
      </c>
      <c r="L28" s="192">
        <f>$G28+IF(SUM(Visor!$L$6:$L$73)=0,0,IFERROR(VLOOKUP($B28,Visor!$F$6:$M$73,Visor!$L$1,FALSE),0))</f>
        <v>5035931.5943071824</v>
      </c>
      <c r="N28" s="97">
        <v>293501.34748880327</v>
      </c>
      <c r="O28" s="97">
        <v>293501.34748880327</v>
      </c>
      <c r="P28" s="192">
        <f t="shared" si="9"/>
        <v>0</v>
      </c>
      <c r="Q28" s="192">
        <f t="shared" si="10"/>
        <v>0</v>
      </c>
      <c r="S28" s="203">
        <f>$G28+IF(SUM(Visor!$M$6:$M94)=0,0,IFERROR(VLOOKUP($B28,Visor!$F$6:$M$73,Visor!$M$1,FALSE),0))</f>
        <v>5035931.5943071824</v>
      </c>
      <c r="U28">
        <v>293501.34748880327</v>
      </c>
      <c r="V28" s="192">
        <f t="shared" si="11"/>
        <v>0</v>
      </c>
      <c r="X28" s="203">
        <f t="shared" si="12"/>
        <v>5035931.5943071824</v>
      </c>
      <c r="Y28" s="203">
        <f t="shared" si="13"/>
        <v>5035931.5943071824</v>
      </c>
      <c r="AA28" s="97">
        <f ca="1"/>
        <v>293501.69842702674</v>
      </c>
      <c r="AB28" s="97">
        <f ca="1"/>
        <v>293501.52722645889</v>
      </c>
      <c r="AC28" s="192">
        <f t="shared" ca="1" si="0"/>
        <v>0.35093822347698733</v>
      </c>
      <c r="AD28" s="192">
        <f t="shared" ca="1" si="1"/>
        <v>0.17973765562055632</v>
      </c>
      <c r="AH28" s="203">
        <f t="shared" si="2"/>
        <v>5035931.5943071824</v>
      </c>
      <c r="AI28" s="203">
        <f t="shared" si="14"/>
        <v>5035931.5943071824</v>
      </c>
      <c r="AK28" s="97">
        <v>293503.11550887197</v>
      </c>
      <c r="AL28" s="97">
        <v>293501.65984947683</v>
      </c>
      <c r="AM28" s="192">
        <f t="shared" si="3"/>
        <v>1.7680200687027536</v>
      </c>
      <c r="AN28" s="192">
        <f t="shared" si="4"/>
        <v>0.31236067356076092</v>
      </c>
      <c r="AO28" s="192"/>
      <c r="AP28" s="192">
        <f t="shared" si="15"/>
        <v>5035931.5943071824</v>
      </c>
      <c r="AQ28" s="192"/>
      <c r="AR28" s="192">
        <f ca="1"/>
        <v>293501.59557541041</v>
      </c>
      <c r="AS28" s="192">
        <f t="shared" ca="1" si="16"/>
        <v>0.24808660714188591</v>
      </c>
      <c r="AT28" s="192"/>
      <c r="AV28" s="203">
        <f t="shared" si="17"/>
        <v>5035931.5943071824</v>
      </c>
      <c r="AW28" s="203">
        <f t="shared" si="18"/>
        <v>5035931.5943071824</v>
      </c>
      <c r="AY28">
        <f ca="1"/>
        <v>293504.72703971737</v>
      </c>
      <c r="AZ28">
        <f ca="1"/>
        <v>293502.15799989819</v>
      </c>
      <c r="BA28" s="192">
        <f t="shared" ca="1" si="5"/>
        <v>3.3795509141054936</v>
      </c>
      <c r="BB28" s="192">
        <f t="shared" ca="1" si="6"/>
        <v>0.81051109492545947</v>
      </c>
      <c r="BC28" s="192"/>
      <c r="BD28" s="192">
        <f t="shared" si="19"/>
        <v>5035931.5943071824</v>
      </c>
      <c r="BE28" s="192"/>
      <c r="BF28" s="192">
        <f ca="1"/>
        <v>293501.96553963661</v>
      </c>
      <c r="BG28" s="192">
        <f t="shared" ca="1" si="20"/>
        <v>0.61805083334911615</v>
      </c>
      <c r="BK28" s="203">
        <f t="shared" si="21"/>
        <v>5035931.5943071824</v>
      </c>
      <c r="BL28" s="203">
        <f t="shared" si="22"/>
        <v>5035931.5943071824</v>
      </c>
      <c r="BN28">
        <f ca="1"/>
        <v>293515.40268093441</v>
      </c>
      <c r="BO28">
        <f ca="1"/>
        <v>293510.27873898187</v>
      </c>
      <c r="BP28" s="192">
        <f t="shared" ca="1" si="23"/>
        <v>14.055192131141666</v>
      </c>
      <c r="BQ28" s="192">
        <f t="shared" ca="1" si="24"/>
        <v>8.9312501786043867</v>
      </c>
      <c r="BS28" s="203">
        <f t="shared" si="25"/>
        <v>5035931.5943071824</v>
      </c>
      <c r="BU28">
        <f ca="1"/>
        <v>293514.5094231554</v>
      </c>
      <c r="BV28" s="192">
        <f t="shared" ca="1" si="26"/>
        <v>13.161934352130629</v>
      </c>
      <c r="BZ28" s="203">
        <f t="shared" si="27"/>
        <v>5035931.5943071824</v>
      </c>
      <c r="CA28" s="203">
        <f t="shared" si="28"/>
        <v>5035931.5943071824</v>
      </c>
      <c r="CC28">
        <f ca="1"/>
        <v>293515.60970290558</v>
      </c>
      <c r="CD28">
        <f ca="1"/>
        <v>293532.71928161144</v>
      </c>
      <c r="CE28" s="192">
        <f t="shared" ca="1" si="29"/>
        <v>14.262214102316648</v>
      </c>
      <c r="CF28" s="192">
        <f t="shared" ca="1" si="30"/>
        <v>31.371792808175087</v>
      </c>
      <c r="CH28" s="203">
        <f t="shared" si="31"/>
        <v>5035931.5943071824</v>
      </c>
      <c r="CJ28">
        <f ca="1"/>
        <v>293507.71649275889</v>
      </c>
      <c r="CK28" s="192">
        <f t="shared" ca="1" si="32"/>
        <v>6.3690039556240663</v>
      </c>
      <c r="CO28" s="203">
        <f t="shared" si="33"/>
        <v>5035931.5943071824</v>
      </c>
      <c r="CP28" s="203">
        <f t="shared" si="34"/>
        <v>5035931.5943071824</v>
      </c>
      <c r="CR28">
        <f ca="1"/>
        <v>293501.47656552354</v>
      </c>
      <c r="CS28">
        <f ca="1"/>
        <v>293505.84429634514</v>
      </c>
      <c r="CT28" s="192">
        <f t="shared" ca="1" si="35"/>
        <v>0.12907672027358785</v>
      </c>
      <c r="CU28" s="192">
        <f t="shared" ca="1" si="36"/>
        <v>4.4968075418728404</v>
      </c>
      <c r="CW28" s="203">
        <f t="shared" si="37"/>
        <v>5035931.5943071824</v>
      </c>
      <c r="CY28">
        <v>293501.38298639248</v>
      </c>
      <c r="CZ28" s="192">
        <f t="shared" si="38"/>
        <v>3.5497589211445302E-2</v>
      </c>
    </row>
    <row r="29" spans="1:104" ht="15" x14ac:dyDescent="0.4">
      <c r="A29" s="15" t="s">
        <v>43</v>
      </c>
      <c r="B29" s="185" t="s">
        <v>44</v>
      </c>
      <c r="C29" s="11">
        <v>191.09333648105999</v>
      </c>
      <c r="D29" s="11">
        <v>35.812765058604697</v>
      </c>
      <c r="E29" s="11">
        <v>105.49286496052994</v>
      </c>
      <c r="F29" s="192">
        <f t="shared" si="7"/>
        <v>332.39896650019466</v>
      </c>
      <c r="G29" s="97">
        <f t="shared" si="8"/>
        <v>332398.96650019469</v>
      </c>
      <c r="H29" s="181">
        <v>49395.570285323993</v>
      </c>
      <c r="I29" s="97"/>
      <c r="K29" s="192">
        <f>$G29+IF(SUM(Visor!$K$6:$K$73)=0,0,IFERROR(VLOOKUP($B29,Visor!$F$6:$M$73,Visor!K$1,FALSE),0))</f>
        <v>332398.96650019469</v>
      </c>
      <c r="L29" s="192">
        <f>$G29+IF(SUM(Visor!$L$6:$L$73)=0,0,IFERROR(VLOOKUP($B29,Visor!$F$6:$M$73,Visor!$L$1,FALSE),0))</f>
        <v>332398.96650019469</v>
      </c>
      <c r="N29" s="97">
        <v>49395.570285323993</v>
      </c>
      <c r="O29" s="97">
        <v>49395.570285323993</v>
      </c>
      <c r="P29" s="192">
        <f t="shared" si="9"/>
        <v>0</v>
      </c>
      <c r="Q29" s="192">
        <f t="shared" si="10"/>
        <v>0</v>
      </c>
      <c r="S29" s="203">
        <f>$G29+IF(SUM(Visor!$M$6:$M95)=0,0,IFERROR(VLOOKUP($B29,Visor!$F$6:$M$73,Visor!$M$1,FALSE),0))</f>
        <v>332398.96650019469</v>
      </c>
      <c r="U29">
        <v>49395.570285323993</v>
      </c>
      <c r="V29" s="192">
        <f t="shared" si="11"/>
        <v>0</v>
      </c>
      <c r="X29" s="203">
        <f t="shared" si="12"/>
        <v>332398.96650019469</v>
      </c>
      <c r="Y29" s="203">
        <f t="shared" si="13"/>
        <v>332398.96650019469</v>
      </c>
      <c r="AA29" s="97">
        <f ca="1"/>
        <v>49395.768279966331</v>
      </c>
      <c r="AB29" s="97">
        <f ca="1"/>
        <v>49395.64203686938</v>
      </c>
      <c r="AC29" s="192">
        <f t="shared" ca="1" si="0"/>
        <v>0.197994642338017</v>
      </c>
      <c r="AD29" s="192">
        <f t="shared" ca="1" si="1"/>
        <v>7.175154538708739E-2</v>
      </c>
      <c r="AH29" s="203">
        <f t="shared" si="2"/>
        <v>332398.96650019469</v>
      </c>
      <c r="AI29" s="203">
        <f t="shared" si="14"/>
        <v>332398.96650019469</v>
      </c>
      <c r="AK29" s="97">
        <v>49400.065824033438</v>
      </c>
      <c r="AL29" s="97">
        <v>49396.364523762793</v>
      </c>
      <c r="AM29" s="192">
        <f t="shared" si="3"/>
        <v>4.4955387094450998</v>
      </c>
      <c r="AN29" s="192">
        <f t="shared" si="4"/>
        <v>0.79423843880067579</v>
      </c>
      <c r="AO29" s="192"/>
      <c r="AP29" s="192">
        <f t="shared" si="15"/>
        <v>332398.96650019469</v>
      </c>
      <c r="AQ29" s="192"/>
      <c r="AR29" s="192">
        <f ca="1"/>
        <v>49396.201094309399</v>
      </c>
      <c r="AS29" s="192">
        <f t="shared" ca="1" si="16"/>
        <v>0.63080898540647468</v>
      </c>
      <c r="AT29" s="192"/>
      <c r="AV29" s="203">
        <f t="shared" si="17"/>
        <v>332398.96650019469</v>
      </c>
      <c r="AW29" s="203">
        <f t="shared" si="18"/>
        <v>332398.96650019469</v>
      </c>
      <c r="AY29">
        <f ca="1"/>
        <v>49396.254413511531</v>
      </c>
      <c r="AZ29">
        <f ca="1"/>
        <v>49395.660597684429</v>
      </c>
      <c r="BA29" s="192">
        <f t="shared" ca="1" si="5"/>
        <v>0.68412818753859028</v>
      </c>
      <c r="BB29" s="192">
        <f t="shared" ca="1" si="6"/>
        <v>9.0312360436655581E-2</v>
      </c>
      <c r="BC29" s="192"/>
      <c r="BD29" s="192">
        <f t="shared" si="19"/>
        <v>332398.96650019469</v>
      </c>
      <c r="BE29" s="192"/>
      <c r="BF29" s="192">
        <f ca="1"/>
        <v>49395.671403325265</v>
      </c>
      <c r="BG29" s="192">
        <f t="shared" ca="1" si="20"/>
        <v>0.10111800127197057</v>
      </c>
      <c r="BK29" s="203">
        <f t="shared" si="21"/>
        <v>332398.96650019469</v>
      </c>
      <c r="BL29" s="203">
        <f t="shared" si="22"/>
        <v>332398.96650019469</v>
      </c>
      <c r="BN29">
        <f ca="1"/>
        <v>49413.943233964535</v>
      </c>
      <c r="BO29">
        <f ca="1"/>
        <v>49404.330673503639</v>
      </c>
      <c r="BP29" s="192">
        <f t="shared" ca="1" si="23"/>
        <v>18.372948640542745</v>
      </c>
      <c r="BQ29" s="192">
        <f t="shared" ca="1" si="24"/>
        <v>8.7603881796458154</v>
      </c>
      <c r="BS29" s="203">
        <f t="shared" si="25"/>
        <v>332398.96650019469</v>
      </c>
      <c r="BU29">
        <f ca="1"/>
        <v>49412.992294397285</v>
      </c>
      <c r="BV29" s="192">
        <f t="shared" ca="1" si="26"/>
        <v>17.422009073292429</v>
      </c>
      <c r="BZ29" s="203">
        <f t="shared" si="27"/>
        <v>332398.96650019469</v>
      </c>
      <c r="CA29" s="203">
        <f t="shared" si="28"/>
        <v>332398.96650019469</v>
      </c>
      <c r="CC29">
        <f ca="1"/>
        <v>49412.012760583762</v>
      </c>
      <c r="CD29">
        <f ca="1"/>
        <v>49448.105678808322</v>
      </c>
      <c r="CE29" s="192">
        <f t="shared" ca="1" si="29"/>
        <v>16.442475259769708</v>
      </c>
      <c r="CF29" s="192">
        <f t="shared" ca="1" si="30"/>
        <v>52.535393484329688</v>
      </c>
      <c r="CH29" s="203">
        <f t="shared" si="31"/>
        <v>332398.96650019469</v>
      </c>
      <c r="CJ29">
        <f ca="1"/>
        <v>49400.810572939161</v>
      </c>
      <c r="CK29" s="192">
        <f t="shared" ca="1" si="32"/>
        <v>5.2402876151681994</v>
      </c>
      <c r="CO29" s="203">
        <f t="shared" si="33"/>
        <v>332398.96650019469</v>
      </c>
      <c r="CP29" s="203">
        <f t="shared" si="34"/>
        <v>332398.96650019469</v>
      </c>
      <c r="CR29">
        <f ca="1"/>
        <v>49395.794191090921</v>
      </c>
      <c r="CS29">
        <f ca="1"/>
        <v>49401.972079172585</v>
      </c>
      <c r="CT29" s="192">
        <f t="shared" ca="1" si="35"/>
        <v>0.22390576692851027</v>
      </c>
      <c r="CU29" s="192">
        <f t="shared" ca="1" si="36"/>
        <v>6.4017938485922059</v>
      </c>
      <c r="CW29" s="203">
        <f t="shared" si="37"/>
        <v>332398.96650019469</v>
      </c>
      <c r="CY29">
        <v>49395.637609406884</v>
      </c>
      <c r="CZ29" s="192">
        <f t="shared" si="38"/>
        <v>6.7324082890991122E-2</v>
      </c>
    </row>
    <row r="30" spans="1:104" ht="15" x14ac:dyDescent="0.4">
      <c r="A30" s="6" t="s">
        <v>45</v>
      </c>
      <c r="B30" s="188" t="s">
        <v>46</v>
      </c>
      <c r="C30" s="8">
        <v>6344.0254476832797</v>
      </c>
      <c r="D30" s="8">
        <v>-145.51776476761401</v>
      </c>
      <c r="E30" s="8">
        <v>1065.1629639373364</v>
      </c>
      <c r="F30" s="192">
        <f t="shared" si="7"/>
        <v>7263.6706468530028</v>
      </c>
      <c r="G30" s="97">
        <f t="shared" si="8"/>
        <v>7263670.6468530027</v>
      </c>
      <c r="H30" s="181">
        <v>80716.760583147407</v>
      </c>
      <c r="I30" s="97"/>
      <c r="K30" s="192">
        <f>$G30+IF(SUM(Visor!$K$6:$K$73)=0,0,IFERROR(VLOOKUP($B30,Visor!$F$6:$M$73,Visor!K$1,FALSE),0))</f>
        <v>7263670.6468530027</v>
      </c>
      <c r="L30" s="192">
        <f>$G30+IF(SUM(Visor!$L$6:$L$73)=0,0,IFERROR(VLOOKUP($B30,Visor!$F$6:$M$73,Visor!$L$1,FALSE),0))</f>
        <v>7263670.6468530027</v>
      </c>
      <c r="N30" s="97">
        <v>80716.760583147407</v>
      </c>
      <c r="O30" s="97">
        <v>80716.760583147407</v>
      </c>
      <c r="P30" s="192">
        <f t="shared" si="9"/>
        <v>0</v>
      </c>
      <c r="Q30" s="192">
        <f t="shared" si="10"/>
        <v>0</v>
      </c>
      <c r="S30" s="203">
        <f>$G30+IF(SUM(Visor!$M$6:$M96)=0,0,IFERROR(VLOOKUP($B30,Visor!$F$6:$M$73,Visor!$M$1,FALSE),0))</f>
        <v>7263670.6468530027</v>
      </c>
      <c r="U30">
        <v>80716.760583147407</v>
      </c>
      <c r="V30" s="192">
        <f t="shared" si="11"/>
        <v>0</v>
      </c>
      <c r="X30" s="203">
        <f t="shared" si="12"/>
        <v>7263670.6468530027</v>
      </c>
      <c r="Y30" s="203">
        <f t="shared" si="13"/>
        <v>7263670.6468530027</v>
      </c>
      <c r="AA30" s="97">
        <f ca="1"/>
        <v>80717.112421638391</v>
      </c>
      <c r="AB30" s="97">
        <f ca="1"/>
        <v>80716.913680654281</v>
      </c>
      <c r="AC30" s="192">
        <f t="shared" ca="1" si="0"/>
        <v>0.35183849098393694</v>
      </c>
      <c r="AD30" s="192">
        <f t="shared" ca="1" si="1"/>
        <v>0.15309750687447377</v>
      </c>
      <c r="AH30" s="203">
        <f t="shared" si="2"/>
        <v>7263670.6468530027</v>
      </c>
      <c r="AI30" s="203">
        <f t="shared" si="14"/>
        <v>7263670.6468530027</v>
      </c>
      <c r="AK30" s="97">
        <v>80717.932127698412</v>
      </c>
      <c r="AL30" s="97">
        <v>80716.967562950129</v>
      </c>
      <c r="AM30" s="192">
        <f t="shared" si="3"/>
        <v>1.1715445510053542</v>
      </c>
      <c r="AN30" s="192">
        <f t="shared" si="4"/>
        <v>0.20697980272234417</v>
      </c>
      <c r="AO30" s="192"/>
      <c r="AP30" s="192">
        <f t="shared" si="15"/>
        <v>7263670.6468530027</v>
      </c>
      <c r="AQ30" s="192"/>
      <c r="AR30" s="192">
        <f ca="1"/>
        <v>80716.924972974157</v>
      </c>
      <c r="AS30" s="192">
        <f t="shared" ca="1" si="16"/>
        <v>0.16438982675026637</v>
      </c>
      <c r="AT30" s="192"/>
      <c r="AV30" s="203">
        <f t="shared" si="17"/>
        <v>7263670.6468530027</v>
      </c>
      <c r="AW30" s="203">
        <f t="shared" si="18"/>
        <v>7263670.6468530027</v>
      </c>
      <c r="AY30">
        <f ca="1"/>
        <v>80718.799287791175</v>
      </c>
      <c r="AZ30">
        <f ca="1"/>
        <v>80717.225040728823</v>
      </c>
      <c r="BA30" s="192">
        <f t="shared" ca="1" si="5"/>
        <v>2.038704643768142</v>
      </c>
      <c r="BB30" s="192">
        <f t="shared" ca="1" si="6"/>
        <v>0.46445758141635451</v>
      </c>
      <c r="BC30" s="192"/>
      <c r="BD30" s="192">
        <f t="shared" si="19"/>
        <v>7263670.6468530027</v>
      </c>
      <c r="BE30" s="192"/>
      <c r="BF30" s="192">
        <f ca="1"/>
        <v>80717.139670801218</v>
      </c>
      <c r="BG30" s="192">
        <f t="shared" ca="1" si="20"/>
        <v>0.37908765381143894</v>
      </c>
      <c r="BK30" s="203">
        <f t="shared" si="21"/>
        <v>7263670.6468530027</v>
      </c>
      <c r="BL30" s="203">
        <f t="shared" si="22"/>
        <v>7263670.6468530027</v>
      </c>
      <c r="BN30">
        <f ca="1"/>
        <v>80726.636123252785</v>
      </c>
      <c r="BO30">
        <f ca="1"/>
        <v>80723.201605440467</v>
      </c>
      <c r="BP30" s="192">
        <f t="shared" ca="1" si="23"/>
        <v>9.8755401053786045</v>
      </c>
      <c r="BQ30" s="192">
        <f t="shared" ca="1" si="24"/>
        <v>6.4410222930600867</v>
      </c>
      <c r="BS30" s="203">
        <f t="shared" si="25"/>
        <v>7263670.6468530027</v>
      </c>
      <c r="BU30">
        <f ca="1"/>
        <v>80725.994728158927</v>
      </c>
      <c r="BV30" s="192">
        <f t="shared" ca="1" si="26"/>
        <v>9.2341450115200132</v>
      </c>
      <c r="BZ30" s="203">
        <f t="shared" si="27"/>
        <v>7263670.6468530027</v>
      </c>
      <c r="CA30" s="203">
        <f t="shared" si="28"/>
        <v>7263670.6468530027</v>
      </c>
      <c r="CC30">
        <f ca="1"/>
        <v>80726.18153728488</v>
      </c>
      <c r="CD30">
        <f ca="1"/>
        <v>80738.311193114831</v>
      </c>
      <c r="CE30" s="192">
        <f t="shared" ca="1" si="29"/>
        <v>9.4209541374730179</v>
      </c>
      <c r="CF30" s="192">
        <f t="shared" ca="1" si="30"/>
        <v>21.550609967423952</v>
      </c>
      <c r="CH30" s="203">
        <f t="shared" si="31"/>
        <v>7263670.6468530027</v>
      </c>
      <c r="CJ30">
        <f ca="1"/>
        <v>80720.691770539983</v>
      </c>
      <c r="CK30" s="192">
        <f t="shared" ca="1" si="32"/>
        <v>3.9311873925762484</v>
      </c>
      <c r="CO30" s="203">
        <f t="shared" si="33"/>
        <v>7263670.6468530027</v>
      </c>
      <c r="CP30" s="203">
        <f t="shared" si="34"/>
        <v>7263670.6468530027</v>
      </c>
      <c r="CR30">
        <f ca="1"/>
        <v>80717.007277350087</v>
      </c>
      <c r="CS30">
        <f ca="1"/>
        <v>80723.951527652287</v>
      </c>
      <c r="CT30" s="192">
        <f t="shared" ca="1" si="35"/>
        <v>0.24669420268037356</v>
      </c>
      <c r="CU30" s="192">
        <f t="shared" ca="1" si="36"/>
        <v>7.1909445048804628</v>
      </c>
      <c r="CW30" s="203">
        <f t="shared" si="37"/>
        <v>7263670.6468530027</v>
      </c>
      <c r="CY30">
        <v>80716.834193867326</v>
      </c>
      <c r="CZ30" s="192">
        <f t="shared" si="38"/>
        <v>7.3610719919088297E-2</v>
      </c>
    </row>
    <row r="31" spans="1:104" ht="15" x14ac:dyDescent="0.4">
      <c r="A31" s="15" t="s">
        <v>47</v>
      </c>
      <c r="B31" s="185" t="s">
        <v>48</v>
      </c>
      <c r="C31" s="11">
        <v>8765.6701548793899</v>
      </c>
      <c r="D31" s="11">
        <v>-137.003595511827</v>
      </c>
      <c r="E31" s="11">
        <v>7689.5567728551141</v>
      </c>
      <c r="F31" s="192">
        <f t="shared" si="7"/>
        <v>16318.223332222677</v>
      </c>
      <c r="G31" s="97">
        <f t="shared" si="8"/>
        <v>16318223.332222676</v>
      </c>
      <c r="H31" s="181">
        <v>3028.2960690086852</v>
      </c>
      <c r="I31" s="97"/>
      <c r="K31" s="192">
        <f>$G31+IF(SUM(Visor!$K$6:$K$73)=0,0,IFERROR(VLOOKUP($B31,Visor!$F$6:$M$73,Visor!K$1,FALSE),0))</f>
        <v>16318223.332222676</v>
      </c>
      <c r="L31" s="192">
        <f>$G31+IF(SUM(Visor!$L$6:$L$73)=0,0,IFERROR(VLOOKUP($B31,Visor!$F$6:$M$73,Visor!$L$1,FALSE),0))</f>
        <v>16318223.332222676</v>
      </c>
      <c r="N31" s="97">
        <v>3028.2960690086852</v>
      </c>
      <c r="O31" s="97">
        <v>3028.2960690086852</v>
      </c>
      <c r="P31" s="192">
        <f t="shared" si="9"/>
        <v>0</v>
      </c>
      <c r="Q31" s="192">
        <f t="shared" si="10"/>
        <v>0</v>
      </c>
      <c r="S31" s="203">
        <f>$G31+IF(SUM(Visor!$M$6:$M97)=0,0,IFERROR(VLOOKUP($B31,Visor!$F$6:$M$73,Visor!$M$1,FALSE),0))</f>
        <v>16318223.332222676</v>
      </c>
      <c r="U31">
        <v>3028.2960690086852</v>
      </c>
      <c r="V31" s="192">
        <f t="shared" si="11"/>
        <v>0</v>
      </c>
      <c r="X31" s="203">
        <f t="shared" si="12"/>
        <v>16318223.332222676</v>
      </c>
      <c r="Y31" s="203">
        <f t="shared" si="13"/>
        <v>16318223.332222676</v>
      </c>
      <c r="AA31" s="97">
        <f ca="1"/>
        <v>3028.3049525671777</v>
      </c>
      <c r="AB31" s="97">
        <f ca="1"/>
        <v>3028.2991850882418</v>
      </c>
      <c r="AC31" s="192">
        <f t="shared" ca="1" si="0"/>
        <v>8.883558492470911E-3</v>
      </c>
      <c r="AD31" s="192">
        <f t="shared" ca="1" si="1"/>
        <v>3.1160795565483568E-3</v>
      </c>
      <c r="AH31" s="203">
        <f t="shared" si="2"/>
        <v>16318223.332222676</v>
      </c>
      <c r="AI31" s="203">
        <f t="shared" si="14"/>
        <v>16318223.332222676</v>
      </c>
      <c r="AK31" s="97">
        <v>3028.3919273343754</v>
      </c>
      <c r="AL31" s="97">
        <v>3028.3130045467515</v>
      </c>
      <c r="AM31" s="192">
        <f t="shared" si="3"/>
        <v>9.5858325690187485E-2</v>
      </c>
      <c r="AN31" s="192">
        <f t="shared" si="4"/>
        <v>1.6935538066263689E-2</v>
      </c>
      <c r="AO31" s="192"/>
      <c r="AP31" s="192">
        <f t="shared" si="15"/>
        <v>16318223.332222676</v>
      </c>
      <c r="AQ31" s="192"/>
      <c r="AR31" s="192">
        <f ca="1"/>
        <v>3028.3095197421967</v>
      </c>
      <c r="AS31" s="192">
        <f t="shared" ca="1" si="16"/>
        <v>1.3450733511490398E-2</v>
      </c>
      <c r="AT31" s="192"/>
      <c r="AV31" s="203">
        <f t="shared" si="17"/>
        <v>16318223.332222676</v>
      </c>
      <c r="AW31" s="203">
        <f t="shared" si="18"/>
        <v>16318223.332222676</v>
      </c>
      <c r="AY31">
        <f ca="1"/>
        <v>3028.3322154789389</v>
      </c>
      <c r="AZ31">
        <f ca="1"/>
        <v>3028.2998010328606</v>
      </c>
      <c r="BA31" s="192">
        <f t="shared" ca="1" si="5"/>
        <v>3.6146470253697771E-2</v>
      </c>
      <c r="BB31" s="192">
        <f t="shared" ca="1" si="6"/>
        <v>3.732024175405968E-3</v>
      </c>
      <c r="BC31" s="192"/>
      <c r="BD31" s="192">
        <f t="shared" si="19"/>
        <v>16318223.332222676</v>
      </c>
      <c r="BE31" s="192"/>
      <c r="BF31" s="192">
        <f ca="1"/>
        <v>3028.3010033336577</v>
      </c>
      <c r="BG31" s="192">
        <f t="shared" ca="1" si="20"/>
        <v>4.9343249725097849E-3</v>
      </c>
      <c r="BK31" s="203">
        <f t="shared" si="21"/>
        <v>16318223.332222676</v>
      </c>
      <c r="BL31" s="203">
        <f t="shared" si="22"/>
        <v>16318223.332222676</v>
      </c>
      <c r="BN31">
        <f ca="1"/>
        <v>3028.7064176258104</v>
      </c>
      <c r="BO31">
        <f ca="1"/>
        <v>3028.4959303359719</v>
      </c>
      <c r="BP31" s="192">
        <f t="shared" ca="1" si="23"/>
        <v>0.41034861712523707</v>
      </c>
      <c r="BQ31" s="192">
        <f t="shared" ca="1" si="24"/>
        <v>0.19986132728672601</v>
      </c>
      <c r="BS31" s="203">
        <f t="shared" si="25"/>
        <v>16318223.332222676</v>
      </c>
      <c r="BU31">
        <f ca="1"/>
        <v>3028.6849042154859</v>
      </c>
      <c r="BV31" s="192">
        <f t="shared" ca="1" si="26"/>
        <v>0.38883520680064976</v>
      </c>
      <c r="BZ31" s="203">
        <f t="shared" si="27"/>
        <v>16318223.332222676</v>
      </c>
      <c r="CA31" s="203">
        <f t="shared" si="28"/>
        <v>16318223.332222676</v>
      </c>
      <c r="CC31">
        <f ca="1"/>
        <v>3028.6669681134435</v>
      </c>
      <c r="CD31">
        <f ca="1"/>
        <v>3029.4415223019796</v>
      </c>
      <c r="CE31" s="192">
        <f t="shared" ca="1" si="29"/>
        <v>0.37089910475833676</v>
      </c>
      <c r="CF31" s="192">
        <f t="shared" ca="1" si="30"/>
        <v>1.1454532932943948</v>
      </c>
      <c r="CH31" s="203">
        <f t="shared" si="31"/>
        <v>16318223.332222676</v>
      </c>
      <c r="CJ31">
        <f ca="1"/>
        <v>3028.4198733918779</v>
      </c>
      <c r="CK31" s="192">
        <f t="shared" ca="1" si="32"/>
        <v>0.1238043831926916</v>
      </c>
      <c r="CO31" s="203">
        <f t="shared" si="33"/>
        <v>16318223.332222676</v>
      </c>
      <c r="CP31" s="203">
        <f t="shared" si="34"/>
        <v>16318223.332222676</v>
      </c>
      <c r="CR31">
        <f ca="1"/>
        <v>3028.3059941402903</v>
      </c>
      <c r="CS31">
        <f ca="1"/>
        <v>3028.5860002599043</v>
      </c>
      <c r="CT31" s="192">
        <f t="shared" ca="1" si="35"/>
        <v>9.9251316050867899E-3</v>
      </c>
      <c r="CU31" s="192">
        <f t="shared" ca="1" si="36"/>
        <v>0.28993125121905905</v>
      </c>
      <c r="CW31" s="203">
        <f t="shared" si="37"/>
        <v>16318223.332222676</v>
      </c>
      <c r="CY31">
        <v>3028.2990280008021</v>
      </c>
      <c r="CZ31" s="192">
        <f t="shared" si="38"/>
        <v>2.95899211687356E-3</v>
      </c>
    </row>
    <row r="32" spans="1:104" ht="15" x14ac:dyDescent="0.4">
      <c r="A32" s="6" t="s">
        <v>49</v>
      </c>
      <c r="B32" s="188" t="s">
        <v>50</v>
      </c>
      <c r="C32" s="8">
        <v>11341.084600444001</v>
      </c>
      <c r="D32" s="8">
        <v>36.331160091202499</v>
      </c>
      <c r="E32" s="8">
        <v>7266.7124238195893</v>
      </c>
      <c r="F32" s="192">
        <f t="shared" si="7"/>
        <v>18644.128184354791</v>
      </c>
      <c r="G32" s="97">
        <f t="shared" si="8"/>
        <v>18644128.18435479</v>
      </c>
      <c r="H32" s="181">
        <v>100305.59393772442</v>
      </c>
      <c r="I32" s="97"/>
      <c r="K32" s="192">
        <f>$G32+IF(SUM(Visor!$K$6:$K$73)=0,0,IFERROR(VLOOKUP($B32,Visor!$F$6:$M$73,Visor!K$1,FALSE),0))</f>
        <v>18644128.18435479</v>
      </c>
      <c r="L32" s="192">
        <f>$G32+IF(SUM(Visor!$L$6:$L$73)=0,0,IFERROR(VLOOKUP($B32,Visor!$F$6:$M$73,Visor!$L$1,FALSE),0))</f>
        <v>18644128.18435479</v>
      </c>
      <c r="N32" s="97">
        <v>100305.59393772442</v>
      </c>
      <c r="O32" s="97">
        <v>100305.59393772442</v>
      </c>
      <c r="P32" s="192">
        <f t="shared" si="9"/>
        <v>0</v>
      </c>
      <c r="Q32" s="192">
        <f t="shared" si="10"/>
        <v>0</v>
      </c>
      <c r="S32" s="203">
        <f>$G32+IF(SUM(Visor!$M$6:$M98)=0,0,IFERROR(VLOOKUP($B32,Visor!$F$6:$M$73,Visor!$M$1,FALSE),0))</f>
        <v>18644128.18435479</v>
      </c>
      <c r="U32">
        <v>100305.59393772442</v>
      </c>
      <c r="V32" s="192">
        <f t="shared" si="11"/>
        <v>0</v>
      </c>
      <c r="X32" s="203">
        <f t="shared" si="12"/>
        <v>18644128.18435479</v>
      </c>
      <c r="Y32" s="203">
        <f t="shared" si="13"/>
        <v>18644128.18435479</v>
      </c>
      <c r="AA32" s="97">
        <f ca="1"/>
        <v>100306.18514339004</v>
      </c>
      <c r="AB32" s="97">
        <f ca="1"/>
        <v>100305.77518099676</v>
      </c>
      <c r="AC32" s="192">
        <f t="shared" ca="1" si="0"/>
        <v>0.59120566562341992</v>
      </c>
      <c r="AD32" s="192">
        <f t="shared" ca="1" si="1"/>
        <v>0.18124327233817894</v>
      </c>
      <c r="AH32" s="203">
        <f t="shared" si="2"/>
        <v>18644128.18435479</v>
      </c>
      <c r="AI32" s="203">
        <f t="shared" si="14"/>
        <v>18644128.18435479</v>
      </c>
      <c r="AK32" s="97">
        <v>100308.89181672351</v>
      </c>
      <c r="AL32" s="97">
        <v>100306.17658252783</v>
      </c>
      <c r="AM32" s="192">
        <f t="shared" si="3"/>
        <v>3.2978789990884252</v>
      </c>
      <c r="AN32" s="192">
        <f t="shared" si="4"/>
        <v>0.58264480340585578</v>
      </c>
      <c r="AO32" s="192"/>
      <c r="AP32" s="192">
        <f t="shared" si="15"/>
        <v>18644128.18435479</v>
      </c>
      <c r="AQ32" s="192"/>
      <c r="AR32" s="192">
        <f ca="1"/>
        <v>100306.05669243301</v>
      </c>
      <c r="AS32" s="192">
        <f t="shared" ca="1" si="16"/>
        <v>0.46275470858381595</v>
      </c>
      <c r="AT32" s="192"/>
      <c r="AV32" s="203">
        <f t="shared" si="17"/>
        <v>18644128.18435479</v>
      </c>
      <c r="AW32" s="203">
        <f t="shared" si="18"/>
        <v>18644128.18435479</v>
      </c>
      <c r="AY32">
        <f ca="1"/>
        <v>100308.59609352096</v>
      </c>
      <c r="AZ32">
        <f ca="1"/>
        <v>100305.70867652123</v>
      </c>
      <c r="BA32" s="192">
        <f t="shared" ca="1" si="5"/>
        <v>3.0021557965374086</v>
      </c>
      <c r="BB32" s="192">
        <f t="shared" ca="1" si="6"/>
        <v>0.11473879680852406</v>
      </c>
      <c r="BC32" s="192"/>
      <c r="BD32" s="192">
        <f t="shared" si="19"/>
        <v>18644128.18435479</v>
      </c>
      <c r="BE32" s="192"/>
      <c r="BF32" s="192">
        <f ca="1"/>
        <v>100305.93789514576</v>
      </c>
      <c r="BG32" s="192">
        <f t="shared" ca="1" si="20"/>
        <v>0.34395742134074681</v>
      </c>
      <c r="BK32" s="203">
        <f t="shared" si="21"/>
        <v>18644128.18435479</v>
      </c>
      <c r="BL32" s="203">
        <f t="shared" si="22"/>
        <v>18644128.18435479</v>
      </c>
      <c r="BN32">
        <f ca="1"/>
        <v>100319.721048746</v>
      </c>
      <c r="BO32">
        <f ca="1"/>
        <v>100312.17428747685</v>
      </c>
      <c r="BP32" s="192">
        <f t="shared" ca="1" si="23"/>
        <v>14.127111021574819</v>
      </c>
      <c r="BQ32" s="192">
        <f t="shared" ca="1" si="24"/>
        <v>6.5803497524320846</v>
      </c>
      <c r="BS32" s="203">
        <f t="shared" si="25"/>
        <v>18644128.18435479</v>
      </c>
      <c r="BU32">
        <f ca="1"/>
        <v>100319.00888962699</v>
      </c>
      <c r="BV32" s="192">
        <f t="shared" ca="1" si="26"/>
        <v>13.414951902566827</v>
      </c>
      <c r="BZ32" s="203">
        <f t="shared" si="27"/>
        <v>18644128.18435479</v>
      </c>
      <c r="CA32" s="203">
        <f t="shared" si="28"/>
        <v>18644128.18435479</v>
      </c>
      <c r="CC32">
        <f ca="1"/>
        <v>100318.3808200372</v>
      </c>
      <c r="CD32">
        <f ca="1"/>
        <v>100344.44425499193</v>
      </c>
      <c r="CE32" s="192">
        <f t="shared" ca="1" si="29"/>
        <v>12.786882312779198</v>
      </c>
      <c r="CF32" s="192">
        <f t="shared" ca="1" si="30"/>
        <v>38.850317267511855</v>
      </c>
      <c r="CH32" s="203">
        <f t="shared" si="31"/>
        <v>18644128.18435479</v>
      </c>
      <c r="CJ32">
        <f ca="1"/>
        <v>100310.06223116243</v>
      </c>
      <c r="CK32" s="192">
        <f t="shared" ca="1" si="32"/>
        <v>4.4682934380107326</v>
      </c>
      <c r="CO32" s="203">
        <f t="shared" si="33"/>
        <v>18644128.18435479</v>
      </c>
      <c r="CP32" s="203">
        <f t="shared" si="34"/>
        <v>18644128.18435479</v>
      </c>
      <c r="CR32">
        <f ca="1"/>
        <v>100306.25463322578</v>
      </c>
      <c r="CS32">
        <f ca="1"/>
        <v>100325.78720478172</v>
      </c>
      <c r="CT32" s="192">
        <f t="shared" ca="1" si="35"/>
        <v>0.66069550135580357</v>
      </c>
      <c r="CU32" s="192">
        <f t="shared" ca="1" si="36"/>
        <v>20.193267057300545</v>
      </c>
      <c r="CW32" s="203">
        <f t="shared" si="37"/>
        <v>18644128.18435479</v>
      </c>
      <c r="CY32">
        <v>100305.7872416735</v>
      </c>
      <c r="CZ32" s="192">
        <f t="shared" si="38"/>
        <v>0.19330394908320159</v>
      </c>
    </row>
    <row r="33" spans="1:104" ht="15" x14ac:dyDescent="0.4">
      <c r="A33" s="15" t="s">
        <v>51</v>
      </c>
      <c r="B33" s="185" t="s">
        <v>52</v>
      </c>
      <c r="C33" s="11">
        <v>9496.94597666544</v>
      </c>
      <c r="D33" s="11">
        <v>70.135551436304098</v>
      </c>
      <c r="E33" s="11">
        <v>1057.1716646503303</v>
      </c>
      <c r="F33" s="192">
        <f t="shared" si="7"/>
        <v>10624.253192752074</v>
      </c>
      <c r="G33" s="97">
        <f t="shared" si="8"/>
        <v>10624253.192752074</v>
      </c>
      <c r="H33" s="181">
        <v>54063.46153272246</v>
      </c>
      <c r="I33" s="97"/>
      <c r="K33" s="192">
        <f>$G33+IF(SUM(Visor!$K$6:$K$73)=0,0,IFERROR(VLOOKUP($B33,Visor!$F$6:$M$73,Visor!K$1,FALSE),0))</f>
        <v>10624253.192752074</v>
      </c>
      <c r="L33" s="192">
        <f>$G33+IF(SUM(Visor!$L$6:$L$73)=0,0,IFERROR(VLOOKUP($B33,Visor!$F$6:$M$73,Visor!$L$1,FALSE),0))</f>
        <v>10624253.192752074</v>
      </c>
      <c r="N33" s="97">
        <v>54063.46153272246</v>
      </c>
      <c r="O33" s="97">
        <v>54063.46153272246</v>
      </c>
      <c r="P33" s="192">
        <f t="shared" si="9"/>
        <v>0</v>
      </c>
      <c r="Q33" s="192">
        <f t="shared" si="10"/>
        <v>0</v>
      </c>
      <c r="S33" s="203">
        <f>$G33+IF(SUM(Visor!$M$6:$M99)=0,0,IFERROR(VLOOKUP($B33,Visor!$F$6:$M$73,Visor!$M$1,FALSE),0))</f>
        <v>10624253.192752074</v>
      </c>
      <c r="U33">
        <v>54063.46153272246</v>
      </c>
      <c r="V33" s="192">
        <f t="shared" si="11"/>
        <v>0</v>
      </c>
      <c r="X33" s="203">
        <f t="shared" si="12"/>
        <v>10624253.192752074</v>
      </c>
      <c r="Y33" s="203">
        <f t="shared" si="13"/>
        <v>10624253.192752074</v>
      </c>
      <c r="AA33" s="97">
        <f ca="1"/>
        <v>54063.510523696794</v>
      </c>
      <c r="AB33" s="97">
        <f ca="1"/>
        <v>54063.557636552578</v>
      </c>
      <c r="AC33" s="192">
        <f t="shared" ca="1" si="0"/>
        <v>4.899097433371935E-2</v>
      </c>
      <c r="AD33" s="192">
        <f t="shared" ca="1" si="1"/>
        <v>9.6103830117499456E-2</v>
      </c>
      <c r="AH33" s="203">
        <f t="shared" si="2"/>
        <v>10624253.192752074</v>
      </c>
      <c r="AI33" s="203">
        <f t="shared" si="14"/>
        <v>10624253.192752074</v>
      </c>
      <c r="AK33" s="97">
        <v>54063.721466434275</v>
      </c>
      <c r="AL33" s="97">
        <v>54063.507455882915</v>
      </c>
      <c r="AM33" s="192">
        <f t="shared" si="3"/>
        <v>0.2599337118153926</v>
      </c>
      <c r="AN33" s="192">
        <f t="shared" si="4"/>
        <v>4.5923160454549361E-2</v>
      </c>
      <c r="AO33" s="192"/>
      <c r="AP33" s="192">
        <f t="shared" si="15"/>
        <v>10624253.192752074</v>
      </c>
      <c r="AQ33" s="192"/>
      <c r="AR33" s="192">
        <f ca="1"/>
        <v>54063.498006331436</v>
      </c>
      <c r="AS33" s="192">
        <f t="shared" ca="1" si="16"/>
        <v>3.6473608975938987E-2</v>
      </c>
      <c r="AT33" s="192"/>
      <c r="AV33" s="203">
        <f t="shared" si="17"/>
        <v>10624253.192752074</v>
      </c>
      <c r="AW33" s="203">
        <f t="shared" si="18"/>
        <v>10624253.192752074</v>
      </c>
      <c r="AY33">
        <f ca="1"/>
        <v>54064.041338084709</v>
      </c>
      <c r="AZ33">
        <f ca="1"/>
        <v>54063.483374037634</v>
      </c>
      <c r="BA33" s="192">
        <f t="shared" ca="1" si="5"/>
        <v>0.57980536224931711</v>
      </c>
      <c r="BB33" s="192">
        <f t="shared" ca="1" si="6"/>
        <v>2.1841315174242482E-2</v>
      </c>
      <c r="BC33" s="192"/>
      <c r="BD33" s="192">
        <f t="shared" si="19"/>
        <v>10624253.192752074</v>
      </c>
      <c r="BE33" s="192"/>
      <c r="BF33" s="192">
        <f ca="1"/>
        <v>54063.489883221991</v>
      </c>
      <c r="BG33" s="192">
        <f t="shared" ca="1" si="20"/>
        <v>2.8350499531370588E-2</v>
      </c>
      <c r="BK33" s="203">
        <f t="shared" si="21"/>
        <v>10624253.192752074</v>
      </c>
      <c r="BL33" s="203">
        <f t="shared" si="22"/>
        <v>10624253.192752074</v>
      </c>
      <c r="BN33">
        <f ca="1"/>
        <v>54064.672520542437</v>
      </c>
      <c r="BO33">
        <f ca="1"/>
        <v>54064.073752339442</v>
      </c>
      <c r="BP33" s="192">
        <f t="shared" ca="1" si="23"/>
        <v>1.2109878199771629</v>
      </c>
      <c r="BQ33" s="192">
        <f t="shared" ca="1" si="24"/>
        <v>0.61221961698174709</v>
      </c>
      <c r="BS33" s="203">
        <f t="shared" si="25"/>
        <v>10624253.192752074</v>
      </c>
      <c r="BU33">
        <f ca="1"/>
        <v>54064.607532749484</v>
      </c>
      <c r="BV33" s="192">
        <f t="shared" ca="1" si="26"/>
        <v>1.1460000270235469</v>
      </c>
      <c r="BZ33" s="203">
        <f t="shared" si="27"/>
        <v>10624253.192752074</v>
      </c>
      <c r="CA33" s="203">
        <f t="shared" si="28"/>
        <v>10624253.192752074</v>
      </c>
      <c r="CC33">
        <f ca="1"/>
        <v>54064.584630091675</v>
      </c>
      <c r="CD33">
        <f ca="1"/>
        <v>54066.707140108112</v>
      </c>
      <c r="CE33" s="192">
        <f t="shared" ca="1" si="29"/>
        <v>1.1230973692145199</v>
      </c>
      <c r="CF33" s="192">
        <f t="shared" ca="1" si="30"/>
        <v>3.2456073856519652</v>
      </c>
      <c r="CH33" s="203">
        <f t="shared" si="31"/>
        <v>10624253.192752074</v>
      </c>
      <c r="CJ33">
        <f ca="1"/>
        <v>54063.869259759114</v>
      </c>
      <c r="CK33" s="192">
        <f t="shared" ca="1" si="32"/>
        <v>0.4077270366542507</v>
      </c>
      <c r="CO33" s="203">
        <f t="shared" si="33"/>
        <v>10624253.192752074</v>
      </c>
      <c r="CP33" s="203">
        <f t="shared" si="34"/>
        <v>10624253.192752074</v>
      </c>
      <c r="CR33">
        <f ca="1"/>
        <v>54063.516374894221</v>
      </c>
      <c r="CS33">
        <f ca="1"/>
        <v>54065.072838986402</v>
      </c>
      <c r="CT33" s="192">
        <f t="shared" ca="1" si="35"/>
        <v>5.484217176126549E-2</v>
      </c>
      <c r="CU33" s="192">
        <f t="shared" ca="1" si="36"/>
        <v>1.6113062639415148</v>
      </c>
      <c r="CW33" s="203">
        <f t="shared" si="37"/>
        <v>10624253.192752074</v>
      </c>
      <c r="CY33">
        <v>54063.4778448133</v>
      </c>
      <c r="CZ33" s="192">
        <f t="shared" si="38"/>
        <v>1.6312090840074234E-2</v>
      </c>
    </row>
    <row r="34" spans="1:104" ht="15" x14ac:dyDescent="0.4">
      <c r="A34" s="6" t="s">
        <v>53</v>
      </c>
      <c r="B34" s="188" t="s">
        <v>54</v>
      </c>
      <c r="C34" s="8">
        <v>2068.9720101257499</v>
      </c>
      <c r="D34" s="8">
        <v>-65.986053911624097</v>
      </c>
      <c r="E34" s="8">
        <v>1627.572315044019</v>
      </c>
      <c r="F34" s="192">
        <f t="shared" si="7"/>
        <v>3630.5582712581445</v>
      </c>
      <c r="G34" s="97">
        <f t="shared" si="8"/>
        <v>3630558.2712581446</v>
      </c>
      <c r="H34" s="181">
        <v>77681.775190279397</v>
      </c>
      <c r="I34" s="97"/>
      <c r="K34" s="192">
        <f>$G34+IF(SUM(Visor!$K$6:$K$73)=0,0,IFERROR(VLOOKUP($B34,Visor!$F$6:$M$73,Visor!K$1,FALSE),0))</f>
        <v>3630558.2712581446</v>
      </c>
      <c r="L34" s="192">
        <f>$G34+IF(SUM(Visor!$L$6:$L$73)=0,0,IFERROR(VLOOKUP($B34,Visor!$F$6:$M$73,Visor!$L$1,FALSE),0))</f>
        <v>3630558.2712581446</v>
      </c>
      <c r="N34" s="97">
        <v>77681.775190279397</v>
      </c>
      <c r="O34" s="97">
        <v>77681.775190279397</v>
      </c>
      <c r="P34" s="192">
        <f t="shared" si="9"/>
        <v>0</v>
      </c>
      <c r="Q34" s="192">
        <f t="shared" si="10"/>
        <v>0</v>
      </c>
      <c r="S34" s="203">
        <f>$G34+IF(SUM(Visor!$M$6:$M100)=0,0,IFERROR(VLOOKUP($B34,Visor!$F$6:$M$73,Visor!$M$1,FALSE),0))</f>
        <v>3630558.2712581446</v>
      </c>
      <c r="U34">
        <v>77681.775190279397</v>
      </c>
      <c r="V34" s="192">
        <f t="shared" si="11"/>
        <v>0</v>
      </c>
      <c r="X34" s="203">
        <f t="shared" si="12"/>
        <v>3630558.2712581446</v>
      </c>
      <c r="Y34" s="203">
        <f t="shared" si="13"/>
        <v>3630558.2712581446</v>
      </c>
      <c r="AA34" s="97">
        <f ca="1"/>
        <v>77681.949726090083</v>
      </c>
      <c r="AB34" s="97">
        <f ca="1"/>
        <v>77681.840365280572</v>
      </c>
      <c r="AC34" s="192">
        <f t="shared" ca="1" si="0"/>
        <v>0.17453581068548374</v>
      </c>
      <c r="AD34" s="192">
        <f t="shared" ca="1" si="1"/>
        <v>6.5175001174793579E-2</v>
      </c>
      <c r="AH34" s="203">
        <f t="shared" si="2"/>
        <v>3630558.2712581446</v>
      </c>
      <c r="AI34" s="203">
        <f t="shared" si="14"/>
        <v>3630558.2712581446</v>
      </c>
      <c r="AK34" s="97">
        <v>77687.630502362968</v>
      </c>
      <c r="AL34" s="97">
        <v>77682.809663393418</v>
      </c>
      <c r="AM34" s="192">
        <f t="shared" si="3"/>
        <v>5.8553120835713344</v>
      </c>
      <c r="AN34" s="192">
        <f t="shared" si="4"/>
        <v>1.0344731140212389</v>
      </c>
      <c r="AO34" s="192"/>
      <c r="AP34" s="192">
        <f t="shared" si="15"/>
        <v>3630558.2712581446</v>
      </c>
      <c r="AQ34" s="192"/>
      <c r="AR34" s="192">
        <f ca="1"/>
        <v>77682.596801150401</v>
      </c>
      <c r="AS34" s="192">
        <f t="shared" ca="1" si="16"/>
        <v>0.8216108710039407</v>
      </c>
      <c r="AT34" s="192"/>
      <c r="AV34" s="203">
        <f t="shared" si="17"/>
        <v>3630558.2712581446</v>
      </c>
      <c r="AW34" s="203">
        <f t="shared" si="18"/>
        <v>3630558.2712581446</v>
      </c>
      <c r="AY34">
        <f ca="1"/>
        <v>77682.82159442603</v>
      </c>
      <c r="AZ34">
        <f ca="1"/>
        <v>77681.890108577689</v>
      </c>
      <c r="BA34" s="192">
        <f t="shared" ca="1" si="5"/>
        <v>1.0464041466329945</v>
      </c>
      <c r="BB34" s="192">
        <f t="shared" ca="1" si="6"/>
        <v>0.11491829829174094</v>
      </c>
      <c r="BC34" s="192"/>
      <c r="BD34" s="192">
        <f t="shared" si="19"/>
        <v>3630558.2712581446</v>
      </c>
      <c r="BE34" s="192"/>
      <c r="BF34" s="192">
        <f ca="1"/>
        <v>77681.922042795544</v>
      </c>
      <c r="BG34" s="192">
        <f t="shared" ca="1" si="20"/>
        <v>0.14685251614719164</v>
      </c>
      <c r="BK34" s="203">
        <f t="shared" si="21"/>
        <v>3630558.2712581446</v>
      </c>
      <c r="BL34" s="203">
        <f t="shared" si="22"/>
        <v>3630558.2712581446</v>
      </c>
      <c r="BN34">
        <f ca="1"/>
        <v>77705.703577776731</v>
      </c>
      <c r="BO34">
        <f ca="1"/>
        <v>77693.133709922535</v>
      </c>
      <c r="BP34" s="192">
        <f t="shared" ca="1" si="23"/>
        <v>23.92838749733346</v>
      </c>
      <c r="BQ34" s="192">
        <f t="shared" ca="1" si="24"/>
        <v>11.358519643137697</v>
      </c>
      <c r="BS34" s="203">
        <f t="shared" si="25"/>
        <v>3630558.2712581446</v>
      </c>
      <c r="BU34">
        <f ca="1"/>
        <v>77704.469893677131</v>
      </c>
      <c r="BV34" s="192">
        <f t="shared" ca="1" si="26"/>
        <v>22.694703397733974</v>
      </c>
      <c r="BZ34" s="203">
        <f t="shared" si="27"/>
        <v>3630558.2712581446</v>
      </c>
      <c r="CA34" s="203">
        <f t="shared" si="28"/>
        <v>3630558.2712581446</v>
      </c>
      <c r="CC34">
        <f ca="1"/>
        <v>77703.191213153754</v>
      </c>
      <c r="CD34">
        <f ca="1"/>
        <v>77750.103375525854</v>
      </c>
      <c r="CE34" s="192">
        <f t="shared" ca="1" si="29"/>
        <v>21.416022874356713</v>
      </c>
      <c r="CF34" s="192">
        <f t="shared" ca="1" si="30"/>
        <v>68.328185246456997</v>
      </c>
      <c r="CH34" s="203">
        <f t="shared" si="31"/>
        <v>3630558.2712581446</v>
      </c>
      <c r="CJ34">
        <f ca="1"/>
        <v>77688.632622327248</v>
      </c>
      <c r="CK34" s="192">
        <f t="shared" ca="1" si="32"/>
        <v>6.8574320478510344</v>
      </c>
      <c r="CO34" s="203">
        <f t="shared" si="33"/>
        <v>3630558.2712581446</v>
      </c>
      <c r="CP34" s="203">
        <f t="shared" si="34"/>
        <v>3630558.2712581446</v>
      </c>
      <c r="CR34">
        <f ca="1"/>
        <v>77681.934281421782</v>
      </c>
      <c r="CS34">
        <f ca="1"/>
        <v>77686.668271606875</v>
      </c>
      <c r="CT34" s="192">
        <f t="shared" ca="1" si="35"/>
        <v>0.15909114238456823</v>
      </c>
      <c r="CU34" s="192">
        <f t="shared" ca="1" si="36"/>
        <v>4.8930813274782849</v>
      </c>
      <c r="CW34" s="203">
        <f t="shared" si="37"/>
        <v>3630558.2712581446</v>
      </c>
      <c r="CY34">
        <v>77681.821610554209</v>
      </c>
      <c r="CZ34" s="192">
        <f t="shared" si="38"/>
        <v>4.6420274811680429E-2</v>
      </c>
    </row>
    <row r="35" spans="1:104" ht="15" x14ac:dyDescent="0.4">
      <c r="A35" s="15" t="s">
        <v>55</v>
      </c>
      <c r="B35" s="185" t="s">
        <v>56</v>
      </c>
      <c r="C35" s="11">
        <v>396.43404960136598</v>
      </c>
      <c r="D35" s="11">
        <v>106.76458547243401</v>
      </c>
      <c r="E35" s="11">
        <v>956.28531249418131</v>
      </c>
      <c r="F35" s="192">
        <f t="shared" si="7"/>
        <v>1459.4839475679814</v>
      </c>
      <c r="G35" s="97">
        <f t="shared" si="8"/>
        <v>1459483.9475679814</v>
      </c>
      <c r="H35" s="181">
        <v>59555.898653724624</v>
      </c>
      <c r="I35" s="97"/>
      <c r="K35" s="192">
        <f>$G35+IF(SUM(Visor!$K$6:$K$73)=0,0,IFERROR(VLOOKUP($B35,Visor!$F$6:$M$73,Visor!K$1,FALSE),0))</f>
        <v>1459483.9475679814</v>
      </c>
      <c r="L35" s="192">
        <f>$G35+IF(SUM(Visor!$L$6:$L$73)=0,0,IFERROR(VLOOKUP($B35,Visor!$F$6:$M$73,Visor!$L$1,FALSE),0))</f>
        <v>1459483.9475679814</v>
      </c>
      <c r="N35" s="97">
        <v>59555.898653724624</v>
      </c>
      <c r="O35" s="97">
        <v>59555.898653724624</v>
      </c>
      <c r="P35" s="192">
        <f t="shared" si="9"/>
        <v>0</v>
      </c>
      <c r="Q35" s="192">
        <f t="shared" si="10"/>
        <v>0</v>
      </c>
      <c r="S35" s="203">
        <f>$G35+IF(SUM(Visor!$M$6:$M101)=0,0,IFERROR(VLOOKUP($B35,Visor!$F$6:$M$73,Visor!$M$1,FALSE),0))</f>
        <v>1459483.9475679814</v>
      </c>
      <c r="U35">
        <v>59555.898653724624</v>
      </c>
      <c r="V35" s="192">
        <f t="shared" si="11"/>
        <v>0</v>
      </c>
      <c r="X35" s="203">
        <f t="shared" si="12"/>
        <v>1459483.9475679814</v>
      </c>
      <c r="Y35" s="203">
        <f t="shared" si="13"/>
        <v>1459483.9475679814</v>
      </c>
      <c r="AA35" s="97">
        <f ca="1"/>
        <v>59555.960451198196</v>
      </c>
      <c r="AB35" s="97">
        <f ca="1"/>
        <v>59555.919527915743</v>
      </c>
      <c r="AC35" s="192">
        <f t="shared" ca="1" si="0"/>
        <v>6.1797473572369199E-2</v>
      </c>
      <c r="AD35" s="192">
        <f t="shared" ca="1" si="1"/>
        <v>2.0874191119219176E-2</v>
      </c>
      <c r="AH35" s="203">
        <f t="shared" si="2"/>
        <v>1459483.9475679814</v>
      </c>
      <c r="AI35" s="203">
        <f t="shared" si="14"/>
        <v>1459483.9475679814</v>
      </c>
      <c r="AK35" s="97">
        <v>59573.652261409188</v>
      </c>
      <c r="AL35" s="97">
        <v>59559.035229463763</v>
      </c>
      <c r="AM35" s="192">
        <f t="shared" si="3"/>
        <v>17.753607684564486</v>
      </c>
      <c r="AN35" s="192">
        <f t="shared" si="4"/>
        <v>3.1365757391395164</v>
      </c>
      <c r="AO35" s="192"/>
      <c r="AP35" s="192">
        <f t="shared" si="15"/>
        <v>1459483.9475679814</v>
      </c>
      <c r="AQ35" s="192"/>
      <c r="AR35" s="192">
        <f ca="1"/>
        <v>59558.389820184217</v>
      </c>
      <c r="AS35" s="192">
        <f t="shared" ca="1" si="16"/>
        <v>2.4911664595929324</v>
      </c>
      <c r="AT35" s="192"/>
      <c r="AV35" s="203">
        <f t="shared" si="17"/>
        <v>1459483.9475679814</v>
      </c>
      <c r="AW35" s="203">
        <f t="shared" si="18"/>
        <v>1459483.9475679814</v>
      </c>
      <c r="AY35">
        <f ca="1"/>
        <v>59556.45828973109</v>
      </c>
      <c r="AZ35">
        <f ca="1"/>
        <v>59555.963788829278</v>
      </c>
      <c r="BA35" s="192">
        <f t="shared" ca="1" si="5"/>
        <v>0.55963600646646228</v>
      </c>
      <c r="BB35" s="192">
        <f t="shared" ca="1" si="6"/>
        <v>6.5135104654473253E-2</v>
      </c>
      <c r="BC35" s="192"/>
      <c r="BD35" s="192">
        <f t="shared" si="19"/>
        <v>1459483.9475679814</v>
      </c>
      <c r="BE35" s="192"/>
      <c r="BF35" s="192">
        <f ca="1"/>
        <v>59555.982126649884</v>
      </c>
      <c r="BG35" s="192">
        <f t="shared" ca="1" si="20"/>
        <v>8.3472925260139164E-2</v>
      </c>
      <c r="BK35" s="203">
        <f t="shared" si="21"/>
        <v>1459483.9475679814</v>
      </c>
      <c r="BL35" s="203">
        <f t="shared" si="22"/>
        <v>1459483.9475679814</v>
      </c>
      <c r="BN35">
        <f ca="1"/>
        <v>59625.206934757072</v>
      </c>
      <c r="BO35">
        <f ca="1"/>
        <v>59587.905257723702</v>
      </c>
      <c r="BP35" s="192">
        <f t="shared" ca="1" si="23"/>
        <v>69.308281032448576</v>
      </c>
      <c r="BQ35" s="192">
        <f t="shared" ca="1" si="24"/>
        <v>32.006603999077925</v>
      </c>
      <c r="BS35" s="203">
        <f t="shared" si="25"/>
        <v>1459483.9475679814</v>
      </c>
      <c r="BU35">
        <f ca="1"/>
        <v>59621.696636895402</v>
      </c>
      <c r="BV35" s="192">
        <f t="shared" ca="1" si="26"/>
        <v>65.797983170778025</v>
      </c>
      <c r="BZ35" s="203">
        <f t="shared" si="27"/>
        <v>1459483.9475679814</v>
      </c>
      <c r="CA35" s="203">
        <f t="shared" si="28"/>
        <v>1459483.9475679814</v>
      </c>
      <c r="CC35">
        <f ca="1"/>
        <v>59617.486174082645</v>
      </c>
      <c r="CD35">
        <f ca="1"/>
        <v>59758.45044735496</v>
      </c>
      <c r="CE35" s="192">
        <f t="shared" ca="1" si="29"/>
        <v>61.58752035802172</v>
      </c>
      <c r="CF35" s="192">
        <f t="shared" ca="1" si="30"/>
        <v>202.55179363033676</v>
      </c>
      <c r="CH35" s="203">
        <f t="shared" si="31"/>
        <v>1459483.9475679814</v>
      </c>
      <c r="CJ35">
        <f ca="1"/>
        <v>59574.854547408337</v>
      </c>
      <c r="CK35" s="192">
        <f t="shared" ca="1" si="32"/>
        <v>18.955893683712929</v>
      </c>
      <c r="CO35" s="203">
        <f t="shared" si="33"/>
        <v>1459483.9475679814</v>
      </c>
      <c r="CP35" s="203">
        <f t="shared" si="34"/>
        <v>1459483.9475679814</v>
      </c>
      <c r="CR35">
        <f ca="1"/>
        <v>59555.930719539836</v>
      </c>
      <c r="CS35">
        <f ca="1"/>
        <v>59557.077362874479</v>
      </c>
      <c r="CT35" s="192">
        <f t="shared" ca="1" si="35"/>
        <v>3.206581521226326E-2</v>
      </c>
      <c r="CU35" s="192">
        <f t="shared" ca="1" si="36"/>
        <v>1.1787091498554219</v>
      </c>
      <c r="CW35" s="203">
        <f t="shared" si="37"/>
        <v>1459483.9475679814</v>
      </c>
      <c r="CY35">
        <v>59555.907219104003</v>
      </c>
      <c r="CZ35" s="192">
        <f t="shared" si="38"/>
        <v>8.5653793794335797E-3</v>
      </c>
    </row>
    <row r="36" spans="1:104" ht="15" x14ac:dyDescent="0.4">
      <c r="A36" s="6" t="s">
        <v>57</v>
      </c>
      <c r="B36" s="188" t="s">
        <v>58</v>
      </c>
      <c r="C36" s="8">
        <v>1881.0601165635001</v>
      </c>
      <c r="D36" s="8">
        <v>529.17149182871901</v>
      </c>
      <c r="E36" s="8">
        <v>8698.2026030573597</v>
      </c>
      <c r="F36" s="192">
        <f t="shared" si="7"/>
        <v>11108.434211449579</v>
      </c>
      <c r="G36" s="97">
        <f t="shared" si="8"/>
        <v>11108434.21144958</v>
      </c>
      <c r="H36" s="181">
        <v>271693.15024731786</v>
      </c>
      <c r="I36" s="97"/>
      <c r="K36" s="192">
        <f>$G36+IF(SUM(Visor!$K$6:$K$73)=0,0,IFERROR(VLOOKUP($B36,Visor!$F$6:$M$73,Visor!K$1,FALSE),0))</f>
        <v>11108434.21144958</v>
      </c>
      <c r="L36" s="192">
        <f>$G36+IF(SUM(Visor!$L$6:$L$73)=0,0,IFERROR(VLOOKUP($B36,Visor!$F$6:$M$73,Visor!$L$1,FALSE),0))</f>
        <v>11108434.21144958</v>
      </c>
      <c r="N36" s="97">
        <v>271693.15024731786</v>
      </c>
      <c r="O36" s="97">
        <v>271693.15024731786</v>
      </c>
      <c r="P36" s="192">
        <f t="shared" si="9"/>
        <v>0</v>
      </c>
      <c r="Q36" s="192">
        <f t="shared" si="10"/>
        <v>0</v>
      </c>
      <c r="S36" s="203">
        <f>$G36+IF(SUM(Visor!$M$6:$M102)=0,0,IFERROR(VLOOKUP($B36,Visor!$F$6:$M$73,Visor!$M$1,FALSE),0))</f>
        <v>11108434.21144958</v>
      </c>
      <c r="U36">
        <v>271693.15024731786</v>
      </c>
      <c r="V36" s="192">
        <f t="shared" si="11"/>
        <v>0</v>
      </c>
      <c r="X36" s="203">
        <f t="shared" si="12"/>
        <v>11108434.21144958</v>
      </c>
      <c r="Y36" s="203">
        <f t="shared" si="13"/>
        <v>11108434.21144958</v>
      </c>
      <c r="AA36" s="97">
        <f ca="1"/>
        <v>271693.62086269871</v>
      </c>
      <c r="AB36" s="97">
        <f ca="1"/>
        <v>271693.29935705877</v>
      </c>
      <c r="AC36" s="192">
        <f t="shared" ca="1" si="0"/>
        <v>0.47061538085108623</v>
      </c>
      <c r="AD36" s="192">
        <f t="shared" ca="1" si="1"/>
        <v>0.14910974091617391</v>
      </c>
      <c r="AH36" s="203">
        <f t="shared" si="2"/>
        <v>11108434.21144958</v>
      </c>
      <c r="AI36" s="203">
        <f t="shared" si="14"/>
        <v>11108434.21144958</v>
      </c>
      <c r="AK36" s="97">
        <v>271715.77008473984</v>
      </c>
      <c r="AL36" s="97">
        <v>271697.14655243745</v>
      </c>
      <c r="AM36" s="192">
        <f t="shared" si="3"/>
        <v>22.619837421982083</v>
      </c>
      <c r="AN36" s="192">
        <f t="shared" si="4"/>
        <v>3.9963051195954904</v>
      </c>
      <c r="AO36" s="192"/>
      <c r="AP36" s="192">
        <f t="shared" si="15"/>
        <v>11108434.21144958</v>
      </c>
      <c r="AQ36" s="192"/>
      <c r="AR36" s="192">
        <f ca="1"/>
        <v>271696.3242377151</v>
      </c>
      <c r="AS36" s="192">
        <f t="shared" ca="1" si="16"/>
        <v>3.1739903972484171</v>
      </c>
      <c r="AT36" s="192"/>
      <c r="AV36" s="203">
        <f t="shared" si="17"/>
        <v>11108434.21144958</v>
      </c>
      <c r="AW36" s="203">
        <f t="shared" si="18"/>
        <v>11108434.21144958</v>
      </c>
      <c r="AY36">
        <f ca="1"/>
        <v>271696.85451113537</v>
      </c>
      <c r="AZ36">
        <f ca="1"/>
        <v>271693.45834651781</v>
      </c>
      <c r="BA36" s="192">
        <f t="shared" ca="1" si="5"/>
        <v>3.7042638175189495</v>
      </c>
      <c r="BB36" s="192">
        <f t="shared" ca="1" si="6"/>
        <v>0.3080991999595426</v>
      </c>
      <c r="BC36" s="192"/>
      <c r="BD36" s="192">
        <f t="shared" si="19"/>
        <v>11108434.21144958</v>
      </c>
      <c r="BE36" s="192"/>
      <c r="BF36" s="192">
        <f ca="1"/>
        <v>271693.64378574031</v>
      </c>
      <c r="BG36" s="192">
        <f t="shared" ca="1" si="20"/>
        <v>0.49353842245182022</v>
      </c>
      <c r="BK36" s="203">
        <f t="shared" si="21"/>
        <v>11108434.21144958</v>
      </c>
      <c r="BL36" s="203">
        <f t="shared" si="22"/>
        <v>11108434.21144958</v>
      </c>
      <c r="BN36">
        <f ca="1"/>
        <v>271784.03187695955</v>
      </c>
      <c r="BO36">
        <f ca="1"/>
        <v>271735.66429779929</v>
      </c>
      <c r="BP36" s="192">
        <f t="shared" ca="1" si="23"/>
        <v>90.881629641691688</v>
      </c>
      <c r="BQ36" s="192">
        <f t="shared" ca="1" si="24"/>
        <v>42.514050481433515</v>
      </c>
      <c r="BS36" s="203">
        <f t="shared" si="25"/>
        <v>11108434.21144958</v>
      </c>
      <c r="BU36">
        <f ca="1"/>
        <v>271779.39523497777</v>
      </c>
      <c r="BV36" s="192">
        <f t="shared" ca="1" si="26"/>
        <v>86.244987659913022</v>
      </c>
      <c r="BZ36" s="203">
        <f t="shared" si="27"/>
        <v>11108434.21144958</v>
      </c>
      <c r="CA36" s="203">
        <f t="shared" si="28"/>
        <v>11108434.21144958</v>
      </c>
      <c r="CC36">
        <f ca="1"/>
        <v>271774.33343101409</v>
      </c>
      <c r="CD36">
        <f ca="1"/>
        <v>271954.53680085874</v>
      </c>
      <c r="CE36" s="192">
        <f t="shared" ca="1" si="29"/>
        <v>81.183183696237393</v>
      </c>
      <c r="CF36" s="192">
        <f t="shared" ca="1" si="30"/>
        <v>261.38655354088405</v>
      </c>
      <c r="CH36" s="203">
        <f t="shared" si="31"/>
        <v>11108434.21144958</v>
      </c>
      <c r="CJ36">
        <f ca="1"/>
        <v>271718.93384460063</v>
      </c>
      <c r="CK36" s="192">
        <f t="shared" ca="1" si="32"/>
        <v>25.783597282774281</v>
      </c>
      <c r="CO36" s="203">
        <f t="shared" si="33"/>
        <v>11108434.21144958</v>
      </c>
      <c r="CP36" s="203">
        <f t="shared" si="34"/>
        <v>11108434.21144958</v>
      </c>
      <c r="CR36">
        <f ca="1"/>
        <v>271693.52205484564</v>
      </c>
      <c r="CS36">
        <f ca="1"/>
        <v>271705.65447166649</v>
      </c>
      <c r="CT36" s="192">
        <f t="shared" ca="1" si="35"/>
        <v>0.37180752778658643</v>
      </c>
      <c r="CU36" s="192">
        <f t="shared" ca="1" si="36"/>
        <v>12.504224348638672</v>
      </c>
      <c r="CW36" s="203">
        <f t="shared" si="37"/>
        <v>11108434.21144958</v>
      </c>
      <c r="CY36">
        <v>271693.25434327533</v>
      </c>
      <c r="CZ36" s="192">
        <f t="shared" si="38"/>
        <v>0.10409595747478306</v>
      </c>
    </row>
    <row r="37" spans="1:104" ht="15" x14ac:dyDescent="0.4">
      <c r="A37" s="15" t="s">
        <v>59</v>
      </c>
      <c r="B37" s="185" t="s">
        <v>60</v>
      </c>
      <c r="C37" s="11">
        <v>5634.8900933939303</v>
      </c>
      <c r="D37" s="11">
        <v>13480.8194140962</v>
      </c>
      <c r="E37" s="11">
        <v>1817.0897989142823</v>
      </c>
      <c r="F37" s="192">
        <f t="shared" si="7"/>
        <v>20932.799306404413</v>
      </c>
      <c r="G37" s="97">
        <f t="shared" si="8"/>
        <v>20932799.306404412</v>
      </c>
      <c r="H37" s="181">
        <v>490840.8932216781</v>
      </c>
      <c r="I37" s="97"/>
      <c r="K37" s="192">
        <f>$G37+IF(SUM(Visor!$K$6:$K$73)=0,0,IFERROR(VLOOKUP($B37,Visor!$F$6:$M$73,Visor!K$1,FALSE),0))</f>
        <v>20932799.306404412</v>
      </c>
      <c r="L37" s="192">
        <f>$G37+IF(SUM(Visor!$L$6:$L$73)=0,0,IFERROR(VLOOKUP($B37,Visor!$F$6:$M$73,Visor!$L$1,FALSE),0))</f>
        <v>20932799.306404412</v>
      </c>
      <c r="N37" s="97">
        <v>490840.8932216781</v>
      </c>
      <c r="O37" s="97">
        <v>490840.8932216781</v>
      </c>
      <c r="P37" s="192">
        <f t="shared" si="9"/>
        <v>0</v>
      </c>
      <c r="Q37" s="192">
        <f t="shared" si="10"/>
        <v>0</v>
      </c>
      <c r="S37" s="203">
        <f>$G37+IF(SUM(Visor!$M$6:$M103)=0,0,IFERROR(VLOOKUP($B37,Visor!$F$6:$M$73,Visor!$M$1,FALSE),0))</f>
        <v>20932799.306404412</v>
      </c>
      <c r="U37">
        <v>490840.8932216781</v>
      </c>
      <c r="V37" s="192">
        <f t="shared" si="11"/>
        <v>0</v>
      </c>
      <c r="X37" s="203">
        <f t="shared" si="12"/>
        <v>20932799.306404412</v>
      </c>
      <c r="Y37" s="203">
        <f t="shared" si="13"/>
        <v>20932799.306404412</v>
      </c>
      <c r="AA37" s="97">
        <f ca="1"/>
        <v>490841.41565941653</v>
      </c>
      <c r="AB37" s="97">
        <f ca="1"/>
        <v>490841.03064477479</v>
      </c>
      <c r="AC37" s="192">
        <f t="shared" ca="1" si="0"/>
        <v>0.52243773842928931</v>
      </c>
      <c r="AD37" s="192">
        <f t="shared" ca="1" si="1"/>
        <v>0.13742309669032693</v>
      </c>
      <c r="AH37" s="203">
        <f t="shared" si="2"/>
        <v>20932799.306404412</v>
      </c>
      <c r="AI37" s="203">
        <f t="shared" si="14"/>
        <v>20932799.306404412</v>
      </c>
      <c r="AK37" s="97">
        <v>490858.68321058684</v>
      </c>
      <c r="AL37" s="97">
        <v>490844.03622498212</v>
      </c>
      <c r="AM37" s="192">
        <f t="shared" si="3"/>
        <v>17.789988908742089</v>
      </c>
      <c r="AN37" s="192">
        <f t="shared" si="4"/>
        <v>3.1430033040232956</v>
      </c>
      <c r="AO37" s="192"/>
      <c r="AP37" s="192">
        <f t="shared" si="15"/>
        <v>20932799.306404412</v>
      </c>
      <c r="AQ37" s="192"/>
      <c r="AR37" s="192">
        <f ca="1"/>
        <v>490843.38949311059</v>
      </c>
      <c r="AS37" s="192">
        <f t="shared" ca="1" si="16"/>
        <v>2.4962714324938133</v>
      </c>
      <c r="AT37" s="192"/>
      <c r="AV37" s="203">
        <f t="shared" si="17"/>
        <v>20932799.306404412</v>
      </c>
      <c r="AW37" s="203">
        <f t="shared" si="18"/>
        <v>20932799.306404412</v>
      </c>
      <c r="AY37">
        <f ca="1"/>
        <v>490846.84527301876</v>
      </c>
      <c r="AZ37">
        <f ca="1"/>
        <v>490841.35803678626</v>
      </c>
      <c r="BA37" s="192">
        <f t="shared" ca="1" si="5"/>
        <v>5.952051340660546</v>
      </c>
      <c r="BB37" s="192">
        <f t="shared" ca="1" si="6"/>
        <v>0.46481510816374794</v>
      </c>
      <c r="BC37" s="192"/>
      <c r="BD37" s="192">
        <f t="shared" si="19"/>
        <v>20932799.306404412</v>
      </c>
      <c r="BE37" s="192"/>
      <c r="BF37" s="192">
        <f ca="1"/>
        <v>490841.71975747391</v>
      </c>
      <c r="BG37" s="192">
        <f t="shared" ca="1" si="20"/>
        <v>0.82653579581528902</v>
      </c>
      <c r="BK37" s="203">
        <f t="shared" si="21"/>
        <v>20932799.306404412</v>
      </c>
      <c r="BL37" s="203">
        <f t="shared" si="22"/>
        <v>20932799.306404412</v>
      </c>
      <c r="BN37">
        <f ca="1"/>
        <v>490917.32795329177</v>
      </c>
      <c r="BO37">
        <f ca="1"/>
        <v>490877.99972441036</v>
      </c>
      <c r="BP37" s="192">
        <f t="shared" ca="1" si="23"/>
        <v>76.43473161367001</v>
      </c>
      <c r="BQ37" s="192">
        <f t="shared" ca="1" si="24"/>
        <v>37.106502732262015</v>
      </c>
      <c r="BS37" s="203">
        <f t="shared" si="25"/>
        <v>20932799.306404412</v>
      </c>
      <c r="BU37">
        <f ca="1"/>
        <v>490913.33394136961</v>
      </c>
      <c r="BV37" s="192">
        <f t="shared" ca="1" si="26"/>
        <v>72.440719691512641</v>
      </c>
      <c r="BZ37" s="203">
        <f t="shared" si="27"/>
        <v>20932799.306404412</v>
      </c>
      <c r="CA37" s="203">
        <f t="shared" si="28"/>
        <v>20932799.306404412</v>
      </c>
      <c r="CC37">
        <f ca="1"/>
        <v>490908.8668963575</v>
      </c>
      <c r="CD37">
        <f ca="1"/>
        <v>491053.06443892128</v>
      </c>
      <c r="CE37" s="192">
        <f t="shared" ca="1" si="29"/>
        <v>67.97367467940785</v>
      </c>
      <c r="CF37" s="192">
        <f t="shared" ca="1" si="30"/>
        <v>212.17121724318713</v>
      </c>
      <c r="CH37" s="203">
        <f t="shared" si="31"/>
        <v>20932799.306404412</v>
      </c>
      <c r="CJ37">
        <f ca="1"/>
        <v>490863.12384454923</v>
      </c>
      <c r="CK37" s="192">
        <f t="shared" ca="1" si="32"/>
        <v>22.230622871138621</v>
      </c>
      <c r="CO37" s="203">
        <f t="shared" si="33"/>
        <v>20932799.306404412</v>
      </c>
      <c r="CP37" s="203">
        <f t="shared" si="34"/>
        <v>20932799.306404412</v>
      </c>
      <c r="CR37">
        <f ca="1"/>
        <v>490841.06143732445</v>
      </c>
      <c r="CS37">
        <f ca="1"/>
        <v>490849.31468653271</v>
      </c>
      <c r="CT37" s="192">
        <f t="shared" ca="1" si="35"/>
        <v>0.16821564635029063</v>
      </c>
      <c r="CU37" s="192">
        <f t="shared" ca="1" si="36"/>
        <v>8.4214648546185344</v>
      </c>
      <c r="CW37" s="203">
        <f t="shared" si="37"/>
        <v>20932799.306404412</v>
      </c>
      <c r="CY37">
        <v>490840.92895892158</v>
      </c>
      <c r="CZ37" s="192">
        <f t="shared" si="38"/>
        <v>3.5737243480980396E-2</v>
      </c>
    </row>
    <row r="38" spans="1:104" ht="15" x14ac:dyDescent="0.4">
      <c r="A38" s="6" t="s">
        <v>61</v>
      </c>
      <c r="B38" s="188" t="s">
        <v>62</v>
      </c>
      <c r="C38" s="8">
        <v>54.777489191433403</v>
      </c>
      <c r="D38" s="8">
        <v>7822.8381237099502</v>
      </c>
      <c r="E38" s="8">
        <v>979.58717560444165</v>
      </c>
      <c r="F38" s="192">
        <f t="shared" si="7"/>
        <v>8857.2027885058251</v>
      </c>
      <c r="G38" s="97">
        <f t="shared" si="8"/>
        <v>8857202.7885058243</v>
      </c>
      <c r="H38" s="181">
        <v>598812.45509111206</v>
      </c>
      <c r="I38" s="97"/>
      <c r="K38" s="192">
        <f>$G38+IF(SUM(Visor!$K$6:$K$73)=0,0,IFERROR(VLOOKUP($B38,Visor!$F$6:$M$73,Visor!K$1,FALSE),0))</f>
        <v>8857202.7885058243</v>
      </c>
      <c r="L38" s="192">
        <f>$G38+IF(SUM(Visor!$L$6:$L$73)=0,0,IFERROR(VLOOKUP($B38,Visor!$F$6:$M$73,Visor!$L$1,FALSE),0))</f>
        <v>8857202.7885058243</v>
      </c>
      <c r="N38" s="97">
        <v>598812.45509111206</v>
      </c>
      <c r="O38" s="97">
        <v>598812.45509111206</v>
      </c>
      <c r="P38" s="192">
        <f t="shared" si="9"/>
        <v>0</v>
      </c>
      <c r="Q38" s="192">
        <f t="shared" si="10"/>
        <v>0</v>
      </c>
      <c r="S38" s="203">
        <f>$G38+IF(SUM(Visor!$M$6:$M104)=0,0,IFERROR(VLOOKUP($B38,Visor!$F$6:$M$73,Visor!$M$1,FALSE),0))</f>
        <v>8857202.7885058243</v>
      </c>
      <c r="U38">
        <v>598812.45509111206</v>
      </c>
      <c r="V38" s="192">
        <f t="shared" si="11"/>
        <v>0</v>
      </c>
      <c r="X38" s="203">
        <f t="shared" si="12"/>
        <v>8857202.7885058243</v>
      </c>
      <c r="Y38" s="203">
        <f t="shared" si="13"/>
        <v>8857202.7885058243</v>
      </c>
      <c r="AA38" s="97">
        <f ca="1"/>
        <v>598814.69365237793</v>
      </c>
      <c r="AB38" s="97">
        <f ca="1"/>
        <v>598812.75350657024</v>
      </c>
      <c r="AC38" s="192">
        <f t="shared" ca="1" si="0"/>
        <v>2.2385612658690661</v>
      </c>
      <c r="AD38" s="192">
        <f t="shared" ca="1" si="1"/>
        <v>0.298415458179079</v>
      </c>
      <c r="AH38" s="203">
        <f t="shared" si="2"/>
        <v>8857202.7885058243</v>
      </c>
      <c r="AI38" s="203">
        <f t="shared" si="14"/>
        <v>8857202.7885058243</v>
      </c>
      <c r="AK38" s="97">
        <v>598828.81860226416</v>
      </c>
      <c r="AL38" s="97">
        <v>598815.34607490525</v>
      </c>
      <c r="AM38" s="192">
        <f t="shared" si="3"/>
        <v>16.363511152099818</v>
      </c>
      <c r="AN38" s="192">
        <f t="shared" si="4"/>
        <v>2.8909837931860238</v>
      </c>
      <c r="AO38" s="192"/>
      <c r="AP38" s="192">
        <f t="shared" si="15"/>
        <v>8857202.7885058243</v>
      </c>
      <c r="AQ38" s="192"/>
      <c r="AR38" s="192">
        <f ca="1"/>
        <v>598814.75120077434</v>
      </c>
      <c r="AS38" s="192">
        <f t="shared" ca="1" si="16"/>
        <v>2.29610966227483</v>
      </c>
      <c r="AT38" s="192"/>
      <c r="AV38" s="203">
        <f t="shared" si="17"/>
        <v>8857202.7885058243</v>
      </c>
      <c r="AW38" s="203">
        <f t="shared" si="18"/>
        <v>8857202.7885058243</v>
      </c>
      <c r="AY38">
        <f ca="1"/>
        <v>598846.67704405531</v>
      </c>
      <c r="AZ38">
        <f ca="1"/>
        <v>598813.61044412362</v>
      </c>
      <c r="BA38" s="192">
        <f t="shared" ca="1" si="5"/>
        <v>34.221952943247743</v>
      </c>
      <c r="BB38" s="192">
        <f t="shared" ca="1" si="6"/>
        <v>1.1553530115634203</v>
      </c>
      <c r="BC38" s="192"/>
      <c r="BD38" s="192">
        <f t="shared" si="19"/>
        <v>8857202.7885058243</v>
      </c>
      <c r="BE38" s="192"/>
      <c r="BF38" s="192">
        <f ca="1"/>
        <v>598816.47055869456</v>
      </c>
      <c r="BG38" s="192">
        <f t="shared" ca="1" si="20"/>
        <v>4.0154675825033337</v>
      </c>
      <c r="BK38" s="203">
        <f t="shared" si="21"/>
        <v>8857202.7885058243</v>
      </c>
      <c r="BL38" s="203">
        <f t="shared" si="22"/>
        <v>8857202.7885058243</v>
      </c>
      <c r="BN38">
        <f ca="1"/>
        <v>598890.33096438134</v>
      </c>
      <c r="BO38">
        <f ca="1"/>
        <v>598847.5763925158</v>
      </c>
      <c r="BP38" s="192">
        <f t="shared" ca="1" si="23"/>
        <v>77.875873269280419</v>
      </c>
      <c r="BQ38" s="192">
        <f t="shared" ca="1" si="24"/>
        <v>35.121301403734833</v>
      </c>
      <c r="BS38" s="203">
        <f t="shared" si="25"/>
        <v>8857202.7885058243</v>
      </c>
      <c r="BU38">
        <f ca="1"/>
        <v>598886.56348652125</v>
      </c>
      <c r="BV38" s="192">
        <f t="shared" ca="1" si="26"/>
        <v>74.108395409188233</v>
      </c>
      <c r="BZ38" s="203">
        <f t="shared" si="27"/>
        <v>8857202.7885058243</v>
      </c>
      <c r="CA38" s="203">
        <f t="shared" si="28"/>
        <v>8857202.7885058243</v>
      </c>
      <c r="CC38">
        <f ca="1"/>
        <v>598884.43647046748</v>
      </c>
      <c r="CD38">
        <f ca="1"/>
        <v>599010.08731114527</v>
      </c>
      <c r="CE38" s="192">
        <f t="shared" ca="1" si="29"/>
        <v>71.981379355420358</v>
      </c>
      <c r="CF38" s="192">
        <f t="shared" ca="1" si="30"/>
        <v>197.63222003320698</v>
      </c>
      <c r="CH38" s="203">
        <f t="shared" si="31"/>
        <v>8857202.7885058243</v>
      </c>
      <c r="CJ38">
        <f ca="1"/>
        <v>598841.57907970285</v>
      </c>
      <c r="CK38" s="192">
        <f t="shared" ca="1" si="32"/>
        <v>29.123988590785302</v>
      </c>
      <c r="CO38" s="203">
        <f t="shared" si="33"/>
        <v>8857202.7885058243</v>
      </c>
      <c r="CP38" s="203">
        <f t="shared" si="34"/>
        <v>8857202.7885058243</v>
      </c>
      <c r="CR38">
        <f ca="1"/>
        <v>598813.27943065227</v>
      </c>
      <c r="CS38">
        <f ca="1"/>
        <v>598862.73403923563</v>
      </c>
      <c r="CT38" s="192">
        <f t="shared" ca="1" si="35"/>
        <v>0.82433954020962119</v>
      </c>
      <c r="CU38" s="192">
        <f t="shared" ca="1" si="36"/>
        <v>50.278948123566806</v>
      </c>
      <c r="CW38" s="203">
        <f t="shared" si="37"/>
        <v>8857202.7885058243</v>
      </c>
      <c r="CY38">
        <v>598812.59319948812</v>
      </c>
      <c r="CZ38" s="192">
        <f t="shared" si="38"/>
        <v>0.13810837606433779</v>
      </c>
    </row>
    <row r="39" spans="1:104" ht="15" x14ac:dyDescent="0.4">
      <c r="A39" s="15" t="s">
        <v>63</v>
      </c>
      <c r="B39" s="185" t="s">
        <v>64</v>
      </c>
      <c r="C39" s="11">
        <v>5168.1228709800798</v>
      </c>
      <c r="D39" s="11">
        <v>9822.4290435144903</v>
      </c>
      <c r="E39" s="11">
        <v>1950.6723221167777</v>
      </c>
      <c r="F39" s="192">
        <f t="shared" si="7"/>
        <v>16941.22423661135</v>
      </c>
      <c r="G39" s="97">
        <f t="shared" si="8"/>
        <v>16941224.236611351</v>
      </c>
      <c r="H39" s="181">
        <v>380666.46909843298</v>
      </c>
      <c r="I39" s="97"/>
      <c r="K39" s="192">
        <f>$G39+IF(SUM(Visor!$K$6:$K$73)=0,0,IFERROR(VLOOKUP($B39,Visor!$F$6:$M$73,Visor!K$1,FALSE),0))</f>
        <v>16941224.236611351</v>
      </c>
      <c r="L39" s="192">
        <f>$G39+IF(SUM(Visor!$L$6:$L$73)=0,0,IFERROR(VLOOKUP($B39,Visor!$F$6:$M$73,Visor!$L$1,FALSE),0))</f>
        <v>16941224.236611351</v>
      </c>
      <c r="N39" s="97">
        <v>380666.46909843298</v>
      </c>
      <c r="O39" s="97">
        <v>380666.46909843298</v>
      </c>
      <c r="P39" s="192">
        <f t="shared" si="9"/>
        <v>0</v>
      </c>
      <c r="Q39" s="192">
        <f t="shared" si="10"/>
        <v>0</v>
      </c>
      <c r="S39" s="203">
        <f>$G39+IF(SUM(Visor!$M$6:$M105)=0,0,IFERROR(VLOOKUP($B39,Visor!$F$6:$M$73,Visor!$M$1,FALSE),0))</f>
        <v>16941224.236611351</v>
      </c>
      <c r="U39">
        <v>380666.46909843298</v>
      </c>
      <c r="V39" s="192">
        <f t="shared" si="11"/>
        <v>0</v>
      </c>
      <c r="X39" s="203">
        <f t="shared" si="12"/>
        <v>16941224.236611351</v>
      </c>
      <c r="Y39" s="203">
        <f t="shared" si="13"/>
        <v>16941224.236611351</v>
      </c>
      <c r="AA39" s="97">
        <f ca="1"/>
        <v>380666.67792293022</v>
      </c>
      <c r="AB39" s="97">
        <f ca="1"/>
        <v>380666.53468291316</v>
      </c>
      <c r="AC39" s="192">
        <f t="shared" ref="AC39:AC74" ca="1" si="45">+AA39-H39</f>
        <v>0.20882449724012986</v>
      </c>
      <c r="AD39" s="192">
        <f t="shared" ref="AD39:AD74" ca="1" si="46">+AB39-H39</f>
        <v>6.558448018040508E-2</v>
      </c>
      <c r="AH39" s="203">
        <f t="shared" si="2"/>
        <v>16941224.236611351</v>
      </c>
      <c r="AI39" s="203">
        <f t="shared" si="14"/>
        <v>16941224.236611351</v>
      </c>
      <c r="AK39" s="97">
        <v>380672.11770242394</v>
      </c>
      <c r="AL39" s="97">
        <v>380667.46705189417</v>
      </c>
      <c r="AM39" s="192">
        <f t="shared" ref="AM39:AM74" si="47">+AK39-H39</f>
        <v>5.6486039909650572</v>
      </c>
      <c r="AN39" s="192">
        <f t="shared" ref="AN39:AN74" si="48">+AL39-H39</f>
        <v>0.99795346119208261</v>
      </c>
      <c r="AO39" s="192"/>
      <c r="AP39" s="192">
        <f t="shared" si="15"/>
        <v>16941224.236611351</v>
      </c>
      <c r="AQ39" s="192"/>
      <c r="AR39" s="192">
        <f ca="1"/>
        <v>380667.2617042546</v>
      </c>
      <c r="AS39" s="192">
        <f t="shared" ca="1" si="16"/>
        <v>0.79260582162532955</v>
      </c>
      <c r="AT39" s="192"/>
      <c r="AV39" s="203">
        <f t="shared" si="17"/>
        <v>16941224.236611351</v>
      </c>
      <c r="AW39" s="203">
        <f t="shared" si="18"/>
        <v>16941224.236611351</v>
      </c>
      <c r="AY39">
        <f ca="1"/>
        <v>380668.17962620006</v>
      </c>
      <c r="AZ39">
        <f ca="1"/>
        <v>380666.61555117351</v>
      </c>
      <c r="BA39" s="192">
        <f t="shared" ref="BA39:BA74" ca="1" si="49">+AY39-H39</f>
        <v>1.7105277670780197</v>
      </c>
      <c r="BB39" s="192">
        <f t="shared" ref="BB39:BB74" ca="1" si="50">+AZ39-H39</f>
        <v>0.14645274053327739</v>
      </c>
      <c r="BC39" s="192"/>
      <c r="BD39" s="192">
        <f t="shared" si="19"/>
        <v>16941224.236611351</v>
      </c>
      <c r="BE39" s="192"/>
      <c r="BF39" s="192">
        <f ca="1"/>
        <v>380666.69985344232</v>
      </c>
      <c r="BG39" s="192">
        <f t="shared" ca="1" si="20"/>
        <v>0.23075500933919102</v>
      </c>
      <c r="BK39" s="203">
        <f t="shared" si="21"/>
        <v>16941224.236611351</v>
      </c>
      <c r="BL39" s="203">
        <f t="shared" si="22"/>
        <v>16941224.236611351</v>
      </c>
      <c r="BN39">
        <f ca="1"/>
        <v>380690.04891519819</v>
      </c>
      <c r="BO39">
        <f ca="1"/>
        <v>380677.71802772651</v>
      </c>
      <c r="BP39" s="192">
        <f t="shared" ca="1" si="23"/>
        <v>23.579816765210126</v>
      </c>
      <c r="BQ39" s="192">
        <f t="shared" ca="1" si="24"/>
        <v>11.248929293535184</v>
      </c>
      <c r="BS39" s="203">
        <f t="shared" si="25"/>
        <v>16941224.236611351</v>
      </c>
      <c r="BU39">
        <f ca="1"/>
        <v>380688.83120149025</v>
      </c>
      <c r="BV39" s="192">
        <f t="shared" ca="1" si="26"/>
        <v>22.362103057268541</v>
      </c>
      <c r="BZ39" s="203">
        <f t="shared" si="27"/>
        <v>16941224.236611351</v>
      </c>
      <c r="CA39" s="203">
        <f t="shared" si="28"/>
        <v>16941224.236611351</v>
      </c>
      <c r="CC39">
        <f ca="1"/>
        <v>380687.62696388271</v>
      </c>
      <c r="CD39">
        <f ca="1"/>
        <v>380732.93286451761</v>
      </c>
      <c r="CE39" s="192">
        <f t="shared" ca="1" si="29"/>
        <v>21.157865449727979</v>
      </c>
      <c r="CF39" s="192">
        <f t="shared" ca="1" si="30"/>
        <v>66.463766084634699</v>
      </c>
      <c r="CH39" s="203">
        <f t="shared" si="31"/>
        <v>16941224.236611351</v>
      </c>
      <c r="CJ39">
        <f ca="1"/>
        <v>380673.40305890638</v>
      </c>
      <c r="CK39" s="192">
        <f t="shared" ca="1" si="32"/>
        <v>6.9339604733977467</v>
      </c>
      <c r="CO39" s="203">
        <f t="shared" si="33"/>
        <v>16941224.236611351</v>
      </c>
      <c r="CP39" s="203">
        <f t="shared" si="34"/>
        <v>16941224.236611351</v>
      </c>
      <c r="CR39">
        <f ca="1"/>
        <v>380666.62444939412</v>
      </c>
      <c r="CS39">
        <f ca="1"/>
        <v>380671.78782064398</v>
      </c>
      <c r="CT39" s="192">
        <f t="shared" ca="1" si="35"/>
        <v>0.15535096114035696</v>
      </c>
      <c r="CU39" s="192">
        <f t="shared" ca="1" si="36"/>
        <v>5.3187222109991126</v>
      </c>
      <c r="CW39" s="203">
        <f t="shared" si="37"/>
        <v>16941224.236611351</v>
      </c>
      <c r="CY39">
        <v>380666.5122056746</v>
      </c>
      <c r="CZ39" s="192">
        <f t="shared" si="38"/>
        <v>4.3107241624966264E-2</v>
      </c>
    </row>
    <row r="40" spans="1:104" ht="15" x14ac:dyDescent="0.4">
      <c r="A40" s="6" t="s">
        <v>65</v>
      </c>
      <c r="B40" s="188" t="s">
        <v>2150</v>
      </c>
      <c r="C40" s="8">
        <v>1206.29616774193</v>
      </c>
      <c r="D40" s="8">
        <v>3883.44714855555</v>
      </c>
      <c r="E40" s="8">
        <v>191.93439682721018</v>
      </c>
      <c r="F40" s="192">
        <f t="shared" si="7"/>
        <v>5281.6777131246909</v>
      </c>
      <c r="G40" s="97">
        <f t="shared" si="8"/>
        <v>5281677.7131246906</v>
      </c>
      <c r="H40" s="181">
        <v>178527.94846958492</v>
      </c>
      <c r="I40" s="97"/>
      <c r="K40" s="192">
        <f>$G40+IF(SUM(Visor!$K$6:$K$73)=0,0,IFERROR(VLOOKUP($B40,Visor!$F$6:$M$73,Visor!K$1,FALSE),0))</f>
        <v>5281677.7131246906</v>
      </c>
      <c r="L40" s="192">
        <f>$G40+IF(SUM(Visor!$L$6:$L$73)=0,0,IFERROR(VLOOKUP($B40,Visor!$F$6:$M$73,Visor!$L$1,FALSE),0))</f>
        <v>5281677.7131246906</v>
      </c>
      <c r="N40" s="97">
        <v>178527.94846958492</v>
      </c>
      <c r="O40" s="97">
        <v>178527.94846958492</v>
      </c>
      <c r="P40" s="192">
        <f t="shared" si="9"/>
        <v>0</v>
      </c>
      <c r="Q40" s="192">
        <f t="shared" si="10"/>
        <v>0</v>
      </c>
      <c r="S40" s="203">
        <f>$G40+IF(SUM(Visor!$M$6:$M106)=0,0,IFERROR(VLOOKUP($B40,Visor!$F$6:$M$73,Visor!$M$1,FALSE),0))</f>
        <v>5281677.7131246906</v>
      </c>
      <c r="U40">
        <v>178527.94846958492</v>
      </c>
      <c r="V40" s="192">
        <f t="shared" si="11"/>
        <v>0</v>
      </c>
      <c r="X40" s="203">
        <f t="shared" ref="X40:X69" si="51">+G40</f>
        <v>5281677.7131246906</v>
      </c>
      <c r="Y40" s="203">
        <f t="shared" si="13"/>
        <v>5281677.7131246906</v>
      </c>
      <c r="AA40" s="97">
        <f ca="1"/>
        <v>178528.02906256026</v>
      </c>
      <c r="AB40" s="97">
        <f ca="1"/>
        <v>178527.98363734686</v>
      </c>
      <c r="AC40" s="192">
        <f t="shared" ca="1" si="45"/>
        <v>8.0592975340550765E-2</v>
      </c>
      <c r="AD40" s="192">
        <f t="shared" ca="1" si="46"/>
        <v>3.516776193282567E-2</v>
      </c>
      <c r="AH40" s="203">
        <f t="shared" si="2"/>
        <v>5281677.7131246906</v>
      </c>
      <c r="AI40" s="203">
        <f t="shared" si="14"/>
        <v>5281677.7131246906</v>
      </c>
      <c r="AK40" s="97">
        <v>178529.61506108489</v>
      </c>
      <c r="AL40" s="97">
        <v>178528.24291061115</v>
      </c>
      <c r="AM40" s="192">
        <f t="shared" si="47"/>
        <v>1.6665914999612141</v>
      </c>
      <c r="AN40" s="192">
        <f t="shared" si="48"/>
        <v>0.29444102622801438</v>
      </c>
      <c r="AO40" s="192"/>
      <c r="AP40" s="192">
        <f t="shared" si="15"/>
        <v>5281677.7131246906</v>
      </c>
      <c r="AQ40" s="192"/>
      <c r="AR40" s="192">
        <f ca="1"/>
        <v>178528.18232384825</v>
      </c>
      <c r="AS40" s="192">
        <f t="shared" ca="1" si="16"/>
        <v>0.23385426332242787</v>
      </c>
      <c r="AT40" s="192"/>
      <c r="AV40" s="203">
        <f t="shared" ref="AV40:AV68" si="52">+G40</f>
        <v>5281677.7131246906</v>
      </c>
      <c r="AW40" s="203">
        <f t="shared" si="18"/>
        <v>5281677.7131246906</v>
      </c>
      <c r="AY40">
        <f ca="1"/>
        <v>178528.64491909771</v>
      </c>
      <c r="AZ40">
        <f ca="1"/>
        <v>178528.01437238493</v>
      </c>
      <c r="BA40" s="192">
        <f t="shared" ca="1" si="49"/>
        <v>0.69644951279042289</v>
      </c>
      <c r="BB40" s="192">
        <f t="shared" ca="1" si="50"/>
        <v>6.5902800008188933E-2</v>
      </c>
      <c r="BC40" s="192"/>
      <c r="BD40" s="192">
        <f t="shared" si="19"/>
        <v>5281677.7131246906</v>
      </c>
      <c r="BE40" s="192"/>
      <c r="BF40" s="192">
        <f ca="1"/>
        <v>178528.03940262098</v>
      </c>
      <c r="BG40" s="192">
        <f t="shared" ca="1" si="20"/>
        <v>9.0933036059141159E-2</v>
      </c>
      <c r="BK40" s="203">
        <f t="shared" si="21"/>
        <v>5281677.7131246906</v>
      </c>
      <c r="BL40" s="203">
        <f t="shared" si="22"/>
        <v>5281677.7131246906</v>
      </c>
      <c r="BN40">
        <f ca="1"/>
        <v>178535.09249859673</v>
      </c>
      <c r="BO40">
        <f ca="1"/>
        <v>178531.40689161074</v>
      </c>
      <c r="BP40" s="192">
        <f t="shared" ca="1" si="23"/>
        <v>7.1440290118043777</v>
      </c>
      <c r="BQ40" s="192">
        <f t="shared" ca="1" si="24"/>
        <v>3.45842202581116</v>
      </c>
      <c r="BS40" s="203">
        <f t="shared" si="25"/>
        <v>5281677.7131246906</v>
      </c>
      <c r="BU40">
        <f ca="1"/>
        <v>178534.72001569445</v>
      </c>
      <c r="BV40" s="192">
        <f t="shared" ca="1" si="26"/>
        <v>6.7715461095212959</v>
      </c>
      <c r="BZ40" s="203">
        <f t="shared" si="27"/>
        <v>5281677.7131246906</v>
      </c>
      <c r="CA40" s="203">
        <f t="shared" si="28"/>
        <v>5281677.7131246906</v>
      </c>
      <c r="CC40">
        <f ca="1"/>
        <v>178534.41445380307</v>
      </c>
      <c r="CD40">
        <f ca="1"/>
        <v>178547.83489868304</v>
      </c>
      <c r="CE40" s="192">
        <f t="shared" ca="1" si="29"/>
        <v>6.4659842181426939</v>
      </c>
      <c r="CF40" s="192">
        <f t="shared" ca="1" si="30"/>
        <v>19.886429098114604</v>
      </c>
      <c r="CH40" s="203">
        <f t="shared" si="31"/>
        <v>5281677.7131246906</v>
      </c>
      <c r="CJ40">
        <f ca="1"/>
        <v>178530.12787075236</v>
      </c>
      <c r="CK40" s="192">
        <f t="shared" ca="1" si="32"/>
        <v>2.1794011674355716</v>
      </c>
      <c r="CO40" s="203">
        <f t="shared" si="33"/>
        <v>5281677.7131246906</v>
      </c>
      <c r="CP40" s="203">
        <f t="shared" si="34"/>
        <v>5281677.7131246906</v>
      </c>
      <c r="CR40">
        <f ca="1"/>
        <v>178528.00874969843</v>
      </c>
      <c r="CS40">
        <f ca="1"/>
        <v>178529.98927832308</v>
      </c>
      <c r="CT40" s="192">
        <f t="shared" ca="1" si="35"/>
        <v>6.0280113510088995E-2</v>
      </c>
      <c r="CU40" s="192">
        <f t="shared" ca="1" si="36"/>
        <v>2.0408087381510995</v>
      </c>
      <c r="CW40" s="203">
        <f t="shared" si="37"/>
        <v>5281677.7131246906</v>
      </c>
      <c r="CY40">
        <v>178527.9652907587</v>
      </c>
      <c r="CZ40" s="192">
        <f t="shared" si="38"/>
        <v>1.6821173776406795E-2</v>
      </c>
    </row>
    <row r="41" spans="1:104" ht="15" x14ac:dyDescent="0.4">
      <c r="A41" s="15" t="s">
        <v>67</v>
      </c>
      <c r="B41" s="185" t="s">
        <v>68</v>
      </c>
      <c r="C41" s="11">
        <v>5760.5102763914601</v>
      </c>
      <c r="D41" s="11">
        <v>1466.4062803210099</v>
      </c>
      <c r="E41" s="11">
        <v>765.86097756873119</v>
      </c>
      <c r="F41" s="192">
        <f t="shared" si="7"/>
        <v>7992.777534281201</v>
      </c>
      <c r="G41" s="97">
        <f t="shared" si="8"/>
        <v>7992777.5342812007</v>
      </c>
      <c r="H41" s="181">
        <v>193631.52772692026</v>
      </c>
      <c r="I41" s="97"/>
      <c r="K41" s="192">
        <f>$G41+IF(SUM(Visor!$K$6:$K$73)=0,0,IFERROR(VLOOKUP($B41,Visor!$F$6:$M$73,Visor!K$1,FALSE),0))</f>
        <v>7992777.5342812007</v>
      </c>
      <c r="L41" s="192">
        <f>$G41+IF(SUM(Visor!$L$6:$L$73)=0,0,IFERROR(VLOOKUP($B41,Visor!$F$6:$M$73,Visor!$L$1,FALSE),0))</f>
        <v>7992777.5342812007</v>
      </c>
      <c r="N41" s="97">
        <v>193631.52772692026</v>
      </c>
      <c r="O41" s="97">
        <v>193631.52772692026</v>
      </c>
      <c r="P41" s="192">
        <f t="shared" si="9"/>
        <v>0</v>
      </c>
      <c r="Q41" s="192">
        <f t="shared" si="10"/>
        <v>0</v>
      </c>
      <c r="S41" s="203">
        <f>$G41+IF(SUM(Visor!$M$6:$M107)=0,0,IFERROR(VLOOKUP($B41,Visor!$F$6:$M$73,Visor!$M$1,FALSE),0))</f>
        <v>7992777.5342812007</v>
      </c>
      <c r="U41">
        <v>193631.52772692026</v>
      </c>
      <c r="V41" s="192">
        <f t="shared" si="11"/>
        <v>0</v>
      </c>
      <c r="X41" s="203">
        <f t="shared" si="51"/>
        <v>7992777.5342812007</v>
      </c>
      <c r="Y41" s="203">
        <f t="shared" si="13"/>
        <v>7992777.5342812007</v>
      </c>
      <c r="AA41" s="97">
        <f ca="1"/>
        <v>193631.70181983503</v>
      </c>
      <c r="AB41" s="97">
        <f ca="1"/>
        <v>193631.80370574826</v>
      </c>
      <c r="AC41" s="192">
        <f t="shared" ca="1" si="45"/>
        <v>0.17409291476360522</v>
      </c>
      <c r="AD41" s="192">
        <f t="shared" ca="1" si="46"/>
        <v>0.27597882799454965</v>
      </c>
      <c r="AH41" s="203">
        <f t="shared" si="2"/>
        <v>7992777.5342812007</v>
      </c>
      <c r="AI41" s="203">
        <f t="shared" si="14"/>
        <v>7992777.5342812007</v>
      </c>
      <c r="AK41" s="97">
        <v>193633.4615257979</v>
      </c>
      <c r="AL41" s="97">
        <v>193631.86937616428</v>
      </c>
      <c r="AM41" s="192">
        <f t="shared" si="47"/>
        <v>1.9337988776387647</v>
      </c>
      <c r="AN41" s="192">
        <f t="shared" si="48"/>
        <v>0.34164924401557073</v>
      </c>
      <c r="AO41" s="192"/>
      <c r="AP41" s="192">
        <f t="shared" si="15"/>
        <v>7992777.5342812007</v>
      </c>
      <c r="AQ41" s="192"/>
      <c r="AR41" s="192">
        <f ca="1"/>
        <v>193631.79907542525</v>
      </c>
      <c r="AS41" s="192">
        <f t="shared" ca="1" si="16"/>
        <v>0.27134850498987362</v>
      </c>
      <c r="AT41" s="192"/>
      <c r="AV41" s="203">
        <f t="shared" si="52"/>
        <v>7992777.5342812007</v>
      </c>
      <c r="AW41" s="203">
        <f t="shared" si="18"/>
        <v>7992777.5342812007</v>
      </c>
      <c r="AY41">
        <f ca="1"/>
        <v>193634.97291377181</v>
      </c>
      <c r="AZ41">
        <f ca="1"/>
        <v>193632.53822994931</v>
      </c>
      <c r="BA41" s="192">
        <f t="shared" ca="1" si="49"/>
        <v>3.4451868515461683</v>
      </c>
      <c r="BB41" s="192">
        <f t="shared" ca="1" si="50"/>
        <v>1.0105030290433206</v>
      </c>
      <c r="BC41" s="192"/>
      <c r="BD41" s="192">
        <f t="shared" si="19"/>
        <v>7992777.5342812007</v>
      </c>
      <c r="BE41" s="192"/>
      <c r="BF41" s="192">
        <f ca="1"/>
        <v>193632.08004810972</v>
      </c>
      <c r="BG41" s="192">
        <f t="shared" ca="1" si="20"/>
        <v>0.55232118946150877</v>
      </c>
      <c r="BK41" s="203">
        <f t="shared" si="21"/>
        <v>7992777.5342812007</v>
      </c>
      <c r="BL41" s="203">
        <f t="shared" si="22"/>
        <v>7992777.5342812007</v>
      </c>
      <c r="BN41">
        <f ca="1"/>
        <v>193642.39103043039</v>
      </c>
      <c r="BO41">
        <f ca="1"/>
        <v>193637.64216360654</v>
      </c>
      <c r="BP41" s="192">
        <f t="shared" ca="1" si="23"/>
        <v>10.863303510122932</v>
      </c>
      <c r="BQ41" s="192">
        <f t="shared" ca="1" si="24"/>
        <v>6.1144366862718016</v>
      </c>
      <c r="BS41" s="203">
        <f t="shared" si="25"/>
        <v>7992777.5342812007</v>
      </c>
      <c r="BU41">
        <f ca="1"/>
        <v>193641.75990815152</v>
      </c>
      <c r="BV41" s="192">
        <f t="shared" ca="1" si="26"/>
        <v>10.232181231258437</v>
      </c>
      <c r="BZ41" s="203">
        <f t="shared" si="27"/>
        <v>7992777.5342812007</v>
      </c>
      <c r="CA41" s="203">
        <f t="shared" si="28"/>
        <v>7992777.5342812007</v>
      </c>
      <c r="CC41">
        <f ca="1"/>
        <v>193645.02293359637</v>
      </c>
      <c r="CD41">
        <f ca="1"/>
        <v>193659.86409561668</v>
      </c>
      <c r="CE41" s="192">
        <f t="shared" ca="1" si="29"/>
        <v>13.495206676103408</v>
      </c>
      <c r="CF41" s="192">
        <f t="shared" ca="1" si="30"/>
        <v>28.336368696414866</v>
      </c>
      <c r="CH41" s="203">
        <f t="shared" si="31"/>
        <v>7992777.5342812007</v>
      </c>
      <c r="CJ41">
        <f ca="1"/>
        <v>193638.38576451136</v>
      </c>
      <c r="CK41" s="192">
        <f t="shared" ca="1" si="32"/>
        <v>6.8580375910969451</v>
      </c>
      <c r="CO41" s="203">
        <f t="shared" si="33"/>
        <v>7992777.5342812007</v>
      </c>
      <c r="CP41" s="203">
        <f t="shared" si="34"/>
        <v>7992777.5342812007</v>
      </c>
      <c r="CR41">
        <f ca="1"/>
        <v>193631.5910349937</v>
      </c>
      <c r="CS41">
        <f ca="1"/>
        <v>193633.87559315222</v>
      </c>
      <c r="CT41" s="192">
        <f t="shared" ca="1" si="35"/>
        <v>6.3308073440566659E-2</v>
      </c>
      <c r="CU41" s="192">
        <f t="shared" ca="1" si="36"/>
        <v>2.347866231953958</v>
      </c>
      <c r="CW41" s="203">
        <f t="shared" si="37"/>
        <v>7992777.5342812007</v>
      </c>
      <c r="CY41">
        <v>193631.54455254576</v>
      </c>
      <c r="CZ41" s="192">
        <f t="shared" si="38"/>
        <v>1.6825625498313457E-2</v>
      </c>
    </row>
    <row r="42" spans="1:104" ht="15" x14ac:dyDescent="0.4">
      <c r="A42" s="14" t="s">
        <v>69</v>
      </c>
      <c r="B42" s="188" t="s">
        <v>70</v>
      </c>
      <c r="C42" s="8">
        <v>13742.929972957199</v>
      </c>
      <c r="D42" s="8">
        <v>0</v>
      </c>
      <c r="E42" s="8">
        <v>1.2831587508200004</v>
      </c>
      <c r="F42" s="192">
        <f t="shared" si="7"/>
        <v>13744.21313170802</v>
      </c>
      <c r="G42" s="97">
        <f t="shared" si="8"/>
        <v>13744213.13170802</v>
      </c>
      <c r="H42" s="181">
        <v>43254.238657993425</v>
      </c>
      <c r="I42" s="97"/>
      <c r="K42" s="192">
        <f>$G42+IF(SUM(Visor!$K$6:$K$73)=0,0,IFERROR(VLOOKUP($B42,Visor!$F$6:$M$73,Visor!K$1,FALSE),0))</f>
        <v>13744213.13170802</v>
      </c>
      <c r="L42" s="192">
        <f>$G42+IF(SUM(Visor!$L$6:$L$73)=0,0,IFERROR(VLOOKUP($B42,Visor!$F$6:$M$73,Visor!$L$1,FALSE),0))</f>
        <v>13744213.13170802</v>
      </c>
      <c r="N42" s="97">
        <v>43254.238657993425</v>
      </c>
      <c r="O42" s="97">
        <v>43254.238657993425</v>
      </c>
      <c r="P42" s="192">
        <f t="shared" si="9"/>
        <v>0</v>
      </c>
      <c r="Q42" s="192">
        <f t="shared" si="10"/>
        <v>0</v>
      </c>
      <c r="S42" s="203">
        <f>$G42+IF(SUM(Visor!$M$6:$M108)=0,0,IFERROR(VLOOKUP($B42,Visor!$F$6:$M$73,Visor!$M$1,FALSE),0))</f>
        <v>13744213.13170802</v>
      </c>
      <c r="U42">
        <v>43254.238657993425</v>
      </c>
      <c r="V42" s="192">
        <f t="shared" si="11"/>
        <v>0</v>
      </c>
      <c r="X42" s="203">
        <f t="shared" si="51"/>
        <v>13744213.13170802</v>
      </c>
      <c r="Y42" s="203">
        <f t="shared" si="13"/>
        <v>13744213.13170802</v>
      </c>
      <c r="AA42" s="97">
        <f ca="1"/>
        <v>43254.339275289618</v>
      </c>
      <c r="AB42" s="97">
        <f ca="1"/>
        <v>43254.284849330863</v>
      </c>
      <c r="AC42" s="192">
        <f t="shared" ca="1" si="45"/>
        <v>0.10061729619337711</v>
      </c>
      <c r="AD42" s="192">
        <f t="shared" ca="1" si="46"/>
        <v>4.619133743835846E-2</v>
      </c>
      <c r="AH42" s="203">
        <f t="shared" si="2"/>
        <v>13744213.13170802</v>
      </c>
      <c r="AI42" s="203">
        <f t="shared" si="14"/>
        <v>13744213.13170802</v>
      </c>
      <c r="AK42" s="97">
        <v>43255.155911596557</v>
      </c>
      <c r="AL42" s="97">
        <v>43254.400711557377</v>
      </c>
      <c r="AM42" s="192">
        <f t="shared" si="47"/>
        <v>0.91725360313284909</v>
      </c>
      <c r="AN42" s="192">
        <f t="shared" si="48"/>
        <v>0.16205356395221315</v>
      </c>
      <c r="AO42" s="192"/>
      <c r="AP42" s="192">
        <f t="shared" si="15"/>
        <v>13744213.13170802</v>
      </c>
      <c r="AQ42" s="192"/>
      <c r="AR42" s="192">
        <f ca="1"/>
        <v>43254.367365997547</v>
      </c>
      <c r="AS42" s="192">
        <f t="shared" ca="1" si="16"/>
        <v>0.12870800412201788</v>
      </c>
      <c r="AT42" s="192"/>
      <c r="AV42" s="203">
        <f t="shared" si="52"/>
        <v>13744213.13170802</v>
      </c>
      <c r="AW42" s="203">
        <f t="shared" si="18"/>
        <v>13744213.13170802</v>
      </c>
      <c r="AY42">
        <f ca="1"/>
        <v>43254.983775402136</v>
      </c>
      <c r="AZ42">
        <f ca="1"/>
        <v>43254.417395102653</v>
      </c>
      <c r="BA42" s="192">
        <f t="shared" ca="1" si="49"/>
        <v>0.74511740871093934</v>
      </c>
      <c r="BB42" s="192">
        <f t="shared" ca="1" si="50"/>
        <v>0.17873710922867758</v>
      </c>
      <c r="BC42" s="192"/>
      <c r="BD42" s="192">
        <f t="shared" si="19"/>
        <v>13744213.13170802</v>
      </c>
      <c r="BE42" s="192"/>
      <c r="BF42" s="192">
        <f ca="1"/>
        <v>43254.370651274745</v>
      </c>
      <c r="BG42" s="192">
        <f t="shared" ca="1" si="20"/>
        <v>0.13199328132031951</v>
      </c>
      <c r="BK42" s="203">
        <f t="shared" si="21"/>
        <v>13744213.13170802</v>
      </c>
      <c r="BL42" s="203">
        <f t="shared" si="22"/>
        <v>13744213.13170802</v>
      </c>
      <c r="BN42">
        <f ca="1"/>
        <v>43259.076303821166</v>
      </c>
      <c r="BO42">
        <f ca="1"/>
        <v>43256.894184456898</v>
      </c>
      <c r="BP42" s="192">
        <f t="shared" ca="1" si="23"/>
        <v>4.8376458277416532</v>
      </c>
      <c r="BQ42" s="192">
        <f t="shared" ca="1" si="24"/>
        <v>2.6555264634735067</v>
      </c>
      <c r="BS42" s="203">
        <f t="shared" si="25"/>
        <v>13744213.13170802</v>
      </c>
      <c r="BU42">
        <f ca="1"/>
        <v>43258.800108961586</v>
      </c>
      <c r="BV42" s="192">
        <f t="shared" ca="1" si="26"/>
        <v>4.5614509681618074</v>
      </c>
      <c r="BZ42" s="203">
        <f t="shared" si="27"/>
        <v>13744213.13170802</v>
      </c>
      <c r="CA42" s="203">
        <f t="shared" si="28"/>
        <v>13744213.13170802</v>
      </c>
      <c r="CC42">
        <f ca="1"/>
        <v>43259.013731231615</v>
      </c>
      <c r="CD42">
        <f ca="1"/>
        <v>43266.72023095125</v>
      </c>
      <c r="CE42" s="192">
        <f t="shared" ca="1" si="29"/>
        <v>4.7750732381900889</v>
      </c>
      <c r="CF42" s="192">
        <f t="shared" ca="1" si="30"/>
        <v>12.481572957825847</v>
      </c>
      <c r="CH42" s="203">
        <f t="shared" si="31"/>
        <v>13744213.13170802</v>
      </c>
      <c r="CJ42">
        <f ca="1"/>
        <v>43256.15710321175</v>
      </c>
      <c r="CK42" s="192">
        <f t="shared" ca="1" si="32"/>
        <v>1.9184452183253597</v>
      </c>
      <c r="CO42" s="203">
        <f t="shared" si="33"/>
        <v>13744213.13170802</v>
      </c>
      <c r="CP42" s="203">
        <f t="shared" si="34"/>
        <v>13744213.13170802</v>
      </c>
      <c r="CR42">
        <f ca="1"/>
        <v>43254.312710233018</v>
      </c>
      <c r="CS42">
        <f ca="1"/>
        <v>43256.494987340418</v>
      </c>
      <c r="CT42" s="192">
        <f t="shared" ca="1" si="35"/>
        <v>7.405223959358409E-2</v>
      </c>
      <c r="CU42" s="192">
        <f t="shared" ca="1" si="36"/>
        <v>2.2563293469938799</v>
      </c>
      <c r="CW42" s="203">
        <f t="shared" si="37"/>
        <v>13744213.13170802</v>
      </c>
      <c r="CY42">
        <v>43254.260352606791</v>
      </c>
      <c r="CZ42" s="192">
        <f t="shared" si="38"/>
        <v>2.1694613365980331E-2</v>
      </c>
    </row>
    <row r="43" spans="1:104" ht="15" x14ac:dyDescent="0.4">
      <c r="A43" s="15" t="s">
        <v>71</v>
      </c>
      <c r="B43" s="185" t="s">
        <v>72</v>
      </c>
      <c r="C43" s="11">
        <v>3763.2084354969702</v>
      </c>
      <c r="D43" s="11">
        <v>0</v>
      </c>
      <c r="E43" s="11">
        <v>0</v>
      </c>
      <c r="F43" s="192">
        <f t="shared" si="7"/>
        <v>3763.2084354969702</v>
      </c>
      <c r="G43" s="97">
        <f t="shared" si="8"/>
        <v>3763208.4354969701</v>
      </c>
      <c r="H43" s="181">
        <v>12789.712298714283</v>
      </c>
      <c r="I43" s="97"/>
      <c r="K43" s="192">
        <f>$G43+IF(SUM(Visor!$K$6:$K$73)=0,0,IFERROR(VLOOKUP($B43,Visor!$F$6:$M$73,Visor!K$1,FALSE),0))</f>
        <v>3763208.4354969701</v>
      </c>
      <c r="L43" s="192">
        <f>$G43+IF(SUM(Visor!$L$6:$L$73)=0,0,IFERROR(VLOOKUP($B43,Visor!$F$6:$M$73,Visor!$L$1,FALSE),0))</f>
        <v>3763208.4354969701</v>
      </c>
      <c r="N43" s="97">
        <v>12789.712298714283</v>
      </c>
      <c r="O43" s="97">
        <v>12789.712298714283</v>
      </c>
      <c r="P43" s="192">
        <f t="shared" si="9"/>
        <v>0</v>
      </c>
      <c r="Q43" s="192">
        <f t="shared" si="10"/>
        <v>0</v>
      </c>
      <c r="S43" s="203">
        <f>$G43+IF(SUM(Visor!$M$6:$M109)=0,0,IFERROR(VLOOKUP($B43,Visor!$F$6:$M$73,Visor!$M$1,FALSE),0))</f>
        <v>3763208.4354969701</v>
      </c>
      <c r="U43">
        <v>12789.712298714283</v>
      </c>
      <c r="V43" s="192">
        <f t="shared" si="11"/>
        <v>0</v>
      </c>
      <c r="X43" s="203">
        <f t="shared" si="51"/>
        <v>3763208.4354969701</v>
      </c>
      <c r="Y43" s="203">
        <f t="shared" si="13"/>
        <v>3763208.4354969701</v>
      </c>
      <c r="AA43" s="97">
        <f ca="1"/>
        <v>12789.742232980541</v>
      </c>
      <c r="AB43" s="97">
        <f ca="1"/>
        <v>12789.723884552037</v>
      </c>
      <c r="AC43" s="192">
        <f t="shared" ca="1" si="45"/>
        <v>2.9934266258351272E-2</v>
      </c>
      <c r="AD43" s="192">
        <f t="shared" ca="1" si="46"/>
        <v>1.1585837753955275E-2</v>
      </c>
      <c r="AH43" s="203">
        <f t="shared" si="2"/>
        <v>3763208.4354969701</v>
      </c>
      <c r="AI43" s="203">
        <f t="shared" si="14"/>
        <v>3763208.4354969701</v>
      </c>
      <c r="AK43" s="97">
        <v>12790.235618364935</v>
      </c>
      <c r="AL43" s="97">
        <v>12789.804754949049</v>
      </c>
      <c r="AM43" s="192">
        <f t="shared" si="47"/>
        <v>0.52331965065241093</v>
      </c>
      <c r="AN43" s="192">
        <f t="shared" si="48"/>
        <v>9.2456234766359557E-2</v>
      </c>
      <c r="AO43" s="192"/>
      <c r="AP43" s="192">
        <f t="shared" si="15"/>
        <v>3763208.4354969701</v>
      </c>
      <c r="AQ43" s="192"/>
      <c r="AR43" s="192">
        <f ca="1"/>
        <v>12789.785730344885</v>
      </c>
      <c r="AS43" s="192">
        <f t="shared" ca="1" si="16"/>
        <v>7.3431630602499354E-2</v>
      </c>
      <c r="AT43" s="192"/>
      <c r="AV43" s="203">
        <f t="shared" si="52"/>
        <v>3763208.4354969701</v>
      </c>
      <c r="AW43" s="203">
        <f t="shared" si="18"/>
        <v>3763208.4354969701</v>
      </c>
      <c r="AY43">
        <f ca="1"/>
        <v>12789.930539379835</v>
      </c>
      <c r="AZ43">
        <f ca="1"/>
        <v>12789.741021138092</v>
      </c>
      <c r="BA43" s="192">
        <f t="shared" ca="1" si="49"/>
        <v>0.21824066555200261</v>
      </c>
      <c r="BB43" s="192">
        <f t="shared" ca="1" si="50"/>
        <v>2.872242380908574E-2</v>
      </c>
      <c r="BC43" s="192"/>
      <c r="BD43" s="192">
        <f t="shared" si="19"/>
        <v>3763208.4354969701</v>
      </c>
      <c r="BE43" s="192"/>
      <c r="BF43" s="192">
        <f ca="1"/>
        <v>12789.747670180508</v>
      </c>
      <c r="BG43" s="192">
        <f t="shared" ca="1" si="20"/>
        <v>3.5371466225115E-2</v>
      </c>
      <c r="BK43" s="203">
        <f t="shared" si="21"/>
        <v>3763208.4354969701</v>
      </c>
      <c r="BL43" s="203">
        <f t="shared" si="22"/>
        <v>3763208.4354969701</v>
      </c>
      <c r="BN43">
        <f ca="1"/>
        <v>12792.247818886253</v>
      </c>
      <c r="BO43">
        <f ca="1"/>
        <v>12791.048195807345</v>
      </c>
      <c r="BP43" s="192">
        <f t="shared" ca="1" si="23"/>
        <v>2.5355201719703473</v>
      </c>
      <c r="BQ43" s="192">
        <f t="shared" ca="1" si="24"/>
        <v>1.3358970930621581</v>
      </c>
      <c r="BS43" s="203">
        <f t="shared" si="25"/>
        <v>3763208.4354969701</v>
      </c>
      <c r="BU43">
        <f ca="1"/>
        <v>12792.107199821734</v>
      </c>
      <c r="BV43" s="192">
        <f t="shared" ca="1" si="26"/>
        <v>2.3949011074510054</v>
      </c>
      <c r="BZ43" s="203">
        <f t="shared" si="27"/>
        <v>3763208.4354969701</v>
      </c>
      <c r="CA43" s="203">
        <f t="shared" si="28"/>
        <v>3763208.4354969701</v>
      </c>
      <c r="CC43">
        <f ca="1"/>
        <v>12791.951978927662</v>
      </c>
      <c r="CD43">
        <f ca="1"/>
        <v>12796.396823242249</v>
      </c>
      <c r="CE43" s="192">
        <f t="shared" ca="1" si="29"/>
        <v>2.2396802133789606</v>
      </c>
      <c r="CF43" s="192">
        <f t="shared" ca="1" si="30"/>
        <v>6.6845245279655501</v>
      </c>
      <c r="CH43" s="203">
        <f t="shared" si="31"/>
        <v>3763208.4354969701</v>
      </c>
      <c r="CJ43">
        <f ca="1"/>
        <v>12790.460605794529</v>
      </c>
      <c r="CK43" s="192">
        <f t="shared" ca="1" si="32"/>
        <v>0.74830708024637715</v>
      </c>
      <c r="CO43" s="203">
        <f t="shared" si="33"/>
        <v>3763208.4354969701</v>
      </c>
      <c r="CP43" s="203">
        <f t="shared" si="34"/>
        <v>3763208.4354969701</v>
      </c>
      <c r="CR43">
        <f ca="1"/>
        <v>12789.727256747306</v>
      </c>
      <c r="CS43">
        <f ca="1"/>
        <v>12790.210507584792</v>
      </c>
      <c r="CT43" s="192">
        <f t="shared" ca="1" si="35"/>
        <v>1.4958033023503958E-2</v>
      </c>
      <c r="CU43" s="192">
        <f t="shared" ca="1" si="36"/>
        <v>0.49820887050918827</v>
      </c>
      <c r="CW43" s="203">
        <f t="shared" si="37"/>
        <v>3763208.4354969701</v>
      </c>
      <c r="CY43">
        <v>12789.716506457122</v>
      </c>
      <c r="CZ43" s="192">
        <f t="shared" si="38"/>
        <v>4.207742838843842E-3</v>
      </c>
    </row>
    <row r="44" spans="1:104" ht="15" x14ac:dyDescent="0.4">
      <c r="A44" s="6" t="s">
        <v>73</v>
      </c>
      <c r="B44" s="188" t="s">
        <v>74</v>
      </c>
      <c r="C44" s="8">
        <v>3505.5192757162499</v>
      </c>
      <c r="D44" s="8">
        <v>-2.0011118880445</v>
      </c>
      <c r="E44" s="8">
        <v>0</v>
      </c>
      <c r="F44" s="192">
        <f t="shared" si="7"/>
        <v>3503.5181638282056</v>
      </c>
      <c r="G44" s="97">
        <f t="shared" si="8"/>
        <v>3503518.1638282058</v>
      </c>
      <c r="H44" s="181">
        <v>30254.282863188022</v>
      </c>
      <c r="I44" s="97"/>
      <c r="K44" s="192">
        <f>$G44+IF(SUM(Visor!$K$6:$K$73)=0,0,IFERROR(VLOOKUP($B44,Visor!$F$6:$M$73,Visor!K$1,FALSE),0))</f>
        <v>3503518.1638282058</v>
      </c>
      <c r="L44" s="192">
        <f>$G44+IF(SUM(Visor!$L$6:$L$73)=0,0,IFERROR(VLOOKUP($B44,Visor!$F$6:$M$73,Visor!$L$1,FALSE),0))</f>
        <v>3503518.1638282058</v>
      </c>
      <c r="N44" s="97">
        <v>30254.282863188022</v>
      </c>
      <c r="O44" s="97">
        <v>30254.282863188022</v>
      </c>
      <c r="P44" s="192">
        <f t="shared" si="9"/>
        <v>0</v>
      </c>
      <c r="Q44" s="192">
        <f t="shared" si="10"/>
        <v>0</v>
      </c>
      <c r="S44" s="203">
        <f>$G44+IF(SUM(Visor!$M$6:$M110)=0,0,IFERROR(VLOOKUP($B44,Visor!$F$6:$M$73,Visor!$M$1,FALSE),0))</f>
        <v>3503518.1638282058</v>
      </c>
      <c r="U44">
        <v>30254.282863188022</v>
      </c>
      <c r="V44" s="192">
        <f t="shared" si="11"/>
        <v>0</v>
      </c>
      <c r="X44" s="203">
        <f t="shared" si="51"/>
        <v>3503518.1638282058</v>
      </c>
      <c r="Y44" s="203">
        <f t="shared" si="13"/>
        <v>3503518.1638282058</v>
      </c>
      <c r="AA44" s="97">
        <f ca="1"/>
        <v>30254.397876727999</v>
      </c>
      <c r="AB44" s="97">
        <f ca="1"/>
        <v>30254.33099111047</v>
      </c>
      <c r="AC44" s="192">
        <f t="shared" ca="1" si="45"/>
        <v>0.1150135399766441</v>
      </c>
      <c r="AD44" s="192">
        <f t="shared" ca="1" si="46"/>
        <v>4.8127922447747551E-2</v>
      </c>
      <c r="AH44" s="203">
        <f t="shared" si="2"/>
        <v>3503518.1638282058</v>
      </c>
      <c r="AI44" s="203">
        <f t="shared" si="14"/>
        <v>3503518.1638282058</v>
      </c>
      <c r="AK44" s="97">
        <v>30254.444611561608</v>
      </c>
      <c r="AL44" s="97">
        <v>30254.31143969109</v>
      </c>
      <c r="AM44" s="192">
        <f t="shared" si="47"/>
        <v>0.16174837358630612</v>
      </c>
      <c r="AN44" s="192">
        <f t="shared" si="48"/>
        <v>2.8576503067597514E-2</v>
      </c>
      <c r="AO44" s="192"/>
      <c r="AP44" s="192">
        <f t="shared" si="15"/>
        <v>3503518.1638282058</v>
      </c>
      <c r="AQ44" s="192"/>
      <c r="AR44" s="192">
        <f ca="1"/>
        <v>30254.30555953968</v>
      </c>
      <c r="AS44" s="192">
        <f t="shared" ca="1" si="16"/>
        <v>2.2696351657941705E-2</v>
      </c>
      <c r="AT44" s="192"/>
      <c r="AV44" s="203">
        <f t="shared" si="52"/>
        <v>3503518.1638282058</v>
      </c>
      <c r="AW44" s="203">
        <f t="shared" si="18"/>
        <v>3503518.1638282058</v>
      </c>
      <c r="AY44">
        <f ca="1"/>
        <v>30254.823956601052</v>
      </c>
      <c r="AZ44">
        <f ca="1"/>
        <v>30254.427115703504</v>
      </c>
      <c r="BA44" s="192">
        <f t="shared" ca="1" si="49"/>
        <v>0.54109341303046676</v>
      </c>
      <c r="BB44" s="192">
        <f t="shared" ca="1" si="50"/>
        <v>0.14425251548163942</v>
      </c>
      <c r="BC44" s="192"/>
      <c r="BD44" s="192">
        <f t="shared" si="19"/>
        <v>3503518.1638282058</v>
      </c>
      <c r="BE44" s="192"/>
      <c r="BF44" s="192">
        <f ca="1"/>
        <v>30254.384260044073</v>
      </c>
      <c r="BG44" s="192">
        <f t="shared" ca="1" si="20"/>
        <v>0.10139685605099658</v>
      </c>
      <c r="BK44" s="203">
        <f t="shared" si="21"/>
        <v>3503518.1638282058</v>
      </c>
      <c r="BL44" s="203">
        <f t="shared" si="22"/>
        <v>3503518.1638282058</v>
      </c>
      <c r="BN44">
        <f ca="1"/>
        <v>30256.011946115144</v>
      </c>
      <c r="BO44">
        <f ca="1"/>
        <v>30255.470128349021</v>
      </c>
      <c r="BP44" s="192">
        <f t="shared" ca="1" si="23"/>
        <v>1.7290829271223629</v>
      </c>
      <c r="BQ44" s="192">
        <f t="shared" ca="1" si="24"/>
        <v>1.1872651609992317</v>
      </c>
      <c r="BS44" s="203">
        <f t="shared" si="25"/>
        <v>3503518.1638282058</v>
      </c>
      <c r="BU44">
        <f ca="1"/>
        <v>30255.89518623193</v>
      </c>
      <c r="BV44" s="192">
        <f t="shared" ca="1" si="26"/>
        <v>1.6123230439079634</v>
      </c>
      <c r="BZ44" s="203">
        <f t="shared" si="27"/>
        <v>3503518.1638282058</v>
      </c>
      <c r="CA44" s="203">
        <f t="shared" si="28"/>
        <v>3503518.1638282058</v>
      </c>
      <c r="CC44">
        <f ca="1"/>
        <v>30256.184116297456</v>
      </c>
      <c r="CD44">
        <f ca="1"/>
        <v>30257.909403214937</v>
      </c>
      <c r="CE44" s="192">
        <f t="shared" ca="1" si="29"/>
        <v>1.9012531094340375</v>
      </c>
      <c r="CF44" s="192">
        <f t="shared" ca="1" si="30"/>
        <v>3.6265400269148813</v>
      </c>
      <c r="CH44" s="203">
        <f t="shared" si="31"/>
        <v>3503518.1638282058</v>
      </c>
      <c r="CJ44">
        <f ca="1"/>
        <v>30255.217131713918</v>
      </c>
      <c r="CK44" s="192">
        <f t="shared" ca="1" si="32"/>
        <v>0.93426852589618647</v>
      </c>
      <c r="CO44" s="203">
        <f t="shared" si="33"/>
        <v>3503518.1638282058</v>
      </c>
      <c r="CP44" s="203">
        <f t="shared" si="34"/>
        <v>3503518.1638282058</v>
      </c>
      <c r="CR44">
        <f ca="1"/>
        <v>30254.393956331598</v>
      </c>
      <c r="CS44">
        <f ca="1"/>
        <v>30257.435492374934</v>
      </c>
      <c r="CT44" s="192">
        <f t="shared" ca="1" si="35"/>
        <v>0.11109314357599942</v>
      </c>
      <c r="CU44" s="192">
        <f t="shared" ca="1" si="36"/>
        <v>3.152629186912236</v>
      </c>
      <c r="CW44" s="203">
        <f t="shared" si="37"/>
        <v>3503518.1638282058</v>
      </c>
      <c r="CY44">
        <v>30254.316364053524</v>
      </c>
      <c r="CZ44" s="192">
        <f t="shared" si="38"/>
        <v>3.3500865501991939E-2</v>
      </c>
    </row>
    <row r="45" spans="1:104" ht="15" x14ac:dyDescent="0.4">
      <c r="A45" s="15" t="s">
        <v>75</v>
      </c>
      <c r="B45" s="185" t="s">
        <v>76</v>
      </c>
      <c r="C45" s="11">
        <v>2688.3170796999798</v>
      </c>
      <c r="D45" s="11">
        <v>0</v>
      </c>
      <c r="E45" s="11">
        <v>0</v>
      </c>
      <c r="F45" s="192">
        <f t="shared" si="7"/>
        <v>2688.3170796999798</v>
      </c>
      <c r="G45" s="97">
        <f t="shared" si="8"/>
        <v>2688317.0796999796</v>
      </c>
      <c r="H45" s="181">
        <v>1748.6880511312277</v>
      </c>
      <c r="I45" s="97"/>
      <c r="K45" s="192">
        <f>$G45+IF(SUM(Visor!$K$6:$K$73)=0,0,IFERROR(VLOOKUP($B45,Visor!$F$6:$M$73,Visor!K$1,FALSE),0))</f>
        <v>2688317.0796999796</v>
      </c>
      <c r="L45" s="192">
        <f>$G45+IF(SUM(Visor!$L$6:$L$73)=0,0,IFERROR(VLOOKUP($B45,Visor!$F$6:$M$73,Visor!$L$1,FALSE),0))</f>
        <v>2688317.0796999796</v>
      </c>
      <c r="N45" s="97">
        <v>1748.6880511312277</v>
      </c>
      <c r="O45" s="97">
        <v>1748.6880511312277</v>
      </c>
      <c r="P45" s="192">
        <f t="shared" si="9"/>
        <v>0</v>
      </c>
      <c r="Q45" s="192">
        <f t="shared" si="10"/>
        <v>0</v>
      </c>
      <c r="S45" s="203">
        <f>$G45+IF(SUM(Visor!$M$6:$M111)=0,0,IFERROR(VLOOKUP($B45,Visor!$F$6:$M$73,Visor!$M$1,FALSE),0))</f>
        <v>2688317.0796999796</v>
      </c>
      <c r="U45">
        <v>1748.6880511312277</v>
      </c>
      <c r="V45" s="192">
        <f t="shared" si="11"/>
        <v>0</v>
      </c>
      <c r="X45" s="203">
        <f t="shared" si="51"/>
        <v>2688317.0796999796</v>
      </c>
      <c r="Y45" s="203">
        <f t="shared" si="13"/>
        <v>2688317.0796999796</v>
      </c>
      <c r="AA45" s="97">
        <f ca="1"/>
        <v>1748.689810797651</v>
      </c>
      <c r="AB45" s="97">
        <f ca="1"/>
        <v>1748.6889991237861</v>
      </c>
      <c r="AC45" s="192">
        <f t="shared" ca="1" si="45"/>
        <v>1.7596664233678894E-3</v>
      </c>
      <c r="AD45" s="192">
        <f t="shared" ca="1" si="46"/>
        <v>9.4799255839461694E-4</v>
      </c>
      <c r="AH45" s="203">
        <f t="shared" si="2"/>
        <v>2688317.0796999796</v>
      </c>
      <c r="AI45" s="203">
        <f t="shared" si="14"/>
        <v>2688317.0796999796</v>
      </c>
      <c r="AK45" s="97">
        <v>1748.6921786709067</v>
      </c>
      <c r="AL45" s="97">
        <v>1748.688780354327</v>
      </c>
      <c r="AM45" s="192">
        <f t="shared" si="47"/>
        <v>4.1275396790751984E-3</v>
      </c>
      <c r="AN45" s="192">
        <f t="shared" si="48"/>
        <v>7.2922309936984675E-4</v>
      </c>
      <c r="AO45" s="192"/>
      <c r="AP45" s="192">
        <f t="shared" si="15"/>
        <v>2688317.0796999796</v>
      </c>
      <c r="AQ45" s="192"/>
      <c r="AR45" s="192">
        <f ca="1"/>
        <v>1748.6886303029989</v>
      </c>
      <c r="AS45" s="192">
        <f t="shared" ca="1" si="16"/>
        <v>5.7917177127819741E-4</v>
      </c>
      <c r="AT45" s="192"/>
      <c r="AV45" s="203">
        <f t="shared" si="52"/>
        <v>2688317.0796999796</v>
      </c>
      <c r="AW45" s="203">
        <f t="shared" si="18"/>
        <v>2688317.0796999796</v>
      </c>
      <c r="AY45">
        <f ca="1"/>
        <v>1748.7043772223863</v>
      </c>
      <c r="AZ45">
        <f ca="1"/>
        <v>1748.6934620281213</v>
      </c>
      <c r="BA45" s="192">
        <f t="shared" ca="1" si="49"/>
        <v>1.6326091158589406E-2</v>
      </c>
      <c r="BB45" s="192">
        <f t="shared" ca="1" si="50"/>
        <v>5.4108968936361634E-3</v>
      </c>
      <c r="BC45" s="192"/>
      <c r="BD45" s="192">
        <f t="shared" si="19"/>
        <v>2688317.0796999796</v>
      </c>
      <c r="BE45" s="192"/>
      <c r="BF45" s="192">
        <f ca="1"/>
        <v>1748.6914697014681</v>
      </c>
      <c r="BG45" s="192">
        <f t="shared" ca="1" si="20"/>
        <v>3.418570240455665E-3</v>
      </c>
      <c r="BK45" s="203">
        <f t="shared" si="21"/>
        <v>2688317.0796999796</v>
      </c>
      <c r="BL45" s="203">
        <f t="shared" si="22"/>
        <v>2688317.0796999796</v>
      </c>
      <c r="BN45">
        <f ca="1"/>
        <v>1748.7435553606285</v>
      </c>
      <c r="BO45">
        <f ca="1"/>
        <v>1748.7277638233761</v>
      </c>
      <c r="BP45" s="192">
        <f t="shared" ca="1" si="23"/>
        <v>5.5504229400867189E-2</v>
      </c>
      <c r="BQ45" s="192">
        <f t="shared" ca="1" si="24"/>
        <v>3.971269214844142E-2</v>
      </c>
      <c r="BS45" s="203">
        <f t="shared" si="25"/>
        <v>2688317.0796999796</v>
      </c>
      <c r="BU45">
        <f ca="1"/>
        <v>1748.7396846072195</v>
      </c>
      <c r="BV45" s="192">
        <f t="shared" ca="1" si="26"/>
        <v>5.1633475991820887E-2</v>
      </c>
      <c r="BZ45" s="203">
        <f t="shared" si="27"/>
        <v>2688317.0796999796</v>
      </c>
      <c r="CA45" s="203">
        <f t="shared" si="28"/>
        <v>2688317.0796999796</v>
      </c>
      <c r="CC45">
        <f ca="1"/>
        <v>1748.751573648163</v>
      </c>
      <c r="CD45">
        <f ca="1"/>
        <v>1748.7997298305875</v>
      </c>
      <c r="CE45" s="192">
        <f t="shared" ca="1" si="29"/>
        <v>6.3522516935336171E-2</v>
      </c>
      <c r="CF45" s="192">
        <f t="shared" ca="1" si="30"/>
        <v>0.11167869935979979</v>
      </c>
      <c r="CH45" s="203">
        <f t="shared" si="31"/>
        <v>2688317.0796999796</v>
      </c>
      <c r="CJ45">
        <f ca="1"/>
        <v>1748.7206993340299</v>
      </c>
      <c r="CK45" s="192">
        <f t="shared" ca="1" si="32"/>
        <v>3.2648202802192827E-2</v>
      </c>
      <c r="CO45" s="203">
        <f t="shared" si="33"/>
        <v>2688317.0796999796</v>
      </c>
      <c r="CP45" s="203">
        <f t="shared" si="34"/>
        <v>2688317.0796999796</v>
      </c>
      <c r="CR45">
        <f ca="1"/>
        <v>1748.6887156566609</v>
      </c>
      <c r="CS45">
        <f ca="1"/>
        <v>1748.708538412289</v>
      </c>
      <c r="CT45" s="192">
        <f t="shared" ca="1" si="35"/>
        <v>6.6452543319428514E-4</v>
      </c>
      <c r="CU45" s="192">
        <f t="shared" ca="1" si="36"/>
        <v>2.0487281061377871E-2</v>
      </c>
      <c r="CW45" s="203">
        <f t="shared" si="37"/>
        <v>2688317.0796999796</v>
      </c>
      <c r="CY45">
        <v>1748.6882448285837</v>
      </c>
      <c r="CZ45" s="192">
        <f t="shared" si="38"/>
        <v>1.9369735605323513E-4</v>
      </c>
    </row>
    <row r="46" spans="1:104" ht="15" x14ac:dyDescent="0.4">
      <c r="A46" s="6" t="s">
        <v>77</v>
      </c>
      <c r="B46" s="188" t="s">
        <v>78</v>
      </c>
      <c r="C46" s="8">
        <v>2749.9197016328299</v>
      </c>
      <c r="D46" s="8">
        <v>0</v>
      </c>
      <c r="E46" s="8">
        <v>4.3408100000000007E-6</v>
      </c>
      <c r="F46" s="192">
        <f t="shared" si="7"/>
        <v>2749.9197059736398</v>
      </c>
      <c r="G46" s="97">
        <f t="shared" si="8"/>
        <v>2749919.7059736396</v>
      </c>
      <c r="H46" s="181">
        <v>35801.687677955168</v>
      </c>
      <c r="I46" s="97"/>
      <c r="K46" s="192">
        <f>$G46+IF(SUM(Visor!$K$6:$K$73)=0,0,IFERROR(VLOOKUP($B46,Visor!$F$6:$M$73,Visor!K$1,FALSE),0))</f>
        <v>2749919.7059736396</v>
      </c>
      <c r="L46" s="192">
        <f>$G46+IF(SUM(Visor!$L$6:$L$73)=0,0,IFERROR(VLOOKUP($B46,Visor!$F$6:$M$73,Visor!$L$1,FALSE),0))</f>
        <v>2749919.7059736396</v>
      </c>
      <c r="N46" s="97">
        <v>35801.687677955168</v>
      </c>
      <c r="O46" s="97">
        <v>35801.687677955168</v>
      </c>
      <c r="P46" s="192">
        <f t="shared" si="9"/>
        <v>0</v>
      </c>
      <c r="Q46" s="192">
        <f t="shared" si="10"/>
        <v>0</v>
      </c>
      <c r="S46" s="203">
        <f>$G46+IF(SUM(Visor!$M$6:$M112)=0,0,IFERROR(VLOOKUP($B46,Visor!$F$6:$M$73,Visor!$M$1,FALSE),0))</f>
        <v>2749919.7059736396</v>
      </c>
      <c r="U46">
        <v>35801.687677955168</v>
      </c>
      <c r="V46" s="192">
        <f t="shared" si="11"/>
        <v>0</v>
      </c>
      <c r="X46" s="203">
        <f t="shared" si="51"/>
        <v>2749919.7059736396</v>
      </c>
      <c r="Y46" s="203">
        <f t="shared" si="13"/>
        <v>2749919.7059736396</v>
      </c>
      <c r="AA46" s="97">
        <f ca="1"/>
        <v>35801.748678326941</v>
      </c>
      <c r="AB46" s="97">
        <f ca="1"/>
        <v>35801.732927661098</v>
      </c>
      <c r="AC46" s="192">
        <f t="shared" ca="1" si="45"/>
        <v>6.1000371773843654E-2</v>
      </c>
      <c r="AD46" s="192">
        <f t="shared" ca="1" si="46"/>
        <v>4.5249705930473283E-2</v>
      </c>
      <c r="AH46" s="203">
        <f t="shared" si="2"/>
        <v>2749919.7059736396</v>
      </c>
      <c r="AI46" s="203">
        <f t="shared" si="14"/>
        <v>2749919.7059736396</v>
      </c>
      <c r="AK46" s="97">
        <v>35802.128855316296</v>
      </c>
      <c r="AL46" s="97">
        <v>35801.765621899416</v>
      </c>
      <c r="AM46" s="192">
        <f t="shared" si="47"/>
        <v>0.44117736112821149</v>
      </c>
      <c r="AN46" s="192">
        <f t="shared" si="48"/>
        <v>7.7943944248545449E-2</v>
      </c>
      <c r="AO46" s="192"/>
      <c r="AP46" s="192">
        <f t="shared" si="15"/>
        <v>2749919.7059736396</v>
      </c>
      <c r="AQ46" s="192"/>
      <c r="AR46" s="192">
        <f ca="1"/>
        <v>35801.749583471181</v>
      </c>
      <c r="AS46" s="192">
        <f t="shared" ca="1" si="16"/>
        <v>6.1905516013212036E-2</v>
      </c>
      <c r="AT46" s="192"/>
      <c r="AV46" s="203">
        <f t="shared" si="52"/>
        <v>2749919.7059736396</v>
      </c>
      <c r="AW46" s="203">
        <f t="shared" si="18"/>
        <v>2749919.7059736396</v>
      </c>
      <c r="AY46">
        <f ca="1"/>
        <v>35802.33373288226</v>
      </c>
      <c r="AZ46">
        <f ca="1"/>
        <v>35801.858306296635</v>
      </c>
      <c r="BA46" s="192">
        <f t="shared" ca="1" si="49"/>
        <v>0.64605492709233658</v>
      </c>
      <c r="BB46" s="192">
        <f t="shared" ca="1" si="50"/>
        <v>0.17062834146781825</v>
      </c>
      <c r="BC46" s="192"/>
      <c r="BD46" s="192">
        <f t="shared" si="19"/>
        <v>2749919.7059736396</v>
      </c>
      <c r="BE46" s="192"/>
      <c r="BF46" s="192">
        <f ca="1"/>
        <v>35801.803110684508</v>
      </c>
      <c r="BG46" s="192">
        <f t="shared" ca="1" si="20"/>
        <v>0.11543272934068227</v>
      </c>
      <c r="BK46" s="203">
        <f t="shared" si="21"/>
        <v>2749919.7059736396</v>
      </c>
      <c r="BL46" s="203">
        <f t="shared" si="22"/>
        <v>2749919.7059736396</v>
      </c>
      <c r="BN46">
        <f ca="1"/>
        <v>35804.727114590787</v>
      </c>
      <c r="BO46">
        <f ca="1"/>
        <v>35803.554038493938</v>
      </c>
      <c r="BP46" s="192">
        <f t="shared" ca="1" si="23"/>
        <v>3.0394366356194951</v>
      </c>
      <c r="BQ46" s="192">
        <f t="shared" ca="1" si="24"/>
        <v>1.8663605387700954</v>
      </c>
      <c r="BS46" s="203">
        <f t="shared" si="25"/>
        <v>2749919.7059736396</v>
      </c>
      <c r="BU46">
        <f ca="1"/>
        <v>35804.538508930003</v>
      </c>
      <c r="BV46" s="192">
        <f t="shared" ca="1" si="26"/>
        <v>2.8508309748358442</v>
      </c>
      <c r="BZ46" s="203">
        <f t="shared" si="27"/>
        <v>2749919.7059736396</v>
      </c>
      <c r="CA46" s="203">
        <f t="shared" si="28"/>
        <v>2749919.7059736396</v>
      </c>
      <c r="CC46">
        <f ca="1"/>
        <v>35804.811212144305</v>
      </c>
      <c r="CD46">
        <f ca="1"/>
        <v>35808.84550555345</v>
      </c>
      <c r="CE46" s="192">
        <f t="shared" ca="1" si="29"/>
        <v>3.1235341891369899</v>
      </c>
      <c r="CF46" s="192">
        <f t="shared" ca="1" si="30"/>
        <v>7.1578275982828927</v>
      </c>
      <c r="CH46" s="203">
        <f t="shared" si="31"/>
        <v>2749919.7059736396</v>
      </c>
      <c r="CJ46">
        <f ca="1"/>
        <v>35803.061501780481</v>
      </c>
      <c r="CK46" s="192">
        <f t="shared" ca="1" si="32"/>
        <v>1.3738238253135933</v>
      </c>
      <c r="CO46" s="203">
        <f t="shared" si="33"/>
        <v>2749919.7059736396</v>
      </c>
      <c r="CP46" s="203">
        <f t="shared" si="34"/>
        <v>2749919.7059736396</v>
      </c>
      <c r="CR46">
        <f ca="1"/>
        <v>35801.709726511181</v>
      </c>
      <c r="CS46">
        <f ca="1"/>
        <v>35802.409505542993</v>
      </c>
      <c r="CT46" s="192">
        <f t="shared" ca="1" si="35"/>
        <v>2.2048556013032794E-2</v>
      </c>
      <c r="CU46" s="192">
        <f t="shared" ca="1" si="36"/>
        <v>0.72182758782582823</v>
      </c>
      <c r="CW46" s="203">
        <f t="shared" si="37"/>
        <v>2749919.7059736396</v>
      </c>
      <c r="CY46">
        <v>35801.693931838614</v>
      </c>
      <c r="CZ46" s="192">
        <f t="shared" si="38"/>
        <v>6.2538834463339299E-3</v>
      </c>
    </row>
    <row r="47" spans="1:104" ht="15" x14ac:dyDescent="0.4">
      <c r="A47" s="15" t="s">
        <v>79</v>
      </c>
      <c r="B47" s="185" t="s">
        <v>80</v>
      </c>
      <c r="C47" s="11">
        <v>0</v>
      </c>
      <c r="D47" s="11">
        <v>10.992176639177201</v>
      </c>
      <c r="E47" s="11">
        <v>71.714670871850018</v>
      </c>
      <c r="F47" s="192">
        <f t="shared" si="7"/>
        <v>82.70684751102722</v>
      </c>
      <c r="G47" s="97">
        <f t="shared" si="8"/>
        <v>82706.847511027227</v>
      </c>
      <c r="H47" s="181">
        <v>28379.739819441831</v>
      </c>
      <c r="I47" s="97"/>
      <c r="K47" s="192">
        <f>$G47+IF(SUM(Visor!$K$6:$K$73)=0,0,IFERROR(VLOOKUP($B47,Visor!$F$6:$M$73,Visor!K$1,FALSE),0))</f>
        <v>82706.847511027227</v>
      </c>
      <c r="L47" s="192">
        <f>$G47+IF(SUM(Visor!$L$6:$L$73)=0,0,IFERROR(VLOOKUP($B47,Visor!$F$6:$M$73,Visor!$L$1,FALSE),0))</f>
        <v>82706.847511027227</v>
      </c>
      <c r="N47" s="97">
        <v>28379.739819441831</v>
      </c>
      <c r="O47" s="97">
        <v>28379.739819441831</v>
      </c>
      <c r="P47" s="192">
        <f t="shared" si="9"/>
        <v>0</v>
      </c>
      <c r="Q47" s="192">
        <f t="shared" si="10"/>
        <v>0</v>
      </c>
      <c r="S47" s="203">
        <f>$G47+IF(SUM(Visor!$M$6:$M113)=0,0,IFERROR(VLOOKUP($B47,Visor!$F$6:$M$73,Visor!$M$1,FALSE),0))</f>
        <v>82706.847511027227</v>
      </c>
      <c r="U47">
        <v>28379.739819441831</v>
      </c>
      <c r="V47" s="192">
        <f t="shared" si="11"/>
        <v>0</v>
      </c>
      <c r="X47" s="203">
        <f t="shared" si="51"/>
        <v>82706.847511027227</v>
      </c>
      <c r="Y47" s="203">
        <f t="shared" si="13"/>
        <v>82706.847511027227</v>
      </c>
      <c r="AA47" s="97">
        <f ca="1"/>
        <v>28379.804212826082</v>
      </c>
      <c r="AB47" s="97">
        <f ca="1"/>
        <v>28379.762130268984</v>
      </c>
      <c r="AC47" s="192">
        <f t="shared" ca="1" si="45"/>
        <v>6.4393384251161478E-2</v>
      </c>
      <c r="AD47" s="192">
        <f t="shared" ca="1" si="46"/>
        <v>2.2310827152978163E-2</v>
      </c>
      <c r="AH47" s="203">
        <f t="shared" si="2"/>
        <v>82706.847511027227</v>
      </c>
      <c r="AI47" s="203">
        <f t="shared" si="14"/>
        <v>82706.847511027227</v>
      </c>
      <c r="AK47" s="97">
        <v>28381.547689550312</v>
      </c>
      <c r="AL47" s="97">
        <v>28380.059220524839</v>
      </c>
      <c r="AM47" s="192">
        <f t="shared" si="47"/>
        <v>1.8078701084814384</v>
      </c>
      <c r="AN47" s="192">
        <f t="shared" si="48"/>
        <v>0.3194010830084153</v>
      </c>
      <c r="AO47" s="192"/>
      <c r="AP47" s="192">
        <f t="shared" si="15"/>
        <v>82706.847511027227</v>
      </c>
      <c r="AQ47" s="192"/>
      <c r="AR47" s="192">
        <f ca="1"/>
        <v>28379.993497762178</v>
      </c>
      <c r="AS47" s="192">
        <f t="shared" ca="1" si="16"/>
        <v>0.2536783203468076</v>
      </c>
      <c r="AT47" s="192"/>
      <c r="AV47" s="203">
        <f t="shared" si="52"/>
        <v>82706.847511027227</v>
      </c>
      <c r="AW47" s="203">
        <f t="shared" si="18"/>
        <v>82706.847511027227</v>
      </c>
      <c r="AY47">
        <f ca="1"/>
        <v>28380.220116896828</v>
      </c>
      <c r="AZ47">
        <f ca="1"/>
        <v>28379.795338440385</v>
      </c>
      <c r="BA47" s="192">
        <f t="shared" ca="1" si="49"/>
        <v>0.48029745499661658</v>
      </c>
      <c r="BB47" s="192">
        <f t="shared" ca="1" si="50"/>
        <v>5.5518998553452548E-2</v>
      </c>
      <c r="BC47" s="192"/>
      <c r="BD47" s="192">
        <f t="shared" si="19"/>
        <v>82706.847511027227</v>
      </c>
      <c r="BE47" s="192"/>
      <c r="BF47" s="192">
        <f ca="1"/>
        <v>28379.809816623314</v>
      </c>
      <c r="BG47" s="192">
        <f t="shared" ca="1" si="20"/>
        <v>6.9997181482904125E-2</v>
      </c>
      <c r="BK47" s="203">
        <f t="shared" si="21"/>
        <v>82706.847511027227</v>
      </c>
      <c r="BL47" s="203">
        <f t="shared" si="22"/>
        <v>82706.847511027227</v>
      </c>
      <c r="BN47">
        <f ca="1"/>
        <v>28387.376396845055</v>
      </c>
      <c r="BO47">
        <f ca="1"/>
        <v>28383.43290023513</v>
      </c>
      <c r="BP47" s="192">
        <f t="shared" ca="1" si="23"/>
        <v>7.6365774032237823</v>
      </c>
      <c r="BQ47" s="192">
        <f t="shared" ca="1" si="24"/>
        <v>3.6930807932985772</v>
      </c>
      <c r="BS47" s="203">
        <f t="shared" si="25"/>
        <v>82706.847511027227</v>
      </c>
      <c r="BU47">
        <f ca="1"/>
        <v>28386.977876921828</v>
      </c>
      <c r="BV47" s="192">
        <f t="shared" ca="1" si="26"/>
        <v>7.2380574799972237</v>
      </c>
      <c r="BZ47" s="203">
        <f t="shared" si="27"/>
        <v>82706.847511027227</v>
      </c>
      <c r="CA47" s="203">
        <f t="shared" si="28"/>
        <v>82706.847511027227</v>
      </c>
      <c r="CC47">
        <f ca="1"/>
        <v>28386.600727198056</v>
      </c>
      <c r="CD47">
        <f ca="1"/>
        <v>28401.187164346629</v>
      </c>
      <c r="CE47" s="192">
        <f t="shared" ca="1" si="29"/>
        <v>6.8609077562250604</v>
      </c>
      <c r="CF47" s="192">
        <f t="shared" ca="1" si="30"/>
        <v>21.447344904798229</v>
      </c>
      <c r="CH47" s="203">
        <f t="shared" si="31"/>
        <v>82706.847511027227</v>
      </c>
      <c r="CJ47">
        <f ca="1"/>
        <v>28381.990970296396</v>
      </c>
      <c r="CK47" s="192">
        <f t="shared" ca="1" si="32"/>
        <v>2.2511508545649122</v>
      </c>
      <c r="CO47" s="203">
        <f t="shared" si="33"/>
        <v>82706.847511027227</v>
      </c>
      <c r="CP47" s="203">
        <f t="shared" si="34"/>
        <v>82706.847511027227</v>
      </c>
      <c r="CR47">
        <f ca="1"/>
        <v>28379.787390652476</v>
      </c>
      <c r="CS47">
        <f ca="1"/>
        <v>28381.299778570112</v>
      </c>
      <c r="CT47" s="192">
        <f t="shared" ca="1" si="35"/>
        <v>4.7571210645401152E-2</v>
      </c>
      <c r="CU47" s="192">
        <f t="shared" ca="1" si="36"/>
        <v>1.5599591282807523</v>
      </c>
      <c r="CW47" s="203">
        <f t="shared" si="37"/>
        <v>82706.847511027227</v>
      </c>
      <c r="CY47">
        <v>28379.753302052217</v>
      </c>
      <c r="CZ47" s="192">
        <f t="shared" si="38"/>
        <v>1.3482610385835869E-2</v>
      </c>
    </row>
    <row r="48" spans="1:104" ht="15" x14ac:dyDescent="0.4">
      <c r="A48" s="6" t="s">
        <v>81</v>
      </c>
      <c r="B48" s="188" t="s">
        <v>82</v>
      </c>
      <c r="C48" s="8">
        <v>1119.5766861889999</v>
      </c>
      <c r="D48" s="8">
        <v>0</v>
      </c>
      <c r="E48" s="8">
        <v>0</v>
      </c>
      <c r="F48" s="192">
        <f t="shared" si="7"/>
        <v>1119.5766861889999</v>
      </c>
      <c r="G48" s="97">
        <f t="shared" si="8"/>
        <v>1119576.686189</v>
      </c>
      <c r="H48" s="181">
        <v>373.50546153012851</v>
      </c>
      <c r="I48" s="97"/>
      <c r="K48" s="192">
        <f>$G48+IF(SUM(Visor!$K$6:$K$73)=0,0,IFERROR(VLOOKUP($B48,Visor!$F$6:$M$73,Visor!K$1,FALSE),0))</f>
        <v>1119576.686189</v>
      </c>
      <c r="L48" s="192">
        <f>$G48+IF(SUM(Visor!$L$6:$L$73)=0,0,IFERROR(VLOOKUP($B48,Visor!$F$6:$M$73,Visor!$L$1,FALSE),0))</f>
        <v>1119576.686189</v>
      </c>
      <c r="N48" s="97">
        <v>373.50546153012851</v>
      </c>
      <c r="O48" s="97">
        <v>373.50546153012851</v>
      </c>
      <c r="P48" s="192">
        <f t="shared" si="9"/>
        <v>0</v>
      </c>
      <c r="Q48" s="192">
        <f t="shared" si="10"/>
        <v>0</v>
      </c>
      <c r="S48" s="203">
        <f>$G48+IF(SUM(Visor!$M$6:$M114)=0,0,IFERROR(VLOOKUP($B48,Visor!$F$6:$M$73,Visor!$M$1,FALSE),0))</f>
        <v>1119576.686189</v>
      </c>
      <c r="U48">
        <v>373.50546153012851</v>
      </c>
      <c r="V48" s="192">
        <f t="shared" si="11"/>
        <v>0</v>
      </c>
      <c r="X48" s="203">
        <f t="shared" si="51"/>
        <v>1119576.686189</v>
      </c>
      <c r="Y48" s="203">
        <f t="shared" si="13"/>
        <v>1119576.686189</v>
      </c>
      <c r="AA48" s="97">
        <f ca="1"/>
        <v>373.50557901978578</v>
      </c>
      <c r="AB48" s="97">
        <f ca="1"/>
        <v>373.50551275728947</v>
      </c>
      <c r="AC48" s="192">
        <f t="shared" ca="1" si="45"/>
        <v>1.1748965727065297E-4</v>
      </c>
      <c r="AD48" s="192">
        <f t="shared" ca="1" si="46"/>
        <v>5.1227160952294071E-5</v>
      </c>
      <c r="AH48" s="203">
        <f t="shared" si="2"/>
        <v>1119576.686189</v>
      </c>
      <c r="AI48" s="203">
        <f t="shared" si="14"/>
        <v>1119576.686189</v>
      </c>
      <c r="AK48" s="97">
        <v>373.50678107175946</v>
      </c>
      <c r="AL48" s="97">
        <v>373.5056946569577</v>
      </c>
      <c r="AM48" s="192">
        <f t="shared" si="47"/>
        <v>1.3195416309486063E-3</v>
      </c>
      <c r="AN48" s="192">
        <f t="shared" si="48"/>
        <v>2.3312682918685823E-4</v>
      </c>
      <c r="AO48" s="192"/>
      <c r="AP48" s="192">
        <f t="shared" si="15"/>
        <v>1119576.686189</v>
      </c>
      <c r="AQ48" s="192"/>
      <c r="AR48" s="192">
        <f ca="1"/>
        <v>373.5056466867407</v>
      </c>
      <c r="AS48" s="192">
        <f t="shared" ca="1" si="16"/>
        <v>1.8515661218998503E-4</v>
      </c>
      <c r="AT48" s="192"/>
      <c r="AV48" s="203">
        <f t="shared" si="52"/>
        <v>1119576.686189</v>
      </c>
      <c r="AW48" s="203">
        <f t="shared" si="18"/>
        <v>1119576.686189</v>
      </c>
      <c r="AY48">
        <f ca="1"/>
        <v>373.50635704688437</v>
      </c>
      <c r="AZ48">
        <f ca="1"/>
        <v>373.50562836392663</v>
      </c>
      <c r="BA48" s="192">
        <f t="shared" ca="1" si="49"/>
        <v>8.9551675586108104E-4</v>
      </c>
      <c r="BB48" s="192">
        <f t="shared" ca="1" si="50"/>
        <v>1.6683379811865962E-4</v>
      </c>
      <c r="BC48" s="192"/>
      <c r="BD48" s="192">
        <f t="shared" si="19"/>
        <v>1119576.686189</v>
      </c>
      <c r="BE48" s="192"/>
      <c r="BF48" s="192">
        <f ca="1"/>
        <v>373.50559948474159</v>
      </c>
      <c r="BG48" s="192">
        <f t="shared" ca="1" si="20"/>
        <v>1.379546130806375E-4</v>
      </c>
      <c r="BK48" s="203">
        <f t="shared" si="21"/>
        <v>1119576.686189</v>
      </c>
      <c r="BL48" s="203">
        <f t="shared" si="22"/>
        <v>1119576.686189</v>
      </c>
      <c r="BN48">
        <f ca="1"/>
        <v>373.5120782189054</v>
      </c>
      <c r="BO48">
        <f ca="1"/>
        <v>373.50900985600771</v>
      </c>
      <c r="BP48" s="192">
        <f t="shared" ca="1" si="23"/>
        <v>6.6166887768872584E-3</v>
      </c>
      <c r="BQ48" s="192">
        <f t="shared" ca="1" si="24"/>
        <v>3.5483258791941807E-3</v>
      </c>
      <c r="BS48" s="203">
        <f t="shared" si="25"/>
        <v>1119576.686189</v>
      </c>
      <c r="BU48">
        <f ca="1"/>
        <v>373.51170662346692</v>
      </c>
      <c r="BV48" s="192">
        <f t="shared" ca="1" si="26"/>
        <v>6.2450933384070595E-3</v>
      </c>
      <c r="BZ48" s="203">
        <f t="shared" si="27"/>
        <v>1119576.686189</v>
      </c>
      <c r="CA48" s="203">
        <f t="shared" si="28"/>
        <v>1119576.686189</v>
      </c>
      <c r="CC48">
        <f ca="1"/>
        <v>373.51169337593478</v>
      </c>
      <c r="CD48">
        <f ca="1"/>
        <v>373.52279277334969</v>
      </c>
      <c r="CE48" s="192">
        <f t="shared" ca="1" si="29"/>
        <v>6.2318458062691207E-3</v>
      </c>
      <c r="CF48" s="192">
        <f t="shared" ca="1" si="30"/>
        <v>1.7331243221178738E-2</v>
      </c>
      <c r="CH48" s="203">
        <f t="shared" si="31"/>
        <v>1119576.686189</v>
      </c>
      <c r="CJ48">
        <f ca="1"/>
        <v>373.50778319613721</v>
      </c>
      <c r="CK48" s="192">
        <f t="shared" ca="1" si="32"/>
        <v>2.3216660086973206E-3</v>
      </c>
      <c r="CO48" s="203">
        <f t="shared" si="33"/>
        <v>1119576.686189</v>
      </c>
      <c r="CP48" s="203">
        <f t="shared" si="34"/>
        <v>1119576.686189</v>
      </c>
      <c r="CR48">
        <f ca="1"/>
        <v>373.50554770191837</v>
      </c>
      <c r="CS48">
        <f ca="1"/>
        <v>373.50808584035229</v>
      </c>
      <c r="CT48" s="192">
        <f t="shared" ca="1" si="35"/>
        <v>8.6171789860145509E-5</v>
      </c>
      <c r="CU48" s="192">
        <f t="shared" ca="1" si="36"/>
        <v>2.6243102237799576E-3</v>
      </c>
      <c r="CW48" s="203">
        <f t="shared" si="37"/>
        <v>1119576.686189</v>
      </c>
      <c r="CY48">
        <v>373.50548678065019</v>
      </c>
      <c r="CZ48" s="192">
        <f t="shared" si="38"/>
        <v>2.5250521673569892E-5</v>
      </c>
    </row>
    <row r="49" spans="1:104" ht="15" x14ac:dyDescent="0.4">
      <c r="A49" s="15" t="s">
        <v>83</v>
      </c>
      <c r="B49" s="185" t="s">
        <v>84</v>
      </c>
      <c r="C49" s="11">
        <v>0</v>
      </c>
      <c r="D49" s="11">
        <v>73179</v>
      </c>
      <c r="E49" s="11">
        <v>0</v>
      </c>
      <c r="F49" s="192">
        <f t="shared" si="7"/>
        <v>73179</v>
      </c>
      <c r="G49" s="97">
        <f t="shared" si="8"/>
        <v>73179000</v>
      </c>
      <c r="H49" s="181">
        <v>894696.49456479296</v>
      </c>
      <c r="I49" s="97"/>
      <c r="K49" s="192">
        <f>$G49+IF(SUM(Visor!$K$6:$K$73)=0,0,IFERROR(VLOOKUP($B49,Visor!$F$6:$M$73,Visor!K$1,FALSE),0))</f>
        <v>73179000</v>
      </c>
      <c r="L49" s="192">
        <f>$G49+IF(SUM(Visor!$L$6:$L$73)=0,0,IFERROR(VLOOKUP($B49,Visor!$F$6:$M$73,Visor!$L$1,FALSE),0))</f>
        <v>73179000</v>
      </c>
      <c r="N49" s="97">
        <v>894696.49456479296</v>
      </c>
      <c r="O49" s="97">
        <v>894696.49456479296</v>
      </c>
      <c r="P49" s="192">
        <f t="shared" si="9"/>
        <v>0</v>
      </c>
      <c r="Q49" s="192">
        <f t="shared" si="10"/>
        <v>0</v>
      </c>
      <c r="S49" s="203">
        <f>$G49+IF(SUM(Visor!$M$6:$M115)=0,0,IFERROR(VLOOKUP($B49,Visor!$F$6:$M$73,Visor!$M$1,FALSE),0))</f>
        <v>73179000</v>
      </c>
      <c r="U49">
        <v>894696.49456479296</v>
      </c>
      <c r="V49" s="192">
        <f t="shared" si="11"/>
        <v>0</v>
      </c>
      <c r="X49" s="203">
        <f t="shared" si="51"/>
        <v>73179000</v>
      </c>
      <c r="Y49" s="203">
        <f t="shared" si="13"/>
        <v>73179000</v>
      </c>
      <c r="AA49" s="97">
        <f ca="1"/>
        <v>894696.56409050652</v>
      </c>
      <c r="AB49" s="97">
        <f ca="1"/>
        <v>894696.54039837397</v>
      </c>
      <c r="AC49" s="192">
        <f t="shared" ca="1" si="45"/>
        <v>6.9525713566690683E-2</v>
      </c>
      <c r="AD49" s="192">
        <f t="shared" ca="1" si="46"/>
        <v>4.5833581010811031E-2</v>
      </c>
      <c r="AH49" s="203">
        <f t="shared" si="2"/>
        <v>73179000</v>
      </c>
      <c r="AI49" s="203">
        <f t="shared" si="14"/>
        <v>73179000</v>
      </c>
      <c r="AK49" s="97">
        <v>894696.85886955506</v>
      </c>
      <c r="AL49" s="97">
        <v>894696.5589274565</v>
      </c>
      <c r="AM49" s="192">
        <f t="shared" si="47"/>
        <v>0.36430476210080087</v>
      </c>
      <c r="AN49" s="192">
        <f t="shared" si="48"/>
        <v>6.4362663542851806E-2</v>
      </c>
      <c r="AO49" s="192"/>
      <c r="AP49" s="192">
        <f t="shared" si="15"/>
        <v>73179000</v>
      </c>
      <c r="AQ49" s="192"/>
      <c r="AR49" s="192">
        <f ca="1"/>
        <v>894696.54568363144</v>
      </c>
      <c r="AS49" s="192">
        <f t="shared" ca="1" si="16"/>
        <v>5.1118838484399021E-2</v>
      </c>
      <c r="AT49" s="192"/>
      <c r="AV49" s="203">
        <f t="shared" si="52"/>
        <v>73179000</v>
      </c>
      <c r="AW49" s="203">
        <f t="shared" si="18"/>
        <v>73179000</v>
      </c>
      <c r="AY49">
        <f ca="1"/>
        <v>894697.2222559785</v>
      </c>
      <c r="AZ49">
        <f ca="1"/>
        <v>894696.67784330854</v>
      </c>
      <c r="BA49" s="192">
        <f t="shared" ca="1" si="49"/>
        <v>0.72769118554424495</v>
      </c>
      <c r="BB49" s="192">
        <f t="shared" ca="1" si="50"/>
        <v>0.18327851558569819</v>
      </c>
      <c r="BC49" s="192"/>
      <c r="BD49" s="192">
        <f t="shared" si="19"/>
        <v>73179000</v>
      </c>
      <c r="BE49" s="192"/>
      <c r="BF49" s="192">
        <f ca="1"/>
        <v>894696.62911720364</v>
      </c>
      <c r="BG49" s="192">
        <f t="shared" ca="1" si="20"/>
        <v>0.13455241068731993</v>
      </c>
      <c r="BK49" s="203">
        <f t="shared" si="21"/>
        <v>73179000</v>
      </c>
      <c r="BL49" s="203">
        <f t="shared" si="22"/>
        <v>73179000</v>
      </c>
      <c r="BN49">
        <f ca="1"/>
        <v>894699.69732638379</v>
      </c>
      <c r="BO49">
        <f ca="1"/>
        <v>894698.60157454642</v>
      </c>
      <c r="BP49" s="192">
        <f t="shared" ca="1" si="23"/>
        <v>3.2027615908300504</v>
      </c>
      <c r="BQ49" s="192">
        <f t="shared" ca="1" si="24"/>
        <v>2.1070097534684464</v>
      </c>
      <c r="BS49" s="203">
        <f t="shared" si="25"/>
        <v>73179000</v>
      </c>
      <c r="BU49">
        <f ca="1"/>
        <v>894699.48802369018</v>
      </c>
      <c r="BV49" s="192">
        <f t="shared" ca="1" si="26"/>
        <v>2.9934588972246274</v>
      </c>
      <c r="BZ49" s="203">
        <f t="shared" si="27"/>
        <v>73179000</v>
      </c>
      <c r="CA49" s="203">
        <f t="shared" si="28"/>
        <v>73179000</v>
      </c>
      <c r="CC49">
        <f ca="1"/>
        <v>894699.68915627687</v>
      </c>
      <c r="CD49">
        <f ca="1"/>
        <v>894703.44279416394</v>
      </c>
      <c r="CE49" s="192">
        <f t="shared" ca="1" si="29"/>
        <v>3.194591483916156</v>
      </c>
      <c r="CF49" s="192">
        <f t="shared" ca="1" si="30"/>
        <v>6.9482293709879741</v>
      </c>
      <c r="CH49" s="203">
        <f t="shared" si="31"/>
        <v>73179000</v>
      </c>
      <c r="CJ49">
        <f ca="1"/>
        <v>894697.90355884319</v>
      </c>
      <c r="CK49" s="192">
        <f t="shared" ca="1" si="32"/>
        <v>1.4089940502308309</v>
      </c>
      <c r="CO49" s="203">
        <f t="shared" si="33"/>
        <v>73179000</v>
      </c>
      <c r="CP49" s="203">
        <f t="shared" si="34"/>
        <v>73179000</v>
      </c>
      <c r="CR49">
        <f ca="1"/>
        <v>894696.5074018212</v>
      </c>
      <c r="CS49">
        <f ca="1"/>
        <v>894696.98554741556</v>
      </c>
      <c r="CT49" s="192">
        <f t="shared" ca="1" si="35"/>
        <v>1.2837028247304261E-2</v>
      </c>
      <c r="CU49" s="192">
        <f t="shared" ca="1" si="36"/>
        <v>0.4909826226066798</v>
      </c>
      <c r="CW49" s="203">
        <f t="shared" si="37"/>
        <v>73179000</v>
      </c>
      <c r="CY49">
        <v>894696.49791529612</v>
      </c>
      <c r="CZ49" s="192">
        <f t="shared" si="38"/>
        <v>3.3505031606182456E-3</v>
      </c>
    </row>
    <row r="50" spans="1:104" ht="15" x14ac:dyDescent="0.4">
      <c r="A50" s="6" t="s">
        <v>85</v>
      </c>
      <c r="B50" s="188" t="s">
        <v>86</v>
      </c>
      <c r="C50" s="8">
        <v>0</v>
      </c>
      <c r="D50" s="8">
        <v>48459.920253267301</v>
      </c>
      <c r="E50" s="8">
        <v>0</v>
      </c>
      <c r="F50" s="192">
        <f t="shared" si="7"/>
        <v>48459.920253267301</v>
      </c>
      <c r="G50" s="97">
        <f t="shared" si="8"/>
        <v>48459920.253267303</v>
      </c>
      <c r="H50" s="181">
        <v>190012.73671492637</v>
      </c>
      <c r="I50" s="97"/>
      <c r="K50" s="192">
        <f>$G50+IF(SUM(Visor!$K$6:$K$73)=0,0,IFERROR(VLOOKUP($B50,Visor!$F$6:$M$73,Visor!K$1,FALSE),0))</f>
        <v>48459920.253267303</v>
      </c>
      <c r="L50" s="192">
        <f>$G50+IF(SUM(Visor!$L$6:$L$73)=0,0,IFERROR(VLOOKUP($B50,Visor!$F$6:$M$73,Visor!$L$1,FALSE),0))</f>
        <v>48459920.253267303</v>
      </c>
      <c r="N50" s="201">
        <v>190012.73671492637</v>
      </c>
      <c r="O50" s="201">
        <v>190012.73671492637</v>
      </c>
      <c r="P50" s="192">
        <f t="shared" si="9"/>
        <v>0</v>
      </c>
      <c r="Q50" s="192">
        <f t="shared" si="10"/>
        <v>0</v>
      </c>
      <c r="S50" s="203">
        <f>$G50+IF(SUM(Visor!$M$6:$M116)=0,0,IFERROR(VLOOKUP($B50,Visor!$F$6:$M$73,Visor!$M$1,FALSE),0))</f>
        <v>48459920.253267303</v>
      </c>
      <c r="U50">
        <v>190012.73671492637</v>
      </c>
      <c r="V50" s="192">
        <f t="shared" si="11"/>
        <v>0</v>
      </c>
      <c r="X50" s="203">
        <f t="shared" si="51"/>
        <v>48459920.253267303</v>
      </c>
      <c r="Y50" s="203">
        <f t="shared" si="13"/>
        <v>48459920.253267303</v>
      </c>
      <c r="AA50" s="97">
        <f ca="1"/>
        <v>190012.73918141492</v>
      </c>
      <c r="AB50" s="97">
        <f ca="1"/>
        <v>190012.73760180225</v>
      </c>
      <c r="AC50" s="192">
        <f t="shared" ca="1" si="45"/>
        <v>2.4664885422680527E-3</v>
      </c>
      <c r="AD50" s="192">
        <f t="shared" ca="1" si="46"/>
        <v>8.8687587413005531E-4</v>
      </c>
      <c r="AH50" s="204">
        <f>+G50+inversión!AW5</f>
        <v>48496246.117652044</v>
      </c>
      <c r="AI50" s="204">
        <f>+G50+inversión!BI5</f>
        <v>48466338.037582301</v>
      </c>
      <c r="AK50" s="97">
        <v>190154.51981906901</v>
      </c>
      <c r="AL50" s="97">
        <v>190037.78590225638</v>
      </c>
      <c r="AM50" s="192">
        <f t="shared" si="47"/>
        <v>141.78310414263979</v>
      </c>
      <c r="AN50" s="192">
        <f t="shared" si="48"/>
        <v>25.049187330005225</v>
      </c>
      <c r="AO50" s="192"/>
      <c r="AP50" s="192">
        <f ca="1">+G50+inversión!AW9</f>
        <v>48465017.458104707</v>
      </c>
      <c r="AQ50" s="192"/>
      <c r="AR50" s="192">
        <f ca="1"/>
        <v>190032.63156220774</v>
      </c>
      <c r="AS50" s="192">
        <f t="shared" ca="1" si="16"/>
        <v>19.894847281364491</v>
      </c>
      <c r="AT50" s="192"/>
      <c r="AV50" s="203">
        <f t="shared" si="52"/>
        <v>48459920.253267303</v>
      </c>
      <c r="AW50" s="203">
        <f t="shared" si="18"/>
        <v>48459920.253267303</v>
      </c>
      <c r="AY50">
        <f ca="1"/>
        <v>190012.7514202992</v>
      </c>
      <c r="AZ50">
        <f ca="1"/>
        <v>190012.73842661717</v>
      </c>
      <c r="BA50" s="192">
        <f t="shared" ca="1" si="49"/>
        <v>1.470537282875739E-2</v>
      </c>
      <c r="BB50" s="192">
        <f t="shared" ca="1" si="50"/>
        <v>1.7116907984018326E-3</v>
      </c>
      <c r="BC50" s="192"/>
      <c r="BD50" s="192">
        <f t="shared" si="19"/>
        <v>48459920.253267303</v>
      </c>
      <c r="BE50" s="192"/>
      <c r="BF50" s="192">
        <f ca="1"/>
        <v>190012.73884890205</v>
      </c>
      <c r="BG50" s="192">
        <f t="shared" ca="1" si="20"/>
        <v>2.133975678589195E-3</v>
      </c>
      <c r="BK50" s="203">
        <f>+G50+inversión!CW5</f>
        <v>48599949.126489311</v>
      </c>
      <c r="BL50" s="203">
        <f>+G50+inversión!DI5</f>
        <v>48524059.212127037</v>
      </c>
      <c r="BN50">
        <f ca="1"/>
        <v>190559.30294735092</v>
      </c>
      <c r="BO50">
        <f ca="1"/>
        <v>190263.09277244631</v>
      </c>
      <c r="BP50" s="192">
        <f t="shared" ca="1" si="23"/>
        <v>546.56623242454953</v>
      </c>
      <c r="BQ50" s="192">
        <f t="shared" ca="1" si="24"/>
        <v>250.35605751993717</v>
      </c>
      <c r="BS50" s="203">
        <f ca="1">+G50+inversión!CW9</f>
        <v>48592894.460814372</v>
      </c>
      <c r="BU50">
        <f ca="1"/>
        <v>190531.76644496355</v>
      </c>
      <c r="BV50" s="192">
        <f t="shared" ca="1" si="26"/>
        <v>519.02973003717489</v>
      </c>
      <c r="BZ50" s="203">
        <f>+G50+inversión!EY5</f>
        <v>48584205.770348303</v>
      </c>
      <c r="CA50" s="203">
        <f>+G50+inversión!FK5</f>
        <v>48871840.604038522</v>
      </c>
      <c r="CC50">
        <f ca="1"/>
        <v>190497.85524529321</v>
      </c>
      <c r="CD50">
        <f ca="1"/>
        <v>191620.52882924469</v>
      </c>
      <c r="CE50" s="192">
        <f t="shared" ca="1" si="29"/>
        <v>485.11853036683169</v>
      </c>
      <c r="CF50" s="192">
        <f t="shared" ca="1" si="30"/>
        <v>1607.7921143183194</v>
      </c>
      <c r="CH50" s="203">
        <f ca="1">+G50+inversión!EY9</f>
        <v>48497803.1831863</v>
      </c>
      <c r="CJ50">
        <f ca="1"/>
        <v>190160.6083665748</v>
      </c>
      <c r="CK50" s="192">
        <f t="shared" ca="1" si="32"/>
        <v>147.87165164842736</v>
      </c>
      <c r="CO50" s="203">
        <f t="shared" si="33"/>
        <v>48459920.253267303</v>
      </c>
      <c r="CP50" s="203">
        <f t="shared" si="34"/>
        <v>48459920.253267303</v>
      </c>
      <c r="CR50">
        <f ca="1"/>
        <v>190012.73889514297</v>
      </c>
      <c r="CS50">
        <f ca="1"/>
        <v>190012.80381970637</v>
      </c>
      <c r="CT50" s="192">
        <f t="shared" ca="1" si="35"/>
        <v>2.1802166011184454E-3</v>
      </c>
      <c r="CU50" s="192">
        <f t="shared" ca="1" si="36"/>
        <v>6.7104779998771846E-2</v>
      </c>
      <c r="CW50" s="203">
        <f t="shared" si="37"/>
        <v>48459920.253267303</v>
      </c>
      <c r="CY50">
        <v>190012.73735087761</v>
      </c>
      <c r="CZ50" s="192">
        <f t="shared" si="38"/>
        <v>6.3595123356208205E-4</v>
      </c>
    </row>
    <row r="51" spans="1:104" ht="15" x14ac:dyDescent="0.4">
      <c r="A51" s="15" t="s">
        <v>87</v>
      </c>
      <c r="B51" s="185" t="s">
        <v>88</v>
      </c>
      <c r="C51" s="11">
        <v>1494.0210608437901</v>
      </c>
      <c r="D51" s="11">
        <v>2080.7565863244399</v>
      </c>
      <c r="E51" s="11">
        <v>0</v>
      </c>
      <c r="F51" s="192">
        <f t="shared" si="7"/>
        <v>3574.77764716823</v>
      </c>
      <c r="G51" s="97">
        <f t="shared" si="8"/>
        <v>3574777.6471682303</v>
      </c>
      <c r="H51" s="181">
        <v>290468.84620788571</v>
      </c>
      <c r="I51" s="97"/>
      <c r="K51" s="192">
        <f>$G51+IF(SUM(Visor!$K$6:$K$73)=0,0,IFERROR(VLOOKUP($B51,Visor!$F$6:$M$73,Visor!K$1,FALSE),0))</f>
        <v>3574777.6471682303</v>
      </c>
      <c r="L51" s="192">
        <f>$G51+IF(SUM(Visor!$L$6:$L$73)=0,0,IFERROR(VLOOKUP($B51,Visor!$F$6:$M$73,Visor!$L$1,FALSE),0))</f>
        <v>3574777.6471682303</v>
      </c>
      <c r="N51" s="97">
        <v>290468.84620788571</v>
      </c>
      <c r="O51" s="97">
        <v>290468.84620788571</v>
      </c>
      <c r="P51" s="192">
        <f t="shared" si="9"/>
        <v>0</v>
      </c>
      <c r="Q51" s="192">
        <f t="shared" si="10"/>
        <v>0</v>
      </c>
      <c r="S51" s="203">
        <f>$G51+IF(SUM(Visor!$M$6:$M117)=0,0,IFERROR(VLOOKUP($B51,Visor!$F$6:$M$73,Visor!$M$1,FALSE),0))</f>
        <v>3574777.6471682303</v>
      </c>
      <c r="U51">
        <v>290468.84620788571</v>
      </c>
      <c r="V51" s="192">
        <f t="shared" si="11"/>
        <v>0</v>
      </c>
      <c r="X51" s="203">
        <f t="shared" si="51"/>
        <v>3574777.6471682303</v>
      </c>
      <c r="Y51" s="203">
        <f t="shared" si="13"/>
        <v>3574777.6471682303</v>
      </c>
      <c r="AA51" s="97">
        <f ca="1"/>
        <v>290469.78845728177</v>
      </c>
      <c r="AB51" s="97">
        <f ca="1"/>
        <v>290469.14584723435</v>
      </c>
      <c r="AC51" s="192">
        <f t="shared" ca="1" si="45"/>
        <v>0.94224939605919644</v>
      </c>
      <c r="AD51" s="192">
        <f t="shared" ca="1" si="46"/>
        <v>0.2996393486391753</v>
      </c>
      <c r="AH51" s="203">
        <f t="shared" ref="AH51:AH74" si="53">+G51</f>
        <v>3574777.6471682303</v>
      </c>
      <c r="AI51" s="203">
        <f t="shared" si="14"/>
        <v>3574777.6471682303</v>
      </c>
      <c r="AK51" s="97">
        <v>290484.67124384205</v>
      </c>
      <c r="AL51" s="97">
        <v>290471.64205787482</v>
      </c>
      <c r="AM51" s="192">
        <f t="shared" si="47"/>
        <v>15.825035956338979</v>
      </c>
      <c r="AN51" s="192">
        <f t="shared" si="48"/>
        <v>2.7958499891101383</v>
      </c>
      <c r="AO51" s="192"/>
      <c r="AP51" s="192">
        <f t="shared" si="15"/>
        <v>3574777.6471682303</v>
      </c>
      <c r="AQ51" s="192"/>
      <c r="AR51" s="192">
        <f ca="1"/>
        <v>290471.0667593081</v>
      </c>
      <c r="AS51" s="192">
        <f t="shared" ca="1" si="16"/>
        <v>2.2205514223896898</v>
      </c>
      <c r="AT51" s="192"/>
      <c r="AV51" s="203">
        <f t="shared" si="52"/>
        <v>3574777.6471682303</v>
      </c>
      <c r="AW51" s="203">
        <f t="shared" si="18"/>
        <v>3574777.6471682303</v>
      </c>
      <c r="AY51">
        <f ca="1"/>
        <v>290479.76203246351</v>
      </c>
      <c r="AZ51">
        <f ca="1"/>
        <v>290470.15776219306</v>
      </c>
      <c r="BA51" s="192">
        <f t="shared" ca="1" si="49"/>
        <v>10.91582457779441</v>
      </c>
      <c r="BB51" s="192">
        <f t="shared" ca="1" si="50"/>
        <v>1.3115543073508888</v>
      </c>
      <c r="BC51" s="192"/>
      <c r="BD51" s="192">
        <f t="shared" si="19"/>
        <v>3574777.6471682303</v>
      </c>
      <c r="BE51" s="192"/>
      <c r="BF51" s="192">
        <f ca="1"/>
        <v>290470.5167368789</v>
      </c>
      <c r="BG51" s="192">
        <f t="shared" ca="1" si="20"/>
        <v>1.6705289931851439</v>
      </c>
      <c r="BK51" s="203">
        <f t="shared" si="21"/>
        <v>3574777.6471682303</v>
      </c>
      <c r="BL51" s="203">
        <f t="shared" si="22"/>
        <v>3574777.6471682303</v>
      </c>
      <c r="BN51">
        <f ca="1"/>
        <v>290548.2809009382</v>
      </c>
      <c r="BO51">
        <f ca="1"/>
        <v>290510.80487296847</v>
      </c>
      <c r="BP51" s="192">
        <f t="shared" ca="1" si="23"/>
        <v>79.434693052491639</v>
      </c>
      <c r="BQ51" s="192">
        <f t="shared" ca="1" si="24"/>
        <v>41.958665082755033</v>
      </c>
      <c r="BS51" s="203">
        <f t="shared" si="25"/>
        <v>3574777.6471682303</v>
      </c>
      <c r="BU51">
        <f ca="1"/>
        <v>290543.88081567787</v>
      </c>
      <c r="BV51" s="192">
        <f t="shared" ca="1" si="26"/>
        <v>75.034607792156748</v>
      </c>
      <c r="BZ51" s="203">
        <f t="shared" si="27"/>
        <v>3574777.6471682303</v>
      </c>
      <c r="CA51" s="203">
        <f t="shared" si="28"/>
        <v>3574777.6471682303</v>
      </c>
      <c r="CC51">
        <f ca="1"/>
        <v>290540.5304612192</v>
      </c>
      <c r="CD51">
        <f ca="1"/>
        <v>290674.36840922676</v>
      </c>
      <c r="CE51" s="192">
        <f t="shared" ca="1" si="29"/>
        <v>71.684253333485685</v>
      </c>
      <c r="CF51" s="192">
        <f t="shared" ca="1" si="30"/>
        <v>205.52220134105301</v>
      </c>
      <c r="CH51" s="203">
        <f t="shared" si="31"/>
        <v>3574777.6471682303</v>
      </c>
      <c r="CJ51">
        <f ca="1"/>
        <v>290494.34429187293</v>
      </c>
      <c r="CK51" s="192">
        <f t="shared" ca="1" si="32"/>
        <v>25.498083987215068</v>
      </c>
      <c r="CO51" s="203">
        <f t="shared" si="33"/>
        <v>3574777.6471682303</v>
      </c>
      <c r="CP51" s="203">
        <f t="shared" si="34"/>
        <v>3574777.6471682303</v>
      </c>
      <c r="CR51">
        <f ca="1"/>
        <v>290469.02471068111</v>
      </c>
      <c r="CS51">
        <f ca="1"/>
        <v>290479.63921355153</v>
      </c>
      <c r="CT51" s="192">
        <f t="shared" ca="1" si="35"/>
        <v>0.17850279540289193</v>
      </c>
      <c r="CU51" s="192">
        <f t="shared" ca="1" si="36"/>
        <v>10.79300566582242</v>
      </c>
      <c r="CW51" s="203">
        <f t="shared" si="37"/>
        <v>3574777.6471682303</v>
      </c>
      <c r="CY51">
        <v>290468.87650189654</v>
      </c>
      <c r="CZ51" s="192">
        <f t="shared" si="38"/>
        <v>3.0294010823126882E-2</v>
      </c>
    </row>
    <row r="52" spans="1:104" ht="15" x14ac:dyDescent="0.4">
      <c r="A52" s="6" t="s">
        <v>89</v>
      </c>
      <c r="B52" s="188" t="s">
        <v>90</v>
      </c>
      <c r="C52" s="8">
        <v>72223.398641181295</v>
      </c>
      <c r="D52" s="8">
        <v>8821.9905125278692</v>
      </c>
      <c r="E52" s="8">
        <v>0.10480563042</v>
      </c>
      <c r="F52" s="192">
        <f t="shared" si="7"/>
        <v>81045.493959339583</v>
      </c>
      <c r="G52" s="97">
        <f t="shared" si="8"/>
        <v>81045493.959339589</v>
      </c>
      <c r="H52" s="181">
        <v>3905141.1992055853</v>
      </c>
      <c r="I52" s="97"/>
      <c r="K52" s="192">
        <f>$G52+IF(SUM(Visor!$K$6:$K$73)=0,0,IFERROR(VLOOKUP($B52,Visor!$F$6:$M$73,Visor!K$1,FALSE),0))</f>
        <v>81045493.959339589</v>
      </c>
      <c r="L52" s="192">
        <f>$G52+IF(SUM(Visor!$L$6:$L$73)=0,0,IFERROR(VLOOKUP($B52,Visor!$F$6:$M$73,Visor!$L$1,FALSE),0))</f>
        <v>81045493.959339589</v>
      </c>
      <c r="N52" s="97">
        <v>3905141.1992055853</v>
      </c>
      <c r="O52" s="97">
        <v>3905141.1992055853</v>
      </c>
      <c r="P52" s="192">
        <f t="shared" si="9"/>
        <v>0</v>
      </c>
      <c r="Q52" s="192">
        <f t="shared" si="10"/>
        <v>0</v>
      </c>
      <c r="S52" s="203">
        <f>$G52+IF(SUM(Visor!$M$6:$M118)=0,0,IFERROR(VLOOKUP($B52,Visor!$F$6:$M$73,Visor!$M$1,FALSE),0))</f>
        <v>81045493.959339589</v>
      </c>
      <c r="U52">
        <v>3905141.1992055853</v>
      </c>
      <c r="V52" s="192">
        <f t="shared" si="11"/>
        <v>0</v>
      </c>
      <c r="X52" s="203">
        <f t="shared" si="51"/>
        <v>81045493.959339589</v>
      </c>
      <c r="Y52" s="203">
        <f t="shared" si="13"/>
        <v>81045493.959339589</v>
      </c>
      <c r="AA52" s="97">
        <f ca="1"/>
        <v>3905149.3200246282</v>
      </c>
      <c r="AB52" s="97">
        <f ca="1"/>
        <v>3905144.005141905</v>
      </c>
      <c r="AC52" s="192">
        <f t="shared" ca="1" si="45"/>
        <v>8.1208190429024398</v>
      </c>
      <c r="AD52" s="192">
        <f t="shared" ca="1" si="46"/>
        <v>2.8059363197535276</v>
      </c>
      <c r="AH52" s="203">
        <f t="shared" si="53"/>
        <v>81045493.959339589</v>
      </c>
      <c r="AI52" s="203">
        <f t="shared" si="14"/>
        <v>81045493.959339589</v>
      </c>
      <c r="AK52" s="97">
        <v>3905248.8313373318</v>
      </c>
      <c r="AL52" s="97">
        <v>3905160.2148523871</v>
      </c>
      <c r="AM52" s="192">
        <f t="shared" si="47"/>
        <v>107.63213174650446</v>
      </c>
      <c r="AN52" s="192">
        <f t="shared" si="48"/>
        <v>19.01564680179581</v>
      </c>
      <c r="AO52" s="192"/>
      <c r="AP52" s="192">
        <f t="shared" si="15"/>
        <v>81045493.959339589</v>
      </c>
      <c r="AQ52" s="192"/>
      <c r="AR52" s="192">
        <f ca="1"/>
        <v>3905156.3020264511</v>
      </c>
      <c r="AS52" s="192">
        <f t="shared" ca="1" si="16"/>
        <v>15.102820865809917</v>
      </c>
      <c r="AT52" s="192"/>
      <c r="AV52" s="203">
        <f t="shared" si="52"/>
        <v>81045493.959339589</v>
      </c>
      <c r="AW52" s="203">
        <f t="shared" si="18"/>
        <v>81045493.959339589</v>
      </c>
      <c r="AY52">
        <f ca="1"/>
        <v>3905194.726400618</v>
      </c>
      <c r="AZ52">
        <f ca="1"/>
        <v>3905145.6822202518</v>
      </c>
      <c r="BA52" s="192">
        <f t="shared" ca="1" si="49"/>
        <v>53.527195032685995</v>
      </c>
      <c r="BB52" s="192">
        <f t="shared" ca="1" si="50"/>
        <v>4.4830146664753556</v>
      </c>
      <c r="BC52" s="192"/>
      <c r="BD52" s="192">
        <f t="shared" si="19"/>
        <v>81045493.959339589</v>
      </c>
      <c r="BE52" s="192"/>
      <c r="BF52" s="192">
        <f ca="1"/>
        <v>3905148.1771174748</v>
      </c>
      <c r="BG52" s="192">
        <f t="shared" ca="1" si="20"/>
        <v>6.9779118895530701</v>
      </c>
      <c r="BK52" s="203">
        <f t="shared" si="21"/>
        <v>81045493.959339589</v>
      </c>
      <c r="BL52" s="203">
        <f t="shared" si="22"/>
        <v>81045493.959339589</v>
      </c>
      <c r="BN52">
        <f ca="1"/>
        <v>3905605.455876864</v>
      </c>
      <c r="BO52">
        <f ca="1"/>
        <v>3905365.6231794953</v>
      </c>
      <c r="BP52" s="192">
        <f t="shared" ca="1" si="23"/>
        <v>464.25667127873749</v>
      </c>
      <c r="BQ52" s="192">
        <f t="shared" ca="1" si="24"/>
        <v>224.42397391004488</v>
      </c>
      <c r="BS52" s="203">
        <f t="shared" si="25"/>
        <v>81045493.959339589</v>
      </c>
      <c r="BU52">
        <f ca="1"/>
        <v>3905581.2986922758</v>
      </c>
      <c r="BV52" s="192">
        <f t="shared" ca="1" si="26"/>
        <v>440.09948669048026</v>
      </c>
      <c r="BZ52" s="203">
        <f t="shared" si="27"/>
        <v>81045493.959339589</v>
      </c>
      <c r="CA52" s="203">
        <f t="shared" si="28"/>
        <v>81045493.959339589</v>
      </c>
      <c r="CC52">
        <f ca="1"/>
        <v>3905561.9488654071</v>
      </c>
      <c r="CD52">
        <f ca="1"/>
        <v>3906427.609103357</v>
      </c>
      <c r="CE52" s="192">
        <f t="shared" ca="1" si="29"/>
        <v>420.74965982185677</v>
      </c>
      <c r="CF52" s="192">
        <f t="shared" ca="1" si="30"/>
        <v>1286.409897771664</v>
      </c>
      <c r="CH52" s="203">
        <f t="shared" si="31"/>
        <v>81045493.959339589</v>
      </c>
      <c r="CJ52">
        <f ca="1"/>
        <v>3905284.4282737742</v>
      </c>
      <c r="CK52" s="192">
        <f t="shared" ca="1" si="32"/>
        <v>143.22906818892807</v>
      </c>
      <c r="CO52" s="203">
        <f t="shared" si="33"/>
        <v>81045493.959339589</v>
      </c>
      <c r="CP52" s="203">
        <f t="shared" si="34"/>
        <v>81045493.959339589</v>
      </c>
      <c r="CR52">
        <f ca="1"/>
        <v>3905148.7366966647</v>
      </c>
      <c r="CS52">
        <f ca="1"/>
        <v>3905379.9420615262</v>
      </c>
      <c r="CT52" s="192">
        <f t="shared" ca="1" si="35"/>
        <v>7.5374910794198513</v>
      </c>
      <c r="CU52" s="192">
        <f t="shared" ca="1" si="36"/>
        <v>238.74285594094545</v>
      </c>
      <c r="CW52" s="203">
        <f t="shared" si="37"/>
        <v>81045493.959339589</v>
      </c>
      <c r="CY52">
        <v>3905143.3701062091</v>
      </c>
      <c r="CZ52" s="192">
        <f t="shared" si="38"/>
        <v>2.1709006237797439</v>
      </c>
    </row>
    <row r="53" spans="1:104" ht="15" x14ac:dyDescent="0.4">
      <c r="A53" s="15" t="s">
        <v>91</v>
      </c>
      <c r="B53" s="185" t="s">
        <v>92</v>
      </c>
      <c r="C53" s="11">
        <v>3165.96187654094</v>
      </c>
      <c r="D53" s="11">
        <v>4399.7222728707502</v>
      </c>
      <c r="E53" s="11">
        <v>5.374044629E-2</v>
      </c>
      <c r="F53" s="192">
        <f t="shared" si="7"/>
        <v>7565.7378898579809</v>
      </c>
      <c r="G53" s="97">
        <f t="shared" si="8"/>
        <v>7565737.8898579814</v>
      </c>
      <c r="H53" s="181">
        <v>365152.38232022745</v>
      </c>
      <c r="I53" s="97"/>
      <c r="K53" s="192">
        <f>$G53+IF(SUM(Visor!$K$6:$K$73)=0,0,IFERROR(VLOOKUP($B53,Visor!$F$6:$M$73,Visor!K$1,FALSE),0))</f>
        <v>7565737.8898579814</v>
      </c>
      <c r="L53" s="192">
        <f>$G53+IF(SUM(Visor!$L$6:$L$73)=0,0,IFERROR(VLOOKUP($B53,Visor!$F$6:$M$73,Visor!$L$1,FALSE),0))</f>
        <v>7565737.8898579814</v>
      </c>
      <c r="N53" s="97">
        <v>365152.38232022745</v>
      </c>
      <c r="O53" s="97">
        <v>365152.38232022745</v>
      </c>
      <c r="P53" s="192">
        <f t="shared" si="9"/>
        <v>0</v>
      </c>
      <c r="Q53" s="192">
        <f t="shared" si="10"/>
        <v>0</v>
      </c>
      <c r="S53" s="203">
        <f>$G53+IF(SUM(Visor!$M$6:$M119)=0,0,IFERROR(VLOOKUP($B53,Visor!$F$6:$M$73,Visor!$M$1,FALSE),0))</f>
        <v>7565737.8898579814</v>
      </c>
      <c r="U53">
        <v>365152.38232022745</v>
      </c>
      <c r="V53" s="192">
        <f t="shared" si="11"/>
        <v>0</v>
      </c>
      <c r="X53" s="203">
        <f t="shared" si="51"/>
        <v>7565737.8898579814</v>
      </c>
      <c r="Y53" s="203">
        <f t="shared" si="13"/>
        <v>7565737.8898579814</v>
      </c>
      <c r="AA53" s="97">
        <f ca="1"/>
        <v>365153.29446756648</v>
      </c>
      <c r="AB53" s="97">
        <f ca="1"/>
        <v>365152.68766525597</v>
      </c>
      <c r="AC53" s="192">
        <f t="shared" ca="1" si="45"/>
        <v>0.912147339025978</v>
      </c>
      <c r="AD53" s="192">
        <f t="shared" ca="1" si="46"/>
        <v>0.3053450285224244</v>
      </c>
      <c r="AH53" s="203">
        <f t="shared" si="53"/>
        <v>7565737.8898579814</v>
      </c>
      <c r="AI53" s="203">
        <f t="shared" si="14"/>
        <v>7565737.8898579814</v>
      </c>
      <c r="AK53" s="97">
        <v>365163.462587221</v>
      </c>
      <c r="AL53" s="97">
        <v>365154.33989962499</v>
      </c>
      <c r="AM53" s="192">
        <f t="shared" si="47"/>
        <v>11.080266993551049</v>
      </c>
      <c r="AN53" s="192">
        <f t="shared" si="48"/>
        <v>1.9575793975382112</v>
      </c>
      <c r="AO53" s="192"/>
      <c r="AP53" s="192">
        <f t="shared" si="15"/>
        <v>7565737.8898579814</v>
      </c>
      <c r="AQ53" s="192"/>
      <c r="AR53" s="192">
        <f ca="1"/>
        <v>365153.93709095282</v>
      </c>
      <c r="AS53" s="192">
        <f t="shared" ca="1" si="16"/>
        <v>1.5547707253717817</v>
      </c>
      <c r="AT53" s="192"/>
      <c r="AV53" s="203">
        <f t="shared" si="52"/>
        <v>7565737.8898579814</v>
      </c>
      <c r="AW53" s="203">
        <f t="shared" si="18"/>
        <v>7565737.8898579814</v>
      </c>
      <c r="AY53">
        <f ca="1"/>
        <v>365158.38724017591</v>
      </c>
      <c r="AZ53">
        <f ca="1"/>
        <v>365152.9983253922</v>
      </c>
      <c r="BA53" s="192">
        <f t="shared" ca="1" si="49"/>
        <v>6.0049199484637938</v>
      </c>
      <c r="BB53" s="192">
        <f t="shared" ca="1" si="50"/>
        <v>0.61600516474572942</v>
      </c>
      <c r="BC53" s="192"/>
      <c r="BD53" s="192">
        <f t="shared" si="19"/>
        <v>7565737.8898579814</v>
      </c>
      <c r="BE53" s="192"/>
      <c r="BF53" s="192">
        <f ca="1"/>
        <v>365153.2195272448</v>
      </c>
      <c r="BG53" s="192">
        <f t="shared" ca="1" si="20"/>
        <v>0.83720701735001057</v>
      </c>
      <c r="BK53" s="203">
        <f t="shared" si="21"/>
        <v>7565737.8898579814</v>
      </c>
      <c r="BL53" s="203">
        <f t="shared" si="22"/>
        <v>7565737.8898579814</v>
      </c>
      <c r="BN53">
        <f ca="1"/>
        <v>365202.03813773609</v>
      </c>
      <c r="BO53">
        <f ca="1"/>
        <v>365177.01649948914</v>
      </c>
      <c r="BP53" s="192">
        <f t="shared" ca="1" si="23"/>
        <v>49.655817508639302</v>
      </c>
      <c r="BQ53" s="192">
        <f t="shared" ca="1" si="24"/>
        <v>24.634179261687677</v>
      </c>
      <c r="BS53" s="203">
        <f t="shared" si="25"/>
        <v>7565737.8898579814</v>
      </c>
      <c r="BU53">
        <f ca="1"/>
        <v>365199.40637195407</v>
      </c>
      <c r="BV53" s="192">
        <f t="shared" ca="1" si="26"/>
        <v>47.02405172662111</v>
      </c>
      <c r="BZ53" s="203">
        <f t="shared" si="27"/>
        <v>7565737.8898579814</v>
      </c>
      <c r="CA53" s="203">
        <f t="shared" si="28"/>
        <v>7565737.8898579814</v>
      </c>
      <c r="CC53">
        <f ca="1"/>
        <v>365197.54158830352</v>
      </c>
      <c r="CD53">
        <f ca="1"/>
        <v>365287.69279720623</v>
      </c>
      <c r="CE53" s="192">
        <f t="shared" ca="1" si="29"/>
        <v>45.159268076065928</v>
      </c>
      <c r="CF53" s="192">
        <f t="shared" ca="1" si="30"/>
        <v>135.31047697877511</v>
      </c>
      <c r="CH53" s="203">
        <f t="shared" si="31"/>
        <v>7565737.8898579814</v>
      </c>
      <c r="CJ53">
        <f ca="1"/>
        <v>365168.02953900379</v>
      </c>
      <c r="CK53" s="192">
        <f t="shared" ca="1" si="32"/>
        <v>15.647218776342925</v>
      </c>
      <c r="CO53" s="203">
        <f t="shared" si="33"/>
        <v>7565737.8898579814</v>
      </c>
      <c r="CP53" s="203">
        <f t="shared" si="34"/>
        <v>7565737.8898579814</v>
      </c>
      <c r="CR53">
        <f ca="1"/>
        <v>365153.18161952705</v>
      </c>
      <c r="CS53">
        <f ca="1"/>
        <v>365177.68023245467</v>
      </c>
      <c r="CT53" s="192">
        <f t="shared" ca="1" si="35"/>
        <v>0.79929929960053414</v>
      </c>
      <c r="CU53" s="192">
        <f t="shared" ca="1" si="36"/>
        <v>25.297912227222696</v>
      </c>
      <c r="CW53" s="203">
        <f t="shared" si="37"/>
        <v>7565737.8898579814</v>
      </c>
      <c r="CY53">
        <v>365152.61260798591</v>
      </c>
      <c r="CZ53" s="192">
        <f t="shared" si="38"/>
        <v>0.23028775845887139</v>
      </c>
    </row>
    <row r="54" spans="1:104" ht="15" x14ac:dyDescent="0.4">
      <c r="A54" s="6" t="s">
        <v>93</v>
      </c>
      <c r="B54" s="188" t="s">
        <v>94</v>
      </c>
      <c r="C54" s="8">
        <v>20906.815806539598</v>
      </c>
      <c r="D54" s="8">
        <v>141.050530144384</v>
      </c>
      <c r="E54" s="8">
        <v>0</v>
      </c>
      <c r="F54" s="192">
        <f t="shared" si="7"/>
        <v>21047.866336683983</v>
      </c>
      <c r="G54" s="97">
        <f t="shared" si="8"/>
        <v>21047866.336683981</v>
      </c>
      <c r="H54" s="181">
        <v>1412787.8182937196</v>
      </c>
      <c r="I54" s="97"/>
      <c r="K54" s="192">
        <f>$G54+IF(SUM(Visor!$K$6:$K$73)=0,0,IFERROR(VLOOKUP($B54,Visor!$F$6:$M$73,Visor!K$1,FALSE),0))</f>
        <v>21047866.336683981</v>
      </c>
      <c r="L54" s="192">
        <f>$G54+IF(SUM(Visor!$L$6:$L$73)=0,0,IFERROR(VLOOKUP($B54,Visor!$F$6:$M$73,Visor!$L$1,FALSE),0))</f>
        <v>21047866.336683981</v>
      </c>
      <c r="N54" s="97">
        <v>1412787.8182937196</v>
      </c>
      <c r="O54" s="97">
        <v>1412787.8182937196</v>
      </c>
      <c r="P54" s="192">
        <f t="shared" si="9"/>
        <v>0</v>
      </c>
      <c r="Q54" s="192">
        <f t="shared" si="10"/>
        <v>0</v>
      </c>
      <c r="S54" s="203">
        <f>$G54+IF(SUM(Visor!$M$6:$M120)=0,0,IFERROR(VLOOKUP($B54,Visor!$F$6:$M$73,Visor!$M$1,FALSE),0))</f>
        <v>21047866.336683981</v>
      </c>
      <c r="U54">
        <v>1412787.8182937196</v>
      </c>
      <c r="V54" s="192">
        <f t="shared" si="11"/>
        <v>0</v>
      </c>
      <c r="X54" s="203">
        <f t="shared" si="51"/>
        <v>21047866.336683981</v>
      </c>
      <c r="Y54" s="203">
        <f t="shared" si="13"/>
        <v>21047866.336683981</v>
      </c>
      <c r="AA54" s="97">
        <f ca="1"/>
        <v>1412791.6836742386</v>
      </c>
      <c r="AB54" s="97">
        <f ca="1"/>
        <v>1412789.1878395681</v>
      </c>
      <c r="AC54" s="192">
        <f t="shared" ca="1" si="45"/>
        <v>3.8653805190697312</v>
      </c>
      <c r="AD54" s="192">
        <f t="shared" ca="1" si="46"/>
        <v>1.3695458485744894</v>
      </c>
      <c r="AH54" s="203">
        <f t="shared" si="53"/>
        <v>21047866.336683981</v>
      </c>
      <c r="AI54" s="203">
        <f t="shared" si="14"/>
        <v>21047866.336683981</v>
      </c>
      <c r="AK54" s="97">
        <v>1412838.3119625845</v>
      </c>
      <c r="AL54" s="97">
        <v>1412796.739140657</v>
      </c>
      <c r="AM54" s="192">
        <f t="shared" si="47"/>
        <v>50.493668864946812</v>
      </c>
      <c r="AN54" s="192">
        <f t="shared" si="48"/>
        <v>8.9208469374570996</v>
      </c>
      <c r="AO54" s="192"/>
      <c r="AP54" s="192">
        <f t="shared" si="15"/>
        <v>21047866.336683981</v>
      </c>
      <c r="AQ54" s="192"/>
      <c r="AR54" s="192">
        <f ca="1"/>
        <v>1412794.9035091039</v>
      </c>
      <c r="AS54" s="192">
        <f t="shared" ca="1" si="16"/>
        <v>7.0852153843734413</v>
      </c>
      <c r="AT54" s="192"/>
      <c r="AV54" s="203">
        <f t="shared" si="52"/>
        <v>21047866.336683981</v>
      </c>
      <c r="AW54" s="203">
        <f t="shared" si="18"/>
        <v>21047866.336683981</v>
      </c>
      <c r="AY54">
        <f ca="1"/>
        <v>1412810.3050045329</v>
      </c>
      <c r="AZ54">
        <f ca="1"/>
        <v>1412790.2583726281</v>
      </c>
      <c r="BA54" s="192">
        <f t="shared" ca="1" si="49"/>
        <v>22.486710813362151</v>
      </c>
      <c r="BB54" s="192">
        <f t="shared" ca="1" si="50"/>
        <v>2.4400789085775614</v>
      </c>
      <c r="BC54" s="192"/>
      <c r="BD54" s="192">
        <f t="shared" si="19"/>
        <v>21047866.336683981</v>
      </c>
      <c r="BE54" s="192"/>
      <c r="BF54" s="192">
        <f ca="1"/>
        <v>1412791.02093088</v>
      </c>
      <c r="BG54" s="192">
        <f t="shared" ca="1" si="20"/>
        <v>3.202637160429731</v>
      </c>
      <c r="BK54" s="203">
        <f t="shared" si="21"/>
        <v>21047866.336683981</v>
      </c>
      <c r="BL54" s="203">
        <f t="shared" si="22"/>
        <v>21047866.336683981</v>
      </c>
      <c r="BN54">
        <f ca="1"/>
        <v>1413013.14783623</v>
      </c>
      <c r="BO54">
        <f ca="1"/>
        <v>1412900.1314417</v>
      </c>
      <c r="BP54" s="192">
        <f t="shared" ca="1" si="23"/>
        <v>225.3295425104443</v>
      </c>
      <c r="BQ54" s="192">
        <f t="shared" ca="1" si="24"/>
        <v>112.31314798048697</v>
      </c>
      <c r="BS54" s="203">
        <f t="shared" si="25"/>
        <v>21047866.336683981</v>
      </c>
      <c r="BU54">
        <f ca="1"/>
        <v>1413001.1496311231</v>
      </c>
      <c r="BV54" s="192">
        <f t="shared" ca="1" si="26"/>
        <v>213.33133740350604</v>
      </c>
      <c r="BZ54" s="203">
        <f t="shared" si="27"/>
        <v>21047866.336683981</v>
      </c>
      <c r="CA54" s="203">
        <f t="shared" si="28"/>
        <v>21047866.336683981</v>
      </c>
      <c r="CC54">
        <f ca="1"/>
        <v>1412991.054179274</v>
      </c>
      <c r="CD54">
        <f ca="1"/>
        <v>1413403.9484815791</v>
      </c>
      <c r="CE54" s="192">
        <f t="shared" ca="1" si="29"/>
        <v>203.23588555445895</v>
      </c>
      <c r="CF54" s="192">
        <f t="shared" ca="1" si="30"/>
        <v>616.1301878595259</v>
      </c>
      <c r="CH54" s="203">
        <f t="shared" si="31"/>
        <v>21047866.336683981</v>
      </c>
      <c r="CJ54">
        <f ca="1"/>
        <v>1412856.6994984038</v>
      </c>
      <c r="CK54" s="192">
        <f t="shared" ca="1" si="32"/>
        <v>68.881204684264958</v>
      </c>
      <c r="CO54" s="203">
        <f t="shared" si="33"/>
        <v>21047866.336683981</v>
      </c>
      <c r="CP54" s="203">
        <f t="shared" si="34"/>
        <v>21047866.336683981</v>
      </c>
      <c r="CR54">
        <f ca="1"/>
        <v>1412791.328247532</v>
      </c>
      <c r="CS54">
        <f ca="1"/>
        <v>1412895.5959461094</v>
      </c>
      <c r="CT54" s="192">
        <f t="shared" ca="1" si="35"/>
        <v>3.509953812463209</v>
      </c>
      <c r="CU54" s="192">
        <f t="shared" ca="1" si="36"/>
        <v>107.77765238983557</v>
      </c>
      <c r="CW54" s="203">
        <f t="shared" si="37"/>
        <v>21047866.336683981</v>
      </c>
      <c r="CY54">
        <v>1412788.8431663453</v>
      </c>
      <c r="CZ54" s="192">
        <f t="shared" si="38"/>
        <v>1.0248726257123053</v>
      </c>
    </row>
    <row r="55" spans="1:104" ht="15" x14ac:dyDescent="0.4">
      <c r="A55" s="15" t="s">
        <v>95</v>
      </c>
      <c r="B55" s="185" t="s">
        <v>96</v>
      </c>
      <c r="C55" s="11">
        <v>323.62146325573298</v>
      </c>
      <c r="D55" s="11">
        <v>0</v>
      </c>
      <c r="E55" s="11">
        <v>0</v>
      </c>
      <c r="F55" s="192">
        <f t="shared" si="7"/>
        <v>323.62146325573298</v>
      </c>
      <c r="G55" s="97">
        <f t="shared" si="8"/>
        <v>323621.46325573296</v>
      </c>
      <c r="H55" s="181">
        <v>17273.399361627384</v>
      </c>
      <c r="I55" s="97"/>
      <c r="K55" s="192">
        <f>$G55+IF(SUM(Visor!$K$6:$K$73)=0,0,IFERROR(VLOOKUP($B55,Visor!$F$6:$M$73,Visor!K$1,FALSE),0))</f>
        <v>323621.46325573296</v>
      </c>
      <c r="L55" s="192">
        <f>$G55+IF(SUM(Visor!$L$6:$L$73)=0,0,IFERROR(VLOOKUP($B55,Visor!$F$6:$M$73,Visor!$L$1,FALSE),0))</f>
        <v>323621.46325573296</v>
      </c>
      <c r="N55" s="97">
        <v>17273.399361627384</v>
      </c>
      <c r="O55" s="97">
        <v>17273.399361627384</v>
      </c>
      <c r="P55" s="192">
        <f t="shared" si="9"/>
        <v>0</v>
      </c>
      <c r="Q55" s="192">
        <f t="shared" si="10"/>
        <v>0</v>
      </c>
      <c r="S55" s="203">
        <f>$G55+IF(SUM(Visor!$M$6:$M121)=0,0,IFERROR(VLOOKUP($B55,Visor!$F$6:$M$73,Visor!$M$1,FALSE),0))</f>
        <v>323621.46325573296</v>
      </c>
      <c r="U55">
        <v>17273.399361627384</v>
      </c>
      <c r="V55" s="192">
        <f t="shared" si="11"/>
        <v>0</v>
      </c>
      <c r="X55" s="203">
        <f t="shared" si="51"/>
        <v>323621.46325573296</v>
      </c>
      <c r="Y55" s="203">
        <f t="shared" si="13"/>
        <v>323621.46325573296</v>
      </c>
      <c r="AA55" s="97">
        <f ca="1"/>
        <v>17273.422861051644</v>
      </c>
      <c r="AB55" s="97">
        <f ca="1"/>
        <v>17273.40757035392</v>
      </c>
      <c r="AC55" s="192">
        <f t="shared" ca="1" si="45"/>
        <v>2.3499424260080559E-2</v>
      </c>
      <c r="AD55" s="192">
        <f t="shared" ca="1" si="46"/>
        <v>8.2087265363952611E-3</v>
      </c>
      <c r="AH55" s="203">
        <f t="shared" si="53"/>
        <v>323621.46325573296</v>
      </c>
      <c r="AI55" s="203">
        <f t="shared" si="14"/>
        <v>323621.46325573296</v>
      </c>
      <c r="AK55" s="97">
        <v>17273.778797094681</v>
      </c>
      <c r="AL55" s="97">
        <v>17273.46639747173</v>
      </c>
      <c r="AM55" s="192">
        <f t="shared" si="47"/>
        <v>0.3794354672972986</v>
      </c>
      <c r="AN55" s="192">
        <f t="shared" si="48"/>
        <v>6.7035844345809892E-2</v>
      </c>
      <c r="AO55" s="192"/>
      <c r="AP55" s="192">
        <f t="shared" si="15"/>
        <v>323621.46325573296</v>
      </c>
      <c r="AQ55" s="192"/>
      <c r="AR55" s="192">
        <f ca="1"/>
        <v>17273.452603589612</v>
      </c>
      <c r="AS55" s="192">
        <f t="shared" ca="1" si="16"/>
        <v>5.324196222863975E-2</v>
      </c>
      <c r="AT55" s="192"/>
      <c r="AV55" s="203">
        <f t="shared" si="52"/>
        <v>323621.46325573296</v>
      </c>
      <c r="AW55" s="203">
        <f t="shared" si="18"/>
        <v>323621.46325573296</v>
      </c>
      <c r="AY55">
        <f ca="1"/>
        <v>17273.52511378167</v>
      </c>
      <c r="AZ55">
        <f ca="1"/>
        <v>17273.411876664486</v>
      </c>
      <c r="BA55" s="192">
        <f t="shared" ca="1" si="49"/>
        <v>0.12575215428660158</v>
      </c>
      <c r="BB55" s="192">
        <f t="shared" ca="1" si="50"/>
        <v>1.2515037102275528E-2</v>
      </c>
      <c r="BC55" s="192"/>
      <c r="BD55" s="192">
        <f t="shared" si="19"/>
        <v>323621.46325573296</v>
      </c>
      <c r="BE55" s="192"/>
      <c r="BF55" s="192">
        <f ca="1"/>
        <v>17273.416624030382</v>
      </c>
      <c r="BG55" s="192">
        <f t="shared" ca="1" si="20"/>
        <v>1.7262402998312609E-2</v>
      </c>
      <c r="BK55" s="203">
        <f t="shared" si="21"/>
        <v>323621.46325573296</v>
      </c>
      <c r="BL55" s="203">
        <f t="shared" si="22"/>
        <v>323621.46325573296</v>
      </c>
      <c r="BN55">
        <f ca="1"/>
        <v>17275.008674547171</v>
      </c>
      <c r="BO55">
        <f ca="1"/>
        <v>17274.177749562037</v>
      </c>
      <c r="BP55" s="192">
        <f t="shared" ca="1" si="23"/>
        <v>1.6093129197870439</v>
      </c>
      <c r="BQ55" s="192">
        <f t="shared" ca="1" si="24"/>
        <v>0.7783879346534377</v>
      </c>
      <c r="BS55" s="203">
        <f t="shared" si="25"/>
        <v>323621.46325573296</v>
      </c>
      <c r="BU55">
        <f ca="1"/>
        <v>17274.92472233532</v>
      </c>
      <c r="BV55" s="192">
        <f t="shared" ca="1" si="26"/>
        <v>1.5253607079357607</v>
      </c>
      <c r="BZ55" s="203">
        <f t="shared" si="27"/>
        <v>323621.46325573296</v>
      </c>
      <c r="CA55" s="203">
        <f t="shared" si="28"/>
        <v>323621.46325573296</v>
      </c>
      <c r="CC55">
        <f ca="1"/>
        <v>17274.84793452383</v>
      </c>
      <c r="CD55">
        <f ca="1"/>
        <v>17277.907658622633</v>
      </c>
      <c r="CE55" s="192">
        <f t="shared" ca="1" si="29"/>
        <v>1.4485728964464215</v>
      </c>
      <c r="CF55" s="192">
        <f t="shared" ca="1" si="30"/>
        <v>4.5082969952491112</v>
      </c>
      <c r="CH55" s="203">
        <f t="shared" si="31"/>
        <v>323621.46325573296</v>
      </c>
      <c r="CJ55">
        <f ca="1"/>
        <v>17273.878204718803</v>
      </c>
      <c r="CK55" s="192">
        <f t="shared" ca="1" si="32"/>
        <v>0.47884309141954873</v>
      </c>
      <c r="CO55" s="203">
        <f t="shared" si="33"/>
        <v>323621.46325573296</v>
      </c>
      <c r="CP55" s="203">
        <f t="shared" si="34"/>
        <v>323621.46325573296</v>
      </c>
      <c r="CR55">
        <f ca="1"/>
        <v>17273.422638349239</v>
      </c>
      <c r="CS55">
        <f ca="1"/>
        <v>17274.104775096319</v>
      </c>
      <c r="CT55" s="192">
        <f t="shared" ca="1" si="35"/>
        <v>2.3276721854927018E-2</v>
      </c>
      <c r="CU55" s="192">
        <f t="shared" ca="1" si="36"/>
        <v>0.70541346893514856</v>
      </c>
      <c r="CW55" s="203">
        <f t="shared" si="37"/>
        <v>323621.46325573296</v>
      </c>
      <c r="CY55">
        <v>17273.406196536467</v>
      </c>
      <c r="CZ55" s="192">
        <f t="shared" si="38"/>
        <v>6.8349090834090021E-3</v>
      </c>
    </row>
    <row r="56" spans="1:104" ht="15" x14ac:dyDescent="0.4">
      <c r="A56" s="6" t="s">
        <v>97</v>
      </c>
      <c r="B56" s="188" t="s">
        <v>98</v>
      </c>
      <c r="C56" s="8">
        <v>4148.3726658601799</v>
      </c>
      <c r="D56" s="8">
        <v>0</v>
      </c>
      <c r="E56" s="8">
        <v>0</v>
      </c>
      <c r="F56" s="192">
        <f t="shared" si="7"/>
        <v>4148.3726658601799</v>
      </c>
      <c r="G56" s="97">
        <f t="shared" si="8"/>
        <v>4148372.6658601798</v>
      </c>
      <c r="H56" s="181">
        <v>16217.178250090172</v>
      </c>
      <c r="I56" s="97"/>
      <c r="K56" s="192">
        <f>$G56+IF(SUM(Visor!$K$6:$K$73)=0,0,IFERROR(VLOOKUP($B56,Visor!$F$6:$M$73,Visor!K$1,FALSE),0))</f>
        <v>4148372.6658601798</v>
      </c>
      <c r="L56" s="192">
        <f>$G56+IF(SUM(Visor!$L$6:$L$73)=0,0,IFERROR(VLOOKUP($B56,Visor!$F$6:$M$73,Visor!$L$1,FALSE),0))</f>
        <v>4148372.6658601798</v>
      </c>
      <c r="N56" s="97">
        <v>16217.178250090172</v>
      </c>
      <c r="O56" s="97">
        <v>16217.178250090172</v>
      </c>
      <c r="P56" s="192">
        <f t="shared" si="9"/>
        <v>0</v>
      </c>
      <c r="Q56" s="192">
        <f t="shared" si="10"/>
        <v>0</v>
      </c>
      <c r="S56" s="203">
        <f>$G56+IF(SUM(Visor!$M$6:$M122)=0,0,IFERROR(VLOOKUP($B56,Visor!$F$6:$M$73,Visor!$M$1,FALSE),0))</f>
        <v>4148372.6658601798</v>
      </c>
      <c r="U56">
        <v>16217.178250090172</v>
      </c>
      <c r="V56" s="192">
        <f t="shared" si="11"/>
        <v>0</v>
      </c>
      <c r="X56" s="203">
        <f t="shared" si="51"/>
        <v>4148372.6658601798</v>
      </c>
      <c r="Y56" s="203">
        <f t="shared" si="13"/>
        <v>4148372.6658601798</v>
      </c>
      <c r="AA56" s="97">
        <f ca="1"/>
        <v>16217.216921388104</v>
      </c>
      <c r="AB56" s="97">
        <f ca="1"/>
        <v>16217.195637478902</v>
      </c>
      <c r="AC56" s="192">
        <f t="shared" ca="1" si="45"/>
        <v>3.8671297932523885E-2</v>
      </c>
      <c r="AD56" s="192">
        <f t="shared" ca="1" si="46"/>
        <v>1.7387388730639941E-2</v>
      </c>
      <c r="AH56" s="203">
        <f t="shared" si="53"/>
        <v>4148372.6658601798</v>
      </c>
      <c r="AI56" s="203">
        <f t="shared" si="14"/>
        <v>4148372.6658601798</v>
      </c>
      <c r="AK56" s="97">
        <v>16217.463392331094</v>
      </c>
      <c r="AL56" s="97">
        <v>16217.228626906588</v>
      </c>
      <c r="AM56" s="192">
        <f t="shared" si="47"/>
        <v>0.28514224092214135</v>
      </c>
      <c r="AN56" s="192">
        <f t="shared" si="48"/>
        <v>5.0376816416246584E-2</v>
      </c>
      <c r="AO56" s="192"/>
      <c r="AP56" s="192">
        <f t="shared" si="15"/>
        <v>4148372.6658601798</v>
      </c>
      <c r="AQ56" s="192"/>
      <c r="AR56" s="192">
        <f ca="1"/>
        <v>16217.218260931877</v>
      </c>
      <c r="AS56" s="192">
        <f t="shared" ca="1" si="16"/>
        <v>4.0010841705225175E-2</v>
      </c>
      <c r="AT56" s="192"/>
      <c r="AV56" s="203">
        <f t="shared" si="52"/>
        <v>4148372.6658601798</v>
      </c>
      <c r="AW56" s="203">
        <f t="shared" si="18"/>
        <v>4148372.6658601798</v>
      </c>
      <c r="AY56">
        <f ca="1"/>
        <v>16217.496092563679</v>
      </c>
      <c r="AZ56">
        <f ca="1"/>
        <v>16217.249251337886</v>
      </c>
      <c r="BA56" s="192">
        <f t="shared" ca="1" si="49"/>
        <v>0.31784247350697115</v>
      </c>
      <c r="BB56" s="192">
        <f t="shared" ca="1" si="50"/>
        <v>7.1001247713866178E-2</v>
      </c>
      <c r="BC56" s="192"/>
      <c r="BD56" s="192">
        <f t="shared" si="19"/>
        <v>4148372.6658601798</v>
      </c>
      <c r="BE56" s="192"/>
      <c r="BF56" s="192">
        <f ca="1"/>
        <v>16217.237347347649</v>
      </c>
      <c r="BG56" s="192">
        <f t="shared" ca="1" si="20"/>
        <v>5.9097257477333187E-2</v>
      </c>
      <c r="BK56" s="203">
        <f t="shared" si="21"/>
        <v>4148372.6658601798</v>
      </c>
      <c r="BL56" s="203">
        <f t="shared" si="22"/>
        <v>4148372.6658601798</v>
      </c>
      <c r="BN56">
        <f ca="1"/>
        <v>16219.089629860997</v>
      </c>
      <c r="BO56">
        <f ca="1"/>
        <v>16218.338467326321</v>
      </c>
      <c r="BP56" s="192">
        <f t="shared" ca="1" si="23"/>
        <v>1.9113797708250786</v>
      </c>
      <c r="BQ56" s="192">
        <f t="shared" ca="1" si="24"/>
        <v>1.1602172361490375</v>
      </c>
      <c r="BS56" s="203">
        <f t="shared" si="25"/>
        <v>4148372.6658601798</v>
      </c>
      <c r="BU56">
        <f ca="1"/>
        <v>16218.972088978606</v>
      </c>
      <c r="BV56" s="192">
        <f t="shared" ca="1" si="26"/>
        <v>1.7938388884340384</v>
      </c>
      <c r="BZ56" s="203">
        <f t="shared" si="27"/>
        <v>4148372.6658601798</v>
      </c>
      <c r="CA56" s="203">
        <f t="shared" si="28"/>
        <v>4148372.6658601798</v>
      </c>
      <c r="CC56">
        <f ca="1"/>
        <v>16218.978705016974</v>
      </c>
      <c r="CD56">
        <f ca="1"/>
        <v>16221.654828965835</v>
      </c>
      <c r="CE56" s="192">
        <f t="shared" ca="1" si="29"/>
        <v>1.8004549268025585</v>
      </c>
      <c r="CF56" s="192">
        <f t="shared" ca="1" si="30"/>
        <v>4.4765788756631082</v>
      </c>
      <c r="CH56" s="203">
        <f t="shared" si="31"/>
        <v>4148372.6658601798</v>
      </c>
      <c r="CJ56">
        <f ca="1"/>
        <v>16217.893991145287</v>
      </c>
      <c r="CK56" s="192">
        <f t="shared" ca="1" si="32"/>
        <v>0.7157410551153589</v>
      </c>
      <c r="CO56" s="203">
        <f t="shared" si="33"/>
        <v>4148372.6658601798</v>
      </c>
      <c r="CP56" s="203">
        <f t="shared" si="34"/>
        <v>4148372.6658601798</v>
      </c>
      <c r="CR56">
        <f ca="1"/>
        <v>16217.193155188475</v>
      </c>
      <c r="CS56">
        <f ca="1"/>
        <v>16217.671849666358</v>
      </c>
      <c r="CT56" s="192">
        <f t="shared" ca="1" si="35"/>
        <v>1.4905098303643172E-2</v>
      </c>
      <c r="CU56" s="192">
        <f t="shared" ca="1" si="36"/>
        <v>0.49359957618617045</v>
      </c>
      <c r="CW56" s="203">
        <f t="shared" si="37"/>
        <v>4148372.6658601798</v>
      </c>
      <c r="CY56">
        <v>16217.182454637681</v>
      </c>
      <c r="CZ56" s="192">
        <f t="shared" si="38"/>
        <v>4.2045475092891138E-3</v>
      </c>
    </row>
    <row r="57" spans="1:104" ht="15" x14ac:dyDescent="0.4">
      <c r="A57" s="15" t="s">
        <v>99</v>
      </c>
      <c r="B57" s="185" t="s">
        <v>100</v>
      </c>
      <c r="C57" s="11">
        <v>1577.9692148493</v>
      </c>
      <c r="D57" s="11">
        <v>0</v>
      </c>
      <c r="E57" s="11">
        <v>0</v>
      </c>
      <c r="F57" s="192">
        <f t="shared" si="7"/>
        <v>1577.9692148493</v>
      </c>
      <c r="G57" s="97">
        <f t="shared" si="8"/>
        <v>1577969.2148493</v>
      </c>
      <c r="H57" s="181">
        <v>277657.03532625613</v>
      </c>
      <c r="I57" s="97"/>
      <c r="K57" s="192">
        <f>$G57+IF(SUM(Visor!$K$6:$K$73)=0,0,IFERROR(VLOOKUP($B57,Visor!$F$6:$M$73,Visor!K$1,FALSE),0))</f>
        <v>1577969.2148493</v>
      </c>
      <c r="L57" s="192">
        <f>$G57+IF(SUM(Visor!$L$6:$L$73)=0,0,IFERROR(VLOOKUP($B57,Visor!$F$6:$M$73,Visor!$L$1,FALSE),0))</f>
        <v>1577969.2148493</v>
      </c>
      <c r="N57" s="97">
        <v>277657.03532625613</v>
      </c>
      <c r="O57" s="97">
        <v>277657.03532625613</v>
      </c>
      <c r="P57" s="192">
        <f t="shared" si="9"/>
        <v>0</v>
      </c>
      <c r="Q57" s="192">
        <f t="shared" si="10"/>
        <v>0</v>
      </c>
      <c r="S57" s="203">
        <f>$G57+IF(SUM(Visor!$M$6:$M123)=0,0,IFERROR(VLOOKUP($B57,Visor!$F$6:$M$73,Visor!$M$1,FALSE),0))</f>
        <v>1577969.2148493</v>
      </c>
      <c r="U57">
        <v>277657.03532625613</v>
      </c>
      <c r="V57" s="192">
        <f t="shared" si="11"/>
        <v>0</v>
      </c>
      <c r="X57" s="203">
        <f t="shared" si="51"/>
        <v>1577969.2148493</v>
      </c>
      <c r="Y57" s="203">
        <f t="shared" si="13"/>
        <v>1577969.2148493</v>
      </c>
      <c r="AA57" s="97">
        <f ca="1"/>
        <v>277657.91206986096</v>
      </c>
      <c r="AB57" s="97">
        <f ca="1"/>
        <v>277657.3533583752</v>
      </c>
      <c r="AC57" s="192">
        <f t="shared" ca="1" si="45"/>
        <v>0.87674360483651981</v>
      </c>
      <c r="AD57" s="192">
        <f t="shared" ca="1" si="46"/>
        <v>0.31803211907390505</v>
      </c>
      <c r="AH57" s="203">
        <f t="shared" si="53"/>
        <v>1577969.2148493</v>
      </c>
      <c r="AI57" s="203">
        <f t="shared" si="14"/>
        <v>1577969.2148493</v>
      </c>
      <c r="AK57" s="97">
        <v>277665.59032233694</v>
      </c>
      <c r="AL57" s="97">
        <v>277658.54675951699</v>
      </c>
      <c r="AM57" s="192">
        <f t="shared" si="47"/>
        <v>8.5549960808129981</v>
      </c>
      <c r="AN57" s="192">
        <f t="shared" si="48"/>
        <v>1.5114332608645782</v>
      </c>
      <c r="AO57" s="192"/>
      <c r="AP57" s="192">
        <f t="shared" si="15"/>
        <v>1577969.2148493</v>
      </c>
      <c r="AQ57" s="192"/>
      <c r="AR57" s="192">
        <f ca="1"/>
        <v>277658.23575377918</v>
      </c>
      <c r="AS57" s="192">
        <f t="shared" ca="1" si="16"/>
        <v>1.2004275230574422</v>
      </c>
      <c r="AT57" s="192"/>
      <c r="AV57" s="203">
        <f t="shared" si="52"/>
        <v>1577969.2148493</v>
      </c>
      <c r="AW57" s="203">
        <f t="shared" si="18"/>
        <v>1577969.2148493</v>
      </c>
      <c r="AY57">
        <f ca="1"/>
        <v>277661.32638089207</v>
      </c>
      <c r="AZ57">
        <f ca="1"/>
        <v>277657.58008465881</v>
      </c>
      <c r="BA57" s="192">
        <f t="shared" ca="1" si="49"/>
        <v>4.2910546359489672</v>
      </c>
      <c r="BB57" s="192">
        <f t="shared" ca="1" si="50"/>
        <v>0.54475840268423781</v>
      </c>
      <c r="BC57" s="192"/>
      <c r="BD57" s="192">
        <f t="shared" si="19"/>
        <v>1577969.2148493</v>
      </c>
      <c r="BE57" s="192"/>
      <c r="BF57" s="192">
        <f ca="1"/>
        <v>277657.67475812096</v>
      </c>
      <c r="BG57" s="192">
        <f t="shared" ca="1" si="20"/>
        <v>0.63943186483811587</v>
      </c>
      <c r="BK57" s="203">
        <f t="shared" si="21"/>
        <v>1577969.2148493</v>
      </c>
      <c r="BL57" s="203">
        <f t="shared" si="22"/>
        <v>1577969.2148493</v>
      </c>
      <c r="BN57">
        <f ca="1"/>
        <v>277696.7709272416</v>
      </c>
      <c r="BO57">
        <f ca="1"/>
        <v>277677.38481859991</v>
      </c>
      <c r="BP57" s="192">
        <f t="shared" ca="1" si="23"/>
        <v>39.735600985470228</v>
      </c>
      <c r="BQ57" s="192">
        <f t="shared" ca="1" si="24"/>
        <v>20.349492343782913</v>
      </c>
      <c r="BS57" s="203">
        <f t="shared" si="25"/>
        <v>1577969.2148493</v>
      </c>
      <c r="BU57">
        <f ca="1"/>
        <v>277694.61310512543</v>
      </c>
      <c r="BV57" s="192">
        <f t="shared" ca="1" si="26"/>
        <v>37.577778869308531</v>
      </c>
      <c r="BZ57" s="203">
        <f t="shared" si="27"/>
        <v>1577969.2148493</v>
      </c>
      <c r="CA57" s="203">
        <f t="shared" si="28"/>
        <v>1577969.2148493</v>
      </c>
      <c r="CC57">
        <f ca="1"/>
        <v>277693.01141623501</v>
      </c>
      <c r="CD57">
        <f ca="1"/>
        <v>277763.90973305772</v>
      </c>
      <c r="CE57" s="192">
        <f t="shared" ca="1" si="29"/>
        <v>35.976089978881646</v>
      </c>
      <c r="CF57" s="192">
        <f t="shared" ca="1" si="30"/>
        <v>106.87440680159489</v>
      </c>
      <c r="CH57" s="203">
        <f t="shared" si="31"/>
        <v>1577969.2148493</v>
      </c>
      <c r="CJ57">
        <f ca="1"/>
        <v>277669.43482689717</v>
      </c>
      <c r="CK57" s="192">
        <f t="shared" ca="1" si="32"/>
        <v>12.399500641040504</v>
      </c>
      <c r="CO57" s="203">
        <f t="shared" si="33"/>
        <v>1577969.2148493</v>
      </c>
      <c r="CP57" s="203">
        <f t="shared" si="34"/>
        <v>1577969.2148493</v>
      </c>
      <c r="CR57">
        <f ca="1"/>
        <v>277657.88544796698</v>
      </c>
      <c r="CS57">
        <f ca="1"/>
        <v>277682.25445026637</v>
      </c>
      <c r="CT57" s="192">
        <f t="shared" ca="1" si="35"/>
        <v>0.85012171085691079</v>
      </c>
      <c r="CU57" s="192">
        <f t="shared" ca="1" si="36"/>
        <v>25.219124010240193</v>
      </c>
      <c r="CW57" s="203">
        <f t="shared" si="37"/>
        <v>1577969.2148493</v>
      </c>
      <c r="CY57">
        <v>277657.28718999733</v>
      </c>
      <c r="CZ57" s="192">
        <f t="shared" si="38"/>
        <v>0.25186374119948596</v>
      </c>
    </row>
    <row r="58" spans="1:104" ht="15" x14ac:dyDescent="0.4">
      <c r="A58" s="6" t="s">
        <v>101</v>
      </c>
      <c r="B58" s="188" t="s">
        <v>102</v>
      </c>
      <c r="C58" s="8">
        <v>368.886157296021</v>
      </c>
      <c r="D58" s="8">
        <v>0</v>
      </c>
      <c r="E58" s="8">
        <v>0</v>
      </c>
      <c r="F58" s="192">
        <f t="shared" si="7"/>
        <v>368.886157296021</v>
      </c>
      <c r="G58" s="97">
        <f t="shared" si="8"/>
        <v>368886.157296021</v>
      </c>
      <c r="H58" s="181">
        <v>93507.397471519202</v>
      </c>
      <c r="I58" s="97"/>
      <c r="K58" s="192">
        <f>$G58+IF(SUM(Visor!$K$6:$K$73)=0,0,IFERROR(VLOOKUP($B58,Visor!$F$6:$M$73,Visor!K$1,FALSE),0))</f>
        <v>368886.157296021</v>
      </c>
      <c r="L58" s="192">
        <f>$G58+IF(SUM(Visor!$L$6:$L$73)=0,0,IFERROR(VLOOKUP($B58,Visor!$F$6:$M$73,Visor!$L$1,FALSE),0))</f>
        <v>368886.157296021</v>
      </c>
      <c r="N58" s="97">
        <v>93507.397471519202</v>
      </c>
      <c r="O58" s="97">
        <v>93507.397471519202</v>
      </c>
      <c r="P58" s="192">
        <f t="shared" si="9"/>
        <v>0</v>
      </c>
      <c r="Q58" s="192">
        <f t="shared" si="10"/>
        <v>0</v>
      </c>
      <c r="S58" s="203">
        <f>$G58+IF(SUM(Visor!$M$6:$M124)=0,0,IFERROR(VLOOKUP($B58,Visor!$F$6:$M$73,Visor!$M$1,FALSE),0))</f>
        <v>368886.157296021</v>
      </c>
      <c r="U58">
        <v>93507.397471519202</v>
      </c>
      <c r="V58" s="192">
        <f t="shared" si="11"/>
        <v>0</v>
      </c>
      <c r="X58" s="203">
        <f t="shared" si="51"/>
        <v>368886.157296021</v>
      </c>
      <c r="Y58" s="203">
        <f t="shared" si="13"/>
        <v>368886.157296021</v>
      </c>
      <c r="AA58" s="97">
        <f ca="1"/>
        <v>93507.751756567159</v>
      </c>
      <c r="AB58" s="97">
        <f ca="1"/>
        <v>93507.49823463583</v>
      </c>
      <c r="AC58" s="192">
        <f t="shared" ca="1" si="45"/>
        <v>0.35428504795709159</v>
      </c>
      <c r="AD58" s="192">
        <f t="shared" ca="1" si="46"/>
        <v>0.10076311662851367</v>
      </c>
      <c r="AH58" s="203">
        <f t="shared" si="53"/>
        <v>368886.157296021</v>
      </c>
      <c r="AI58" s="203">
        <f t="shared" si="14"/>
        <v>368886.157296021</v>
      </c>
      <c r="AK58" s="97">
        <v>93509.181547673608</v>
      </c>
      <c r="AL58" s="97">
        <v>93507.712668862878</v>
      </c>
      <c r="AM58" s="192">
        <f t="shared" si="47"/>
        <v>1.7840761544066481</v>
      </c>
      <c r="AN58" s="192">
        <f t="shared" si="48"/>
        <v>0.31519734367611818</v>
      </c>
      <c r="AO58" s="192"/>
      <c r="AP58" s="192">
        <f t="shared" si="15"/>
        <v>368886.157296021</v>
      </c>
      <c r="AQ58" s="192"/>
      <c r="AR58" s="192">
        <f ca="1"/>
        <v>93507.647811098417</v>
      </c>
      <c r="AS58" s="192">
        <f t="shared" ca="1" si="16"/>
        <v>0.25033957921550609</v>
      </c>
      <c r="AT58" s="192"/>
      <c r="AV58" s="203">
        <f t="shared" si="52"/>
        <v>368886.157296021</v>
      </c>
      <c r="AW58" s="203">
        <f t="shared" si="18"/>
        <v>368886.157296021</v>
      </c>
      <c r="AY58">
        <f ca="1"/>
        <v>93512.098166411044</v>
      </c>
      <c r="AZ58">
        <f ca="1"/>
        <v>93507.720123813095</v>
      </c>
      <c r="BA58" s="192">
        <f t="shared" ca="1" si="49"/>
        <v>4.7006948918424314</v>
      </c>
      <c r="BB58" s="192">
        <f t="shared" ca="1" si="50"/>
        <v>0.32265229389304295</v>
      </c>
      <c r="BC58" s="192"/>
      <c r="BD58" s="192">
        <f t="shared" si="19"/>
        <v>368886.157296021</v>
      </c>
      <c r="BE58" s="192"/>
      <c r="BF58" s="192">
        <f ca="1"/>
        <v>93507.98941880741</v>
      </c>
      <c r="BG58" s="192">
        <f t="shared" ca="1" si="20"/>
        <v>0.59194728820875753</v>
      </c>
      <c r="BK58" s="203">
        <f t="shared" si="21"/>
        <v>368886.157296021</v>
      </c>
      <c r="BL58" s="203">
        <f t="shared" si="22"/>
        <v>368886.157296021</v>
      </c>
      <c r="BN58">
        <f ca="1"/>
        <v>93517.502560120702</v>
      </c>
      <c r="BO58">
        <f ca="1"/>
        <v>93512.508214125672</v>
      </c>
      <c r="BP58" s="192">
        <f t="shared" ca="1" si="23"/>
        <v>10.105088601500029</v>
      </c>
      <c r="BQ58" s="192">
        <f t="shared" ca="1" si="24"/>
        <v>5.1107426064700121</v>
      </c>
      <c r="BS58" s="203">
        <f t="shared" si="25"/>
        <v>368886.157296021</v>
      </c>
      <c r="BU58">
        <f ca="1"/>
        <v>93516.970496249516</v>
      </c>
      <c r="BV58" s="192">
        <f t="shared" ca="1" si="26"/>
        <v>9.5730247303145006</v>
      </c>
      <c r="BZ58" s="203">
        <f t="shared" si="27"/>
        <v>368886.157296021</v>
      </c>
      <c r="CA58" s="203">
        <f t="shared" si="28"/>
        <v>368886.157296021</v>
      </c>
      <c r="CC58">
        <f ca="1"/>
        <v>93517.157000563093</v>
      </c>
      <c r="CD58">
        <f ca="1"/>
        <v>93531.473677935282</v>
      </c>
      <c r="CE58" s="192">
        <f t="shared" ca="1" si="29"/>
        <v>9.7595290438912343</v>
      </c>
      <c r="CF58" s="192">
        <f t="shared" ca="1" si="30"/>
        <v>24.076206416080822</v>
      </c>
      <c r="CH58" s="203">
        <f t="shared" si="31"/>
        <v>368886.157296021</v>
      </c>
      <c r="CJ58">
        <f ca="1"/>
        <v>93511.662072799343</v>
      </c>
      <c r="CK58" s="192">
        <f t="shared" ca="1" si="32"/>
        <v>4.2646012801415054</v>
      </c>
      <c r="CO58" s="203">
        <f t="shared" si="33"/>
        <v>368886.157296021</v>
      </c>
      <c r="CP58" s="203">
        <f t="shared" si="34"/>
        <v>368886.157296021</v>
      </c>
      <c r="CR58">
        <f ca="1"/>
        <v>93507.55758184068</v>
      </c>
      <c r="CS58">
        <f ca="1"/>
        <v>93515.093602803638</v>
      </c>
      <c r="CT58" s="192">
        <f t="shared" ca="1" si="35"/>
        <v>0.16011032147798687</v>
      </c>
      <c r="CU58" s="192">
        <f t="shared" ca="1" si="36"/>
        <v>7.6961312844359782</v>
      </c>
      <c r="CW58" s="203">
        <f t="shared" si="37"/>
        <v>368886.157296021</v>
      </c>
      <c r="CY58">
        <v>93507.432799878428</v>
      </c>
      <c r="CZ58" s="192">
        <f t="shared" si="38"/>
        <v>3.5328359226696193E-2</v>
      </c>
    </row>
    <row r="59" spans="1:104" ht="15" x14ac:dyDescent="0.4">
      <c r="A59" s="15" t="s">
        <v>103</v>
      </c>
      <c r="B59" s="185" t="s">
        <v>104</v>
      </c>
      <c r="C59" s="11">
        <v>2389.5504066396702</v>
      </c>
      <c r="D59" s="11">
        <v>0</v>
      </c>
      <c r="E59" s="11">
        <v>0</v>
      </c>
      <c r="F59" s="192">
        <f t="shared" si="7"/>
        <v>2389.5504066396702</v>
      </c>
      <c r="G59" s="97">
        <f t="shared" si="8"/>
        <v>2389550.40663967</v>
      </c>
      <c r="H59" s="181">
        <v>109846.09821300034</v>
      </c>
      <c r="I59" s="97"/>
      <c r="K59" s="192">
        <f>$G59+IF(SUM(Visor!$K$6:$K$73)=0,0,IFERROR(VLOOKUP($B59,Visor!$F$6:$M$73,Visor!K$1,FALSE),0))</f>
        <v>2389550.40663967</v>
      </c>
      <c r="L59" s="192">
        <f>$G59+IF(SUM(Visor!$L$6:$L$73)=0,0,IFERROR(VLOOKUP($B59,Visor!$F$6:$M$73,Visor!$L$1,FALSE),0))</f>
        <v>2389550.40663967</v>
      </c>
      <c r="N59" s="97">
        <v>109846.09821300034</v>
      </c>
      <c r="O59" s="97">
        <v>109846.09821300034</v>
      </c>
      <c r="P59" s="192">
        <f t="shared" si="9"/>
        <v>0</v>
      </c>
      <c r="Q59" s="192">
        <f t="shared" si="10"/>
        <v>0</v>
      </c>
      <c r="S59" s="203">
        <f>$G59+IF(SUM(Visor!$M$6:$M125)=0,0,IFERROR(VLOOKUP($B59,Visor!$F$6:$M$73,Visor!$M$1,FALSE),0))</f>
        <v>2389550.40663967</v>
      </c>
      <c r="U59">
        <v>109846.09821300034</v>
      </c>
      <c r="V59" s="192">
        <f t="shared" si="11"/>
        <v>0</v>
      </c>
      <c r="X59" s="203">
        <f t="shared" si="51"/>
        <v>2389550.40663967</v>
      </c>
      <c r="Y59" s="203">
        <f t="shared" si="13"/>
        <v>2389550.40663967</v>
      </c>
      <c r="AA59" s="97">
        <f ca="1"/>
        <v>109846.53248666425</v>
      </c>
      <c r="AB59" s="97">
        <f ca="1"/>
        <v>109846.28392355394</v>
      </c>
      <c r="AC59" s="192">
        <f t="shared" ca="1" si="45"/>
        <v>0.43427366390824318</v>
      </c>
      <c r="AD59" s="192">
        <f t="shared" ca="1" si="46"/>
        <v>0.18571055360371247</v>
      </c>
      <c r="AH59" s="203">
        <f t="shared" si="53"/>
        <v>2389550.40663967</v>
      </c>
      <c r="AI59" s="203">
        <f t="shared" si="14"/>
        <v>2389550.40663967</v>
      </c>
      <c r="AK59" s="97">
        <v>109847.93302562667</v>
      </c>
      <c r="AL59" s="97">
        <v>109846.42237408759</v>
      </c>
      <c r="AM59" s="192">
        <f t="shared" si="47"/>
        <v>1.8348126263299491</v>
      </c>
      <c r="AN59" s="192">
        <f t="shared" si="48"/>
        <v>0.32416108725010417</v>
      </c>
      <c r="AO59" s="192"/>
      <c r="AP59" s="192">
        <f t="shared" si="15"/>
        <v>2389550.40663967</v>
      </c>
      <c r="AQ59" s="192"/>
      <c r="AR59" s="192">
        <f ca="1"/>
        <v>109846.35567186479</v>
      </c>
      <c r="AS59" s="192">
        <f t="shared" ca="1" si="16"/>
        <v>0.25745886444929056</v>
      </c>
      <c r="AT59" s="192"/>
      <c r="AV59" s="203">
        <f t="shared" si="52"/>
        <v>2389550.40663967</v>
      </c>
      <c r="AW59" s="203">
        <f t="shared" si="18"/>
        <v>2389550.40663967</v>
      </c>
      <c r="AY59">
        <f ca="1"/>
        <v>109852.56336682056</v>
      </c>
      <c r="AZ59">
        <f ca="1"/>
        <v>109847.42836307955</v>
      </c>
      <c r="BA59" s="192">
        <f t="shared" ca="1" si="49"/>
        <v>6.4651538202160737</v>
      </c>
      <c r="BB59" s="192">
        <f t="shared" ca="1" si="50"/>
        <v>1.3301500792149454</v>
      </c>
      <c r="BC59" s="192"/>
      <c r="BD59" s="192">
        <f t="shared" si="19"/>
        <v>2389550.40663967</v>
      </c>
      <c r="BE59" s="192"/>
      <c r="BF59" s="192">
        <f ca="1"/>
        <v>109847.15312527685</v>
      </c>
      <c r="BG59" s="192">
        <f t="shared" ca="1" si="20"/>
        <v>1.0549122765078209</v>
      </c>
      <c r="BK59" s="203">
        <f t="shared" si="21"/>
        <v>2389550.40663967</v>
      </c>
      <c r="BL59" s="203">
        <f t="shared" si="22"/>
        <v>2389550.40663967</v>
      </c>
      <c r="BN59">
        <f ca="1"/>
        <v>109859.81079941134</v>
      </c>
      <c r="BO59">
        <f ca="1"/>
        <v>109854.1601787907</v>
      </c>
      <c r="BP59" s="192">
        <f t="shared" ca="1" si="23"/>
        <v>13.712586410998483</v>
      </c>
      <c r="BQ59" s="192">
        <f t="shared" ca="1" si="24"/>
        <v>8.0619657903589541</v>
      </c>
      <c r="BS59" s="203">
        <f t="shared" si="25"/>
        <v>2389550.40663967</v>
      </c>
      <c r="BU59">
        <f ca="1"/>
        <v>109858.9980148279</v>
      </c>
      <c r="BV59" s="192">
        <f t="shared" ca="1" si="26"/>
        <v>12.899801827559713</v>
      </c>
      <c r="BZ59" s="203">
        <f t="shared" si="27"/>
        <v>2389550.40663967</v>
      </c>
      <c r="CA59" s="203">
        <f t="shared" si="28"/>
        <v>2389550.40663967</v>
      </c>
      <c r="CC59">
        <f ca="1"/>
        <v>109862.85255452881</v>
      </c>
      <c r="CD59">
        <f ca="1"/>
        <v>109877.44276948043</v>
      </c>
      <c r="CE59" s="192">
        <f t="shared" ca="1" si="29"/>
        <v>16.75434152847447</v>
      </c>
      <c r="CF59" s="192">
        <f t="shared" ca="1" si="30"/>
        <v>31.344556480093161</v>
      </c>
      <c r="CH59" s="203">
        <f t="shared" si="31"/>
        <v>2389550.40663967</v>
      </c>
      <c r="CJ59">
        <f ca="1"/>
        <v>109855.10524288627</v>
      </c>
      <c r="CK59" s="192">
        <f t="shared" ca="1" si="32"/>
        <v>9.0070298859354807</v>
      </c>
      <c r="CO59" s="203">
        <f t="shared" si="33"/>
        <v>2389550.40663967</v>
      </c>
      <c r="CP59" s="203">
        <f t="shared" si="34"/>
        <v>2389550.40663967</v>
      </c>
      <c r="CR59">
        <f ca="1"/>
        <v>109846.23292213431</v>
      </c>
      <c r="CS59">
        <f ca="1"/>
        <v>109852.96421744695</v>
      </c>
      <c r="CT59" s="192">
        <f t="shared" ca="1" si="35"/>
        <v>0.13470913397031836</v>
      </c>
      <c r="CU59" s="192">
        <f t="shared" ca="1" si="36"/>
        <v>6.8660044466087129</v>
      </c>
      <c r="CW59" s="203">
        <f t="shared" si="37"/>
        <v>2389550.40663967</v>
      </c>
      <c r="CY59">
        <v>109846.12633053373</v>
      </c>
      <c r="CZ59" s="192">
        <f t="shared" si="38"/>
        <v>2.8117533394834027E-2</v>
      </c>
    </row>
    <row r="60" spans="1:104" ht="15" x14ac:dyDescent="0.4">
      <c r="A60" s="6" t="s">
        <v>105</v>
      </c>
      <c r="B60" s="188" t="s">
        <v>106</v>
      </c>
      <c r="C60" s="8">
        <v>55003.186993622898</v>
      </c>
      <c r="D60" s="8">
        <v>0</v>
      </c>
      <c r="E60" s="8">
        <v>0</v>
      </c>
      <c r="F60" s="192">
        <f t="shared" si="7"/>
        <v>55003.186993622898</v>
      </c>
      <c r="G60" s="97">
        <f t="shared" si="8"/>
        <v>55003186.993622899</v>
      </c>
      <c r="H60" s="181">
        <v>1224580.7838888443</v>
      </c>
      <c r="I60" s="97"/>
      <c r="K60" s="192">
        <f>$G60+IF(SUM(Visor!$K$6:$K$73)=0,0,IFERROR(VLOOKUP($B60,Visor!$F$6:$M$73,Visor!K$1,FALSE),0))</f>
        <v>55003186.993622899</v>
      </c>
      <c r="L60" s="192">
        <f>$G60+IF(SUM(Visor!$L$6:$L$73)=0,0,IFERROR(VLOOKUP($B60,Visor!$F$6:$M$73,Visor!$L$1,FALSE),0))</f>
        <v>55003186.993622899</v>
      </c>
      <c r="N60" s="97">
        <v>1224580.7838888443</v>
      </c>
      <c r="O60" s="97">
        <v>1224580.7838888443</v>
      </c>
      <c r="P60" s="192">
        <f t="shared" si="9"/>
        <v>0</v>
      </c>
      <c r="Q60" s="192">
        <f t="shared" si="10"/>
        <v>0</v>
      </c>
      <c r="S60" s="203">
        <f>$G60+IF(SUM(Visor!$M$6:$M126)=0,0,IFERROR(VLOOKUP($B60,Visor!$F$6:$M$73,Visor!$M$1,FALSE),0))</f>
        <v>55003186.993622899</v>
      </c>
      <c r="U60">
        <v>1224580.7838888443</v>
      </c>
      <c r="V60" s="192">
        <f t="shared" si="11"/>
        <v>0</v>
      </c>
      <c r="X60" s="203">
        <f t="shared" si="51"/>
        <v>55003186.993622899</v>
      </c>
      <c r="Y60" s="203">
        <f t="shared" si="13"/>
        <v>55003186.993622899</v>
      </c>
      <c r="AA60" s="97">
        <f ca="1"/>
        <v>1224581.6552221109</v>
      </c>
      <c r="AB60" s="97">
        <f ca="1"/>
        <v>1224581.148919598</v>
      </c>
      <c r="AC60" s="192">
        <f t="shared" ca="1" si="45"/>
        <v>0.87133326660841703</v>
      </c>
      <c r="AD60" s="192">
        <f t="shared" ca="1" si="46"/>
        <v>0.36503075365908444</v>
      </c>
      <c r="AH60" s="203">
        <f t="shared" si="53"/>
        <v>55003186.993622899</v>
      </c>
      <c r="AI60" s="203">
        <f t="shared" si="14"/>
        <v>55003186.993622899</v>
      </c>
      <c r="AK60" s="97">
        <v>1224582.5894214127</v>
      </c>
      <c r="AL60" s="97">
        <v>1224581.1028769482</v>
      </c>
      <c r="AM60" s="192">
        <f t="shared" si="47"/>
        <v>1.8055325683671981</v>
      </c>
      <c r="AN60" s="192">
        <f t="shared" si="48"/>
        <v>0.3189881038852036</v>
      </c>
      <c r="AO60" s="192"/>
      <c r="AP60" s="192">
        <f t="shared" si="15"/>
        <v>55003186.993622899</v>
      </c>
      <c r="AQ60" s="192"/>
      <c r="AR60" s="192">
        <f ca="1"/>
        <v>1224581.0372391636</v>
      </c>
      <c r="AS60" s="192">
        <f t="shared" ca="1" si="16"/>
        <v>0.25335031934082508</v>
      </c>
      <c r="AT60" s="192"/>
      <c r="AV60" s="203">
        <f t="shared" si="52"/>
        <v>55003186.993622899</v>
      </c>
      <c r="AW60" s="203">
        <f t="shared" si="18"/>
        <v>55003186.993622899</v>
      </c>
      <c r="AY60">
        <f ca="1"/>
        <v>1224596.6295598536</v>
      </c>
      <c r="AZ60">
        <f ca="1"/>
        <v>1224584.1660439577</v>
      </c>
      <c r="BA60" s="192">
        <f t="shared" ca="1" si="49"/>
        <v>15.845671009272337</v>
      </c>
      <c r="BB60" s="192">
        <f t="shared" ca="1" si="50"/>
        <v>3.3821551133878529</v>
      </c>
      <c r="BC60" s="192"/>
      <c r="BD60" s="192">
        <f t="shared" si="19"/>
        <v>55003186.993622899</v>
      </c>
      <c r="BE60" s="192"/>
      <c r="BF60" s="192">
        <f ca="1"/>
        <v>1224583.3406036398</v>
      </c>
      <c r="BG60" s="192">
        <f t="shared" ca="1" si="20"/>
        <v>2.5567147955298424</v>
      </c>
      <c r="BK60" s="203">
        <f t="shared" si="21"/>
        <v>55003186.993622899</v>
      </c>
      <c r="BL60" s="203">
        <f t="shared" si="22"/>
        <v>55003186.993622899</v>
      </c>
      <c r="BN60">
        <f ca="1"/>
        <v>1224599.04730237</v>
      </c>
      <c r="BO60">
        <f ca="1"/>
        <v>1224591.5427010343</v>
      </c>
      <c r="BP60" s="192">
        <f t="shared" ca="1" si="23"/>
        <v>18.26341352565214</v>
      </c>
      <c r="BQ60" s="192">
        <f t="shared" ca="1" si="24"/>
        <v>10.758812190033495</v>
      </c>
      <c r="BS60" s="203">
        <f t="shared" si="25"/>
        <v>55003186.993622899</v>
      </c>
      <c r="BU60">
        <f ca="1"/>
        <v>1224597.980041666</v>
      </c>
      <c r="BV60" s="192">
        <f t="shared" ca="1" si="26"/>
        <v>17.196152821648866</v>
      </c>
      <c r="BZ60" s="203">
        <f t="shared" si="27"/>
        <v>55003186.993622899</v>
      </c>
      <c r="CA60" s="203">
        <f t="shared" si="28"/>
        <v>55003186.993622899</v>
      </c>
      <c r="CC60">
        <f ca="1"/>
        <v>1224610.3128867995</v>
      </c>
      <c r="CD60">
        <f ca="1"/>
        <v>1224620.0757778075</v>
      </c>
      <c r="CE60" s="192">
        <f t="shared" ca="1" si="29"/>
        <v>29.528997955145314</v>
      </c>
      <c r="CF60" s="192">
        <f t="shared" ca="1" si="30"/>
        <v>39.291888963198289</v>
      </c>
      <c r="CH60" s="203">
        <f t="shared" si="31"/>
        <v>55003186.993622899</v>
      </c>
      <c r="CJ60">
        <f ca="1"/>
        <v>1224600.0648855788</v>
      </c>
      <c r="CK60" s="192">
        <f t="shared" ca="1" si="32"/>
        <v>19.280996734509245</v>
      </c>
      <c r="CO60" s="203">
        <f t="shared" si="33"/>
        <v>55003186.993622899</v>
      </c>
      <c r="CP60" s="203">
        <f t="shared" si="34"/>
        <v>55003186.993622899</v>
      </c>
      <c r="CR60">
        <f ca="1"/>
        <v>1224581.0197151429</v>
      </c>
      <c r="CS60">
        <f ca="1"/>
        <v>1224595.5437863958</v>
      </c>
      <c r="CT60" s="192">
        <f t="shared" ca="1" si="35"/>
        <v>0.23582629859447479</v>
      </c>
      <c r="CU60" s="192">
        <f t="shared" ca="1" si="36"/>
        <v>14.759897551499307</v>
      </c>
      <c r="CW60" s="203">
        <f t="shared" si="37"/>
        <v>55003186.993622899</v>
      </c>
      <c r="CY60">
        <v>1224580.8218531436</v>
      </c>
      <c r="CZ60" s="192">
        <f t="shared" si="38"/>
        <v>3.7964299321174622E-2</v>
      </c>
    </row>
    <row r="61" spans="1:104" ht="15" x14ac:dyDescent="0.4">
      <c r="A61" s="6" t="s">
        <v>107</v>
      </c>
      <c r="B61" s="188" t="s">
        <v>2151</v>
      </c>
      <c r="C61" s="8">
        <v>1448.30704258477</v>
      </c>
      <c r="D61" s="8">
        <v>84.8210250203512</v>
      </c>
      <c r="E61" s="8">
        <v>142.84090993724988</v>
      </c>
      <c r="F61" s="192">
        <f t="shared" si="7"/>
        <v>1675.9689775423712</v>
      </c>
      <c r="G61" s="97">
        <f t="shared" si="8"/>
        <v>1675968.9775423713</v>
      </c>
      <c r="H61" s="181">
        <v>509164.87351617741</v>
      </c>
      <c r="I61" s="97"/>
      <c r="K61" s="192">
        <f>$G61+IF(SUM(Visor!$K$6:$K$73)=0,0,IFERROR(VLOOKUP($B61,Visor!$F$6:$M$73,Visor!K$1,FALSE),0))</f>
        <v>1675968.9775423713</v>
      </c>
      <c r="L61" s="192">
        <f>$G61+IF(SUM(Visor!$L$6:$L$73)=0,0,IFERROR(VLOOKUP($B61,Visor!$F$6:$M$73,Visor!$L$1,FALSE),0))</f>
        <v>1675968.9775423713</v>
      </c>
      <c r="N61" s="97">
        <v>509164.87351617741</v>
      </c>
      <c r="O61" s="97">
        <v>509164.87351617741</v>
      </c>
      <c r="P61" s="192">
        <f t="shared" si="9"/>
        <v>0</v>
      </c>
      <c r="Q61" s="192">
        <f t="shared" si="10"/>
        <v>0</v>
      </c>
      <c r="S61" s="203">
        <f>$G61+IF(SUM(Visor!$M$6:$M127)=0,0,IFERROR(VLOOKUP($B61,Visor!$F$6:$M$73,Visor!$M$1,FALSE),0))</f>
        <v>1675968.9775423713</v>
      </c>
      <c r="U61">
        <v>509164.87351617741</v>
      </c>
      <c r="V61" s="192">
        <f t="shared" si="11"/>
        <v>0</v>
      </c>
      <c r="X61" s="203">
        <f t="shared" si="51"/>
        <v>1675968.9775423713</v>
      </c>
      <c r="Y61" s="203">
        <f t="shared" si="13"/>
        <v>1675968.9775423713</v>
      </c>
      <c r="AA61" s="97">
        <f ca="1"/>
        <v>509168.28448977444</v>
      </c>
      <c r="AB61" s="97">
        <f ca="1"/>
        <v>509166.40525264607</v>
      </c>
      <c r="AC61" s="192">
        <f t="shared" ca="1" si="45"/>
        <v>3.4109735970268957</v>
      </c>
      <c r="AD61" s="192">
        <f t="shared" ca="1" si="46"/>
        <v>1.5317364686634392</v>
      </c>
      <c r="AH61" s="203">
        <f t="shared" si="53"/>
        <v>1675968.9775423713</v>
      </c>
      <c r="AI61" s="203">
        <f t="shared" si="14"/>
        <v>1675968.9775423713</v>
      </c>
      <c r="AK61" s="97">
        <v>509175.0345676631</v>
      </c>
      <c r="AL61" s="97">
        <v>509166.66869539616</v>
      </c>
      <c r="AM61" s="192">
        <f t="shared" si="47"/>
        <v>10.161051485687494</v>
      </c>
      <c r="AN61" s="192">
        <f t="shared" si="48"/>
        <v>1.7951792187523097</v>
      </c>
      <c r="AO61" s="192"/>
      <c r="AP61" s="192">
        <f t="shared" si="15"/>
        <v>1675968.9775423713</v>
      </c>
      <c r="AQ61" s="192"/>
      <c r="AR61" s="192">
        <f ca="1"/>
        <v>509166.29930360639</v>
      </c>
      <c r="AS61" s="192">
        <f t="shared" ca="1" si="16"/>
        <v>1.4257874289760366</v>
      </c>
      <c r="AT61" s="192"/>
      <c r="AV61" s="203">
        <f t="shared" si="52"/>
        <v>1675968.9775423713</v>
      </c>
      <c r="AW61" s="203">
        <f t="shared" si="18"/>
        <v>1675968.9775423713</v>
      </c>
      <c r="AY61">
        <f ca="1"/>
        <v>509195.08519486559</v>
      </c>
      <c r="AZ61">
        <f ca="1"/>
        <v>509171.29413836251</v>
      </c>
      <c r="BA61" s="192">
        <f t="shared" ca="1" si="49"/>
        <v>30.211678688181564</v>
      </c>
      <c r="BB61" s="192">
        <f t="shared" ca="1" si="50"/>
        <v>6.4206221851054579</v>
      </c>
      <c r="BC61" s="192"/>
      <c r="BD61" s="192">
        <f t="shared" si="19"/>
        <v>1675968.9775423713</v>
      </c>
      <c r="BE61" s="192"/>
      <c r="BF61" s="192">
        <f ca="1"/>
        <v>509170.48865627963</v>
      </c>
      <c r="BG61" s="192">
        <f t="shared" ca="1" si="20"/>
        <v>5.6151401022216305</v>
      </c>
      <c r="BK61" s="203">
        <f t="shared" si="21"/>
        <v>1675968.9775423713</v>
      </c>
      <c r="BL61" s="203">
        <f t="shared" si="22"/>
        <v>1675968.9775423713</v>
      </c>
      <c r="BN61">
        <f ca="1"/>
        <v>509285.86376499018</v>
      </c>
      <c r="BO61">
        <f ca="1"/>
        <v>509248.98716096126</v>
      </c>
      <c r="BP61" s="192">
        <f t="shared" ca="1" si="23"/>
        <v>120.99024881277001</v>
      </c>
      <c r="BQ61" s="192">
        <f t="shared" ca="1" si="24"/>
        <v>84.113644783850759</v>
      </c>
      <c r="BS61" s="203">
        <f t="shared" si="25"/>
        <v>1675968.9775423713</v>
      </c>
      <c r="BU61">
        <f ca="1"/>
        <v>509277.6268835318</v>
      </c>
      <c r="BV61" s="192">
        <f t="shared" ca="1" si="26"/>
        <v>112.75336735439487</v>
      </c>
      <c r="BZ61" s="203">
        <f t="shared" si="27"/>
        <v>1675968.9775423713</v>
      </c>
      <c r="CA61" s="203">
        <f t="shared" si="28"/>
        <v>1675968.9775423713</v>
      </c>
      <c r="CC61">
        <f ca="1"/>
        <v>509279.23759669211</v>
      </c>
      <c r="CD61">
        <f ca="1"/>
        <v>509404.02723739861</v>
      </c>
      <c r="CE61" s="192">
        <f t="shared" ca="1" si="29"/>
        <v>114.36408051470062</v>
      </c>
      <c r="CF61" s="192">
        <f t="shared" ca="1" si="30"/>
        <v>239.15372122119879</v>
      </c>
      <c r="CH61" s="203">
        <f t="shared" si="31"/>
        <v>1675968.9775423713</v>
      </c>
      <c r="CJ61">
        <f ca="1"/>
        <v>509214.48739241424</v>
      </c>
      <c r="CK61" s="192">
        <f t="shared" ca="1" si="32"/>
        <v>49.613876236835495</v>
      </c>
      <c r="CO61" s="203">
        <f t="shared" si="33"/>
        <v>1675968.9775423713</v>
      </c>
      <c r="CP61" s="203">
        <f t="shared" si="34"/>
        <v>1675968.9775423713</v>
      </c>
      <c r="CR61">
        <f ca="1"/>
        <v>509165.68979413633</v>
      </c>
      <c r="CS61">
        <f ca="1"/>
        <v>509195.55939391552</v>
      </c>
      <c r="CT61" s="192">
        <f t="shared" ca="1" si="35"/>
        <v>0.81627795891836286</v>
      </c>
      <c r="CU61" s="192">
        <f t="shared" ca="1" si="36"/>
        <v>30.685877738113049</v>
      </c>
      <c r="CW61" s="203">
        <f t="shared" si="37"/>
        <v>1675968.9775423713</v>
      </c>
      <c r="CY61">
        <v>509165.08876398171</v>
      </c>
      <c r="CZ61" s="192">
        <f t="shared" si="38"/>
        <v>0.21524780429899693</v>
      </c>
    </row>
    <row r="62" spans="1:104" ht="15" x14ac:dyDescent="0.4">
      <c r="A62" s="15" t="s">
        <v>109</v>
      </c>
      <c r="B62" s="185" t="s">
        <v>110</v>
      </c>
      <c r="C62" s="11">
        <v>19257.861655439501</v>
      </c>
      <c r="D62" s="11">
        <v>0</v>
      </c>
      <c r="E62" s="11">
        <v>0</v>
      </c>
      <c r="F62" s="192">
        <f t="shared" si="7"/>
        <v>19257.861655439501</v>
      </c>
      <c r="G62" s="97">
        <f t="shared" si="8"/>
        <v>19257861.6554395</v>
      </c>
      <c r="H62" s="181">
        <v>193694.29540041223</v>
      </c>
      <c r="I62" s="97"/>
      <c r="K62" s="192">
        <f>$G62+IF(SUM(Visor!$K$6:$K$73)=0,0,IFERROR(VLOOKUP($B62,Visor!$F$6:$M$73,Visor!K$1,FALSE),0))</f>
        <v>19257861.6554395</v>
      </c>
      <c r="L62" s="192">
        <f>$G62+IF(SUM(Visor!$L$6:$L$73)=0,0,IFERROR(VLOOKUP($B62,Visor!$F$6:$M$73,Visor!$L$1,FALSE),0))</f>
        <v>19257861.6554395</v>
      </c>
      <c r="N62" s="97">
        <v>193694.29540041223</v>
      </c>
      <c r="O62" s="97">
        <v>193694.29540041223</v>
      </c>
      <c r="P62" s="192">
        <f t="shared" si="9"/>
        <v>0</v>
      </c>
      <c r="Q62" s="192">
        <f t="shared" si="10"/>
        <v>0</v>
      </c>
      <c r="S62" s="203">
        <f>$G62+IF(SUM(Visor!$M$6:$M128)=0,0,IFERROR(VLOOKUP($B62,Visor!$F$6:$M$73,Visor!$M$1,FALSE),0))</f>
        <v>19257861.6554395</v>
      </c>
      <c r="U62">
        <v>193694.29540041223</v>
      </c>
      <c r="V62" s="192">
        <f t="shared" si="11"/>
        <v>0</v>
      </c>
      <c r="X62" s="203">
        <f t="shared" si="51"/>
        <v>19257861.6554395</v>
      </c>
      <c r="Y62" s="203">
        <f t="shared" si="13"/>
        <v>19257861.6554395</v>
      </c>
      <c r="AA62" s="97">
        <f ca="1"/>
        <v>193694.64971466325</v>
      </c>
      <c r="AB62" s="97">
        <f ca="1"/>
        <v>193694.43180752694</v>
      </c>
      <c r="AC62" s="192">
        <f t="shared" ca="1" si="45"/>
        <v>0.35431425101705827</v>
      </c>
      <c r="AD62" s="192">
        <f t="shared" ca="1" si="46"/>
        <v>0.13640711471089162</v>
      </c>
      <c r="AH62" s="203">
        <f t="shared" si="53"/>
        <v>19257861.6554395</v>
      </c>
      <c r="AI62" s="203">
        <f t="shared" si="14"/>
        <v>19257861.6554395</v>
      </c>
      <c r="AK62" s="97">
        <v>193696.68390857248</v>
      </c>
      <c r="AL62" s="97">
        <v>193694.71738432001</v>
      </c>
      <c r="AM62" s="192">
        <f t="shared" si="47"/>
        <v>2.3885081602493301</v>
      </c>
      <c r="AN62" s="192">
        <f t="shared" si="48"/>
        <v>0.42198390778503381</v>
      </c>
      <c r="AO62" s="192"/>
      <c r="AP62" s="192">
        <f t="shared" si="15"/>
        <v>19257861.6554395</v>
      </c>
      <c r="AQ62" s="192"/>
      <c r="AR62" s="192">
        <f ca="1"/>
        <v>193694.63055321737</v>
      </c>
      <c r="AS62" s="192">
        <f t="shared" ca="1" si="16"/>
        <v>0.33515280514257029</v>
      </c>
      <c r="AT62" s="192"/>
      <c r="AV62" s="203">
        <f t="shared" si="52"/>
        <v>19257861.6554395</v>
      </c>
      <c r="AW62" s="203">
        <f t="shared" si="18"/>
        <v>19257861.6554395</v>
      </c>
      <c r="AY62">
        <f ca="1"/>
        <v>193698.3148043468</v>
      </c>
      <c r="AZ62">
        <f ca="1"/>
        <v>193694.84230989628</v>
      </c>
      <c r="BA62" s="192">
        <f t="shared" ca="1" si="49"/>
        <v>4.0194039345660713</v>
      </c>
      <c r="BB62" s="192">
        <f t="shared" ca="1" si="50"/>
        <v>0.54690948405186646</v>
      </c>
      <c r="BC62" s="192"/>
      <c r="BD62" s="192">
        <f t="shared" si="19"/>
        <v>19257861.6554395</v>
      </c>
      <c r="BE62" s="192"/>
      <c r="BF62" s="192">
        <f ca="1"/>
        <v>193694.88271853898</v>
      </c>
      <c r="BG62" s="192">
        <f t="shared" ca="1" si="20"/>
        <v>0.58731812675250694</v>
      </c>
      <c r="BK62" s="203">
        <f t="shared" si="21"/>
        <v>19257861.6554395</v>
      </c>
      <c r="BL62" s="203">
        <f t="shared" si="22"/>
        <v>19257861.6554395</v>
      </c>
      <c r="BN62">
        <f ca="1"/>
        <v>193707.94709675721</v>
      </c>
      <c r="BO62">
        <f ca="1"/>
        <v>193701.7257662043</v>
      </c>
      <c r="BP62" s="192">
        <f t="shared" ca="1" si="23"/>
        <v>13.651696344983066</v>
      </c>
      <c r="BQ62" s="192">
        <f t="shared" ca="1" si="24"/>
        <v>7.4303657920681871</v>
      </c>
      <c r="BS62" s="203">
        <f t="shared" si="25"/>
        <v>19257861.6554395</v>
      </c>
      <c r="BU62">
        <f ca="1"/>
        <v>193707.17910328021</v>
      </c>
      <c r="BV62" s="192">
        <f t="shared" ca="1" si="26"/>
        <v>12.883702867984539</v>
      </c>
      <c r="BZ62" s="203">
        <f t="shared" si="27"/>
        <v>19257861.6554395</v>
      </c>
      <c r="CA62" s="203">
        <f t="shared" si="28"/>
        <v>19257861.6554395</v>
      </c>
      <c r="CC62">
        <f ca="1"/>
        <v>193707.84512768817</v>
      </c>
      <c r="CD62">
        <f ca="1"/>
        <v>193727.78494468413</v>
      </c>
      <c r="CE62" s="192">
        <f t="shared" ca="1" si="29"/>
        <v>13.549727275938494</v>
      </c>
      <c r="CF62" s="192">
        <f t="shared" ca="1" si="30"/>
        <v>33.489544271898922</v>
      </c>
      <c r="CH62" s="203">
        <f t="shared" si="31"/>
        <v>19257861.6554395</v>
      </c>
      <c r="CJ62">
        <f ca="1"/>
        <v>193700.08408263515</v>
      </c>
      <c r="CK62" s="192">
        <f t="shared" ca="1" si="32"/>
        <v>5.7886822229193058</v>
      </c>
      <c r="CO62" s="203">
        <f t="shared" si="33"/>
        <v>19257861.6554395</v>
      </c>
      <c r="CP62" s="203">
        <f t="shared" si="34"/>
        <v>19257861.6554395</v>
      </c>
      <c r="CR62">
        <f ca="1"/>
        <v>193694.47175187012</v>
      </c>
      <c r="CS62">
        <f ca="1"/>
        <v>193701.34611162837</v>
      </c>
      <c r="CT62" s="192">
        <f t="shared" ca="1" si="35"/>
        <v>0.17635145789245144</v>
      </c>
      <c r="CU62" s="192">
        <f t="shared" ca="1" si="36"/>
        <v>7.0507112161430996</v>
      </c>
      <c r="CW62" s="203">
        <f t="shared" si="37"/>
        <v>19257861.6554395</v>
      </c>
      <c r="CY62">
        <v>193694.34017238743</v>
      </c>
      <c r="CZ62" s="192">
        <f t="shared" si="38"/>
        <v>4.4771975197363645E-2</v>
      </c>
    </row>
    <row r="63" spans="1:104" ht="15" x14ac:dyDescent="0.4">
      <c r="A63" s="6" t="s">
        <v>111</v>
      </c>
      <c r="B63" s="188" t="s">
        <v>112</v>
      </c>
      <c r="C63" s="8">
        <v>13352.3161053771</v>
      </c>
      <c r="D63" s="8">
        <v>0</v>
      </c>
      <c r="E63" s="8">
        <v>0</v>
      </c>
      <c r="F63" s="192">
        <f t="shared" si="7"/>
        <v>13352.3161053771</v>
      </c>
      <c r="G63" s="97">
        <f t="shared" si="8"/>
        <v>13352316.1053771</v>
      </c>
      <c r="H63" s="181">
        <v>249704.78420053632</v>
      </c>
      <c r="I63" s="97"/>
      <c r="K63" s="192">
        <f>$G63+IF(SUM(Visor!$K$6:$K$73)=0,0,IFERROR(VLOOKUP($B63,Visor!$F$6:$M$73,Visor!K$1,FALSE),0))</f>
        <v>13352316.1053771</v>
      </c>
      <c r="L63" s="192">
        <f>$G63+IF(SUM(Visor!$L$6:$L$73)=0,0,IFERROR(VLOOKUP($B63,Visor!$F$6:$M$73,Visor!$L$1,FALSE),0))</f>
        <v>13352316.1053771</v>
      </c>
      <c r="N63" s="97">
        <v>249704.78420053632</v>
      </c>
      <c r="O63" s="97">
        <v>249704.78420053632</v>
      </c>
      <c r="P63" s="192">
        <f t="shared" si="9"/>
        <v>0</v>
      </c>
      <c r="Q63" s="192">
        <f t="shared" si="10"/>
        <v>0</v>
      </c>
      <c r="S63" s="203">
        <f>$G63+IF(SUM(Visor!$M$6:$M129)=0,0,IFERROR(VLOOKUP($B63,Visor!$F$6:$M$73,Visor!$M$1,FALSE),0))</f>
        <v>13352316.1053771</v>
      </c>
      <c r="U63">
        <v>249704.78420053632</v>
      </c>
      <c r="V63" s="192">
        <f t="shared" si="11"/>
        <v>0</v>
      </c>
      <c r="X63" s="203">
        <f t="shared" si="51"/>
        <v>13352316.1053771</v>
      </c>
      <c r="Y63" s="203">
        <f t="shared" si="13"/>
        <v>13352316.1053771</v>
      </c>
      <c r="AA63" s="97">
        <f ca="1"/>
        <v>249705.47573366167</v>
      </c>
      <c r="AB63" s="97">
        <f ca="1"/>
        <v>249705.02094920844</v>
      </c>
      <c r="AC63" s="192">
        <f t="shared" ca="1" si="45"/>
        <v>0.69153312535490841</v>
      </c>
      <c r="AD63" s="192">
        <f t="shared" ca="1" si="46"/>
        <v>0.23674867211957462</v>
      </c>
      <c r="AH63" s="203">
        <f t="shared" si="53"/>
        <v>13352316.1053771</v>
      </c>
      <c r="AI63" s="203">
        <f t="shared" si="14"/>
        <v>13352316.1053771</v>
      </c>
      <c r="AK63" s="97">
        <v>249713.57385354966</v>
      </c>
      <c r="AL63" s="97">
        <v>249706.33709124377</v>
      </c>
      <c r="AM63" s="192">
        <f t="shared" si="47"/>
        <v>8.7896530133439228</v>
      </c>
      <c r="AN63" s="192">
        <f t="shared" si="48"/>
        <v>1.5528907074476592</v>
      </c>
      <c r="AO63" s="192"/>
      <c r="AP63" s="192">
        <f t="shared" si="15"/>
        <v>13352316.1053771</v>
      </c>
      <c r="AQ63" s="192"/>
      <c r="AR63" s="192">
        <f ca="1"/>
        <v>249706.01755485882</v>
      </c>
      <c r="AS63" s="192">
        <f t="shared" ca="1" si="16"/>
        <v>1.2333543224958703</v>
      </c>
      <c r="AT63" s="192"/>
      <c r="AV63" s="203">
        <f t="shared" si="52"/>
        <v>13352316.1053771</v>
      </c>
      <c r="AW63" s="203">
        <f t="shared" si="18"/>
        <v>13352316.1053771</v>
      </c>
      <c r="AY63">
        <f ca="1"/>
        <v>249711.22473403194</v>
      </c>
      <c r="AZ63">
        <f ca="1"/>
        <v>249705.47195439946</v>
      </c>
      <c r="BA63" s="192">
        <f t="shared" ca="1" si="49"/>
        <v>6.4405334956245497</v>
      </c>
      <c r="BB63" s="192">
        <f t="shared" ca="1" si="50"/>
        <v>0.68775386313791387</v>
      </c>
      <c r="BC63" s="192"/>
      <c r="BD63" s="192">
        <f t="shared" si="19"/>
        <v>13352316.1053771</v>
      </c>
      <c r="BE63" s="192"/>
      <c r="BF63" s="192">
        <f ca="1"/>
        <v>249705.69435416427</v>
      </c>
      <c r="BG63" s="192">
        <f t="shared" ca="1" si="20"/>
        <v>0.91015362794860266</v>
      </c>
      <c r="BK63" s="203">
        <f t="shared" si="21"/>
        <v>13352316.1053771</v>
      </c>
      <c r="BL63" s="203">
        <f t="shared" si="22"/>
        <v>13352316.1053771</v>
      </c>
      <c r="BN63">
        <f ca="1"/>
        <v>249746.5866108537</v>
      </c>
      <c r="BO63">
        <f ca="1"/>
        <v>249726.09377475095</v>
      </c>
      <c r="BP63" s="192">
        <f t="shared" ca="1" si="23"/>
        <v>41.802410317381145</v>
      </c>
      <c r="BQ63" s="192">
        <f t="shared" ca="1" si="24"/>
        <v>21.309574214625172</v>
      </c>
      <c r="BS63" s="203">
        <f t="shared" si="25"/>
        <v>13352316.1053771</v>
      </c>
      <c r="BU63">
        <f ca="1"/>
        <v>249744.33155861197</v>
      </c>
      <c r="BV63" s="192">
        <f t="shared" ca="1" si="26"/>
        <v>39.547358075651573</v>
      </c>
      <c r="BZ63" s="203">
        <f t="shared" si="27"/>
        <v>13352316.1053771</v>
      </c>
      <c r="CA63" s="203">
        <f t="shared" si="28"/>
        <v>13352316.1053771</v>
      </c>
      <c r="CC63">
        <f ca="1"/>
        <v>249743.05281925213</v>
      </c>
      <c r="CD63">
        <f ca="1"/>
        <v>249815.46448506025</v>
      </c>
      <c r="CE63" s="192">
        <f t="shared" ca="1" si="29"/>
        <v>38.268618715810589</v>
      </c>
      <c r="CF63" s="192">
        <f t="shared" ca="1" si="30"/>
        <v>110.680284523929</v>
      </c>
      <c r="CH63" s="203">
        <f t="shared" si="31"/>
        <v>13352316.1053771</v>
      </c>
      <c r="CJ63">
        <f ca="1"/>
        <v>249718.54868828037</v>
      </c>
      <c r="CK63" s="192">
        <f t="shared" ca="1" si="32"/>
        <v>13.764487744047074</v>
      </c>
      <c r="CO63" s="203">
        <f t="shared" si="33"/>
        <v>13352316.1053771</v>
      </c>
      <c r="CP63" s="203">
        <f t="shared" si="34"/>
        <v>13352316.1053771</v>
      </c>
      <c r="CR63">
        <f ca="1"/>
        <v>249705.202157819</v>
      </c>
      <c r="CS63">
        <f ca="1"/>
        <v>249719.93008416751</v>
      </c>
      <c r="CT63" s="192">
        <f t="shared" ca="1" si="35"/>
        <v>0.41795728268334642</v>
      </c>
      <c r="CU63" s="192">
        <f t="shared" ca="1" si="36"/>
        <v>15.14588363119401</v>
      </c>
      <c r="CW63" s="203">
        <f t="shared" si="37"/>
        <v>13352316.1053771</v>
      </c>
      <c r="CY63">
        <v>249704.89673985023</v>
      </c>
      <c r="CZ63" s="192">
        <f t="shared" si="38"/>
        <v>0.11253931390820071</v>
      </c>
    </row>
    <row r="64" spans="1:104" ht="15" x14ac:dyDescent="0.4">
      <c r="A64" s="15" t="s">
        <v>113</v>
      </c>
      <c r="B64" s="185" t="s">
        <v>114</v>
      </c>
      <c r="C64" s="11">
        <v>15041.200670505699</v>
      </c>
      <c r="D64" s="11">
        <v>0</v>
      </c>
      <c r="E64" s="11">
        <v>0</v>
      </c>
      <c r="F64" s="192">
        <f t="shared" si="7"/>
        <v>15041.200670505699</v>
      </c>
      <c r="G64" s="97">
        <f t="shared" si="8"/>
        <v>15041200.670505699</v>
      </c>
      <c r="H64" s="181">
        <v>60575.583463429641</v>
      </c>
      <c r="I64" s="97"/>
      <c r="K64" s="192">
        <f>$G64+IF(SUM(Visor!$K$6:$K$73)=0,0,IFERROR(VLOOKUP($B64,Visor!$F$6:$M$73,Visor!K$1,FALSE),0))</f>
        <v>15041200.670505699</v>
      </c>
      <c r="L64" s="192">
        <f>$G64+IF(SUM(Visor!$L$6:$L$73)=0,0,IFERROR(VLOOKUP($B64,Visor!$F$6:$M$73,Visor!$L$1,FALSE),0))</f>
        <v>15041200.670505699</v>
      </c>
      <c r="N64" s="97">
        <v>60575.583463429641</v>
      </c>
      <c r="O64" s="97">
        <v>60575.583463429641</v>
      </c>
      <c r="P64" s="192">
        <f t="shared" si="9"/>
        <v>0</v>
      </c>
      <c r="Q64" s="192">
        <f t="shared" si="10"/>
        <v>0</v>
      </c>
      <c r="S64" s="203">
        <f>$G64+IF(SUM(Visor!$M$6:$M130)=0,0,IFERROR(VLOOKUP($B64,Visor!$F$6:$M$73,Visor!$M$1,FALSE),0))</f>
        <v>15041200.670505699</v>
      </c>
      <c r="U64">
        <v>60575.583463429641</v>
      </c>
      <c r="V64" s="192">
        <f t="shared" si="11"/>
        <v>0</v>
      </c>
      <c r="X64" s="203">
        <f t="shared" si="51"/>
        <v>15041200.670505699</v>
      </c>
      <c r="Y64" s="203">
        <f t="shared" si="13"/>
        <v>15041200.670505699</v>
      </c>
      <c r="AA64" s="97">
        <f ca="1"/>
        <v>60575.670437111781</v>
      </c>
      <c r="AB64" s="97">
        <f ca="1"/>
        <v>60575.621090680914</v>
      </c>
      <c r="AC64" s="192">
        <f t="shared" ca="1" si="45"/>
        <v>8.6973682140524033E-2</v>
      </c>
      <c r="AD64" s="192">
        <f t="shared" ca="1" si="46"/>
        <v>3.762725127307931E-2</v>
      </c>
      <c r="AH64" s="203">
        <f t="shared" si="53"/>
        <v>15041200.670505699</v>
      </c>
      <c r="AI64" s="203">
        <f t="shared" si="14"/>
        <v>15041200.670505699</v>
      </c>
      <c r="AK64" s="97">
        <v>60576.214435887618</v>
      </c>
      <c r="AL64" s="97">
        <v>60575.694938964029</v>
      </c>
      <c r="AM64" s="192">
        <f t="shared" si="47"/>
        <v>0.63097245797689538</v>
      </c>
      <c r="AN64" s="192">
        <f t="shared" si="48"/>
        <v>0.11147553438786417</v>
      </c>
      <c r="AO64" s="192"/>
      <c r="AP64" s="192">
        <f t="shared" si="15"/>
        <v>15041200.670505699</v>
      </c>
      <c r="AQ64" s="192"/>
      <c r="AR64" s="192">
        <f ca="1"/>
        <v>60575.672000782295</v>
      </c>
      <c r="AS64" s="192">
        <f t="shared" ca="1" si="16"/>
        <v>8.8537352654384449E-2</v>
      </c>
      <c r="AT64" s="192"/>
      <c r="AV64" s="203">
        <f t="shared" si="52"/>
        <v>15041200.670505699</v>
      </c>
      <c r="AW64" s="203">
        <f t="shared" si="18"/>
        <v>15041200.670505699</v>
      </c>
      <c r="AY64">
        <f ca="1"/>
        <v>60576.284690758053</v>
      </c>
      <c r="AZ64">
        <f ca="1"/>
        <v>60575.717103565803</v>
      </c>
      <c r="BA64" s="192">
        <f t="shared" ca="1" si="49"/>
        <v>0.70122732841264224</v>
      </c>
      <c r="BB64" s="192">
        <f t="shared" ca="1" si="50"/>
        <v>0.13364013616228476</v>
      </c>
      <c r="BC64" s="192"/>
      <c r="BD64" s="192">
        <f t="shared" si="19"/>
        <v>15041200.670505699</v>
      </c>
      <c r="BE64" s="192"/>
      <c r="BF64" s="192">
        <f ca="1"/>
        <v>60575.710663636164</v>
      </c>
      <c r="BG64" s="192">
        <f t="shared" ca="1" si="20"/>
        <v>0.12720020652341191</v>
      </c>
      <c r="BK64" s="203">
        <f t="shared" si="21"/>
        <v>15041200.670505699</v>
      </c>
      <c r="BL64" s="203">
        <f t="shared" si="22"/>
        <v>15041200.670505699</v>
      </c>
      <c r="BN64">
        <f ca="1"/>
        <v>60579.964528901051</v>
      </c>
      <c r="BO64">
        <f ca="1"/>
        <v>60578.272968227691</v>
      </c>
      <c r="BP64" s="192">
        <f t="shared" ca="1" si="23"/>
        <v>4.3810654714106931</v>
      </c>
      <c r="BQ64" s="192">
        <f t="shared" ca="1" si="24"/>
        <v>2.6895047980506206</v>
      </c>
      <c r="BS64" s="203">
        <f t="shared" si="25"/>
        <v>15041200.670505699</v>
      </c>
      <c r="BU64">
        <f ca="1"/>
        <v>60579.692869642313</v>
      </c>
      <c r="BV64" s="192">
        <f t="shared" ca="1" si="26"/>
        <v>4.1094062126721838</v>
      </c>
      <c r="BZ64" s="203">
        <f t="shared" si="27"/>
        <v>15041200.670505699</v>
      </c>
      <c r="CA64" s="203">
        <f t="shared" si="28"/>
        <v>15041200.670505699</v>
      </c>
      <c r="CC64">
        <f ca="1"/>
        <v>60579.546277240981</v>
      </c>
      <c r="CD64">
        <f ca="1"/>
        <v>60585.65405371564</v>
      </c>
      <c r="CE64" s="192">
        <f t="shared" ca="1" si="29"/>
        <v>3.9628138113403111</v>
      </c>
      <c r="CF64" s="192">
        <f t="shared" ca="1" si="30"/>
        <v>10.07059028599906</v>
      </c>
      <c r="CH64" s="203">
        <f t="shared" si="31"/>
        <v>15041200.670505699</v>
      </c>
      <c r="CJ64">
        <f ca="1"/>
        <v>60577.089185561446</v>
      </c>
      <c r="CK64" s="192">
        <f t="shared" ca="1" si="32"/>
        <v>1.5057221318056691</v>
      </c>
      <c r="CO64" s="203">
        <f t="shared" si="33"/>
        <v>15041200.670505699</v>
      </c>
      <c r="CP64" s="203">
        <f t="shared" si="34"/>
        <v>15041200.670505699</v>
      </c>
      <c r="CR64">
        <f ca="1"/>
        <v>60575.610864135095</v>
      </c>
      <c r="CS64">
        <f ca="1"/>
        <v>60576.537780415347</v>
      </c>
      <c r="CT64" s="192">
        <f t="shared" ca="1" si="35"/>
        <v>2.7400705454056151E-2</v>
      </c>
      <c r="CU64" s="192">
        <f t="shared" ca="1" si="36"/>
        <v>0.95431698570610024</v>
      </c>
      <c r="CW64" s="203">
        <f t="shared" si="37"/>
        <v>15041200.670505699</v>
      </c>
      <c r="CY64">
        <v>60575.591000073262</v>
      </c>
      <c r="CZ64" s="192">
        <f t="shared" si="38"/>
        <v>7.5366436212789267E-3</v>
      </c>
    </row>
    <row r="65" spans="1:104" ht="15" x14ac:dyDescent="0.4">
      <c r="A65" s="6" t="s">
        <v>115</v>
      </c>
      <c r="B65" s="188" t="s">
        <v>116</v>
      </c>
      <c r="C65" s="8">
        <v>2507.4221161022001</v>
      </c>
      <c r="D65" s="8">
        <v>0</v>
      </c>
      <c r="E65" s="8">
        <v>0</v>
      </c>
      <c r="F65" s="192">
        <f t="shared" si="7"/>
        <v>2507.4221161022001</v>
      </c>
      <c r="G65" s="97">
        <f t="shared" si="8"/>
        <v>2507422.1161022</v>
      </c>
      <c r="H65" s="181">
        <v>7142.0682825466947</v>
      </c>
      <c r="I65" s="97"/>
      <c r="K65" s="192">
        <f>$G65+IF(SUM(Visor!$K$6:$K$73)=0,0,IFERROR(VLOOKUP($B65,Visor!$F$6:$M$73,Visor!K$1,FALSE),0))</f>
        <v>2507422.1161022</v>
      </c>
      <c r="L65" s="192">
        <f>$G65+IF(SUM(Visor!$L$6:$L$73)=0,0,IFERROR(VLOOKUP($B65,Visor!$F$6:$M$73,Visor!$L$1,FALSE),0))</f>
        <v>2507422.1161022</v>
      </c>
      <c r="N65" s="97">
        <v>7142.0682825466947</v>
      </c>
      <c r="O65" s="97">
        <v>7142.0682825466947</v>
      </c>
      <c r="P65" s="192">
        <f t="shared" si="9"/>
        <v>0</v>
      </c>
      <c r="Q65" s="192">
        <f t="shared" si="10"/>
        <v>0</v>
      </c>
      <c r="S65" s="203">
        <f>$G65+IF(SUM(Visor!$M$6:$M131)=0,0,IFERROR(VLOOKUP($B65,Visor!$F$6:$M$73,Visor!$M$1,FALSE),0))</f>
        <v>2507422.1161022</v>
      </c>
      <c r="U65">
        <v>7142.0682825466947</v>
      </c>
      <c r="V65" s="192">
        <f t="shared" si="11"/>
        <v>0</v>
      </c>
      <c r="X65" s="203">
        <f t="shared" si="51"/>
        <v>2507422.1161022</v>
      </c>
      <c r="Y65" s="203">
        <f t="shared" si="13"/>
        <v>2507422.1161022</v>
      </c>
      <c r="AA65" s="97">
        <f ca="1"/>
        <v>7142.0863052094946</v>
      </c>
      <c r="AB65" s="97">
        <f ca="1"/>
        <v>7142.0732116910958</v>
      </c>
      <c r="AC65" s="192">
        <f t="shared" ca="1" si="45"/>
        <v>1.8022662799921818E-2</v>
      </c>
      <c r="AD65" s="192">
        <f t="shared" ca="1" si="46"/>
        <v>4.9291444011032581E-3</v>
      </c>
      <c r="AH65" s="203">
        <f t="shared" si="53"/>
        <v>2507422.1161022</v>
      </c>
      <c r="AI65" s="203">
        <f t="shared" si="14"/>
        <v>2507422.1161022</v>
      </c>
      <c r="AK65" s="97">
        <v>7142.1841134125234</v>
      </c>
      <c r="AL65" s="97">
        <v>7142.0887466850299</v>
      </c>
      <c r="AM65" s="192">
        <f t="shared" si="47"/>
        <v>0.11583086582868418</v>
      </c>
      <c r="AN65" s="192">
        <f t="shared" si="48"/>
        <v>2.0464138335228199E-2</v>
      </c>
      <c r="AO65" s="192"/>
      <c r="AP65" s="192">
        <f t="shared" si="15"/>
        <v>2507422.1161022</v>
      </c>
      <c r="AQ65" s="192"/>
      <c r="AR65" s="192">
        <f ca="1"/>
        <v>7142.0845358047964</v>
      </c>
      <c r="AS65" s="192">
        <f t="shared" ca="1" si="16"/>
        <v>1.6253258101642132E-2</v>
      </c>
      <c r="AT65" s="192"/>
      <c r="AV65" s="203">
        <f t="shared" si="52"/>
        <v>2507422.1161022</v>
      </c>
      <c r="AW65" s="203">
        <f t="shared" si="18"/>
        <v>2507422.1161022</v>
      </c>
      <c r="AY65">
        <f ca="1"/>
        <v>7142.2761128781767</v>
      </c>
      <c r="AZ65">
        <f ca="1"/>
        <v>7142.0832727278703</v>
      </c>
      <c r="BA65" s="192">
        <f t="shared" ca="1" si="49"/>
        <v>0.20783033148200047</v>
      </c>
      <c r="BB65" s="192">
        <f t="shared" ca="1" si="50"/>
        <v>1.4990181175562611E-2</v>
      </c>
      <c r="BC65" s="192"/>
      <c r="BD65" s="192">
        <f t="shared" si="19"/>
        <v>2507422.1161022</v>
      </c>
      <c r="BE65" s="192"/>
      <c r="BF65" s="192">
        <f ca="1"/>
        <v>7142.0956885108199</v>
      </c>
      <c r="BG65" s="192">
        <f t="shared" ca="1" si="20"/>
        <v>2.7405964125136961E-2</v>
      </c>
      <c r="BK65" s="203">
        <f t="shared" si="21"/>
        <v>2507422.1161022</v>
      </c>
      <c r="BL65" s="203">
        <f t="shared" si="22"/>
        <v>2507422.1161022</v>
      </c>
      <c r="BN65">
        <f ca="1"/>
        <v>7142.7215501018845</v>
      </c>
      <c r="BO65">
        <f ca="1"/>
        <v>7142.4142585949785</v>
      </c>
      <c r="BP65" s="192">
        <f t="shared" ca="1" si="23"/>
        <v>0.65326755518981372</v>
      </c>
      <c r="BQ65" s="192">
        <f t="shared" ca="1" si="24"/>
        <v>0.34597604828377371</v>
      </c>
      <c r="BS65" s="203">
        <f t="shared" si="25"/>
        <v>2507422.1161022</v>
      </c>
      <c r="BU65">
        <f ca="1"/>
        <v>7142.6856654506</v>
      </c>
      <c r="BV65" s="192">
        <f t="shared" ca="1" si="26"/>
        <v>0.61738290390530892</v>
      </c>
      <c r="BZ65" s="203">
        <f t="shared" si="27"/>
        <v>2507422.1161022</v>
      </c>
      <c r="CA65" s="203">
        <f t="shared" si="28"/>
        <v>2507422.1161022</v>
      </c>
      <c r="CC65">
        <f ca="1"/>
        <v>7142.6671443235118</v>
      </c>
      <c r="CD65">
        <f ca="1"/>
        <v>7143.6463408306463</v>
      </c>
      <c r="CE65" s="192">
        <f t="shared" ca="1" si="29"/>
        <v>0.59886177681710251</v>
      </c>
      <c r="CF65" s="192">
        <f t="shared" ca="1" si="30"/>
        <v>1.5780582839515773</v>
      </c>
      <c r="CH65" s="203">
        <f t="shared" si="31"/>
        <v>2507422.1161022</v>
      </c>
      <c r="CJ65">
        <f ca="1"/>
        <v>7142.3049814755141</v>
      </c>
      <c r="CK65" s="192">
        <f t="shared" ca="1" si="32"/>
        <v>0.23669892881935084</v>
      </c>
      <c r="CO65" s="203">
        <f t="shared" si="33"/>
        <v>2507422.1161022</v>
      </c>
      <c r="CP65" s="203">
        <f t="shared" si="34"/>
        <v>2507422.1161022</v>
      </c>
      <c r="CR65">
        <f ca="1"/>
        <v>7142.0764002580336</v>
      </c>
      <c r="CS65">
        <f ca="1"/>
        <v>7142.4301992368983</v>
      </c>
      <c r="CT65" s="192">
        <f t="shared" ca="1" si="35"/>
        <v>8.1177113388548605E-3</v>
      </c>
      <c r="CU65" s="192">
        <f t="shared" ca="1" si="36"/>
        <v>0.36191669020354311</v>
      </c>
      <c r="CW65" s="203">
        <f t="shared" si="37"/>
        <v>2507422.1161022</v>
      </c>
      <c r="CY65">
        <v>7142.070189938474</v>
      </c>
      <c r="CZ65" s="192">
        <f t="shared" si="38"/>
        <v>1.9073917792411521E-3</v>
      </c>
    </row>
    <row r="66" spans="1:104" ht="15" x14ac:dyDescent="0.4">
      <c r="A66" s="15" t="s">
        <v>117</v>
      </c>
      <c r="B66" s="185" t="s">
        <v>118</v>
      </c>
      <c r="C66" s="11">
        <v>73377.854261392902</v>
      </c>
      <c r="D66" s="11">
        <v>1015.67980552081</v>
      </c>
      <c r="E66" s="11">
        <v>0</v>
      </c>
      <c r="F66" s="192">
        <f t="shared" si="7"/>
        <v>74393.534066913708</v>
      </c>
      <c r="G66" s="97">
        <f t="shared" si="8"/>
        <v>74393534.066913709</v>
      </c>
      <c r="H66" s="181">
        <v>264871.86925641116</v>
      </c>
      <c r="I66" s="97"/>
      <c r="K66" s="192">
        <f>$G66+IF(SUM(Visor!$K$6:$K$73)=0,0,IFERROR(VLOOKUP($B66,Visor!$F$6:$M$73,Visor!K$1,FALSE),0))</f>
        <v>74393534.066913709</v>
      </c>
      <c r="L66" s="192">
        <f>$G66+IF(SUM(Visor!$L$6:$L$73)=0,0,IFERROR(VLOOKUP($B66,Visor!$F$6:$M$73,Visor!$L$1,FALSE),0))</f>
        <v>74393534.066913709</v>
      </c>
      <c r="N66" s="97">
        <v>264871.86925641116</v>
      </c>
      <c r="O66" s="97">
        <v>264871.86925641116</v>
      </c>
      <c r="P66" s="192">
        <f t="shared" si="9"/>
        <v>0</v>
      </c>
      <c r="Q66" s="192">
        <f t="shared" si="10"/>
        <v>0</v>
      </c>
      <c r="S66" s="203">
        <f>$G66+IF(SUM(Visor!$M$6:$M132)=0,0,IFERROR(VLOOKUP($B66,Visor!$F$6:$M$73,Visor!$M$1,FALSE),0))</f>
        <v>74393534.066913709</v>
      </c>
      <c r="U66">
        <v>264871.86925641116</v>
      </c>
      <c r="V66" s="192">
        <f t="shared" si="11"/>
        <v>0</v>
      </c>
      <c r="X66" s="203">
        <f t="shared" si="51"/>
        <v>74393534.066913709</v>
      </c>
      <c r="Y66" s="203">
        <f t="shared" si="13"/>
        <v>74393534.066913709</v>
      </c>
      <c r="AA66" s="97">
        <f ca="1"/>
        <v>264872.27238130005</v>
      </c>
      <c r="AB66" s="97">
        <f ca="1"/>
        <v>264872.02570816479</v>
      </c>
      <c r="AC66" s="192">
        <f t="shared" ca="1" si="45"/>
        <v>0.40312488889321685</v>
      </c>
      <c r="AD66" s="192">
        <f t="shared" ca="1" si="46"/>
        <v>0.15645175363169983</v>
      </c>
      <c r="AH66" s="203">
        <f t="shared" si="53"/>
        <v>74393534.066913709</v>
      </c>
      <c r="AI66" s="203">
        <f t="shared" si="14"/>
        <v>74393534.066913709</v>
      </c>
      <c r="AK66" s="97">
        <v>264873.54827112559</v>
      </c>
      <c r="AL66" s="97">
        <v>264872.16589227878</v>
      </c>
      <c r="AM66" s="192">
        <f t="shared" si="47"/>
        <v>1.6790147144347429</v>
      </c>
      <c r="AN66" s="192">
        <f t="shared" si="48"/>
        <v>0.29663586762035266</v>
      </c>
      <c r="AO66" s="192"/>
      <c r="AP66" s="192">
        <f t="shared" si="15"/>
        <v>74393534.066913709</v>
      </c>
      <c r="AQ66" s="192"/>
      <c r="AR66" s="192">
        <f ca="1"/>
        <v>264872.10485388612</v>
      </c>
      <c r="AS66" s="192">
        <f t="shared" ca="1" si="16"/>
        <v>0.23559747496619821</v>
      </c>
      <c r="AT66" s="192"/>
      <c r="AV66" s="203">
        <f t="shared" si="52"/>
        <v>74393534.066913709</v>
      </c>
      <c r="AW66" s="203">
        <f t="shared" si="18"/>
        <v>74393534.066913709</v>
      </c>
      <c r="AY66">
        <f ca="1"/>
        <v>264876.45393252454</v>
      </c>
      <c r="AZ66">
        <f ca="1"/>
        <v>264872.6673896297</v>
      </c>
      <c r="BA66" s="192">
        <f t="shared" ca="1" si="49"/>
        <v>4.5846761133871041</v>
      </c>
      <c r="BB66" s="192">
        <f t="shared" ca="1" si="50"/>
        <v>0.79813321854453534</v>
      </c>
      <c r="BC66" s="192"/>
      <c r="BD66" s="192">
        <f t="shared" si="19"/>
        <v>74393534.066913709</v>
      </c>
      <c r="BE66" s="192"/>
      <c r="BF66" s="192">
        <f ca="1"/>
        <v>264872.62366461207</v>
      </c>
      <c r="BG66" s="192">
        <f t="shared" ca="1" si="20"/>
        <v>0.7544082009117119</v>
      </c>
      <c r="BK66" s="203">
        <f t="shared" si="21"/>
        <v>74393534.066913709</v>
      </c>
      <c r="BL66" s="203">
        <f t="shared" si="22"/>
        <v>74393534.066913709</v>
      </c>
      <c r="BN66">
        <f ca="1"/>
        <v>264885.97011639189</v>
      </c>
      <c r="BO66">
        <f ca="1"/>
        <v>264880.70979333285</v>
      </c>
      <c r="BP66" s="192">
        <f t="shared" ca="1" si="23"/>
        <v>14.100859980739187</v>
      </c>
      <c r="BQ66" s="192">
        <f t="shared" ca="1" si="24"/>
        <v>8.8405369216925465</v>
      </c>
      <c r="BS66" s="203">
        <f t="shared" si="25"/>
        <v>74393534.066913709</v>
      </c>
      <c r="BU66">
        <f ca="1"/>
        <v>264885.08785509272</v>
      </c>
      <c r="BV66" s="192">
        <f t="shared" ca="1" si="26"/>
        <v>13.218598681560252</v>
      </c>
      <c r="BZ66" s="203">
        <f t="shared" si="27"/>
        <v>74393534.066913709</v>
      </c>
      <c r="CA66" s="203">
        <f t="shared" si="28"/>
        <v>74393534.066913709</v>
      </c>
      <c r="CC66">
        <f ca="1"/>
        <v>264886.07077030774</v>
      </c>
      <c r="CD66">
        <f ca="1"/>
        <v>264902.29665994667</v>
      </c>
      <c r="CE66" s="192">
        <f t="shared" ca="1" si="29"/>
        <v>14.201513896579854</v>
      </c>
      <c r="CF66" s="192">
        <f t="shared" ca="1" si="30"/>
        <v>30.427403535519261</v>
      </c>
      <c r="CH66" s="203">
        <f t="shared" si="31"/>
        <v>74393534.066913709</v>
      </c>
      <c r="CJ66">
        <f ca="1"/>
        <v>264878.36533714208</v>
      </c>
      <c r="CK66" s="192">
        <f t="shared" ca="1" si="32"/>
        <v>6.4960807309253141</v>
      </c>
      <c r="CO66" s="203">
        <f t="shared" si="33"/>
        <v>74393534.066913709</v>
      </c>
      <c r="CP66" s="203">
        <f t="shared" si="34"/>
        <v>74393534.066913709</v>
      </c>
      <c r="CR66">
        <f ca="1"/>
        <v>264871.98301434785</v>
      </c>
      <c r="CS66">
        <f ca="1"/>
        <v>264877.10270815663</v>
      </c>
      <c r="CT66" s="192">
        <f t="shared" ca="1" si="35"/>
        <v>0.11375793669139966</v>
      </c>
      <c r="CU66" s="192">
        <f t="shared" ca="1" si="36"/>
        <v>5.2334517454728484</v>
      </c>
      <c r="CW66" s="203">
        <f t="shared" si="37"/>
        <v>74393534.066913709</v>
      </c>
      <c r="CY66">
        <v>264871.89532122947</v>
      </c>
      <c r="CZ66" s="192">
        <f t="shared" si="38"/>
        <v>2.6064818317536265E-2</v>
      </c>
    </row>
    <row r="67" spans="1:104" ht="15" x14ac:dyDescent="0.4">
      <c r="A67" s="6" t="s">
        <v>119</v>
      </c>
      <c r="B67" s="188" t="s">
        <v>120</v>
      </c>
      <c r="C67" s="8">
        <v>1234.1077487181699</v>
      </c>
      <c r="D67" s="8">
        <v>4417.3419216708498</v>
      </c>
      <c r="E67" s="8">
        <v>9.4196519899999998E-3</v>
      </c>
      <c r="F67" s="192">
        <f t="shared" si="7"/>
        <v>5651.4590900410103</v>
      </c>
      <c r="G67" s="97">
        <f t="shared" si="8"/>
        <v>5651459.0900410106</v>
      </c>
      <c r="H67" s="181">
        <v>602831.36254463124</v>
      </c>
      <c r="I67" s="97"/>
      <c r="K67" s="192">
        <f>$G67+IF(SUM(Visor!$K$6:$K$73)=0,0,IFERROR(VLOOKUP($B67,Visor!$F$6:$M$73,Visor!K$1,FALSE),0))</f>
        <v>5651459.0900410106</v>
      </c>
      <c r="L67" s="192">
        <f>$G67+IF(SUM(Visor!$L$6:$L$73)=0,0,IFERROR(VLOOKUP($B67,Visor!$F$6:$M$73,Visor!$L$1,FALSE),0))</f>
        <v>5651459.0900410106</v>
      </c>
      <c r="N67" s="97">
        <v>602831.36254463124</v>
      </c>
      <c r="O67" s="97">
        <v>602831.36254463124</v>
      </c>
      <c r="P67" s="192">
        <f t="shared" si="9"/>
        <v>0</v>
      </c>
      <c r="Q67" s="192">
        <f t="shared" si="10"/>
        <v>0</v>
      </c>
      <c r="S67" s="203">
        <f>$G67+IF(SUM(Visor!$M$6:$M133)=0,0,IFERROR(VLOOKUP($B67,Visor!$F$6:$M$73,Visor!$M$1,FALSE),0))</f>
        <v>5651459.0900410106</v>
      </c>
      <c r="U67">
        <v>602831.36254463124</v>
      </c>
      <c r="V67" s="192">
        <f t="shared" si="11"/>
        <v>0</v>
      </c>
      <c r="X67" s="203">
        <f t="shared" si="51"/>
        <v>5651459.0900410106</v>
      </c>
      <c r="Y67" s="203">
        <f t="shared" si="13"/>
        <v>5651459.0900410106</v>
      </c>
      <c r="AA67" s="97">
        <f ca="1"/>
        <v>602835.36616498383</v>
      </c>
      <c r="AB67" s="97">
        <f ca="1"/>
        <v>602833.25959398085</v>
      </c>
      <c r="AC67" s="192">
        <f t="shared" ca="1" si="45"/>
        <v>4.0036203525960445</v>
      </c>
      <c r="AD67" s="192">
        <f t="shared" ca="1" si="46"/>
        <v>1.8970493496162817</v>
      </c>
      <c r="AH67" s="203">
        <f t="shared" si="53"/>
        <v>5651459.0900410106</v>
      </c>
      <c r="AI67" s="203">
        <f t="shared" si="14"/>
        <v>5651459.0900410106</v>
      </c>
      <c r="AK67" s="97">
        <v>602843.52040153323</v>
      </c>
      <c r="AL67" s="97">
        <v>602833.51050462201</v>
      </c>
      <c r="AM67" s="192">
        <f t="shared" si="47"/>
        <v>12.157856901991181</v>
      </c>
      <c r="AN67" s="192">
        <f t="shared" si="48"/>
        <v>2.147959990776144</v>
      </c>
      <c r="AO67" s="192"/>
      <c r="AP67" s="192">
        <f t="shared" si="15"/>
        <v>5651459.0900410106</v>
      </c>
      <c r="AQ67" s="192"/>
      <c r="AR67" s="192">
        <f ca="1"/>
        <v>602833.06852157251</v>
      </c>
      <c r="AS67" s="192">
        <f t="shared" ca="1" si="16"/>
        <v>1.7059769412735477</v>
      </c>
      <c r="AT67" s="192"/>
      <c r="AV67" s="203">
        <f t="shared" si="52"/>
        <v>5651459.0900410106</v>
      </c>
      <c r="AW67" s="203">
        <f t="shared" si="18"/>
        <v>5651459.0900410106</v>
      </c>
      <c r="AY67">
        <f ca="1"/>
        <v>602863.03111164144</v>
      </c>
      <c r="AZ67">
        <f ca="1"/>
        <v>602839.02840392001</v>
      </c>
      <c r="BA67" s="192">
        <f t="shared" ca="1" si="49"/>
        <v>31.668567010201514</v>
      </c>
      <c r="BB67" s="192">
        <f t="shared" ca="1" si="50"/>
        <v>7.6658592887688428</v>
      </c>
      <c r="BC67" s="192"/>
      <c r="BD67" s="192">
        <f t="shared" si="19"/>
        <v>5651459.0900410106</v>
      </c>
      <c r="BE67" s="192"/>
      <c r="BF67" s="192">
        <f ca="1"/>
        <v>602837.76211506373</v>
      </c>
      <c r="BG67" s="192">
        <f t="shared" ca="1" si="20"/>
        <v>6.3995704324916005</v>
      </c>
      <c r="BK67" s="203">
        <f t="shared" si="21"/>
        <v>5651459.0900410106</v>
      </c>
      <c r="BL67" s="203">
        <f t="shared" si="22"/>
        <v>5651459.0900410106</v>
      </c>
      <c r="BN67">
        <f ca="1"/>
        <v>602987.04516744276</v>
      </c>
      <c r="BO67">
        <f ca="1"/>
        <v>602942.2026692587</v>
      </c>
      <c r="BP67" s="192">
        <f t="shared" ca="1" si="23"/>
        <v>155.6826228115242</v>
      </c>
      <c r="BQ67" s="192">
        <f t="shared" ca="1" si="24"/>
        <v>110.84012462745886</v>
      </c>
      <c r="BS67" s="203">
        <f t="shared" si="25"/>
        <v>5651459.0900410106</v>
      </c>
      <c r="BU67">
        <f ca="1"/>
        <v>602976.22443265817</v>
      </c>
      <c r="BV67" s="192">
        <f t="shared" ca="1" si="26"/>
        <v>144.86188802693505</v>
      </c>
      <c r="BZ67" s="203">
        <f t="shared" si="27"/>
        <v>5651459.0900410106</v>
      </c>
      <c r="CA67" s="203">
        <f t="shared" si="28"/>
        <v>5651459.0900410106</v>
      </c>
      <c r="CC67">
        <f ca="1"/>
        <v>602974.26486236835</v>
      </c>
      <c r="CD67">
        <f ca="1"/>
        <v>603134.92751130019</v>
      </c>
      <c r="CE67" s="192">
        <f t="shared" ca="1" si="29"/>
        <v>142.90231773711275</v>
      </c>
      <c r="CF67" s="192">
        <f t="shared" ca="1" si="30"/>
        <v>303.56496666895691</v>
      </c>
      <c r="CH67" s="203">
        <f t="shared" si="31"/>
        <v>5651459.0900410106</v>
      </c>
      <c r="CJ67">
        <f ca="1"/>
        <v>602891.01237493183</v>
      </c>
      <c r="CK67" s="192">
        <f t="shared" ca="1" si="32"/>
        <v>59.649830300593749</v>
      </c>
      <c r="CO67" s="203">
        <f t="shared" si="33"/>
        <v>5651459.0900410106</v>
      </c>
      <c r="CP67" s="203">
        <f t="shared" si="34"/>
        <v>5651459.0900410106</v>
      </c>
      <c r="CR67">
        <f ca="1"/>
        <v>602832.07936080475</v>
      </c>
      <c r="CS67">
        <f ca="1"/>
        <v>602855.75954833766</v>
      </c>
      <c r="CT67" s="192">
        <f t="shared" ca="1" si="35"/>
        <v>0.71681617351714522</v>
      </c>
      <c r="CU67" s="192">
        <f t="shared" ca="1" si="36"/>
        <v>24.397003706428222</v>
      </c>
      <c r="CW67" s="203">
        <f t="shared" si="37"/>
        <v>5651459.0900410106</v>
      </c>
      <c r="CY67">
        <v>602831.56204265857</v>
      </c>
      <c r="CZ67" s="192">
        <f t="shared" si="38"/>
        <v>0.19949802733026445</v>
      </c>
    </row>
    <row r="68" spans="1:104" ht="15" x14ac:dyDescent="0.4">
      <c r="A68" s="15" t="s">
        <v>121</v>
      </c>
      <c r="B68" s="185" t="s">
        <v>122</v>
      </c>
      <c r="C68" s="11">
        <v>2184.0957579196902</v>
      </c>
      <c r="D68" s="11">
        <v>331.30743693104699</v>
      </c>
      <c r="E68" s="11">
        <v>0</v>
      </c>
      <c r="F68" s="192">
        <f t="shared" si="7"/>
        <v>2515.4031948507372</v>
      </c>
      <c r="G68" s="97">
        <f t="shared" si="8"/>
        <v>2515403.1948507372</v>
      </c>
      <c r="H68" s="181">
        <v>1132613.6577363077</v>
      </c>
      <c r="I68" s="97"/>
      <c r="K68" s="192">
        <f>$G68+IF(SUM(Visor!$K$6:$K$73)=0,0,IFERROR(VLOOKUP($B68,Visor!$F$6:$M$73,Visor!K$1,FALSE),0))</f>
        <v>2515403.1948507372</v>
      </c>
      <c r="L68" s="192">
        <f>$G68+IF(SUM(Visor!$L$6:$L$73)=0,0,IFERROR(VLOOKUP($B68,Visor!$F$6:$M$73,Visor!$L$1,FALSE),0))</f>
        <v>2515403.1948507372</v>
      </c>
      <c r="N68" s="97">
        <v>1132613.6577363077</v>
      </c>
      <c r="O68" s="97">
        <v>1132613.6577363077</v>
      </c>
      <c r="P68" s="192">
        <f t="shared" si="9"/>
        <v>0</v>
      </c>
      <c r="Q68" s="192">
        <f t="shared" si="10"/>
        <v>0</v>
      </c>
      <c r="S68" s="203">
        <f>$G68+IF(SUM(Visor!$M$6:$M134)=0,0,IFERROR(VLOOKUP($B68,Visor!$F$6:$M$73,Visor!$M$1,FALSE),0))</f>
        <v>2515403.1948507372</v>
      </c>
      <c r="U68">
        <v>1132613.6577363077</v>
      </c>
      <c r="V68" s="192">
        <f t="shared" si="11"/>
        <v>0</v>
      </c>
      <c r="X68" s="203">
        <f t="shared" si="51"/>
        <v>2515403.1948507372</v>
      </c>
      <c r="Y68" s="203">
        <f t="shared" si="13"/>
        <v>2515403.1948507372</v>
      </c>
      <c r="AA68" s="97">
        <f ca="1"/>
        <v>1132617.9001201221</v>
      </c>
      <c r="AB68" s="97">
        <f ca="1"/>
        <v>1132615.9952196535</v>
      </c>
      <c r="AC68" s="192">
        <f t="shared" ca="1" si="45"/>
        <v>4.2423838144168258</v>
      </c>
      <c r="AD68" s="192">
        <f t="shared" ca="1" si="46"/>
        <v>2.3374833457637578</v>
      </c>
      <c r="AH68" s="203">
        <f t="shared" si="53"/>
        <v>2515403.1948507372</v>
      </c>
      <c r="AI68" s="203">
        <f t="shared" si="14"/>
        <v>2515403.1948507372</v>
      </c>
      <c r="AK68" s="97">
        <v>1132647.0455880135</v>
      </c>
      <c r="AL68" s="97">
        <v>1132619.5564543318</v>
      </c>
      <c r="AM68" s="192">
        <f t="shared" si="47"/>
        <v>33.387851705774665</v>
      </c>
      <c r="AN68" s="192">
        <f t="shared" si="48"/>
        <v>5.8987180241383612</v>
      </c>
      <c r="AO68" s="192"/>
      <c r="AP68" s="192">
        <f t="shared" si="15"/>
        <v>2515403.1948507372</v>
      </c>
      <c r="AQ68" s="192"/>
      <c r="AR68" s="192">
        <f ca="1"/>
        <v>1132618.3426824778</v>
      </c>
      <c r="AS68" s="192">
        <f t="shared" ca="1" si="16"/>
        <v>4.6849461700767279</v>
      </c>
      <c r="AT68" s="192"/>
      <c r="AV68" s="203">
        <f t="shared" si="52"/>
        <v>2515403.1948507372</v>
      </c>
      <c r="AW68" s="203">
        <f t="shared" si="18"/>
        <v>2515403.1948507372</v>
      </c>
      <c r="AY68">
        <f ca="1"/>
        <v>1132655.9152764594</v>
      </c>
      <c r="AZ68">
        <f ca="1"/>
        <v>1132625.1319593638</v>
      </c>
      <c r="BA68" s="192">
        <f t="shared" ca="1" si="49"/>
        <v>42.257540151709691</v>
      </c>
      <c r="BB68" s="192">
        <f t="shared" ca="1" si="50"/>
        <v>11.474223056109622</v>
      </c>
      <c r="BC68" s="192"/>
      <c r="BD68" s="192">
        <f t="shared" si="19"/>
        <v>2515403.1948507372</v>
      </c>
      <c r="BE68" s="192"/>
      <c r="BF68" s="192">
        <f ca="1"/>
        <v>1132621.5505492664</v>
      </c>
      <c r="BG68" s="192">
        <f t="shared" ca="1" si="20"/>
        <v>7.8928129586856812</v>
      </c>
      <c r="BK68" s="203">
        <f t="shared" si="21"/>
        <v>2515403.1948507372</v>
      </c>
      <c r="BL68" s="203">
        <f t="shared" si="22"/>
        <v>2515403.1948507372</v>
      </c>
      <c r="BN68">
        <f ca="1"/>
        <v>1132825.7476278236</v>
      </c>
      <c r="BO68">
        <f ca="1"/>
        <v>1132739.6683007712</v>
      </c>
      <c r="BP68" s="192">
        <f t="shared" ca="1" si="23"/>
        <v>212.08989151590504</v>
      </c>
      <c r="BQ68" s="192">
        <f t="shared" ca="1" si="24"/>
        <v>126.01056446344592</v>
      </c>
      <c r="BS68" s="203">
        <f t="shared" si="25"/>
        <v>2515403.1948507372</v>
      </c>
      <c r="BU68">
        <f ca="1"/>
        <v>1132812.9160835638</v>
      </c>
      <c r="BV68" s="192">
        <f t="shared" ca="1" si="26"/>
        <v>199.25834725610912</v>
      </c>
      <c r="BZ68" s="203">
        <f t="shared" si="27"/>
        <v>2515403.1948507372</v>
      </c>
      <c r="CA68" s="203">
        <f t="shared" si="28"/>
        <v>2515403.1948507372</v>
      </c>
      <c r="CC68">
        <f ca="1"/>
        <v>1132832.6555072288</v>
      </c>
      <c r="CD68">
        <f ca="1"/>
        <v>1133126.8207483483</v>
      </c>
      <c r="CE68" s="192">
        <f t="shared" ca="1" si="29"/>
        <v>218.99777092109434</v>
      </c>
      <c r="CF68" s="192">
        <f t="shared" ca="1" si="30"/>
        <v>513.16301204054616</v>
      </c>
      <c r="CH68" s="203">
        <f t="shared" si="31"/>
        <v>2515403.1948507372</v>
      </c>
      <c r="CJ68">
        <f ca="1"/>
        <v>1132709.5826051268</v>
      </c>
      <c r="CK68" s="192">
        <f t="shared" ca="1" si="32"/>
        <v>95.92486881907098</v>
      </c>
      <c r="CO68" s="203">
        <f t="shared" si="33"/>
        <v>2515403.1948507372</v>
      </c>
      <c r="CP68" s="203">
        <f t="shared" si="34"/>
        <v>2515403.1948507372</v>
      </c>
      <c r="CR68">
        <f ca="1"/>
        <v>1132615.4706055815</v>
      </c>
      <c r="CS68">
        <f ca="1"/>
        <v>1132673.8247993784</v>
      </c>
      <c r="CT68" s="192">
        <f t="shared" ca="1" si="35"/>
        <v>1.8128692738246173</v>
      </c>
      <c r="CU68" s="192">
        <f t="shared" ca="1" si="36"/>
        <v>60.167063070693985</v>
      </c>
      <c r="CW68" s="203">
        <f t="shared" si="37"/>
        <v>2515403.1948507372</v>
      </c>
      <c r="CY68">
        <v>1132614.1685831675</v>
      </c>
      <c r="CZ68" s="192">
        <f t="shared" si="38"/>
        <v>0.51084685977548361</v>
      </c>
    </row>
    <row r="69" spans="1:104" ht="15" x14ac:dyDescent="0.4">
      <c r="A69" s="6" t="s">
        <v>123</v>
      </c>
      <c r="B69" s="188" t="s">
        <v>124</v>
      </c>
      <c r="C69" s="8">
        <v>90826.000050074304</v>
      </c>
      <c r="D69" s="8">
        <v>0</v>
      </c>
      <c r="E69" s="8">
        <v>0</v>
      </c>
      <c r="F69" s="192">
        <f t="shared" si="7"/>
        <v>90826.000050074304</v>
      </c>
      <c r="G69" s="97">
        <f t="shared" si="8"/>
        <v>90826000.050074309</v>
      </c>
      <c r="H69" s="181">
        <v>595116.10238800466</v>
      </c>
      <c r="I69" s="97"/>
      <c r="K69" s="192">
        <f>$G69+IF(SUM(Visor!$K$6:$K$73)=0,0,IFERROR(VLOOKUP($B69,Visor!$F$6:$M$73,Visor!K$1,FALSE),0))</f>
        <v>90826000.050074309</v>
      </c>
      <c r="L69" s="192">
        <f>$G69+IF(SUM(Visor!$L$6:$L$73)=0,0,IFERROR(VLOOKUP($B69,Visor!$F$6:$M$73,Visor!$L$1,FALSE),0))</f>
        <v>90826000.050074309</v>
      </c>
      <c r="N69" s="97">
        <v>595116.10238800466</v>
      </c>
      <c r="O69" s="97">
        <v>595116.10238800466</v>
      </c>
      <c r="P69" s="192">
        <f t="shared" si="9"/>
        <v>0</v>
      </c>
      <c r="Q69" s="192">
        <f t="shared" si="10"/>
        <v>0</v>
      </c>
      <c r="S69" s="203">
        <f>$G69+IF(SUM(Visor!$M$6:$M135)=0,0,IFERROR(VLOOKUP($B69,Visor!$F$6:$M$73,Visor!$M$1,FALSE),0))</f>
        <v>90826000.050074309</v>
      </c>
      <c r="U69">
        <v>595116.10238800466</v>
      </c>
      <c r="V69" s="192">
        <f t="shared" si="11"/>
        <v>0</v>
      </c>
      <c r="X69" s="203">
        <f t="shared" si="51"/>
        <v>90826000.050074309</v>
      </c>
      <c r="Y69" s="203">
        <f t="shared" si="13"/>
        <v>90826000.050074309</v>
      </c>
      <c r="AA69" s="97">
        <f ca="1"/>
        <v>595116.22524003999</v>
      </c>
      <c r="AB69" s="97">
        <f ca="1"/>
        <v>595116.15848652495</v>
      </c>
      <c r="AC69" s="192">
        <f t="shared" ca="1" si="45"/>
        <v>0.12285203533247113</v>
      </c>
      <c r="AD69" s="192">
        <f t="shared" ca="1" si="46"/>
        <v>5.6098520290106535E-2</v>
      </c>
      <c r="AH69" s="203">
        <f t="shared" si="53"/>
        <v>90826000.050074309</v>
      </c>
      <c r="AI69" s="203">
        <f t="shared" si="14"/>
        <v>90826000.050074309</v>
      </c>
      <c r="AK69" s="97">
        <v>595116.84220059228</v>
      </c>
      <c r="AL69" s="97">
        <v>595116.23309260595</v>
      </c>
      <c r="AM69" s="192">
        <f t="shared" si="47"/>
        <v>0.73981258762069046</v>
      </c>
      <c r="AN69" s="192">
        <f t="shared" si="48"/>
        <v>0.13070460129529238</v>
      </c>
      <c r="AO69" s="192"/>
      <c r="AP69" s="192">
        <f t="shared" si="15"/>
        <v>90826000.050074309</v>
      </c>
      <c r="AQ69" s="192"/>
      <c r="AR69" s="192">
        <f ca="1"/>
        <v>595116.20619768312</v>
      </c>
      <c r="AS69" s="192">
        <f t="shared" ca="1" si="16"/>
        <v>0.10380967846140265</v>
      </c>
      <c r="AT69" s="192"/>
      <c r="AV69" s="204">
        <f ca="1">+G69+inversión!BW9</f>
        <v>90826168.121407464</v>
      </c>
      <c r="AW69" s="203">
        <f>+G69</f>
        <v>90826000.050074309</v>
      </c>
      <c r="AY69">
        <f ca="1"/>
        <v>595118.06708618219</v>
      </c>
      <c r="AZ69">
        <f ca="1"/>
        <v>595116.30653980223</v>
      </c>
      <c r="BA69" s="192">
        <f t="shared" ca="1" si="49"/>
        <v>1.9646981775294989</v>
      </c>
      <c r="BB69" s="192">
        <f t="shared" ca="1" si="50"/>
        <v>0.20415179757401347</v>
      </c>
      <c r="BC69" s="192"/>
      <c r="BD69" s="192">
        <f t="shared" si="19"/>
        <v>90826000.050074309</v>
      </c>
      <c r="BE69" s="192"/>
      <c r="BF69" s="192">
        <f ca="1"/>
        <v>595116.27197912487</v>
      </c>
      <c r="BG69" s="192">
        <f t="shared" ca="1" si="20"/>
        <v>0.16959112021140754</v>
      </c>
      <c r="BK69" s="203">
        <f t="shared" si="21"/>
        <v>90826000.050074309</v>
      </c>
      <c r="BL69" s="203">
        <f t="shared" si="22"/>
        <v>90826000.050074309</v>
      </c>
      <c r="BN69">
        <f ca="1"/>
        <v>595121.39646135364</v>
      </c>
      <c r="BO69">
        <f ca="1"/>
        <v>595119.39389970782</v>
      </c>
      <c r="BP69" s="192">
        <f t="shared" ca="1" si="23"/>
        <v>5.2940733489813283</v>
      </c>
      <c r="BQ69" s="192">
        <f t="shared" ca="1" si="24"/>
        <v>3.2915117031661794</v>
      </c>
      <c r="BS69" s="203">
        <f t="shared" si="25"/>
        <v>90826000.050074309</v>
      </c>
      <c r="BU69">
        <f ca="1"/>
        <v>595121.06487223413</v>
      </c>
      <c r="BV69" s="192">
        <f t="shared" ca="1" si="26"/>
        <v>4.9624842294724658</v>
      </c>
      <c r="BZ69" s="203">
        <f t="shared" si="27"/>
        <v>90826000.050074309</v>
      </c>
      <c r="CA69" s="203">
        <f t="shared" si="28"/>
        <v>90826000.050074309</v>
      </c>
      <c r="CC69">
        <f ca="1"/>
        <v>595121.06632391841</v>
      </c>
      <c r="CD69">
        <f ca="1"/>
        <v>595128.23157771013</v>
      </c>
      <c r="CE69" s="192">
        <f t="shared" ca="1" si="29"/>
        <v>4.9639359137509018</v>
      </c>
      <c r="CF69" s="192">
        <f t="shared" ca="1" si="30"/>
        <v>12.129189705476165</v>
      </c>
      <c r="CH69" s="203">
        <f t="shared" si="31"/>
        <v>90826000.050074309</v>
      </c>
      <c r="CJ69">
        <f ca="1"/>
        <v>595118.08295533969</v>
      </c>
      <c r="CK69" s="192">
        <f t="shared" ca="1" si="32"/>
        <v>1.9805673350347206</v>
      </c>
      <c r="CO69" s="203">
        <f t="shared" si="33"/>
        <v>90826000.050074309</v>
      </c>
      <c r="CP69" s="203">
        <f t="shared" si="34"/>
        <v>90826000.050074309</v>
      </c>
      <c r="CR69">
        <f ca="1"/>
        <v>595116.15950959537</v>
      </c>
      <c r="CS69">
        <f ca="1"/>
        <v>595117.88007139391</v>
      </c>
      <c r="CT69" s="192">
        <f t="shared" ca="1" si="35"/>
        <v>5.7121590711176395E-2</v>
      </c>
      <c r="CU69" s="192">
        <f t="shared" ca="1" si="36"/>
        <v>1.7776833892567083</v>
      </c>
      <c r="CW69" s="203">
        <f t="shared" si="37"/>
        <v>90826000.050074309</v>
      </c>
      <c r="CY69">
        <v>595116.11896960658</v>
      </c>
      <c r="CZ69" s="192">
        <f t="shared" si="38"/>
        <v>1.6581601928919554E-2</v>
      </c>
    </row>
    <row r="70" spans="1:104" ht="15" x14ac:dyDescent="0.4">
      <c r="A70" s="1" t="s">
        <v>125</v>
      </c>
      <c r="B70" s="185" t="s">
        <v>126</v>
      </c>
      <c r="C70" s="11">
        <v>55336.601767785403</v>
      </c>
      <c r="D70" s="11">
        <v>0</v>
      </c>
      <c r="E70" s="11">
        <v>0</v>
      </c>
      <c r="F70" s="192">
        <f t="shared" si="7"/>
        <v>55336.601767785403</v>
      </c>
      <c r="G70" s="97">
        <f t="shared" si="8"/>
        <v>55336601.7677854</v>
      </c>
      <c r="H70" s="181">
        <v>644006.56734296423</v>
      </c>
      <c r="I70" s="97"/>
      <c r="K70" s="192">
        <f>$G70+IF(SUM(Visor!$K$6:$K$73)=0,0,IFERROR(VLOOKUP($B70,Visor!$F$6:$M$73,Visor!K$1,FALSE),0))</f>
        <v>55336601.7677854</v>
      </c>
      <c r="L70" s="192">
        <f>$G70+IF(SUM(Visor!$L$6:$L$73)=0,0,IFERROR(VLOOKUP($B70,Visor!$F$6:$M$73,Visor!$L$1,FALSE),0))</f>
        <v>55336601.7677854</v>
      </c>
      <c r="N70" s="97">
        <v>644006.56734296423</v>
      </c>
      <c r="O70" s="97">
        <v>644006.56734296423</v>
      </c>
      <c r="P70" s="192">
        <f t="shared" si="9"/>
        <v>0</v>
      </c>
      <c r="Q70" s="192">
        <f t="shared" si="10"/>
        <v>0</v>
      </c>
      <c r="S70" s="203">
        <f>$G70+IF(SUM(Visor!$M$6:$M136)=0,0,IFERROR(VLOOKUP($B70,Visor!$F$6:$M$73,Visor!$M$1,FALSE),0))</f>
        <v>55336601.7677854</v>
      </c>
      <c r="U70">
        <v>644006.56734296423</v>
      </c>
      <c r="V70" s="192">
        <f t="shared" si="11"/>
        <v>0</v>
      </c>
      <c r="X70" s="204">
        <f ca="1">+G70+inversión!AK5</f>
        <v>55339569.550791398</v>
      </c>
      <c r="Y70" s="204">
        <f ca="1">+G70+inversión!AK17</f>
        <v>55337834.226859398</v>
      </c>
      <c r="AA70" s="97">
        <f ca="1"/>
        <v>644039.18884142546</v>
      </c>
      <c r="AB70" s="97">
        <f ca="1"/>
        <v>644020.1280740964</v>
      </c>
      <c r="AC70" s="192">
        <f t="shared" ca="1" si="45"/>
        <v>32.621498461230658</v>
      </c>
      <c r="AD70" s="192">
        <f t="shared" ca="1" si="46"/>
        <v>13.560731132165529</v>
      </c>
      <c r="AH70" s="203">
        <f t="shared" si="53"/>
        <v>55336601.7677854</v>
      </c>
      <c r="AI70" s="203">
        <f t="shared" si="14"/>
        <v>55336601.7677854</v>
      </c>
      <c r="AK70" s="97">
        <v>644007.31361155713</v>
      </c>
      <c r="AL70" s="97">
        <v>644006.69918816455</v>
      </c>
      <c r="AM70" s="192">
        <f t="shared" si="47"/>
        <v>0.74626859289128333</v>
      </c>
      <c r="AN70" s="192">
        <f t="shared" si="48"/>
        <v>0.1318452003179118</v>
      </c>
      <c r="AO70" s="192"/>
      <c r="AP70" s="192">
        <f t="shared" si="15"/>
        <v>55336601.7677854</v>
      </c>
      <c r="AQ70" s="192"/>
      <c r="AR70" s="192">
        <f ca="1"/>
        <v>644006.67205854203</v>
      </c>
      <c r="AS70" s="192">
        <f t="shared" ca="1" si="16"/>
        <v>0.10471557779237628</v>
      </c>
      <c r="AT70" s="192"/>
      <c r="AV70" s="204">
        <f ca="1">+G70+inversión!BW5</f>
        <v>55354227.801276349</v>
      </c>
      <c r="AW70" s="204">
        <f ca="1">+G70+inversión!CI4</f>
        <v>55340183.623080932</v>
      </c>
      <c r="AY70">
        <f ca="1"/>
        <v>644200.71929851128</v>
      </c>
      <c r="AZ70">
        <f ca="1"/>
        <v>644046.08368915203</v>
      </c>
      <c r="BA70" s="192">
        <f t="shared" ca="1" si="49"/>
        <v>194.15195554704405</v>
      </c>
      <c r="BB70" s="192">
        <f t="shared" ca="1" si="50"/>
        <v>39.516346187796444</v>
      </c>
      <c r="BC70" s="192"/>
      <c r="BD70" s="192">
        <f ca="1">+G70+inversión!BW18</f>
        <v>55340568.162960783</v>
      </c>
      <c r="BE70" s="192"/>
      <c r="BF70" s="192">
        <f ca="1"/>
        <v>644050.2085239311</v>
      </c>
      <c r="BG70" s="192">
        <f t="shared" ca="1" si="20"/>
        <v>43.64118096686434</v>
      </c>
      <c r="BK70" s="203">
        <f ca="1">+G70+inversión!DX3</f>
        <v>55434492.60944254</v>
      </c>
      <c r="BL70" s="203">
        <f>+G70+inversión!EK5</f>
        <v>55417903.545476578</v>
      </c>
      <c r="BN70">
        <f ca="1"/>
        <v>645083.64672338567</v>
      </c>
      <c r="BO70">
        <f ca="1"/>
        <v>644899.98934597406</v>
      </c>
      <c r="BP70" s="192">
        <f t="shared" ca="1" si="23"/>
        <v>1077.0793804214336</v>
      </c>
      <c r="BQ70" s="192">
        <f t="shared" ca="1" si="24"/>
        <v>893.42200300982222</v>
      </c>
      <c r="BS70" s="203">
        <f ca="1">+G70+inversión!DX6</f>
        <v>55426797.021087334</v>
      </c>
      <c r="BU70">
        <f ca="1"/>
        <v>644999.06000171357</v>
      </c>
      <c r="BV70" s="192">
        <f t="shared" ca="1" si="26"/>
        <v>992.49265874933917</v>
      </c>
      <c r="BZ70" s="203">
        <f ca="1">+G70+inversión!FZ4</f>
        <v>55411660.225752048</v>
      </c>
      <c r="CA70" s="203">
        <f ca="1">+G70+inversión!GN4</f>
        <v>55481278.742371514</v>
      </c>
      <c r="CC70">
        <f ca="1"/>
        <v>644833.79622466245</v>
      </c>
      <c r="CD70">
        <f ca="1"/>
        <v>645602.91573117976</v>
      </c>
      <c r="CE70" s="192">
        <f t="shared" ca="1" si="29"/>
        <v>827.22888169821817</v>
      </c>
      <c r="CF70" s="192">
        <f t="shared" ca="1" si="30"/>
        <v>1596.3483882155269</v>
      </c>
      <c r="CH70" s="203">
        <f ca="1">+G70+inversión!FZ10</f>
        <v>55363944.267041683</v>
      </c>
      <c r="CJ70">
        <f ca="1"/>
        <v>644308.33804241964</v>
      </c>
      <c r="CK70" s="192">
        <f t="shared" ca="1" si="32"/>
        <v>301.77069945540279</v>
      </c>
      <c r="CO70" s="203">
        <f t="shared" si="33"/>
        <v>55336601.7677854</v>
      </c>
      <c r="CP70" s="203">
        <f t="shared" si="34"/>
        <v>55336601.7677854</v>
      </c>
      <c r="CR70">
        <f ca="1"/>
        <v>644006.62829692313</v>
      </c>
      <c r="CS70">
        <f ca="1"/>
        <v>644008.52151321119</v>
      </c>
      <c r="CT70" s="192">
        <f t="shared" ca="1" si="35"/>
        <v>6.095395889133215E-2</v>
      </c>
      <c r="CU70" s="192">
        <f t="shared" ca="1" si="36"/>
        <v>1.9541702469578013</v>
      </c>
      <c r="CW70" s="203">
        <f t="shared" si="37"/>
        <v>55336601.7677854</v>
      </c>
      <c r="CY70">
        <v>644006.58480192651</v>
      </c>
      <c r="CZ70" s="192">
        <f t="shared" si="38"/>
        <v>1.745896227657795E-2</v>
      </c>
    </row>
    <row r="71" spans="1:104" ht="15" x14ac:dyDescent="0.4">
      <c r="A71" s="14" t="s">
        <v>127</v>
      </c>
      <c r="B71" s="188" t="s">
        <v>128</v>
      </c>
      <c r="C71" s="8">
        <v>50024.441660090699</v>
      </c>
      <c r="D71" s="8">
        <v>0</v>
      </c>
      <c r="E71" s="8">
        <v>0</v>
      </c>
      <c r="F71" s="192">
        <f t="shared" si="7"/>
        <v>50024.441660090699</v>
      </c>
      <c r="G71" s="97">
        <f t="shared" si="8"/>
        <v>50024441.6600907</v>
      </c>
      <c r="H71" s="181">
        <v>713884.24672419368</v>
      </c>
      <c r="I71" s="97"/>
      <c r="K71" s="192">
        <f>$G71+IF(SUM(Visor!$K$6:$K$73)=0,0,IFERROR(VLOOKUP($B71,Visor!$F$6:$M$73,Visor!K$1,FALSE),0))</f>
        <v>50024441.6600907</v>
      </c>
      <c r="L71" s="192">
        <f>$G71+IF(SUM(Visor!$L$6:$L$73)=0,0,IFERROR(VLOOKUP($B71,Visor!$F$6:$M$73,Visor!$L$1,FALSE),0))</f>
        <v>50024441.6600907</v>
      </c>
      <c r="N71" s="97">
        <v>713884.24672419368</v>
      </c>
      <c r="O71" s="97">
        <v>713884.24672419368</v>
      </c>
      <c r="P71" s="192">
        <f t="shared" si="9"/>
        <v>0</v>
      </c>
      <c r="Q71" s="192">
        <f t="shared" si="10"/>
        <v>0</v>
      </c>
      <c r="S71" s="203">
        <f>$G71+IF(SUM(Visor!$M$6:$M137)=0,0,IFERROR(VLOOKUP($B71,Visor!$F$6:$M$73,Visor!$M$1,FALSE),0))</f>
        <v>50024441.6600907</v>
      </c>
      <c r="U71">
        <v>713884.24672419368</v>
      </c>
      <c r="V71" s="192">
        <f t="shared" si="11"/>
        <v>0</v>
      </c>
      <c r="X71" s="203">
        <f>+G71</f>
        <v>50024441.6600907</v>
      </c>
      <c r="Y71" s="204">
        <f ca="1">+X71+inversión!AK16</f>
        <v>50024798.117230192</v>
      </c>
      <c r="AA71" s="97">
        <f ca="1"/>
        <v>713884.2828546532</v>
      </c>
      <c r="AB71" s="97">
        <f ca="1"/>
        <v>713889.3317827218</v>
      </c>
      <c r="AC71" s="192">
        <f t="shared" ca="1" si="45"/>
        <v>3.6130459513515234E-2</v>
      </c>
      <c r="AD71" s="192">
        <f t="shared" ca="1" si="46"/>
        <v>5.0850585281150416</v>
      </c>
      <c r="AH71" s="203">
        <f t="shared" si="53"/>
        <v>50024441.6600907</v>
      </c>
      <c r="AI71" s="203">
        <f t="shared" si="14"/>
        <v>50024441.6600907</v>
      </c>
      <c r="AK71" s="97">
        <v>713884.29909553507</v>
      </c>
      <c r="AL71" s="97">
        <v>713884.25597677391</v>
      </c>
      <c r="AM71" s="192">
        <f t="shared" si="47"/>
        <v>5.2371341385878623E-2</v>
      </c>
      <c r="AN71" s="192">
        <f t="shared" si="48"/>
        <v>9.2525802319869399E-3</v>
      </c>
      <c r="AO71" s="192"/>
      <c r="AP71" s="192">
        <f t="shared" si="15"/>
        <v>50024441.6600907</v>
      </c>
      <c r="AQ71" s="192"/>
      <c r="AR71" s="192">
        <f ca="1"/>
        <v>713884.254072882</v>
      </c>
      <c r="AS71" s="192">
        <f t="shared" ca="1" si="16"/>
        <v>7.3486883193254471E-3</v>
      </c>
      <c r="AT71" s="192"/>
      <c r="AV71" s="204">
        <f ca="1">+G71+inversión!BW7</f>
        <v>50026114.552562974</v>
      </c>
      <c r="AW71" s="203">
        <f>+G71</f>
        <v>50024441.6600907</v>
      </c>
      <c r="AY71">
        <f ca="1"/>
        <v>713908.28554179345</v>
      </c>
      <c r="AZ71">
        <f ca="1"/>
        <v>713884.29478404345</v>
      </c>
      <c r="BA71" s="192">
        <f t="shared" ca="1" si="49"/>
        <v>24.038817599765025</v>
      </c>
      <c r="BB71" s="192">
        <f t="shared" ca="1" si="50"/>
        <v>4.8059849767014384E-2</v>
      </c>
      <c r="BC71" s="192"/>
      <c r="BD71" s="192">
        <f t="shared" si="19"/>
        <v>50024441.6600907</v>
      </c>
      <c r="BE71" s="192"/>
      <c r="BF71" s="192">
        <f ca="1"/>
        <v>713884.29711917171</v>
      </c>
      <c r="BG71" s="192">
        <f t="shared" ca="1" si="20"/>
        <v>5.0394978024996817E-2</v>
      </c>
      <c r="BK71" s="203">
        <f t="shared" si="21"/>
        <v>50024441.6600907</v>
      </c>
      <c r="BL71" s="203">
        <f t="shared" si="22"/>
        <v>50024441.6600907</v>
      </c>
      <c r="BN71">
        <f ca="1"/>
        <v>713885.51233936264</v>
      </c>
      <c r="BO71">
        <f ca="1"/>
        <v>713885.21584830771</v>
      </c>
      <c r="BP71" s="192">
        <f t="shared" ca="1" si="23"/>
        <v>1.2656151689589024</v>
      </c>
      <c r="BQ71" s="192">
        <f t="shared" ca="1" si="24"/>
        <v>0.96912411402445287</v>
      </c>
      <c r="BS71" s="203">
        <f t="shared" si="25"/>
        <v>50024441.6600907</v>
      </c>
      <c r="BU71">
        <f ca="1"/>
        <v>713885.41918920376</v>
      </c>
      <c r="BV71" s="192">
        <f t="shared" ca="1" si="26"/>
        <v>1.1724650100804865</v>
      </c>
      <c r="BZ71" s="203">
        <f t="shared" si="27"/>
        <v>50024441.6600907</v>
      </c>
      <c r="CA71" s="203">
        <f t="shared" si="28"/>
        <v>50024441.6600907</v>
      </c>
      <c r="CC71">
        <f ca="1"/>
        <v>713885.28707975731</v>
      </c>
      <c r="CD71">
        <f ca="1"/>
        <v>713886.41703469236</v>
      </c>
      <c r="CE71" s="192">
        <f t="shared" ca="1" si="29"/>
        <v>1.0403555636294186</v>
      </c>
      <c r="CF71" s="192">
        <f t="shared" ca="1" si="30"/>
        <v>2.1703104986809194</v>
      </c>
      <c r="CH71" s="203">
        <f t="shared" si="31"/>
        <v>50024441.6600907</v>
      </c>
      <c r="CJ71">
        <f ca="1"/>
        <v>713884.64336301642</v>
      </c>
      <c r="CK71" s="192">
        <f t="shared" ca="1" si="32"/>
        <v>0.39663882274180651</v>
      </c>
      <c r="CO71" s="203">
        <f t="shared" si="33"/>
        <v>50024441.6600907</v>
      </c>
      <c r="CP71" s="203">
        <f t="shared" si="34"/>
        <v>50024441.6600907</v>
      </c>
      <c r="CR71">
        <f ca="1"/>
        <v>713884.25030580338</v>
      </c>
      <c r="CS71">
        <f ca="1"/>
        <v>713884.37679984886</v>
      </c>
      <c r="CT71" s="192">
        <f t="shared" ca="1" si="35"/>
        <v>3.5816096933558583E-3</v>
      </c>
      <c r="CU71" s="192">
        <f t="shared" ca="1" si="36"/>
        <v>0.13007565517909825</v>
      </c>
      <c r="CW71" s="203">
        <f t="shared" si="37"/>
        <v>50024441.6600907</v>
      </c>
      <c r="CY71">
        <v>713884.24768740498</v>
      </c>
      <c r="CZ71" s="192">
        <f t="shared" si="38"/>
        <v>9.6321129240095615E-4</v>
      </c>
    </row>
    <row r="72" spans="1:104" ht="15" x14ac:dyDescent="0.4">
      <c r="A72" s="1" t="s">
        <v>129</v>
      </c>
      <c r="B72" s="185" t="s">
        <v>130</v>
      </c>
      <c r="C72" s="11">
        <v>15811.7281766254</v>
      </c>
      <c r="D72" s="11">
        <v>0</v>
      </c>
      <c r="E72" s="11">
        <v>10.915615236759999</v>
      </c>
      <c r="F72" s="192">
        <f t="shared" ref="F72:F74" si="54">+SUM(C72:E72)</f>
        <v>15822.64379186216</v>
      </c>
      <c r="G72" s="97">
        <f t="shared" ref="G72:G75" si="55">+F72*1000</f>
        <v>15822643.79186216</v>
      </c>
      <c r="H72" s="181">
        <v>238363.42784869423</v>
      </c>
      <c r="I72" s="97"/>
      <c r="K72" s="192">
        <f>$G72+IF(SUM(Visor!$K$6:$K$73)=0,0,IFERROR(VLOOKUP($B72,Visor!$F$6:$M$73,Visor!K$1,FALSE),0))</f>
        <v>15822643.79186216</v>
      </c>
      <c r="L72" s="192">
        <f>$G72+IF(SUM(Visor!$L$6:$L$73)=0,0,IFERROR(VLOOKUP($B72,Visor!$F$6:$M$73,Visor!$L$1,FALSE),0))</f>
        <v>15822643.79186216</v>
      </c>
      <c r="N72" s="97">
        <v>238363.42784869423</v>
      </c>
      <c r="O72" s="97">
        <v>238363.42784869423</v>
      </c>
      <c r="P72" s="192">
        <f t="shared" ref="P72:P74" si="56">+N72-H72</f>
        <v>0</v>
      </c>
      <c r="Q72" s="192">
        <f t="shared" ref="Q72:Q74" si="57">+O72-H72</f>
        <v>0</v>
      </c>
      <c r="S72" s="203">
        <f>$G72+IF(SUM(Visor!$M$6:$M138)=0,0,IFERROR(VLOOKUP($B72,Visor!$F$6:$M$73,Visor!$M$1,FALSE),0))</f>
        <v>15822643.79186216</v>
      </c>
      <c r="U72">
        <v>238363.42784869423</v>
      </c>
      <c r="V72" s="192">
        <f t="shared" ref="V72:V74" si="58">+U72-H72</f>
        <v>0</v>
      </c>
      <c r="X72" s="203">
        <f>+G72</f>
        <v>15822643.79186216</v>
      </c>
      <c r="Y72" s="204">
        <f ca="1">+X72+inversión!AK15</f>
        <v>15822953.530534159</v>
      </c>
      <c r="AA72" s="97">
        <f ca="1"/>
        <v>238364.33123100369</v>
      </c>
      <c r="AB72" s="97">
        <f ca="1"/>
        <v>238367.50034812192</v>
      </c>
      <c r="AC72" s="192">
        <f t="shared" ca="1" si="45"/>
        <v>0.9033823094505351</v>
      </c>
      <c r="AD72" s="192">
        <f t="shared" ca="1" si="46"/>
        <v>4.0724994276824873</v>
      </c>
      <c r="AH72" s="203">
        <f t="shared" si="53"/>
        <v>15822643.79186216</v>
      </c>
      <c r="AI72" s="203">
        <f t="shared" ref="AI72:AI74" si="59">+AH72</f>
        <v>15822643.79186216</v>
      </c>
      <c r="AK72" s="97">
        <v>238363.65448562088</v>
      </c>
      <c r="AL72" s="97">
        <v>238363.46788922563</v>
      </c>
      <c r="AM72" s="192">
        <f t="shared" si="47"/>
        <v>0.2266369266435504</v>
      </c>
      <c r="AN72" s="192">
        <f t="shared" si="48"/>
        <v>4.0040531399426982E-2</v>
      </c>
      <c r="AO72" s="192"/>
      <c r="AP72" s="192">
        <f t="shared" ref="AP72:AP74" si="60">+G72</f>
        <v>15822643.79186216</v>
      </c>
      <c r="AQ72" s="192"/>
      <c r="AR72" s="192">
        <f ca="1"/>
        <v>238363.4596501354</v>
      </c>
      <c r="AS72" s="192">
        <f t="shared" ref="AS72:AS74" ca="1" si="61">+AR72-H72</f>
        <v>3.1801441160496324E-2</v>
      </c>
      <c r="AT72" s="192"/>
      <c r="AV72" s="204">
        <f ca="1">+G72+inversión!BW6</f>
        <v>15829688.514019867</v>
      </c>
      <c r="AW72" s="204">
        <f ca="1">+G72+inversión!CI5</f>
        <v>15827180.266171176</v>
      </c>
      <c r="AY72">
        <f ca="1"/>
        <v>238470.65164629879</v>
      </c>
      <c r="AZ72">
        <f ca="1"/>
        <v>238422.72888365848</v>
      </c>
      <c r="BA72" s="192">
        <f t="shared" ca="1" si="49"/>
        <v>107.22379760455806</v>
      </c>
      <c r="BB72" s="192">
        <f t="shared" ca="1" si="50"/>
        <v>59.301034964242717</v>
      </c>
      <c r="BC72" s="192"/>
      <c r="BD72" s="192">
        <f ca="1">+G72+inversión!BW19</f>
        <v>15824395.96184106</v>
      </c>
      <c r="BE72" s="192"/>
      <c r="BF72" s="192">
        <f ca="1"/>
        <v>238388.00284606288</v>
      </c>
      <c r="BG72" s="192">
        <f t="shared" ref="BG72:BG74" ca="1" si="62">+BF72-H72</f>
        <v>24.574997368647018</v>
      </c>
      <c r="BK72" s="203">
        <f t="shared" ref="BK72:BK74" si="63">+G72</f>
        <v>15822643.79186216</v>
      </c>
      <c r="BL72" s="203">
        <f t="shared" ref="BL72:BL74" si="64">+G72</f>
        <v>15822643.79186216</v>
      </c>
      <c r="BN72">
        <f ca="1"/>
        <v>238370.49707805819</v>
      </c>
      <c r="BO72">
        <f ca="1"/>
        <v>238366.07254225516</v>
      </c>
      <c r="BP72" s="192">
        <f t="shared" ref="BP72:BP74" ca="1" si="65">+BN72-H72</f>
        <v>7.0692293639585841</v>
      </c>
      <c r="BQ72" s="192">
        <f t="shared" ref="BQ72:BQ74" ca="1" si="66">+BO72-H72</f>
        <v>2.6446935609274078</v>
      </c>
      <c r="BS72" s="203">
        <f t="shared" ref="BS72:BS74" si="67">+G72</f>
        <v>15822643.79186216</v>
      </c>
      <c r="BU72">
        <f ca="1"/>
        <v>238370.24060882648</v>
      </c>
      <c r="BV72" s="192">
        <f t="shared" ref="BV72:BV74" ca="1" si="68">+BU72-H72</f>
        <v>6.8127601322485134</v>
      </c>
      <c r="BZ72" s="203">
        <f ca="1">+G72+inversión!FZ5</f>
        <v>15844296.986262159</v>
      </c>
      <c r="CA72" s="203">
        <f ca="1">+G72+inversión!GN5+inversión!GN6</f>
        <v>15830867.935504161</v>
      </c>
      <c r="CC72">
        <f ca="1"/>
        <v>238651.74603503433</v>
      </c>
      <c r="CD72">
        <f ca="1"/>
        <v>238477.02967051507</v>
      </c>
      <c r="CE72" s="192">
        <f t="shared" ref="CE72:CE74" ca="1" si="69">+CC72-H72</f>
        <v>288.31818634009687</v>
      </c>
      <c r="CF72" s="192">
        <f t="shared" ref="CF72:CF74" ca="1" si="70">+CD72-H72</f>
        <v>113.60182182083372</v>
      </c>
      <c r="CH72" s="203">
        <f ca="1">+G72+inversión!FZ11</f>
        <v>15841973.62177616</v>
      </c>
      <c r="CJ72">
        <f ca="1"/>
        <v>238619.65093513217</v>
      </c>
      <c r="CK72" s="192">
        <f t="shared" ref="CK72:CK74" ca="1" si="71">+CJ72-H72</f>
        <v>256.22308643793804</v>
      </c>
      <c r="CO72" s="203">
        <f t="shared" ref="CO72:CO74" si="72">+G72</f>
        <v>15822643.79186216</v>
      </c>
      <c r="CP72" s="203">
        <f t="shared" ref="CP72:CP74" si="73">+G72</f>
        <v>15822643.79186216</v>
      </c>
      <c r="CR72">
        <f ca="1"/>
        <v>238363.62181879894</v>
      </c>
      <c r="CS72">
        <f ca="1"/>
        <v>238381.93625603564</v>
      </c>
      <c r="CT72" s="192">
        <f t="shared" ref="CT72:CT74" ca="1" si="74">+CR72-H72</f>
        <v>0.19397010470856912</v>
      </c>
      <c r="CU72" s="192">
        <f t="shared" ref="CU72:CU74" ca="1" si="75">+CS72-H72</f>
        <v>18.508407341403654</v>
      </c>
      <c r="CW72" s="203">
        <f t="shared" ref="CW72:CW74" si="76">+G72</f>
        <v>15822643.79186216</v>
      </c>
      <c r="CY72">
        <v>238363.43290701258</v>
      </c>
      <c r="CZ72" s="192">
        <f t="shared" ref="CZ72:CZ74" si="77">+CY72-H72</f>
        <v>5.0583183474373072E-3</v>
      </c>
    </row>
    <row r="73" spans="1:104" ht="15" x14ac:dyDescent="0.4">
      <c r="A73" s="14" t="s">
        <v>131</v>
      </c>
      <c r="B73" s="188" t="s">
        <v>132</v>
      </c>
      <c r="C73" s="8">
        <v>9879.9675640783407</v>
      </c>
      <c r="D73" s="8">
        <v>2344.1589056774801</v>
      </c>
      <c r="E73" s="8">
        <v>0</v>
      </c>
      <c r="F73" s="192">
        <f t="shared" si="54"/>
        <v>12224.126469755822</v>
      </c>
      <c r="G73" s="97">
        <f t="shared" si="55"/>
        <v>12224126.469755821</v>
      </c>
      <c r="H73" s="181">
        <v>710152.03703623102</v>
      </c>
      <c r="I73" s="97"/>
      <c r="K73" s="192">
        <f>$G73+IF(SUM(Visor!$K$6:$K$73)=0,0,IFERROR(VLOOKUP($B73,Visor!$F$6:$M$73,Visor!K$1,FALSE),0))</f>
        <v>12224126.469755821</v>
      </c>
      <c r="L73" s="192">
        <f>$G73+IF(SUM(Visor!$L$6:$L$73)=0,0,IFERROR(VLOOKUP($B73,Visor!$F$6:$M$73,Visor!$L$1,FALSE),0))</f>
        <v>12224126.469755821</v>
      </c>
      <c r="N73" s="97">
        <v>710152.03703623102</v>
      </c>
      <c r="O73" s="97">
        <v>710152.03703623102</v>
      </c>
      <c r="P73" s="192">
        <f t="shared" si="56"/>
        <v>0</v>
      </c>
      <c r="Q73" s="192">
        <f t="shared" si="57"/>
        <v>0</v>
      </c>
      <c r="S73" s="203">
        <f>$G73+IF(SUM(Visor!$M$6:$M139)=0,0,IFERROR(VLOOKUP($B73,Visor!$F$6:$M$73,Visor!$M$1,FALSE),0))</f>
        <v>12224126.469755821</v>
      </c>
      <c r="U73">
        <v>710152.03703623102</v>
      </c>
      <c r="V73" s="192">
        <f t="shared" si="58"/>
        <v>0</v>
      </c>
      <c r="X73" s="204">
        <f ca="1">+G73+inversión!AK6</f>
        <v>12225267.935882822</v>
      </c>
      <c r="Y73" s="203">
        <f>+G73</f>
        <v>12224126.469755821</v>
      </c>
      <c r="AA73" s="97">
        <f ca="1"/>
        <v>710201.19620562077</v>
      </c>
      <c r="AB73" s="97">
        <f ca="1"/>
        <v>710152.38164928486</v>
      </c>
      <c r="AC73" s="192">
        <f t="shared" ca="1" si="45"/>
        <v>49.159169389749877</v>
      </c>
      <c r="AD73" s="192">
        <f t="shared" ca="1" si="46"/>
        <v>0.34461305383592844</v>
      </c>
      <c r="AH73" s="203">
        <f t="shared" si="53"/>
        <v>12224126.469755821</v>
      </c>
      <c r="AI73" s="203">
        <f t="shared" si="59"/>
        <v>12224126.469755821</v>
      </c>
      <c r="AK73" s="97">
        <v>710156.69725596602</v>
      </c>
      <c r="AL73" s="97">
        <v>710152.86036929209</v>
      </c>
      <c r="AM73" s="192">
        <f t="shared" si="47"/>
        <v>4.6602197350002825</v>
      </c>
      <c r="AN73" s="192">
        <f t="shared" si="48"/>
        <v>0.82333306106738746</v>
      </c>
      <c r="AO73" s="192"/>
      <c r="AP73" s="192">
        <f t="shared" si="60"/>
        <v>12224126.469755821</v>
      </c>
      <c r="AQ73" s="192"/>
      <c r="AR73" s="192">
        <f ca="1"/>
        <v>710152.69095307449</v>
      </c>
      <c r="AS73" s="192">
        <f t="shared" ca="1" si="61"/>
        <v>0.65391684346832335</v>
      </c>
      <c r="AT73" s="192"/>
      <c r="AV73" s="204">
        <f ca="1">+G73+inversión!BW4+inversión!BW10</f>
        <v>12245279.045800703</v>
      </c>
      <c r="AW73" s="204">
        <f ca="1">+G73+inversión!CI6</f>
        <v>12224351.560438493</v>
      </c>
      <c r="AY73">
        <f ca="1"/>
        <v>711056.21168992179</v>
      </c>
      <c r="AZ73">
        <f ca="1"/>
        <v>710162.99993617227</v>
      </c>
      <c r="BA73" s="192">
        <f t="shared" ca="1" si="49"/>
        <v>904.17465369077399</v>
      </c>
      <c r="BB73" s="192">
        <f t="shared" ca="1" si="50"/>
        <v>10.962899941252545</v>
      </c>
      <c r="BC73" s="192"/>
      <c r="BD73" s="192">
        <f ca="1">+G73+inversión!BW17</f>
        <v>12226466.079171905</v>
      </c>
      <c r="BE73" s="192"/>
      <c r="BF73" s="192">
        <f ca="1"/>
        <v>710252.41580936336</v>
      </c>
      <c r="BG73" s="192">
        <f t="shared" ca="1" si="62"/>
        <v>100.37877313233912</v>
      </c>
      <c r="BK73" s="203">
        <f ca="1">+G73+inversión!DX4</f>
        <v>12229050.492327262</v>
      </c>
      <c r="BL73" s="203">
        <f t="shared" si="64"/>
        <v>12224126.469755821</v>
      </c>
      <c r="BN73">
        <f ca="1"/>
        <v>710388.7822608921</v>
      </c>
      <c r="BO73">
        <f ca="1"/>
        <v>710167.92429389048</v>
      </c>
      <c r="BP73" s="192">
        <f t="shared" ca="1" si="65"/>
        <v>236.74522466107737</v>
      </c>
      <c r="BQ73" s="192">
        <f t="shared" ca="1" si="66"/>
        <v>15.887257659458555</v>
      </c>
      <c r="BS73" s="203">
        <f ca="1">+G73+inversión!DX7</f>
        <v>12229050.492327262</v>
      </c>
      <c r="BU73">
        <f ca="1"/>
        <v>710387.15227108053</v>
      </c>
      <c r="BV73" s="192">
        <f t="shared" ca="1" si="68"/>
        <v>235.11523484950885</v>
      </c>
      <c r="BZ73" s="203">
        <f ca="1">+G73+inversión!FZ6</f>
        <v>12229275.98943782</v>
      </c>
      <c r="CA73" s="203">
        <f t="shared" ref="CA73:CA74" si="78">+G73</f>
        <v>12224126.469755821</v>
      </c>
      <c r="CC73">
        <f ca="1"/>
        <v>710399.20090605132</v>
      </c>
      <c r="CD73">
        <f ca="1"/>
        <v>710220.40726947377</v>
      </c>
      <c r="CE73" s="192">
        <f t="shared" ca="1" si="69"/>
        <v>247.16386982030235</v>
      </c>
      <c r="CF73" s="192">
        <f t="shared" ca="1" si="70"/>
        <v>68.370233242749237</v>
      </c>
      <c r="CH73" s="203">
        <f ca="1">+G73+inversión!FZ12</f>
        <v>12229275.98943782</v>
      </c>
      <c r="CJ73">
        <f ca="1"/>
        <v>710383.08568638039</v>
      </c>
      <c r="CK73" s="192">
        <f t="shared" ca="1" si="71"/>
        <v>231.04865014937241</v>
      </c>
      <c r="CO73" s="203">
        <f ca="1">+G73+inversión!HD4</f>
        <v>12224376.469755821</v>
      </c>
      <c r="CP73" s="203">
        <f ca="1">+G73+inversión!HR5+inversión!HR6+inversión!HR7</f>
        <v>12249567.76359182</v>
      </c>
      <c r="CR73">
        <f ca="1"/>
        <v>710163.10351353209</v>
      </c>
      <c r="CS73">
        <f ca="1"/>
        <v>711246.60710854747</v>
      </c>
      <c r="CT73" s="192">
        <f t="shared" ca="1" si="74"/>
        <v>11.066477301064879</v>
      </c>
      <c r="CU73" s="192">
        <f t="shared" ca="1" si="75"/>
        <v>1094.5700723164482</v>
      </c>
      <c r="CW73" s="203">
        <f t="shared" si="76"/>
        <v>12224126.469755821</v>
      </c>
      <c r="CY73">
        <v>710152.16693382571</v>
      </c>
      <c r="CZ73" s="192">
        <f t="shared" si="77"/>
        <v>0.12989759468473494</v>
      </c>
    </row>
    <row r="74" spans="1:104" ht="15" x14ac:dyDescent="0.4">
      <c r="A74" s="1">
        <v>109</v>
      </c>
      <c r="B74" s="185" t="s">
        <v>133</v>
      </c>
      <c r="C74" s="11">
        <v>5788.0001001150604</v>
      </c>
      <c r="D74" s="11">
        <v>0</v>
      </c>
      <c r="E74" s="11">
        <v>0</v>
      </c>
      <c r="F74" s="192">
        <f t="shared" si="54"/>
        <v>5788.0001001150604</v>
      </c>
      <c r="G74" s="97">
        <f t="shared" si="55"/>
        <v>5788000.1001150608</v>
      </c>
      <c r="H74" s="181">
        <v>568608.00983521505</v>
      </c>
      <c r="I74" s="97"/>
      <c r="K74" s="192">
        <f>$G74+IF(SUM(Visor!$K$6:$K$73)=0,0,IFERROR(VLOOKUP($B74,Visor!$F$6:$M$73,Visor!K$1,FALSE),0))</f>
        <v>5788000.1001150608</v>
      </c>
      <c r="L74" s="192">
        <f>$G74+IF(SUM(Visor!$L$6:$L$73)=0,0,IFERROR(VLOOKUP($B74,Visor!$F$6:$M$73,Visor!$L$1,FALSE),0))</f>
        <v>5788000.1001150608</v>
      </c>
      <c r="N74" s="97">
        <v>568608.00983521505</v>
      </c>
      <c r="O74" s="97">
        <v>568608.00983521505</v>
      </c>
      <c r="P74" s="192">
        <f t="shared" si="56"/>
        <v>0</v>
      </c>
      <c r="Q74" s="192">
        <f t="shared" si="57"/>
        <v>0</v>
      </c>
      <c r="S74" s="203">
        <f>$G74+IF(SUM(Visor!$M$6:$M140)=0,0,IFERROR(VLOOKUP($B74,Visor!$F$6:$M$73,Visor!$M$1,FALSE),0))</f>
        <v>5788000.1001150608</v>
      </c>
      <c r="U74">
        <v>568608.00983521505</v>
      </c>
      <c r="V74" s="192">
        <f t="shared" si="58"/>
        <v>0</v>
      </c>
      <c r="X74" s="203">
        <f>+G74</f>
        <v>5788000.1001150608</v>
      </c>
      <c r="Y74" s="203">
        <f t="shared" ref="Y74" si="79">+X74</f>
        <v>5788000.1001150608</v>
      </c>
      <c r="AA74" s="97">
        <f ca="1"/>
        <v>568608.00983521505</v>
      </c>
      <c r="AB74" s="97">
        <f ca="1"/>
        <v>568608.00983521505</v>
      </c>
      <c r="AC74" s="192">
        <f t="shared" ca="1" si="45"/>
        <v>0</v>
      </c>
      <c r="AD74" s="192">
        <f t="shared" ca="1" si="46"/>
        <v>0</v>
      </c>
      <c r="AH74" s="203">
        <f t="shared" si="53"/>
        <v>5788000.1001150608</v>
      </c>
      <c r="AI74" s="203">
        <f t="shared" si="59"/>
        <v>5788000.1001150608</v>
      </c>
      <c r="AK74" s="97">
        <v>568608.00983521505</v>
      </c>
      <c r="AL74" s="97">
        <v>568608.00983521505</v>
      </c>
      <c r="AM74" s="192">
        <f t="shared" si="47"/>
        <v>0</v>
      </c>
      <c r="AN74" s="192">
        <f t="shared" si="48"/>
        <v>0</v>
      </c>
      <c r="AO74" s="192"/>
      <c r="AP74" s="192">
        <f t="shared" si="60"/>
        <v>5788000.1001150608</v>
      </c>
      <c r="AQ74" s="192"/>
      <c r="AR74" s="192">
        <f ca="1"/>
        <v>568608.00983521505</v>
      </c>
      <c r="AS74" s="192">
        <f t="shared" ca="1" si="61"/>
        <v>0</v>
      </c>
      <c r="AT74" s="192"/>
      <c r="AV74" s="203">
        <f>+G74</f>
        <v>5788000.1001150608</v>
      </c>
      <c r="AW74" s="203">
        <f t="shared" ref="AW74" si="80">+AV74</f>
        <v>5788000.1001150608</v>
      </c>
      <c r="AY74">
        <f ca="1"/>
        <v>568608.00983521505</v>
      </c>
      <c r="AZ74">
        <f ca="1"/>
        <v>568608.00983521505</v>
      </c>
      <c r="BA74" s="192">
        <f t="shared" ca="1" si="49"/>
        <v>0</v>
      </c>
      <c r="BB74" s="192">
        <f t="shared" ca="1" si="50"/>
        <v>0</v>
      </c>
      <c r="BC74" s="192"/>
      <c r="BD74" s="192">
        <f t="shared" ref="BD74" si="81">+G74</f>
        <v>5788000.1001150608</v>
      </c>
      <c r="BE74" s="192"/>
      <c r="BF74" s="192">
        <f ca="1"/>
        <v>568608.00983521505</v>
      </c>
      <c r="BG74" s="192">
        <f t="shared" ca="1" si="62"/>
        <v>0</v>
      </c>
      <c r="BK74" s="203">
        <f t="shared" si="63"/>
        <v>5788000.1001150608</v>
      </c>
      <c r="BL74" s="203">
        <f t="shared" si="64"/>
        <v>5788000.1001150608</v>
      </c>
      <c r="BN74">
        <f ca="1"/>
        <v>568608.00983521505</v>
      </c>
      <c r="BO74">
        <f ca="1"/>
        <v>568608.00983521505</v>
      </c>
      <c r="BP74" s="192">
        <f t="shared" ca="1" si="65"/>
        <v>0</v>
      </c>
      <c r="BQ74" s="192">
        <f t="shared" ca="1" si="66"/>
        <v>0</v>
      </c>
      <c r="BS74" s="203">
        <f t="shared" si="67"/>
        <v>5788000.1001150608</v>
      </c>
      <c r="BU74">
        <f ca="1"/>
        <v>568608.00983521505</v>
      </c>
      <c r="BV74" s="192">
        <f t="shared" ca="1" si="68"/>
        <v>0</v>
      </c>
      <c r="BZ74" s="203">
        <f t="shared" ref="BZ74" si="82">+G74</f>
        <v>5788000.1001150608</v>
      </c>
      <c r="CA74" s="203">
        <f t="shared" si="78"/>
        <v>5788000.1001150608</v>
      </c>
      <c r="CC74">
        <f ca="1"/>
        <v>568608.00983521505</v>
      </c>
      <c r="CD74">
        <f ca="1"/>
        <v>568608.00983521505</v>
      </c>
      <c r="CE74" s="192">
        <f t="shared" ca="1" si="69"/>
        <v>0</v>
      </c>
      <c r="CF74" s="192">
        <f t="shared" ca="1" si="70"/>
        <v>0</v>
      </c>
      <c r="CH74" s="203">
        <f t="shared" ref="CH74" si="83">+G74</f>
        <v>5788000.1001150608</v>
      </c>
      <c r="CJ74">
        <f ca="1"/>
        <v>568608.00983521505</v>
      </c>
      <c r="CK74" s="192">
        <f t="shared" ca="1" si="71"/>
        <v>0</v>
      </c>
      <c r="CO74" s="203">
        <f t="shared" si="72"/>
        <v>5788000.1001150608</v>
      </c>
      <c r="CP74" s="203">
        <f t="shared" si="73"/>
        <v>5788000.1001150608</v>
      </c>
      <c r="CR74">
        <f ca="1"/>
        <v>568608.00983521505</v>
      </c>
      <c r="CS74">
        <f ca="1"/>
        <v>568608.00983521505</v>
      </c>
      <c r="CT74" s="192">
        <f t="shared" ca="1" si="74"/>
        <v>0</v>
      </c>
      <c r="CU74" s="192">
        <f t="shared" ca="1" si="75"/>
        <v>0</v>
      </c>
      <c r="CW74" s="203">
        <f t="shared" si="76"/>
        <v>5788000.1001150608</v>
      </c>
      <c r="CY74">
        <v>568608.00983521505</v>
      </c>
      <c r="CZ74" s="192">
        <f t="shared" si="77"/>
        <v>0</v>
      </c>
    </row>
    <row r="75" spans="1:104" ht="16.5" x14ac:dyDescent="0.45">
      <c r="C75" s="8">
        <f>+SUM(C7:C74)</f>
        <v>723953.99999999988</v>
      </c>
      <c r="D75" s="8">
        <f t="shared" ref="D75:F75" si="84">+SUM(D7:D74)</f>
        <v>191648.99999999997</v>
      </c>
      <c r="E75" s="8">
        <f t="shared" si="84"/>
        <v>108556.81204322798</v>
      </c>
      <c r="F75" s="8">
        <f t="shared" si="84"/>
        <v>1024159.8120432274</v>
      </c>
      <c r="G75" s="97">
        <f t="shared" si="55"/>
        <v>1024159812.0432273</v>
      </c>
      <c r="H75" s="8">
        <f>+SUM(_xlfn.ANCHORARRAY(H7))</f>
        <v>23443776.256308779</v>
      </c>
      <c r="I75" s="97"/>
      <c r="N75" s="8">
        <f t="shared" ref="N75" si="85">+SUM(N7:N74)</f>
        <v>23443776.256308779</v>
      </c>
      <c r="O75" s="8">
        <f t="shared" ref="O75" si="86">+SUM(O7:O74)</f>
        <v>23443776.256308779</v>
      </c>
      <c r="P75" s="202">
        <f t="shared" ref="P75" si="87">+SUM(P7:P74)</f>
        <v>0</v>
      </c>
      <c r="Q75" s="202">
        <f t="shared" ref="Q75" si="88">+SUM(Q7:Q74)</f>
        <v>0</v>
      </c>
      <c r="V75" s="202">
        <f t="shared" ref="V75" si="89">+SUM(V7:V74)</f>
        <v>0</v>
      </c>
      <c r="AC75" s="205">
        <f ca="1">+SUM(AC7:AC74)</f>
        <v>244.69952734036934</v>
      </c>
      <c r="AD75" s="205">
        <f ca="1">+SUM(AD7:AD74)</f>
        <v>79.291320525736978</v>
      </c>
      <c r="AM75" s="205">
        <f>+SUM(AM7:AM74)</f>
        <v>569.67496737070928</v>
      </c>
      <c r="AN75" s="205">
        <f>+SUM(AN7:AN74)</f>
        <v>100.64594833914811</v>
      </c>
      <c r="AO75" s="205"/>
      <c r="AP75" s="205"/>
      <c r="AQ75" s="205"/>
      <c r="AR75" s="205"/>
      <c r="AS75" s="205">
        <f ca="1">+SUM(AS7:AS74)</f>
        <v>79.936157021964448</v>
      </c>
      <c r="AT75" s="205"/>
      <c r="BA75" s="205">
        <f ca="1">+SUM(BA7:BA74)</f>
        <v>1705.1294569243264</v>
      </c>
      <c r="BB75" s="205">
        <f ca="1">+SUM(BB7:BB74)</f>
        <v>161.69586950404499</v>
      </c>
      <c r="BC75" s="205"/>
      <c r="BD75" s="205"/>
      <c r="BE75" s="205"/>
      <c r="BF75" s="205"/>
      <c r="BG75" s="205">
        <f ca="1">+SUM(BG7:BG74)</f>
        <v>233.73810059325973</v>
      </c>
      <c r="BP75" s="205">
        <f t="shared" ref="BP75:BQ75" ca="1" si="90">+SUM(BP7:BP74)</f>
        <v>4022.2077132122618</v>
      </c>
      <c r="BQ75" s="205">
        <f t="shared" ca="1" si="90"/>
        <v>2312.6990102792151</v>
      </c>
      <c r="BV75" s="205">
        <f t="shared" ref="BV75" ca="1" si="91">+SUM(BV7:BV74)</f>
        <v>3787.874649793323</v>
      </c>
      <c r="CE75" s="205">
        <f t="shared" ref="CE75" ca="1" si="92">+SUM(CE7:CE74)</f>
        <v>3861.7200089981188</v>
      </c>
      <c r="CF75" s="205">
        <f t="shared" ref="CF75" ca="1" si="93">+SUM(CF7:CF74)</f>
        <v>8953.2418280035708</v>
      </c>
      <c r="CK75" s="205">
        <f t="shared" ref="CK75" ca="1" si="94">+SUM(CK7:CK74)</f>
        <v>1692.3262668577868</v>
      </c>
      <c r="CT75" s="205">
        <f t="shared" ref="CT75" ca="1" si="95">+SUM(CT7:CT74)</f>
        <v>209.47761720495026</v>
      </c>
      <c r="CU75" s="205">
        <f t="shared" ref="CU75" ca="1" si="96">+SUM(CU7:CU74)</f>
        <v>6753.6440188613878</v>
      </c>
      <c r="CZ75" s="205">
        <f t="shared" ref="CZ75" si="97">+SUM(CZ7:CZ74)</f>
        <v>59.844914745500716</v>
      </c>
    </row>
    <row r="76" spans="1:104" x14ac:dyDescent="0.35">
      <c r="V76" s="192"/>
    </row>
  </sheetData>
  <mergeCells count="11">
    <mergeCell ref="F5:F6"/>
    <mergeCell ref="B5:B6"/>
    <mergeCell ref="A5:A6"/>
    <mergeCell ref="C5:C6"/>
    <mergeCell ref="D5:D6"/>
    <mergeCell ref="E5:E6"/>
    <mergeCell ref="DB8:DB9"/>
    <mergeCell ref="G5:G6"/>
    <mergeCell ref="H5:H6"/>
    <mergeCell ref="DG8:DJ8"/>
    <mergeCell ref="DC8:DF8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F7A6B-076C-40A0-A9E5-6D4E9BF4252B}">
  <dimension ref="A1:HR354"/>
  <sheetViews>
    <sheetView topLeftCell="GC1" workbookViewId="0">
      <selection activeCell="GR1" sqref="GR1"/>
    </sheetView>
  </sheetViews>
  <sheetFormatPr baseColWidth="10" defaultRowHeight="14.5" x14ac:dyDescent="0.35"/>
  <cols>
    <col min="9" max="9" width="22.7265625" bestFit="1" customWidth="1"/>
    <col min="11" max="11" width="16.26953125" bestFit="1" customWidth="1"/>
    <col min="23" max="23" width="16.26953125" bestFit="1" customWidth="1"/>
    <col min="34" max="34" width="22.7265625" bestFit="1" customWidth="1"/>
    <col min="36" max="36" width="14.1796875" bestFit="1" customWidth="1"/>
    <col min="37" max="37" width="14.1796875" customWidth="1"/>
    <col min="38" max="38" width="11.453125" style="206"/>
    <col min="49" max="49" width="15.1796875" bestFit="1" customWidth="1"/>
    <col min="61" max="61" width="14.1796875" bestFit="1" customWidth="1"/>
    <col min="74" max="74" width="15.1796875" bestFit="1" customWidth="1"/>
    <col min="86" max="86" width="14.1796875" bestFit="1" customWidth="1"/>
    <col min="89" max="89" width="11.453125" style="206"/>
    <col min="101" max="101" width="16.26953125" bestFit="1" customWidth="1"/>
    <col min="113" max="113" width="15.1796875" bestFit="1" customWidth="1"/>
    <col min="127" max="127" width="11.81640625" bestFit="1" customWidth="1"/>
    <col min="141" max="141" width="15.1796875" bestFit="1" customWidth="1"/>
    <col min="143" max="143" width="11.453125" style="206"/>
    <col min="155" max="155" width="16.26953125" bestFit="1" customWidth="1"/>
    <col min="167" max="167" width="16.26953125" bestFit="1" customWidth="1"/>
    <col min="181" max="181" width="12" bestFit="1" customWidth="1"/>
    <col min="195" max="195" width="12" bestFit="1" customWidth="1"/>
    <col min="198" max="198" width="11.453125" style="206"/>
    <col min="211" max="211" width="14.1796875" bestFit="1" customWidth="1"/>
    <col min="225" max="225" width="12" bestFit="1" customWidth="1"/>
  </cols>
  <sheetData>
    <row r="1" spans="1:226" x14ac:dyDescent="0.35">
      <c r="A1" t="s">
        <v>786</v>
      </c>
      <c r="M1" t="s">
        <v>786</v>
      </c>
      <c r="Z1" t="s">
        <v>857</v>
      </c>
      <c r="AM1" t="s">
        <v>1407</v>
      </c>
      <c r="AY1" t="s">
        <v>1407</v>
      </c>
      <c r="BK1" t="s">
        <v>1406</v>
      </c>
      <c r="BX1" t="s">
        <v>1406</v>
      </c>
      <c r="CM1" t="s">
        <v>1437</v>
      </c>
      <c r="CY1" t="s">
        <v>1437</v>
      </c>
      <c r="DK1" t="s">
        <v>1499</v>
      </c>
      <c r="EA1" t="s">
        <v>1499</v>
      </c>
      <c r="EO1" t="s">
        <v>1883</v>
      </c>
      <c r="FA1" t="s">
        <v>1883</v>
      </c>
      <c r="FM1" t="s">
        <v>1963</v>
      </c>
      <c r="GB1" t="s">
        <v>1963</v>
      </c>
      <c r="GR1" t="s">
        <v>2063</v>
      </c>
      <c r="HF1" t="s">
        <v>2063</v>
      </c>
    </row>
    <row r="2" spans="1:226" x14ac:dyDescent="0.35">
      <c r="A2">
        <v>2020</v>
      </c>
      <c r="M2">
        <v>2021</v>
      </c>
      <c r="Z2">
        <v>2020</v>
      </c>
      <c r="AM2">
        <v>2020</v>
      </c>
      <c r="AY2">
        <v>2021</v>
      </c>
      <c r="BK2">
        <v>2020</v>
      </c>
      <c r="BN2" t="s">
        <v>1501</v>
      </c>
      <c r="BX2">
        <v>2021</v>
      </c>
      <c r="CM2">
        <v>2020</v>
      </c>
      <c r="CY2">
        <v>2021</v>
      </c>
      <c r="DK2">
        <v>2020</v>
      </c>
      <c r="DN2" t="s">
        <v>1501</v>
      </c>
      <c r="EA2">
        <v>2021</v>
      </c>
      <c r="EO2">
        <v>2020</v>
      </c>
      <c r="FA2">
        <v>2021</v>
      </c>
      <c r="FM2">
        <v>2020</v>
      </c>
      <c r="FP2" t="s">
        <v>1501</v>
      </c>
      <c r="GB2">
        <v>2021</v>
      </c>
      <c r="GR2">
        <v>2020</v>
      </c>
      <c r="HF2">
        <v>2021</v>
      </c>
    </row>
    <row r="3" spans="1:226" x14ac:dyDescent="0.35">
      <c r="A3" s="194" t="s">
        <v>479</v>
      </c>
      <c r="B3" s="194" t="s">
        <v>480</v>
      </c>
      <c r="C3" s="194" t="s">
        <v>481</v>
      </c>
      <c r="D3" s="194" t="s">
        <v>482</v>
      </c>
      <c r="E3" s="195" t="s">
        <v>483</v>
      </c>
      <c r="F3" s="194" t="s">
        <v>484</v>
      </c>
      <c r="G3" s="194" t="s">
        <v>485</v>
      </c>
      <c r="H3" s="194" t="s">
        <v>486</v>
      </c>
      <c r="I3" s="196" t="s">
        <v>487</v>
      </c>
      <c r="K3" s="199" t="s">
        <v>787</v>
      </c>
      <c r="M3" s="194" t="s">
        <v>479</v>
      </c>
      <c r="N3" s="194" t="s">
        <v>480</v>
      </c>
      <c r="O3" s="194" t="s">
        <v>481</v>
      </c>
      <c r="P3" s="194" t="s">
        <v>482</v>
      </c>
      <c r="Q3" s="195" t="s">
        <v>483</v>
      </c>
      <c r="R3" s="194" t="s">
        <v>484</v>
      </c>
      <c r="S3" s="194" t="s">
        <v>485</v>
      </c>
      <c r="T3" s="194" t="s">
        <v>486</v>
      </c>
      <c r="U3" s="196" t="s">
        <v>487</v>
      </c>
      <c r="W3" s="199" t="s">
        <v>787</v>
      </c>
      <c r="Z3" s="194" t="s">
        <v>479</v>
      </c>
      <c r="AA3" s="194" t="s">
        <v>480</v>
      </c>
      <c r="AB3" s="194" t="s">
        <v>481</v>
      </c>
      <c r="AC3" s="194" t="s">
        <v>482</v>
      </c>
      <c r="AD3" s="195" t="s">
        <v>483</v>
      </c>
      <c r="AE3" s="194" t="s">
        <v>484</v>
      </c>
      <c r="AF3" s="194" t="s">
        <v>485</v>
      </c>
      <c r="AG3" s="194" t="s">
        <v>486</v>
      </c>
      <c r="AH3" s="196" t="s">
        <v>487</v>
      </c>
      <c r="AM3" s="194" t="s">
        <v>479</v>
      </c>
      <c r="AN3" s="194" t="s">
        <v>480</v>
      </c>
      <c r="AO3" s="194" t="s">
        <v>481</v>
      </c>
      <c r="AP3" s="194" t="s">
        <v>482</v>
      </c>
      <c r="AQ3" s="195" t="s">
        <v>483</v>
      </c>
      <c r="AR3" s="194" t="s">
        <v>484</v>
      </c>
      <c r="AS3" s="194" t="s">
        <v>485</v>
      </c>
      <c r="AT3" s="194" t="s">
        <v>486</v>
      </c>
      <c r="AU3" s="196" t="s">
        <v>487</v>
      </c>
      <c r="AW3" s="199" t="s">
        <v>787</v>
      </c>
      <c r="AY3" s="194" t="s">
        <v>479</v>
      </c>
      <c r="AZ3" s="194" t="s">
        <v>480</v>
      </c>
      <c r="BA3" s="194" t="s">
        <v>481</v>
      </c>
      <c r="BB3" s="194" t="s">
        <v>482</v>
      </c>
      <c r="BC3" s="195" t="s">
        <v>483</v>
      </c>
      <c r="BD3" s="194" t="s">
        <v>484</v>
      </c>
      <c r="BE3" s="194" t="s">
        <v>485</v>
      </c>
      <c r="BF3" s="194" t="s">
        <v>486</v>
      </c>
      <c r="BG3" s="196" t="s">
        <v>487</v>
      </c>
      <c r="BI3" s="199" t="s">
        <v>787</v>
      </c>
      <c r="BK3" s="194" t="s">
        <v>479</v>
      </c>
      <c r="BL3" s="194" t="s">
        <v>480</v>
      </c>
      <c r="BM3" s="194" t="s">
        <v>481</v>
      </c>
      <c r="BN3" s="194" t="s">
        <v>1500</v>
      </c>
      <c r="BO3" s="194" t="s">
        <v>482</v>
      </c>
      <c r="BP3" s="195" t="s">
        <v>483</v>
      </c>
      <c r="BQ3" s="194" t="s">
        <v>484</v>
      </c>
      <c r="BR3" s="194" t="s">
        <v>485</v>
      </c>
      <c r="BS3" s="194" t="s">
        <v>486</v>
      </c>
      <c r="BT3" s="196" t="s">
        <v>487</v>
      </c>
      <c r="BV3" s="199"/>
      <c r="BX3" s="194" t="s">
        <v>479</v>
      </c>
      <c r="BY3" s="194" t="s">
        <v>480</v>
      </c>
      <c r="BZ3" s="194" t="s">
        <v>481</v>
      </c>
      <c r="CA3" s="194" t="s">
        <v>482</v>
      </c>
      <c r="CB3" s="195" t="s">
        <v>483</v>
      </c>
      <c r="CC3" s="194" t="s">
        <v>484</v>
      </c>
      <c r="CD3" s="194" t="s">
        <v>485</v>
      </c>
      <c r="CE3" s="194" t="s">
        <v>486</v>
      </c>
      <c r="CF3" s="196" t="s">
        <v>487</v>
      </c>
      <c r="CH3" s="199"/>
      <c r="CM3" s="194" t="s">
        <v>479</v>
      </c>
      <c r="CN3" s="194" t="s">
        <v>480</v>
      </c>
      <c r="CO3" s="194" t="s">
        <v>481</v>
      </c>
      <c r="CP3" s="194" t="s">
        <v>482</v>
      </c>
      <c r="CQ3" s="195" t="s">
        <v>483</v>
      </c>
      <c r="CR3" s="194" t="s">
        <v>484</v>
      </c>
      <c r="CS3" s="194" t="s">
        <v>485</v>
      </c>
      <c r="CT3" s="194" t="s">
        <v>486</v>
      </c>
      <c r="CU3" s="196" t="s">
        <v>487</v>
      </c>
      <c r="CW3" s="199" t="s">
        <v>1440</v>
      </c>
      <c r="CY3" s="194" t="s">
        <v>479</v>
      </c>
      <c r="CZ3" s="194" t="s">
        <v>480</v>
      </c>
      <c r="DA3" s="194" t="s">
        <v>481</v>
      </c>
      <c r="DB3" s="194" t="s">
        <v>482</v>
      </c>
      <c r="DC3" s="195" t="s">
        <v>483</v>
      </c>
      <c r="DD3" s="194" t="s">
        <v>484</v>
      </c>
      <c r="DE3" s="194" t="s">
        <v>485</v>
      </c>
      <c r="DF3" s="194" t="s">
        <v>486</v>
      </c>
      <c r="DG3" s="196" t="s">
        <v>487</v>
      </c>
      <c r="DI3" s="199" t="s">
        <v>1440</v>
      </c>
      <c r="DK3" s="194" t="s">
        <v>479</v>
      </c>
      <c r="DL3" s="194" t="s">
        <v>480</v>
      </c>
      <c r="DM3" s="194" t="s">
        <v>481</v>
      </c>
      <c r="DN3" s="194" t="s">
        <v>1500</v>
      </c>
      <c r="DO3" s="194" t="s">
        <v>482</v>
      </c>
      <c r="DP3" s="195" t="s">
        <v>483</v>
      </c>
      <c r="DQ3" s="194" t="s">
        <v>484</v>
      </c>
      <c r="DR3" s="194" t="s">
        <v>485</v>
      </c>
      <c r="DS3" s="194" t="s">
        <v>486</v>
      </c>
      <c r="DT3" s="196" t="s">
        <v>487</v>
      </c>
      <c r="DV3" t="s">
        <v>851</v>
      </c>
      <c r="DW3">
        <f ca="1">+SUMIF($DM$4:$DT$164,DV3,$DT$4:$DT$139)</f>
        <v>97890841657.141953</v>
      </c>
      <c r="DX3">
        <f ca="1">+DW3/1000000</f>
        <v>97890.841657141951</v>
      </c>
      <c r="EA3" s="194" t="s">
        <v>479</v>
      </c>
      <c r="EB3" s="194" t="s">
        <v>480</v>
      </c>
      <c r="EC3" s="194" t="s">
        <v>481</v>
      </c>
      <c r="ED3" s="194" t="s">
        <v>482</v>
      </c>
      <c r="EE3" s="195" t="s">
        <v>483</v>
      </c>
      <c r="EF3" s="194" t="s">
        <v>484</v>
      </c>
      <c r="EG3" s="194" t="s">
        <v>485</v>
      </c>
      <c r="EH3" s="194" t="s">
        <v>486</v>
      </c>
      <c r="EI3" s="196" t="s">
        <v>487</v>
      </c>
      <c r="EK3" t="s">
        <v>851</v>
      </c>
      <c r="EO3" s="194" t="s">
        <v>479</v>
      </c>
      <c r="EP3" s="194" t="s">
        <v>480</v>
      </c>
      <c r="EQ3" s="194" t="s">
        <v>481</v>
      </c>
      <c r="ER3" s="194" t="s">
        <v>482</v>
      </c>
      <c r="ES3" s="195" t="s">
        <v>483</v>
      </c>
      <c r="ET3" s="194" t="s">
        <v>484</v>
      </c>
      <c r="EU3" s="194" t="s">
        <v>485</v>
      </c>
      <c r="EV3" s="194" t="s">
        <v>486</v>
      </c>
      <c r="EW3" s="196" t="s">
        <v>487</v>
      </c>
      <c r="EY3" s="199" t="s">
        <v>1440</v>
      </c>
      <c r="FA3" s="194" t="s">
        <v>479</v>
      </c>
      <c r="FB3" s="194" t="s">
        <v>480</v>
      </c>
      <c r="FC3" s="194" t="s">
        <v>481</v>
      </c>
      <c r="FD3" s="194" t="s">
        <v>482</v>
      </c>
      <c r="FE3" s="195" t="s">
        <v>483</v>
      </c>
      <c r="FF3" s="194" t="s">
        <v>484</v>
      </c>
      <c r="FG3" s="194" t="s">
        <v>485</v>
      </c>
      <c r="FH3" s="194" t="s">
        <v>486</v>
      </c>
      <c r="FI3" s="196" t="s">
        <v>487</v>
      </c>
      <c r="FK3" s="199" t="s">
        <v>1440</v>
      </c>
      <c r="FM3" s="194" t="s">
        <v>479</v>
      </c>
      <c r="FN3" s="194" t="s">
        <v>480</v>
      </c>
      <c r="FO3" s="194" t="s">
        <v>481</v>
      </c>
      <c r="FP3" s="194" t="s">
        <v>1500</v>
      </c>
      <c r="FQ3" s="194" t="s">
        <v>482</v>
      </c>
      <c r="FR3" s="195" t="s">
        <v>483</v>
      </c>
      <c r="FS3" s="194" t="s">
        <v>484</v>
      </c>
      <c r="FT3" s="194" t="s">
        <v>485</v>
      </c>
      <c r="FU3" s="194" t="s">
        <v>486</v>
      </c>
      <c r="FV3" s="196" t="s">
        <v>487</v>
      </c>
      <c r="GB3" s="194" t="s">
        <v>479</v>
      </c>
      <c r="GC3" s="194" t="s">
        <v>480</v>
      </c>
      <c r="GD3" s="194" t="s">
        <v>481</v>
      </c>
      <c r="GE3" s="194" t="s">
        <v>482</v>
      </c>
      <c r="GF3" s="195" t="s">
        <v>483</v>
      </c>
      <c r="GG3" s="194" t="s">
        <v>484</v>
      </c>
      <c r="GH3" s="194" t="s">
        <v>485</v>
      </c>
      <c r="GI3" s="194" t="s">
        <v>486</v>
      </c>
      <c r="GJ3" s="196" t="s">
        <v>487</v>
      </c>
      <c r="GR3" s="194" t="s">
        <v>479</v>
      </c>
      <c r="GS3" s="194" t="s">
        <v>480</v>
      </c>
      <c r="GT3" s="194" t="s">
        <v>481</v>
      </c>
      <c r="GU3" s="194" t="s">
        <v>482</v>
      </c>
      <c r="GV3" s="195" t="s">
        <v>483</v>
      </c>
      <c r="GW3" s="194" t="s">
        <v>484</v>
      </c>
      <c r="GX3" s="194" t="s">
        <v>485</v>
      </c>
      <c r="GY3" s="194" t="s">
        <v>486</v>
      </c>
      <c r="GZ3" s="196" t="s">
        <v>487</v>
      </c>
      <c r="HF3" s="194" t="s">
        <v>479</v>
      </c>
      <c r="HG3" s="194" t="s">
        <v>480</v>
      </c>
      <c r="HH3" s="194" t="s">
        <v>481</v>
      </c>
      <c r="HI3" s="194" t="s">
        <v>482</v>
      </c>
      <c r="HJ3" s="195" t="s">
        <v>483</v>
      </c>
      <c r="HK3" s="194" t="s">
        <v>484</v>
      </c>
      <c r="HL3" s="194" t="s">
        <v>485</v>
      </c>
      <c r="HM3" s="194" t="s">
        <v>486</v>
      </c>
      <c r="HN3" s="196" t="s">
        <v>487</v>
      </c>
    </row>
    <row r="4" spans="1:226" x14ac:dyDescent="0.35">
      <c r="A4" t="s">
        <v>488</v>
      </c>
      <c r="B4" t="s">
        <v>489</v>
      </c>
      <c r="C4" t="s">
        <v>490</v>
      </c>
      <c r="D4" t="s">
        <v>491</v>
      </c>
      <c r="E4" s="197">
        <v>23000</v>
      </c>
      <c r="F4" t="s">
        <v>492</v>
      </c>
      <c r="G4">
        <v>2020</v>
      </c>
      <c r="H4" t="s">
        <v>493</v>
      </c>
      <c r="I4" s="198">
        <v>0</v>
      </c>
      <c r="K4" s="200">
        <f>+SUM(I4:I224)</f>
        <v>603818158257.72656</v>
      </c>
      <c r="M4" t="s">
        <v>488</v>
      </c>
      <c r="N4" t="s">
        <v>788</v>
      </c>
      <c r="O4" t="s">
        <v>497</v>
      </c>
      <c r="P4" t="s">
        <v>614</v>
      </c>
      <c r="Q4" s="197">
        <v>54000</v>
      </c>
      <c r="R4" t="s">
        <v>509</v>
      </c>
      <c r="S4">
        <v>2021</v>
      </c>
      <c r="T4" t="s">
        <v>493</v>
      </c>
      <c r="U4" s="198">
        <v>64962115328.300003</v>
      </c>
      <c r="W4" s="200">
        <f>+SUM(U4:U113)</f>
        <v>858036441351.18738</v>
      </c>
      <c r="Z4" t="s">
        <v>488</v>
      </c>
      <c r="AA4" t="s">
        <v>848</v>
      </c>
      <c r="AB4" t="s">
        <v>849</v>
      </c>
      <c r="AC4" t="s">
        <v>599</v>
      </c>
      <c r="AD4" s="197">
        <v>86000</v>
      </c>
      <c r="AE4" t="s">
        <v>553</v>
      </c>
      <c r="AF4">
        <v>2020</v>
      </c>
      <c r="AG4" t="s">
        <v>495</v>
      </c>
      <c r="AH4" s="198">
        <v>1106449894</v>
      </c>
      <c r="AI4" t="s">
        <v>849</v>
      </c>
      <c r="AJ4" s="97">
        <f ca="1">+SUMIF($AB$4:$AH$9,AI4,$AH$4:$AH$9)</f>
        <v>3394414724</v>
      </c>
      <c r="AK4" s="97">
        <f ca="1">+AJ4/1000000</f>
        <v>3394.4147240000002</v>
      </c>
      <c r="AM4" t="s">
        <v>863</v>
      </c>
      <c r="AN4" t="s">
        <v>864</v>
      </c>
      <c r="AO4" t="s">
        <v>490</v>
      </c>
      <c r="AP4" t="s">
        <v>641</v>
      </c>
      <c r="AQ4" s="197">
        <v>86000</v>
      </c>
      <c r="AR4" t="s">
        <v>553</v>
      </c>
      <c r="AS4">
        <v>2020</v>
      </c>
      <c r="AT4" t="s">
        <v>495</v>
      </c>
      <c r="AU4" s="198">
        <v>227577703.24251381</v>
      </c>
      <c r="AW4" s="200">
        <f>+SUM(AU4:AU170)</f>
        <v>36325864384.743469</v>
      </c>
      <c r="AY4" t="s">
        <v>863</v>
      </c>
      <c r="AZ4" t="s">
        <v>1044</v>
      </c>
      <c r="BA4" t="s">
        <v>497</v>
      </c>
      <c r="BB4" t="s">
        <v>677</v>
      </c>
      <c r="BC4" s="197">
        <v>13000</v>
      </c>
      <c r="BD4" t="s">
        <v>569</v>
      </c>
      <c r="BE4">
        <v>2021</v>
      </c>
      <c r="BF4" t="s">
        <v>493</v>
      </c>
      <c r="BG4" s="198">
        <v>224352168.78986031</v>
      </c>
      <c r="BI4" s="200">
        <f>+SUM(BG4:BG36)</f>
        <v>6417784314.996438</v>
      </c>
      <c r="BK4" t="s">
        <v>863</v>
      </c>
      <c r="BL4" t="s">
        <v>1077</v>
      </c>
      <c r="BM4" t="s">
        <v>853</v>
      </c>
      <c r="BN4" t="str">
        <f>+CONCATENATE(BM4,$BN$2,BS4)</f>
        <v>INCLUSIÓN SOCIAL-Ejecutados / Terminados</v>
      </c>
      <c r="BO4" t="s">
        <v>763</v>
      </c>
      <c r="BP4" s="197">
        <v>86000</v>
      </c>
      <c r="BQ4" t="s">
        <v>553</v>
      </c>
      <c r="BR4">
        <v>2020</v>
      </c>
      <c r="BS4" t="s">
        <v>495</v>
      </c>
      <c r="BT4" s="198">
        <v>214671181.35066411</v>
      </c>
      <c r="BU4" t="s">
        <v>853</v>
      </c>
      <c r="BV4" s="200">
        <f ca="1">+SUMIF($BM$4:$BT$264,BU4,$BT$4:$BT$264)</f>
        <v>21059178287.330391</v>
      </c>
      <c r="BW4" s="97">
        <f ca="1">+BV4/1000000</f>
        <v>21059.178287330389</v>
      </c>
      <c r="BX4" t="s">
        <v>863</v>
      </c>
      <c r="BY4" t="s">
        <v>1343</v>
      </c>
      <c r="BZ4" t="s">
        <v>851</v>
      </c>
      <c r="CA4" t="s">
        <v>1012</v>
      </c>
      <c r="CB4" s="197" t="s">
        <v>505</v>
      </c>
      <c r="CC4" t="s">
        <v>506</v>
      </c>
      <c r="CD4">
        <v>2021</v>
      </c>
      <c r="CE4" t="s">
        <v>495</v>
      </c>
      <c r="CF4" s="198">
        <v>201407532.89348921</v>
      </c>
      <c r="CG4" t="s">
        <v>851</v>
      </c>
      <c r="CH4" s="200">
        <f ca="1">+SUMIF($BZ$4:$CF$64,CG4,$CF$4:$CF$64)</f>
        <v>3581855295.5319324</v>
      </c>
      <c r="CI4" s="97">
        <f t="shared" ref="CI4:CI6" ca="1" si="0">+CH4/1000000</f>
        <v>3581.8552955319324</v>
      </c>
      <c r="CM4" t="s">
        <v>1415</v>
      </c>
      <c r="CN4" t="s">
        <v>1416</v>
      </c>
      <c r="CO4" t="s">
        <v>497</v>
      </c>
      <c r="CP4" t="s">
        <v>664</v>
      </c>
      <c r="CQ4" s="197">
        <v>19000</v>
      </c>
      <c r="CR4" t="s">
        <v>534</v>
      </c>
      <c r="CS4">
        <v>2020</v>
      </c>
      <c r="CT4" t="s">
        <v>493</v>
      </c>
      <c r="CU4" s="198">
        <v>0</v>
      </c>
      <c r="CW4" s="200">
        <f>+SUM(CU4:CU30)</f>
        <v>140028873222.0083</v>
      </c>
      <c r="CY4" t="s">
        <v>1415</v>
      </c>
      <c r="CZ4" t="s">
        <v>1438</v>
      </c>
      <c r="DA4" t="s">
        <v>497</v>
      </c>
      <c r="DB4" t="s">
        <v>662</v>
      </c>
      <c r="DC4" s="197">
        <v>19000</v>
      </c>
      <c r="DD4" t="s">
        <v>534</v>
      </c>
      <c r="DE4">
        <v>2021</v>
      </c>
      <c r="DF4" t="s">
        <v>493</v>
      </c>
      <c r="DG4" s="198">
        <v>2416143994</v>
      </c>
      <c r="DI4" s="200">
        <f>+SUM(DG4:DG15)</f>
        <v>64138958859.734016</v>
      </c>
      <c r="DK4" t="s">
        <v>1415</v>
      </c>
      <c r="DL4" t="s">
        <v>1441</v>
      </c>
      <c r="DM4" t="s">
        <v>851</v>
      </c>
      <c r="DN4" t="str">
        <f>+CONCATENATE(DM4,$DN$2,DS4)</f>
        <v>EDUCACIÓN-Ejecución</v>
      </c>
      <c r="DO4" t="s">
        <v>648</v>
      </c>
      <c r="DP4" s="197">
        <v>18000</v>
      </c>
      <c r="DQ4" t="s">
        <v>548</v>
      </c>
      <c r="DR4">
        <v>2021</v>
      </c>
      <c r="DS4" t="s">
        <v>493</v>
      </c>
      <c r="DT4" s="198">
        <v>387136496.74333328</v>
      </c>
      <c r="DV4" t="s">
        <v>1482</v>
      </c>
      <c r="DW4">
        <f ca="1">+SUMIF($DM$4:$DT$164,DV4,$DT$4:$DT$139)</f>
        <v>4924022571.4400005</v>
      </c>
      <c r="DX4">
        <f ca="1">+DW4/1000000</f>
        <v>4924.0225714400003</v>
      </c>
      <c r="EA4" t="s">
        <v>1415</v>
      </c>
      <c r="EB4" t="s">
        <v>1441</v>
      </c>
      <c r="EC4" t="s">
        <v>851</v>
      </c>
      <c r="ED4" t="s">
        <v>648</v>
      </c>
      <c r="EE4" s="197">
        <v>18000</v>
      </c>
      <c r="EF4" t="s">
        <v>548</v>
      </c>
      <c r="EG4">
        <v>2021</v>
      </c>
      <c r="EH4" t="s">
        <v>493</v>
      </c>
      <c r="EI4" s="198">
        <v>387136496.74333328</v>
      </c>
      <c r="EK4" s="200">
        <f>+SUM(EI4:EI89)</f>
        <v>81301777691.17601</v>
      </c>
      <c r="EO4" t="s">
        <v>1504</v>
      </c>
      <c r="EP4" t="s">
        <v>1857</v>
      </c>
      <c r="EQ4" t="s">
        <v>501</v>
      </c>
      <c r="ER4" t="s">
        <v>527</v>
      </c>
      <c r="ES4" s="197" t="s">
        <v>1527</v>
      </c>
      <c r="ET4" t="s">
        <v>525</v>
      </c>
      <c r="EU4">
        <v>2020</v>
      </c>
      <c r="EV4" t="s">
        <v>495</v>
      </c>
      <c r="EW4" s="198">
        <v>9687187198</v>
      </c>
      <c r="EY4" s="200">
        <f>+SUM(EW4:EW354)</f>
        <v>124285517081</v>
      </c>
      <c r="FA4" t="s">
        <v>1504</v>
      </c>
      <c r="FB4" t="s">
        <v>1884</v>
      </c>
      <c r="FC4" t="s">
        <v>501</v>
      </c>
      <c r="FD4" t="s">
        <v>914</v>
      </c>
      <c r="FE4" s="197" t="s">
        <v>1684</v>
      </c>
      <c r="FF4" t="s">
        <v>596</v>
      </c>
      <c r="FG4">
        <v>2021</v>
      </c>
      <c r="FH4" t="s">
        <v>493</v>
      </c>
      <c r="FI4" s="198">
        <v>7506974754</v>
      </c>
      <c r="FK4" s="200">
        <f>+SUM(FI4:FI89)</f>
        <v>411920350771.21814</v>
      </c>
      <c r="FM4" t="s">
        <v>1504</v>
      </c>
      <c r="FN4" t="s">
        <v>1505</v>
      </c>
      <c r="FO4" t="s">
        <v>851</v>
      </c>
      <c r="FP4" t="str">
        <f>+CONCATENATE(FO4,$FP$2,FU4)</f>
        <v>EDUCACIÓN-Ejecutados / Terminados</v>
      </c>
      <c r="FQ4" t="s">
        <v>661</v>
      </c>
      <c r="FR4" s="197" t="s">
        <v>1506</v>
      </c>
      <c r="FS4" t="s">
        <v>534</v>
      </c>
      <c r="FT4">
        <v>2020</v>
      </c>
      <c r="FU4" t="s">
        <v>495</v>
      </c>
      <c r="FV4" s="198">
        <v>71990322.47706674</v>
      </c>
      <c r="FX4" t="s">
        <v>851</v>
      </c>
      <c r="FY4">
        <f ca="1">+SUMIF($FO$4:$FV$330,FX4,$FV$4:$FV$330)</f>
        <v>75058457966.644699</v>
      </c>
      <c r="FZ4">
        <f ca="1">+FY4/1000000</f>
        <v>75058.457966644695</v>
      </c>
      <c r="GB4" t="s">
        <v>1504</v>
      </c>
      <c r="GC4" t="s">
        <v>1966</v>
      </c>
      <c r="GD4" t="s">
        <v>851</v>
      </c>
      <c r="GE4" t="s">
        <v>758</v>
      </c>
      <c r="GF4" s="197" t="s">
        <v>1625</v>
      </c>
      <c r="GG4" t="s">
        <v>553</v>
      </c>
      <c r="GH4">
        <v>2021</v>
      </c>
      <c r="GI4" t="s">
        <v>493</v>
      </c>
      <c r="GJ4" s="198">
        <v>63645765.008546203</v>
      </c>
      <c r="GL4" t="s">
        <v>851</v>
      </c>
      <c r="GM4">
        <f ca="1">+SUMIF($GD$4:$GJ$98,GL4,$GJ$4:$GJ$98)</f>
        <v>144676974586.11105</v>
      </c>
      <c r="GN4">
        <f ca="1">+GM4/1000000</f>
        <v>144676.97458611106</v>
      </c>
      <c r="GR4" t="s">
        <v>2063</v>
      </c>
      <c r="GS4" t="s">
        <v>269</v>
      </c>
      <c r="GT4" t="s">
        <v>1330</v>
      </c>
      <c r="GU4" t="s">
        <v>703</v>
      </c>
      <c r="GV4" s="197" t="s">
        <v>1506</v>
      </c>
      <c r="GW4" t="s">
        <v>534</v>
      </c>
      <c r="GX4">
        <v>2020</v>
      </c>
      <c r="GY4" t="s">
        <v>495</v>
      </c>
      <c r="GZ4" s="198">
        <v>83333333.333333328</v>
      </c>
      <c r="HB4" t="s">
        <v>1330</v>
      </c>
      <c r="HC4">
        <f ca="1">+SUMIF($GT$4:$GZ$35,HB4,$GZ$4:$GZ$35)</f>
        <v>250000000</v>
      </c>
      <c r="HD4">
        <f ca="1">+HC4/1000000</f>
        <v>250</v>
      </c>
      <c r="HF4" t="s">
        <v>2063</v>
      </c>
      <c r="HG4" t="s">
        <v>2068</v>
      </c>
      <c r="HH4" t="s">
        <v>849</v>
      </c>
      <c r="HI4" t="s">
        <v>663</v>
      </c>
      <c r="HJ4" s="197">
        <v>19000</v>
      </c>
      <c r="HK4" t="s">
        <v>534</v>
      </c>
      <c r="HL4">
        <v>2021</v>
      </c>
      <c r="HM4" t="s">
        <v>493</v>
      </c>
      <c r="HN4" s="198">
        <v>1432049997</v>
      </c>
      <c r="HP4" t="s">
        <v>849</v>
      </c>
      <c r="HQ4">
        <f ca="1">+SUMIF($HH$4:$HN$106,HP4,$HN$4:$HN$106)</f>
        <v>133605700345.3</v>
      </c>
      <c r="HR4" s="97">
        <f ca="1">+HQ4/1000000</f>
        <v>133605.70034529999</v>
      </c>
    </row>
    <row r="5" spans="1:226" x14ac:dyDescent="0.35">
      <c r="A5" t="s">
        <v>488</v>
      </c>
      <c r="B5" t="s">
        <v>494</v>
      </c>
      <c r="C5" t="s">
        <v>490</v>
      </c>
      <c r="D5" t="s">
        <v>491</v>
      </c>
      <c r="E5" s="197">
        <v>23000</v>
      </c>
      <c r="F5" t="s">
        <v>492</v>
      </c>
      <c r="G5">
        <v>2020</v>
      </c>
      <c r="H5" t="s">
        <v>495</v>
      </c>
      <c r="I5" s="198">
        <v>318138139</v>
      </c>
      <c r="K5" s="97">
        <f>+K4/1000000</f>
        <v>603818.15825772658</v>
      </c>
      <c r="M5" t="s">
        <v>488</v>
      </c>
      <c r="N5" t="s">
        <v>789</v>
      </c>
      <c r="O5" t="s">
        <v>490</v>
      </c>
      <c r="P5" t="s">
        <v>713</v>
      </c>
      <c r="Q5" s="197">
        <v>18000</v>
      </c>
      <c r="R5" t="s">
        <v>548</v>
      </c>
      <c r="S5">
        <v>2021</v>
      </c>
      <c r="T5" t="s">
        <v>493</v>
      </c>
      <c r="U5" s="198">
        <v>5675735411.54</v>
      </c>
      <c r="W5" s="97">
        <f>+W4/1000000</f>
        <v>858036.44135118742</v>
      </c>
      <c r="Z5" t="s">
        <v>488</v>
      </c>
      <c r="AA5" t="s">
        <v>850</v>
      </c>
      <c r="AB5" t="s">
        <v>851</v>
      </c>
      <c r="AC5" t="s">
        <v>672</v>
      </c>
      <c r="AD5" s="197">
        <v>70000</v>
      </c>
      <c r="AE5" t="s">
        <v>612</v>
      </c>
      <c r="AF5">
        <v>2020</v>
      </c>
      <c r="AG5" t="s">
        <v>493</v>
      </c>
      <c r="AH5" s="198">
        <v>0</v>
      </c>
      <c r="AI5" t="s">
        <v>851</v>
      </c>
      <c r="AJ5" s="97">
        <f t="shared" ref="AJ5:AJ6" ca="1" si="1">+SUMIF($AB$4:$AH$9,AI5,$AH$4:$AH$9)</f>
        <v>2967783006</v>
      </c>
      <c r="AK5" s="97">
        <f t="shared" ref="AK5:AK6" ca="1" si="2">+AJ5/1000000</f>
        <v>2967.7830060000001</v>
      </c>
      <c r="AM5" t="s">
        <v>863</v>
      </c>
      <c r="AN5" t="s">
        <v>865</v>
      </c>
      <c r="AO5" t="s">
        <v>497</v>
      </c>
      <c r="AP5" t="s">
        <v>498</v>
      </c>
      <c r="AQ5" s="197">
        <v>50000</v>
      </c>
      <c r="AR5" t="s">
        <v>499</v>
      </c>
      <c r="AS5">
        <v>2020</v>
      </c>
      <c r="AT5" t="s">
        <v>495</v>
      </c>
      <c r="AU5" s="198">
        <v>96354262.758200288</v>
      </c>
      <c r="AW5" s="97">
        <f>+AW4/1000000</f>
        <v>36325.864384743472</v>
      </c>
      <c r="AY5" t="s">
        <v>863</v>
      </c>
      <c r="AZ5" t="s">
        <v>1045</v>
      </c>
      <c r="BA5" t="s">
        <v>497</v>
      </c>
      <c r="BB5" t="s">
        <v>677</v>
      </c>
      <c r="BC5" s="197">
        <v>13000</v>
      </c>
      <c r="BD5" t="s">
        <v>569</v>
      </c>
      <c r="BE5">
        <v>2021</v>
      </c>
      <c r="BF5" t="s">
        <v>493</v>
      </c>
      <c r="BG5" s="198">
        <v>244108418.60010821</v>
      </c>
      <c r="BI5" s="97">
        <f>+BI4/1000000</f>
        <v>6417.7843149964383</v>
      </c>
      <c r="BK5" t="s">
        <v>863</v>
      </c>
      <c r="BL5" t="s">
        <v>1078</v>
      </c>
      <c r="BM5" t="s">
        <v>853</v>
      </c>
      <c r="BN5" t="str">
        <f t="shared" ref="BN5:BN68" si="3">+CONCATENATE(BM5,$BN$2,BS5)</f>
        <v>INCLUSIÓN SOCIAL-Ejecutados / Terminados</v>
      </c>
      <c r="BO5" t="s">
        <v>599</v>
      </c>
      <c r="BP5" s="197">
        <v>86000</v>
      </c>
      <c r="BQ5" t="s">
        <v>553</v>
      </c>
      <c r="BR5">
        <v>2020</v>
      </c>
      <c r="BS5" t="s">
        <v>495</v>
      </c>
      <c r="BT5" s="198">
        <v>204893831.3635765</v>
      </c>
      <c r="BU5" t="s">
        <v>851</v>
      </c>
      <c r="BV5" s="200">
        <f t="shared" ref="BV5:BV10" ca="1" si="4">+SUMIF($BM$4:$BT$264,BU5,$BT$4:$BT$264)</f>
        <v>17626033490.94833</v>
      </c>
      <c r="BW5" s="97">
        <f t="shared" ref="BW5:BW10" ca="1" si="5">+BV5/1000000</f>
        <v>17626.033490948328</v>
      </c>
      <c r="BX5" t="s">
        <v>863</v>
      </c>
      <c r="BY5" t="s">
        <v>1344</v>
      </c>
      <c r="BZ5" t="s">
        <v>851</v>
      </c>
      <c r="CA5" t="s">
        <v>752</v>
      </c>
      <c r="CB5" s="197">
        <v>73000</v>
      </c>
      <c r="CC5" t="s">
        <v>750</v>
      </c>
      <c r="CD5">
        <v>2021</v>
      </c>
      <c r="CE5" t="s">
        <v>493</v>
      </c>
      <c r="CF5" s="198">
        <v>111761492.0935519</v>
      </c>
      <c r="CG5" t="s">
        <v>859</v>
      </c>
      <c r="CH5" s="200">
        <f t="shared" ref="CH5:CH6" ca="1" si="6">+SUMIF($BZ$4:$CF$64,CG5,$CF$4:$CF$64)</f>
        <v>4536474309.0157709</v>
      </c>
      <c r="CI5" s="97">
        <f t="shared" ca="1" si="0"/>
        <v>4536.4743090157708</v>
      </c>
      <c r="CM5" t="s">
        <v>1415</v>
      </c>
      <c r="CN5" t="s">
        <v>1417</v>
      </c>
      <c r="CO5" t="s">
        <v>618</v>
      </c>
      <c r="CP5" t="s">
        <v>998</v>
      </c>
      <c r="CQ5" s="197">
        <v>19000</v>
      </c>
      <c r="CR5" t="s">
        <v>534</v>
      </c>
      <c r="CS5">
        <v>2020</v>
      </c>
      <c r="CT5" t="s">
        <v>493</v>
      </c>
      <c r="CU5" s="198">
        <v>3133212.9780000001</v>
      </c>
      <c r="CW5" s="97">
        <f>+CW4/1000000</f>
        <v>140028.87322200829</v>
      </c>
      <c r="CY5" t="s">
        <v>1415</v>
      </c>
      <c r="CZ5" t="s">
        <v>1439</v>
      </c>
      <c r="DA5" t="s">
        <v>497</v>
      </c>
      <c r="DB5" t="s">
        <v>749</v>
      </c>
      <c r="DC5" s="197">
        <v>73000</v>
      </c>
      <c r="DD5" t="s">
        <v>750</v>
      </c>
      <c r="DE5">
        <v>2021</v>
      </c>
      <c r="DF5" t="s">
        <v>493</v>
      </c>
      <c r="DG5" s="198">
        <v>8460515870</v>
      </c>
      <c r="DI5" s="97">
        <f>+DI4/1000000</f>
        <v>64138.958859734019</v>
      </c>
      <c r="DK5" t="s">
        <v>1415</v>
      </c>
      <c r="DL5" t="s">
        <v>1441</v>
      </c>
      <c r="DM5" t="s">
        <v>851</v>
      </c>
      <c r="DN5" t="str">
        <f t="shared" ref="DN5:DN68" si="7">+CONCATENATE(DM5,$DN$2,DS5)</f>
        <v>EDUCACIÓN-Ejecución</v>
      </c>
      <c r="DO5" t="s">
        <v>713</v>
      </c>
      <c r="DP5" s="197">
        <v>18000</v>
      </c>
      <c r="DQ5" t="s">
        <v>548</v>
      </c>
      <c r="DR5">
        <v>2021</v>
      </c>
      <c r="DS5" t="s">
        <v>493</v>
      </c>
      <c r="DT5" s="198">
        <v>387136496.74333328</v>
      </c>
      <c r="EA5" t="s">
        <v>1415</v>
      </c>
      <c r="EB5" t="s">
        <v>1441</v>
      </c>
      <c r="EC5" t="s">
        <v>851</v>
      </c>
      <c r="ED5" t="s">
        <v>713</v>
      </c>
      <c r="EE5" s="197">
        <v>18000</v>
      </c>
      <c r="EF5" t="s">
        <v>548</v>
      </c>
      <c r="EG5">
        <v>2021</v>
      </c>
      <c r="EH5" t="s">
        <v>493</v>
      </c>
      <c r="EI5" s="198">
        <v>387136496.74333328</v>
      </c>
      <c r="EK5">
        <f>+EK4/1000000</f>
        <v>81301.777691176016</v>
      </c>
      <c r="EO5" t="s">
        <v>1504</v>
      </c>
      <c r="EP5" t="s">
        <v>1858</v>
      </c>
      <c r="EQ5" t="s">
        <v>501</v>
      </c>
      <c r="ER5" t="s">
        <v>791</v>
      </c>
      <c r="ES5" s="197" t="s">
        <v>1623</v>
      </c>
      <c r="ET5" t="s">
        <v>548</v>
      </c>
      <c r="EU5">
        <v>2020</v>
      </c>
      <c r="EV5" t="s">
        <v>495</v>
      </c>
      <c r="EW5" s="198">
        <v>18379182485</v>
      </c>
      <c r="EY5" s="97">
        <f>+EY4/1000000</f>
        <v>124285.517081</v>
      </c>
      <c r="FA5" t="s">
        <v>1504</v>
      </c>
      <c r="FB5" t="s">
        <v>1885</v>
      </c>
      <c r="FC5" t="s">
        <v>501</v>
      </c>
      <c r="FD5" t="s">
        <v>743</v>
      </c>
      <c r="FE5" s="197" t="s">
        <v>1768</v>
      </c>
      <c r="FF5" t="s">
        <v>499</v>
      </c>
      <c r="FG5">
        <v>2021</v>
      </c>
      <c r="FH5" t="s">
        <v>493</v>
      </c>
      <c r="FI5" s="198">
        <v>15199807165</v>
      </c>
      <c r="FK5">
        <f>+FK4/1000000</f>
        <v>411920.35077121813</v>
      </c>
      <c r="FM5" t="s">
        <v>1504</v>
      </c>
      <c r="FN5" t="s">
        <v>1507</v>
      </c>
      <c r="FO5" t="s">
        <v>851</v>
      </c>
      <c r="FP5" t="str">
        <f t="shared" ref="FP5:FP68" si="8">+CONCATENATE(FO5,$FP$2,FU5)</f>
        <v>EDUCACIÓN-Ejecutados / Terminados</v>
      </c>
      <c r="FQ5" t="s">
        <v>1508</v>
      </c>
      <c r="FR5" s="197" t="s">
        <v>1506</v>
      </c>
      <c r="FS5" t="s">
        <v>534</v>
      </c>
      <c r="FT5">
        <v>2020</v>
      </c>
      <c r="FU5" t="s">
        <v>495</v>
      </c>
      <c r="FV5" s="198">
        <v>88331499.724757612</v>
      </c>
      <c r="FX5" t="s">
        <v>859</v>
      </c>
      <c r="FY5">
        <f t="shared" ref="FY5:FY6" ca="1" si="9">+SUMIF($FO$4:$FV$330,FX5,$FV$4:$FV$330)</f>
        <v>21653194400</v>
      </c>
      <c r="FZ5">
        <f t="shared" ref="FZ5:FZ6" ca="1" si="10">+FY5/1000000</f>
        <v>21653.1944</v>
      </c>
      <c r="GB5" t="s">
        <v>1504</v>
      </c>
      <c r="GC5" t="s">
        <v>1967</v>
      </c>
      <c r="GD5" t="s">
        <v>851</v>
      </c>
      <c r="GE5" t="s">
        <v>914</v>
      </c>
      <c r="GF5" s="197" t="s">
        <v>1684</v>
      </c>
      <c r="GG5" t="s">
        <v>596</v>
      </c>
      <c r="GH5">
        <v>2021</v>
      </c>
      <c r="GI5" t="s">
        <v>493</v>
      </c>
      <c r="GJ5" s="198">
        <v>70828854.379275456</v>
      </c>
      <c r="GL5" t="s">
        <v>859</v>
      </c>
      <c r="GM5">
        <f t="shared" ref="GM5:GM6" ca="1" si="11">+SUMIF($GD$4:$GJ$98,GL5,$GJ$4:$GJ$98)</f>
        <v>8184143642</v>
      </c>
      <c r="GN5">
        <f t="shared" ref="GN5:GN6" ca="1" si="12">+GM5/1000000</f>
        <v>8184.143642</v>
      </c>
      <c r="GR5" t="s">
        <v>2063</v>
      </c>
      <c r="GS5" t="s">
        <v>269</v>
      </c>
      <c r="GT5" t="s">
        <v>1330</v>
      </c>
      <c r="GU5" t="s">
        <v>662</v>
      </c>
      <c r="GV5" s="197" t="s">
        <v>1506</v>
      </c>
      <c r="GW5" t="s">
        <v>534</v>
      </c>
      <c r="GX5">
        <v>2020</v>
      </c>
      <c r="GY5" t="s">
        <v>495</v>
      </c>
      <c r="GZ5" s="198">
        <v>83333333.333333328</v>
      </c>
      <c r="HB5" t="s">
        <v>849</v>
      </c>
      <c r="HC5">
        <f ca="1">+SUMIF($GT$4:$GZ$35,HB5,$GZ$4:$GZ$35)</f>
        <v>4822624326</v>
      </c>
      <c r="HD5">
        <f ca="1">+HC5/1000000</f>
        <v>4822.6243260000001</v>
      </c>
      <c r="HF5" t="s">
        <v>2063</v>
      </c>
      <c r="HG5" t="s">
        <v>2068</v>
      </c>
      <c r="HH5" t="s">
        <v>849</v>
      </c>
      <c r="HI5" t="s">
        <v>663</v>
      </c>
      <c r="HJ5" s="197">
        <v>19000</v>
      </c>
      <c r="HK5" t="s">
        <v>534</v>
      </c>
      <c r="HL5">
        <v>2021</v>
      </c>
      <c r="HM5" t="s">
        <v>493</v>
      </c>
      <c r="HN5" s="198">
        <v>660553200</v>
      </c>
      <c r="HP5" t="s">
        <v>2078</v>
      </c>
      <c r="HQ5">
        <f t="shared" ref="HQ5:HQ7" ca="1" si="13">+SUMIF($HH$4:$HN$106,HP5,$HN$4:$HN$106)</f>
        <v>3741293836</v>
      </c>
      <c r="HR5" s="97">
        <f t="shared" ref="HR5:HR7" ca="1" si="14">+HQ5/1000000</f>
        <v>3741.2938359999998</v>
      </c>
    </row>
    <row r="6" spans="1:226" x14ac:dyDescent="0.35">
      <c r="A6" t="s">
        <v>488</v>
      </c>
      <c r="B6" t="s">
        <v>496</v>
      </c>
      <c r="C6" t="s">
        <v>497</v>
      </c>
      <c r="D6" t="s">
        <v>498</v>
      </c>
      <c r="E6" s="197">
        <v>50000</v>
      </c>
      <c r="F6" t="s">
        <v>499</v>
      </c>
      <c r="G6">
        <v>2020</v>
      </c>
      <c r="H6" t="s">
        <v>493</v>
      </c>
      <c r="I6" s="198">
        <v>0</v>
      </c>
      <c r="M6" t="s">
        <v>488</v>
      </c>
      <c r="N6" t="s">
        <v>790</v>
      </c>
      <c r="O6" t="s">
        <v>501</v>
      </c>
      <c r="P6" t="s">
        <v>593</v>
      </c>
      <c r="Q6" s="197">
        <v>18000</v>
      </c>
      <c r="R6" t="s">
        <v>548</v>
      </c>
      <c r="S6">
        <v>2021</v>
      </c>
      <c r="T6" t="s">
        <v>493</v>
      </c>
      <c r="U6" s="198">
        <v>2004674845.5</v>
      </c>
      <c r="Z6" t="s">
        <v>488</v>
      </c>
      <c r="AA6" t="s">
        <v>852</v>
      </c>
      <c r="AB6" t="s">
        <v>853</v>
      </c>
      <c r="AC6" t="s">
        <v>559</v>
      </c>
      <c r="AD6" s="197">
        <v>47000</v>
      </c>
      <c r="AE6" t="s">
        <v>537</v>
      </c>
      <c r="AF6">
        <v>2020</v>
      </c>
      <c r="AG6" t="s">
        <v>495</v>
      </c>
      <c r="AH6" s="198">
        <v>1141466127</v>
      </c>
      <c r="AI6" t="s">
        <v>853</v>
      </c>
      <c r="AJ6" s="97">
        <f t="shared" ca="1" si="1"/>
        <v>1141466127</v>
      </c>
      <c r="AK6" s="97">
        <f t="shared" ca="1" si="2"/>
        <v>1141.4661269999999</v>
      </c>
      <c r="AM6" t="s">
        <v>863</v>
      </c>
      <c r="AN6" t="s">
        <v>866</v>
      </c>
      <c r="AO6" t="s">
        <v>497</v>
      </c>
      <c r="AP6" t="s">
        <v>545</v>
      </c>
      <c r="AQ6" s="197">
        <v>44000</v>
      </c>
      <c r="AR6" t="s">
        <v>537</v>
      </c>
      <c r="AS6">
        <v>2020</v>
      </c>
      <c r="AT6" t="s">
        <v>495</v>
      </c>
      <c r="AU6" s="198">
        <v>410865050.80825239</v>
      </c>
      <c r="AY6" t="s">
        <v>863</v>
      </c>
      <c r="AZ6" t="s">
        <v>1046</v>
      </c>
      <c r="BA6" t="s">
        <v>497</v>
      </c>
      <c r="BB6" t="s">
        <v>648</v>
      </c>
      <c r="BC6" s="197">
        <v>18000</v>
      </c>
      <c r="BD6" t="s">
        <v>548</v>
      </c>
      <c r="BE6">
        <v>2021</v>
      </c>
      <c r="BF6" t="s">
        <v>493</v>
      </c>
      <c r="BG6" s="198">
        <v>232121107.0411526</v>
      </c>
      <c r="BK6" t="s">
        <v>863</v>
      </c>
      <c r="BL6" t="s">
        <v>1079</v>
      </c>
      <c r="BM6" t="s">
        <v>853</v>
      </c>
      <c r="BN6" t="str">
        <f t="shared" si="3"/>
        <v>INCLUSIÓN SOCIAL-Ejecutados / Terminados</v>
      </c>
      <c r="BO6" t="s">
        <v>603</v>
      </c>
      <c r="BP6" s="197">
        <v>86000</v>
      </c>
      <c r="BQ6" t="s">
        <v>553</v>
      </c>
      <c r="BR6">
        <v>2020</v>
      </c>
      <c r="BS6" t="s">
        <v>495</v>
      </c>
      <c r="BT6" s="198">
        <v>219521161.00585589</v>
      </c>
      <c r="BU6" t="s">
        <v>859</v>
      </c>
      <c r="BV6" s="200">
        <f t="shared" ca="1" si="4"/>
        <v>7044722157.7082319</v>
      </c>
      <c r="BW6" s="97">
        <f t="shared" ca="1" si="5"/>
        <v>7044.7221577082319</v>
      </c>
      <c r="BX6" t="s">
        <v>863</v>
      </c>
      <c r="BY6" t="s">
        <v>1345</v>
      </c>
      <c r="BZ6" t="s">
        <v>859</v>
      </c>
      <c r="CA6" t="s">
        <v>752</v>
      </c>
      <c r="CB6" s="197">
        <v>73000</v>
      </c>
      <c r="CC6" t="s">
        <v>750</v>
      </c>
      <c r="CD6">
        <v>2021</v>
      </c>
      <c r="CE6" t="s">
        <v>493</v>
      </c>
      <c r="CF6" s="198">
        <v>154784898.74835119</v>
      </c>
      <c r="CG6" t="s">
        <v>853</v>
      </c>
      <c r="CH6" s="200">
        <f t="shared" ca="1" si="6"/>
        <v>225090682.67249578</v>
      </c>
      <c r="CI6" s="97">
        <f t="shared" ca="1" si="0"/>
        <v>225.09068267249577</v>
      </c>
      <c r="CM6" t="s">
        <v>1415</v>
      </c>
      <c r="CN6" t="s">
        <v>1417</v>
      </c>
      <c r="CO6" t="s">
        <v>618</v>
      </c>
      <c r="CP6" t="s">
        <v>533</v>
      </c>
      <c r="CQ6" s="197">
        <v>19000</v>
      </c>
      <c r="CR6" t="s">
        <v>534</v>
      </c>
      <c r="CS6">
        <v>2020</v>
      </c>
      <c r="CT6" t="s">
        <v>493</v>
      </c>
      <c r="CU6" s="198">
        <v>3133212.9780000001</v>
      </c>
      <c r="CY6" t="s">
        <v>1415</v>
      </c>
      <c r="CZ6" t="s">
        <v>1416</v>
      </c>
      <c r="DA6" t="s">
        <v>497</v>
      </c>
      <c r="DB6" t="s">
        <v>664</v>
      </c>
      <c r="DC6" s="197">
        <v>19000</v>
      </c>
      <c r="DD6" t="s">
        <v>534</v>
      </c>
      <c r="DE6">
        <v>2021</v>
      </c>
      <c r="DF6" t="s">
        <v>493</v>
      </c>
      <c r="DG6" s="198">
        <v>20293122444</v>
      </c>
      <c r="DK6" t="s">
        <v>1415</v>
      </c>
      <c r="DL6" t="s">
        <v>1441</v>
      </c>
      <c r="DM6" t="s">
        <v>851</v>
      </c>
      <c r="DN6" t="str">
        <f t="shared" si="7"/>
        <v>EDUCACIÓN-Ejecución</v>
      </c>
      <c r="DO6" t="s">
        <v>547</v>
      </c>
      <c r="DP6" s="197">
        <v>18000</v>
      </c>
      <c r="DQ6" t="s">
        <v>548</v>
      </c>
      <c r="DR6">
        <v>2021</v>
      </c>
      <c r="DS6" t="s">
        <v>493</v>
      </c>
      <c r="DT6" s="198">
        <v>387136496.74333328</v>
      </c>
      <c r="DV6" t="s">
        <v>1502</v>
      </c>
      <c r="DW6">
        <f ca="1">+SUMIF($DN$4:$DT$164,DV6,$DT$4:$DT$139)</f>
        <v>90195253301.929962</v>
      </c>
      <c r="DX6" s="102">
        <f ca="1">+DW6/1000000</f>
        <v>90195.253301929959</v>
      </c>
      <c r="EA6" t="s">
        <v>1415</v>
      </c>
      <c r="EB6" t="s">
        <v>1441</v>
      </c>
      <c r="EC6" t="s">
        <v>851</v>
      </c>
      <c r="ED6" t="s">
        <v>547</v>
      </c>
      <c r="EE6" s="197">
        <v>18000</v>
      </c>
      <c r="EF6" t="s">
        <v>548</v>
      </c>
      <c r="EG6">
        <v>2021</v>
      </c>
      <c r="EH6" t="s">
        <v>493</v>
      </c>
      <c r="EI6" s="198">
        <v>387136496.74333328</v>
      </c>
      <c r="EO6" t="s">
        <v>1504</v>
      </c>
      <c r="EP6" t="s">
        <v>1859</v>
      </c>
      <c r="EQ6" t="s">
        <v>501</v>
      </c>
      <c r="ER6" t="s">
        <v>559</v>
      </c>
      <c r="ES6" s="197" t="s">
        <v>1694</v>
      </c>
      <c r="ET6" t="s">
        <v>537</v>
      </c>
      <c r="EU6">
        <v>2020</v>
      </c>
      <c r="EV6" t="s">
        <v>495</v>
      </c>
      <c r="EW6" s="198">
        <v>5556625000</v>
      </c>
      <c r="FA6" t="s">
        <v>1504</v>
      </c>
      <c r="FB6" t="s">
        <v>1886</v>
      </c>
      <c r="FC6" t="s">
        <v>501</v>
      </c>
      <c r="FD6" t="s">
        <v>743</v>
      </c>
      <c r="FE6" s="197" t="s">
        <v>1768</v>
      </c>
      <c r="FF6" t="s">
        <v>499</v>
      </c>
      <c r="FG6">
        <v>2021</v>
      </c>
      <c r="FH6" t="s">
        <v>493</v>
      </c>
      <c r="FI6" s="198">
        <v>8526759140</v>
      </c>
      <c r="FM6" t="s">
        <v>1504</v>
      </c>
      <c r="FN6" t="s">
        <v>1509</v>
      </c>
      <c r="FO6" t="s">
        <v>851</v>
      </c>
      <c r="FP6" t="str">
        <f t="shared" si="8"/>
        <v>EDUCACIÓN-Ejecutados / Terminados</v>
      </c>
      <c r="FQ6" t="s">
        <v>998</v>
      </c>
      <c r="FR6" s="197" t="s">
        <v>1506</v>
      </c>
      <c r="FS6" t="s">
        <v>534</v>
      </c>
      <c r="FT6">
        <v>2020</v>
      </c>
      <c r="FU6" t="s">
        <v>495</v>
      </c>
      <c r="FV6" s="198">
        <v>87277139.889674738</v>
      </c>
      <c r="FX6" t="s">
        <v>853</v>
      </c>
      <c r="FY6">
        <f t="shared" ca="1" si="9"/>
        <v>5149519682</v>
      </c>
      <c r="FZ6">
        <f t="shared" ca="1" si="10"/>
        <v>5149.5196820000001</v>
      </c>
      <c r="GB6" t="s">
        <v>1504</v>
      </c>
      <c r="GC6" t="s">
        <v>1968</v>
      </c>
      <c r="GD6" t="s">
        <v>851</v>
      </c>
      <c r="GE6" t="s">
        <v>914</v>
      </c>
      <c r="GF6" s="197" t="s">
        <v>1684</v>
      </c>
      <c r="GG6" t="s">
        <v>596</v>
      </c>
      <c r="GH6">
        <v>2021</v>
      </c>
      <c r="GI6" t="s">
        <v>493</v>
      </c>
      <c r="GJ6" s="198">
        <v>83972835.902379438</v>
      </c>
      <c r="GL6" t="s">
        <v>2062</v>
      </c>
      <c r="GM6">
        <f t="shared" ca="1" si="11"/>
        <v>40000000</v>
      </c>
      <c r="GN6">
        <f t="shared" ca="1" si="12"/>
        <v>40</v>
      </c>
      <c r="GR6" t="s">
        <v>2063</v>
      </c>
      <c r="GS6" t="s">
        <v>269</v>
      </c>
      <c r="GT6" t="s">
        <v>1330</v>
      </c>
      <c r="GU6" t="s">
        <v>665</v>
      </c>
      <c r="GV6" s="197" t="s">
        <v>1506</v>
      </c>
      <c r="GW6" t="s">
        <v>534</v>
      </c>
      <c r="GX6">
        <v>2020</v>
      </c>
      <c r="GY6" t="s">
        <v>495</v>
      </c>
      <c r="GZ6" s="198">
        <v>83333333.333333328</v>
      </c>
      <c r="HF6" t="s">
        <v>2063</v>
      </c>
      <c r="HG6" t="s">
        <v>2068</v>
      </c>
      <c r="HH6" t="s">
        <v>849</v>
      </c>
      <c r="HI6" t="s">
        <v>663</v>
      </c>
      <c r="HJ6" s="197">
        <v>19000</v>
      </c>
      <c r="HK6" t="s">
        <v>534</v>
      </c>
      <c r="HL6">
        <v>2021</v>
      </c>
      <c r="HM6" t="s">
        <v>493</v>
      </c>
      <c r="HN6" s="198">
        <v>315000000</v>
      </c>
      <c r="HP6" t="s">
        <v>2093</v>
      </c>
      <c r="HQ6">
        <f t="shared" ca="1" si="13"/>
        <v>11700000000</v>
      </c>
      <c r="HR6" s="97">
        <f t="shared" ca="1" si="14"/>
        <v>11700</v>
      </c>
    </row>
    <row r="7" spans="1:226" x14ac:dyDescent="0.35">
      <c r="A7" t="s">
        <v>488</v>
      </c>
      <c r="B7" t="s">
        <v>500</v>
      </c>
      <c r="C7" t="s">
        <v>501</v>
      </c>
      <c r="D7" t="s">
        <v>502</v>
      </c>
      <c r="E7" s="197">
        <v>50000</v>
      </c>
      <c r="F7" t="s">
        <v>499</v>
      </c>
      <c r="G7">
        <v>2020</v>
      </c>
      <c r="H7" t="s">
        <v>493</v>
      </c>
      <c r="I7" s="198">
        <v>0</v>
      </c>
      <c r="K7" t="s">
        <v>493</v>
      </c>
      <c r="M7" t="s">
        <v>488</v>
      </c>
      <c r="N7" t="s">
        <v>790</v>
      </c>
      <c r="O7" t="s">
        <v>501</v>
      </c>
      <c r="P7" t="s">
        <v>791</v>
      </c>
      <c r="Q7" s="197">
        <v>18000</v>
      </c>
      <c r="R7" t="s">
        <v>548</v>
      </c>
      <c r="S7">
        <v>2021</v>
      </c>
      <c r="T7" t="s">
        <v>493</v>
      </c>
      <c r="U7" s="198">
        <v>2004674845.5</v>
      </c>
      <c r="Z7" t="s">
        <v>488</v>
      </c>
      <c r="AA7" t="s">
        <v>854</v>
      </c>
      <c r="AB7" t="s">
        <v>849</v>
      </c>
      <c r="AC7" t="s">
        <v>529</v>
      </c>
      <c r="AD7" s="197">
        <v>23000</v>
      </c>
      <c r="AE7" t="s">
        <v>492</v>
      </c>
      <c r="AF7">
        <v>2020</v>
      </c>
      <c r="AG7" t="s">
        <v>493</v>
      </c>
      <c r="AH7" s="198">
        <v>0</v>
      </c>
      <c r="AM7" t="s">
        <v>863</v>
      </c>
      <c r="AN7" t="s">
        <v>867</v>
      </c>
      <c r="AO7" t="s">
        <v>497</v>
      </c>
      <c r="AP7" t="s">
        <v>772</v>
      </c>
      <c r="AQ7" s="197">
        <v>20000</v>
      </c>
      <c r="AR7" t="s">
        <v>537</v>
      </c>
      <c r="AS7">
        <v>2020</v>
      </c>
      <c r="AT7" t="s">
        <v>495</v>
      </c>
      <c r="AU7" s="198">
        <v>269082183.61571622</v>
      </c>
      <c r="AW7" t="s">
        <v>493</v>
      </c>
      <c r="AY7" t="s">
        <v>863</v>
      </c>
      <c r="AZ7" t="s">
        <v>1047</v>
      </c>
      <c r="BA7" t="s">
        <v>497</v>
      </c>
      <c r="BB7" t="s">
        <v>752</v>
      </c>
      <c r="BC7" s="197">
        <v>73000</v>
      </c>
      <c r="BD7" t="s">
        <v>750</v>
      </c>
      <c r="BE7">
        <v>2021</v>
      </c>
      <c r="BF7" t="s">
        <v>493</v>
      </c>
      <c r="BG7" s="198">
        <v>343346512.17359757</v>
      </c>
      <c r="BK7" t="s">
        <v>863</v>
      </c>
      <c r="BL7" t="s">
        <v>1080</v>
      </c>
      <c r="BM7" t="s">
        <v>853</v>
      </c>
      <c r="BN7" t="str">
        <f t="shared" si="3"/>
        <v>INCLUSIÓN SOCIAL-Ejecutados / Terminados</v>
      </c>
      <c r="BO7" t="s">
        <v>542</v>
      </c>
      <c r="BP7" s="197">
        <v>95000</v>
      </c>
      <c r="BQ7" t="s">
        <v>499</v>
      </c>
      <c r="BR7">
        <v>2020</v>
      </c>
      <c r="BS7" t="s">
        <v>495</v>
      </c>
      <c r="BT7" s="198">
        <v>161695526.80688411</v>
      </c>
      <c r="BU7" t="s">
        <v>861</v>
      </c>
      <c r="BV7" s="200">
        <f t="shared" ca="1" si="4"/>
        <v>1672892472.2712445</v>
      </c>
      <c r="BW7" s="97">
        <f t="shared" ca="1" si="5"/>
        <v>1672.8924722712445</v>
      </c>
      <c r="BX7" t="s">
        <v>863</v>
      </c>
      <c r="BY7" t="s">
        <v>1346</v>
      </c>
      <c r="BZ7" t="s">
        <v>851</v>
      </c>
      <c r="CA7" t="s">
        <v>752</v>
      </c>
      <c r="CB7" s="197">
        <v>73000</v>
      </c>
      <c r="CC7" t="s">
        <v>750</v>
      </c>
      <c r="CD7">
        <v>2021</v>
      </c>
      <c r="CE7" t="s">
        <v>493</v>
      </c>
      <c r="CF7" s="198">
        <v>121292528.8259207</v>
      </c>
      <c r="CM7" t="s">
        <v>1415</v>
      </c>
      <c r="CN7" t="s">
        <v>1418</v>
      </c>
      <c r="CO7" t="s">
        <v>497</v>
      </c>
      <c r="CP7" t="s">
        <v>644</v>
      </c>
      <c r="CQ7" s="197">
        <v>18000</v>
      </c>
      <c r="CR7" t="s">
        <v>548</v>
      </c>
      <c r="CS7">
        <v>2020</v>
      </c>
      <c r="CT7" t="s">
        <v>493</v>
      </c>
      <c r="CU7" s="198">
        <v>0</v>
      </c>
      <c r="CW7" t="s">
        <v>493</v>
      </c>
      <c r="CY7" t="s">
        <v>1415</v>
      </c>
      <c r="CZ7" t="s">
        <v>1417</v>
      </c>
      <c r="DA7" t="s">
        <v>618</v>
      </c>
      <c r="DB7" t="s">
        <v>998</v>
      </c>
      <c r="DC7" s="197">
        <v>19000</v>
      </c>
      <c r="DD7" t="s">
        <v>534</v>
      </c>
      <c r="DE7">
        <v>2021</v>
      </c>
      <c r="DF7" t="s">
        <v>493</v>
      </c>
      <c r="DG7" s="198">
        <v>892070495.02199996</v>
      </c>
      <c r="DK7" t="s">
        <v>1415</v>
      </c>
      <c r="DL7" t="s">
        <v>1441</v>
      </c>
      <c r="DM7" t="s">
        <v>851</v>
      </c>
      <c r="DN7" t="str">
        <f t="shared" si="7"/>
        <v>EDUCACIÓN-Ejecución</v>
      </c>
      <c r="DO7" t="s">
        <v>824</v>
      </c>
      <c r="DP7" s="197">
        <v>18000</v>
      </c>
      <c r="DQ7" t="s">
        <v>548</v>
      </c>
      <c r="DR7">
        <v>2021</v>
      </c>
      <c r="DS7" t="s">
        <v>493</v>
      </c>
      <c r="DT7" s="198">
        <v>387136496.74333328</v>
      </c>
      <c r="DV7" t="s">
        <v>1503</v>
      </c>
      <c r="DW7">
        <f ca="1">+SUMIF($DN$4:$DT$164,DV7,$DT$4:$DT$139)</f>
        <v>4924022571.4400005</v>
      </c>
      <c r="DX7">
        <f ca="1">+DW7/1000000</f>
        <v>4924.0225714400003</v>
      </c>
      <c r="EA7" t="s">
        <v>1415</v>
      </c>
      <c r="EB7" t="s">
        <v>1441</v>
      </c>
      <c r="EC7" t="s">
        <v>851</v>
      </c>
      <c r="ED7" t="s">
        <v>824</v>
      </c>
      <c r="EE7" s="197">
        <v>18000</v>
      </c>
      <c r="EF7" t="s">
        <v>548</v>
      </c>
      <c r="EG7">
        <v>2021</v>
      </c>
      <c r="EH7" t="s">
        <v>493</v>
      </c>
      <c r="EI7" s="198">
        <v>387136496.74333328</v>
      </c>
      <c r="EO7" t="s">
        <v>1504</v>
      </c>
      <c r="EP7" t="s">
        <v>1860</v>
      </c>
      <c r="EQ7" t="s">
        <v>501</v>
      </c>
      <c r="ER7" t="s">
        <v>491</v>
      </c>
      <c r="ES7" s="197" t="s">
        <v>1681</v>
      </c>
      <c r="ET7" t="s">
        <v>492</v>
      </c>
      <c r="EU7">
        <v>2020</v>
      </c>
      <c r="EV7" t="s">
        <v>495</v>
      </c>
      <c r="EW7" s="198">
        <v>469513082</v>
      </c>
      <c r="EY7" t="s">
        <v>493</v>
      </c>
      <c r="FA7" t="s">
        <v>1504</v>
      </c>
      <c r="FB7" t="s">
        <v>1887</v>
      </c>
      <c r="FC7" t="s">
        <v>501</v>
      </c>
      <c r="FD7" t="s">
        <v>563</v>
      </c>
      <c r="FE7" s="197" t="s">
        <v>1681</v>
      </c>
      <c r="FF7" t="s">
        <v>492</v>
      </c>
      <c r="FG7">
        <v>2021</v>
      </c>
      <c r="FH7" t="s">
        <v>493</v>
      </c>
      <c r="FI7" s="198">
        <v>553439637</v>
      </c>
      <c r="FM7" t="s">
        <v>1504</v>
      </c>
      <c r="FN7" t="s">
        <v>1510</v>
      </c>
      <c r="FO7" t="s">
        <v>851</v>
      </c>
      <c r="FP7" t="str">
        <f t="shared" si="8"/>
        <v>EDUCACIÓN-Ejecutados / Terminados</v>
      </c>
      <c r="FQ7" t="s">
        <v>1508</v>
      </c>
      <c r="FR7" s="197" t="s">
        <v>1506</v>
      </c>
      <c r="FS7" t="s">
        <v>534</v>
      </c>
      <c r="FT7">
        <v>2020</v>
      </c>
      <c r="FU7" t="s">
        <v>495</v>
      </c>
      <c r="FV7" s="198">
        <v>55801748.497866742</v>
      </c>
      <c r="GB7" t="s">
        <v>1504</v>
      </c>
      <c r="GC7" t="s">
        <v>1969</v>
      </c>
      <c r="GD7" t="s">
        <v>851</v>
      </c>
      <c r="GE7" t="s">
        <v>758</v>
      </c>
      <c r="GF7" s="197" t="s">
        <v>1625</v>
      </c>
      <c r="GG7" t="s">
        <v>553</v>
      </c>
      <c r="GH7">
        <v>2021</v>
      </c>
      <c r="GI7" t="s">
        <v>493</v>
      </c>
      <c r="GJ7" s="198">
        <v>63645765.008546203</v>
      </c>
      <c r="GR7" t="s">
        <v>2063</v>
      </c>
      <c r="GS7" t="s">
        <v>271</v>
      </c>
      <c r="GT7" t="s">
        <v>849</v>
      </c>
      <c r="GU7" t="s">
        <v>518</v>
      </c>
      <c r="GV7" s="197" t="s">
        <v>1521</v>
      </c>
      <c r="GW7" t="s">
        <v>2064</v>
      </c>
      <c r="GX7">
        <v>2020</v>
      </c>
      <c r="GY7" t="s">
        <v>495</v>
      </c>
      <c r="GZ7" s="198">
        <v>32528571.428571429</v>
      </c>
      <c r="HB7" t="s">
        <v>2067</v>
      </c>
      <c r="HF7" t="s">
        <v>2063</v>
      </c>
      <c r="HG7" t="s">
        <v>2068</v>
      </c>
      <c r="HH7" t="s">
        <v>849</v>
      </c>
      <c r="HI7" t="s">
        <v>663</v>
      </c>
      <c r="HJ7" s="197">
        <v>19000</v>
      </c>
      <c r="HK7" t="s">
        <v>534</v>
      </c>
      <c r="HL7">
        <v>2021</v>
      </c>
      <c r="HM7" t="s">
        <v>493</v>
      </c>
      <c r="HN7" s="198">
        <v>1443840989.26</v>
      </c>
      <c r="HP7">
        <v>0</v>
      </c>
      <c r="HQ7">
        <f t="shared" ca="1" si="13"/>
        <v>10000000000</v>
      </c>
      <c r="HR7" s="97">
        <f t="shared" ca="1" si="14"/>
        <v>10000</v>
      </c>
    </row>
    <row r="8" spans="1:226" x14ac:dyDescent="0.35">
      <c r="A8" t="s">
        <v>488</v>
      </c>
      <c r="B8" t="s">
        <v>503</v>
      </c>
      <c r="C8" t="s">
        <v>497</v>
      </c>
      <c r="D8" t="s">
        <v>504</v>
      </c>
      <c r="E8" s="197" t="s">
        <v>505</v>
      </c>
      <c r="F8" t="s">
        <v>506</v>
      </c>
      <c r="G8">
        <v>2020</v>
      </c>
      <c r="H8" t="s">
        <v>493</v>
      </c>
      <c r="I8" s="198">
        <v>0</v>
      </c>
      <c r="K8" s="200">
        <f ca="1">+SUMIF($H$4:$I$224,K7,$I$4:$I$224)</f>
        <v>596883647551.98218</v>
      </c>
      <c r="M8" t="s">
        <v>488</v>
      </c>
      <c r="N8" t="s">
        <v>792</v>
      </c>
      <c r="O8" t="s">
        <v>497</v>
      </c>
      <c r="P8" t="s">
        <v>784</v>
      </c>
      <c r="Q8" s="197">
        <v>18000</v>
      </c>
      <c r="R8" t="s">
        <v>548</v>
      </c>
      <c r="S8">
        <v>2021</v>
      </c>
      <c r="T8" t="s">
        <v>493</v>
      </c>
      <c r="U8" s="198">
        <v>13673757459</v>
      </c>
      <c r="Z8" t="s">
        <v>488</v>
      </c>
      <c r="AA8" t="s">
        <v>855</v>
      </c>
      <c r="AB8" t="s">
        <v>851</v>
      </c>
      <c r="AC8" t="s">
        <v>555</v>
      </c>
      <c r="AD8" s="197">
        <v>50000</v>
      </c>
      <c r="AE8" t="s">
        <v>499</v>
      </c>
      <c r="AF8">
        <v>2020</v>
      </c>
      <c r="AG8" t="s">
        <v>493</v>
      </c>
      <c r="AH8" s="198">
        <v>2967783006</v>
      </c>
      <c r="AM8" t="s">
        <v>863</v>
      </c>
      <c r="AN8" t="s">
        <v>868</v>
      </c>
      <c r="AO8" t="s">
        <v>497</v>
      </c>
      <c r="AP8" t="s">
        <v>869</v>
      </c>
      <c r="AQ8" s="197" t="s">
        <v>505</v>
      </c>
      <c r="AR8" t="s">
        <v>506</v>
      </c>
      <c r="AS8">
        <v>2020</v>
      </c>
      <c r="AT8" t="s">
        <v>493</v>
      </c>
      <c r="AU8" s="198">
        <v>724719192.98322058</v>
      </c>
      <c r="AW8">
        <f ca="1">+SUMIF($AT$4:$AU$170,AW7,$AU$4:$AU$170)</f>
        <v>5097204837.4045238</v>
      </c>
      <c r="AY8" t="s">
        <v>863</v>
      </c>
      <c r="AZ8" t="s">
        <v>1048</v>
      </c>
      <c r="BA8" t="s">
        <v>497</v>
      </c>
      <c r="BB8" t="s">
        <v>752</v>
      </c>
      <c r="BC8" s="197">
        <v>73000</v>
      </c>
      <c r="BD8" t="s">
        <v>750</v>
      </c>
      <c r="BE8">
        <v>2021</v>
      </c>
      <c r="BF8" t="s">
        <v>493</v>
      </c>
      <c r="BG8" s="198">
        <v>196934939.48647559</v>
      </c>
      <c r="BK8" t="s">
        <v>863</v>
      </c>
      <c r="BL8" t="s">
        <v>1081</v>
      </c>
      <c r="BM8" t="s">
        <v>853</v>
      </c>
      <c r="BN8" t="str">
        <f t="shared" si="3"/>
        <v>INCLUSIÓN SOCIAL-Ejecutados / Terminados</v>
      </c>
      <c r="BO8" t="s">
        <v>498</v>
      </c>
      <c r="BP8" s="197">
        <v>50000</v>
      </c>
      <c r="BQ8" t="s">
        <v>499</v>
      </c>
      <c r="BR8">
        <v>2020</v>
      </c>
      <c r="BS8" t="s">
        <v>495</v>
      </c>
      <c r="BT8" s="198">
        <v>161695526.80688411</v>
      </c>
      <c r="BU8" t="s">
        <v>849</v>
      </c>
      <c r="BV8" s="200">
        <f t="shared" ca="1" si="4"/>
        <v>3830485202.6799998</v>
      </c>
      <c r="BW8" s="97">
        <f t="shared" ca="1" si="5"/>
        <v>3830.4852026799999</v>
      </c>
      <c r="BX8" t="s">
        <v>863</v>
      </c>
      <c r="BY8" t="s">
        <v>1347</v>
      </c>
      <c r="BZ8" t="s">
        <v>851</v>
      </c>
      <c r="CA8" t="s">
        <v>595</v>
      </c>
      <c r="CB8" s="197">
        <v>52000</v>
      </c>
      <c r="CC8" t="s">
        <v>596</v>
      </c>
      <c r="CD8">
        <v>2021</v>
      </c>
      <c r="CE8" t="s">
        <v>493</v>
      </c>
      <c r="CF8" s="198">
        <v>333107735.40780473</v>
      </c>
      <c r="CM8" t="s">
        <v>1415</v>
      </c>
      <c r="CN8" t="s">
        <v>1418</v>
      </c>
      <c r="CO8" t="s">
        <v>497</v>
      </c>
      <c r="CP8" t="s">
        <v>729</v>
      </c>
      <c r="CQ8" s="197">
        <v>18000</v>
      </c>
      <c r="CR8" t="s">
        <v>548</v>
      </c>
      <c r="CS8">
        <v>2020</v>
      </c>
      <c r="CT8" t="s">
        <v>493</v>
      </c>
      <c r="CU8" s="198">
        <v>0</v>
      </c>
      <c r="CW8">
        <f ca="1">+SUMIF($CT$4:$CU$30,CW7,$CU$4:$CU$30)</f>
        <v>132974207547.06898</v>
      </c>
      <c r="CY8" t="s">
        <v>1415</v>
      </c>
      <c r="CZ8" t="s">
        <v>1417</v>
      </c>
      <c r="DA8" t="s">
        <v>618</v>
      </c>
      <c r="DB8" t="s">
        <v>533</v>
      </c>
      <c r="DC8" s="197">
        <v>19000</v>
      </c>
      <c r="DD8" t="s">
        <v>534</v>
      </c>
      <c r="DE8">
        <v>2021</v>
      </c>
      <c r="DF8" t="s">
        <v>493</v>
      </c>
      <c r="DG8" s="198">
        <v>892070495.02199996</v>
      </c>
      <c r="DK8" t="s">
        <v>1415</v>
      </c>
      <c r="DL8" t="s">
        <v>1441</v>
      </c>
      <c r="DM8" t="s">
        <v>851</v>
      </c>
      <c r="DN8" t="str">
        <f t="shared" si="7"/>
        <v>EDUCACIÓN-Ejecución</v>
      </c>
      <c r="DO8" t="s">
        <v>791</v>
      </c>
      <c r="DP8" s="197">
        <v>18000</v>
      </c>
      <c r="DQ8" t="s">
        <v>548</v>
      </c>
      <c r="DR8">
        <v>2021</v>
      </c>
      <c r="DS8" t="s">
        <v>493</v>
      </c>
      <c r="DT8" s="198">
        <v>387136496.74333328</v>
      </c>
      <c r="EA8" t="s">
        <v>1415</v>
      </c>
      <c r="EB8" t="s">
        <v>1441</v>
      </c>
      <c r="EC8" t="s">
        <v>851</v>
      </c>
      <c r="ED8" t="s">
        <v>791</v>
      </c>
      <c r="EE8" s="197">
        <v>18000</v>
      </c>
      <c r="EF8" t="s">
        <v>548</v>
      </c>
      <c r="EG8">
        <v>2021</v>
      </c>
      <c r="EH8" t="s">
        <v>493</v>
      </c>
      <c r="EI8" s="198">
        <v>387136496.74333328</v>
      </c>
      <c r="EO8" t="s">
        <v>1504</v>
      </c>
      <c r="EP8" t="s">
        <v>1861</v>
      </c>
      <c r="EQ8" t="s">
        <v>501</v>
      </c>
      <c r="ER8" t="s">
        <v>914</v>
      </c>
      <c r="ES8" s="197" t="s">
        <v>1684</v>
      </c>
      <c r="ET8" t="s">
        <v>596</v>
      </c>
      <c r="EU8">
        <v>2020</v>
      </c>
      <c r="EV8" t="s">
        <v>495</v>
      </c>
      <c r="EW8" s="198">
        <v>4182436590</v>
      </c>
      <c r="EY8" s="97">
        <f ca="1">+SUMIF($EV$4:$EW$354,EY7,$EW$4:$EW$354)</f>
        <v>37882929919</v>
      </c>
      <c r="FA8" t="s">
        <v>1504</v>
      </c>
      <c r="FB8" t="s">
        <v>1888</v>
      </c>
      <c r="FC8" t="s">
        <v>501</v>
      </c>
      <c r="FD8" t="s">
        <v>541</v>
      </c>
      <c r="FE8" s="197" t="s">
        <v>1629</v>
      </c>
      <c r="FF8" t="s">
        <v>499</v>
      </c>
      <c r="FG8">
        <v>2021</v>
      </c>
      <c r="FH8" t="s">
        <v>493</v>
      </c>
      <c r="FI8" s="198">
        <v>9833273379</v>
      </c>
      <c r="FM8" t="s">
        <v>1504</v>
      </c>
      <c r="FN8" t="s">
        <v>1511</v>
      </c>
      <c r="FO8" t="s">
        <v>851</v>
      </c>
      <c r="FP8" t="str">
        <f t="shared" si="8"/>
        <v>EDUCACIÓN-Ejecutados / Terminados</v>
      </c>
      <c r="FQ8" t="s">
        <v>1508</v>
      </c>
      <c r="FR8" s="197" t="s">
        <v>1506</v>
      </c>
      <c r="FS8" t="s">
        <v>534</v>
      </c>
      <c r="FT8">
        <v>2020</v>
      </c>
      <c r="FU8" t="s">
        <v>495</v>
      </c>
      <c r="FV8" s="198">
        <v>81982406.059873432</v>
      </c>
      <c r="GB8" t="s">
        <v>1504</v>
      </c>
      <c r="GC8" t="s">
        <v>1970</v>
      </c>
      <c r="GD8" t="s">
        <v>851</v>
      </c>
      <c r="GE8" t="s">
        <v>758</v>
      </c>
      <c r="GF8" s="197" t="s">
        <v>1625</v>
      </c>
      <c r="GG8" t="s">
        <v>553</v>
      </c>
      <c r="GH8">
        <v>2021</v>
      </c>
      <c r="GI8" t="s">
        <v>493</v>
      </c>
      <c r="GJ8" s="198">
        <v>63645765.008546203</v>
      </c>
      <c r="GR8" t="s">
        <v>2063</v>
      </c>
      <c r="GS8" t="s">
        <v>271</v>
      </c>
      <c r="GT8" t="s">
        <v>849</v>
      </c>
      <c r="GU8" t="s">
        <v>693</v>
      </c>
      <c r="GV8" s="197" t="s">
        <v>1521</v>
      </c>
      <c r="GW8" t="s">
        <v>2064</v>
      </c>
      <c r="GX8">
        <v>2020</v>
      </c>
      <c r="GY8" t="s">
        <v>495</v>
      </c>
      <c r="GZ8" s="198">
        <v>32528571.428571429</v>
      </c>
      <c r="HB8" t="s">
        <v>849</v>
      </c>
      <c r="HC8" s="200">
        <f>+SUM(GZ33:GZ35)</f>
        <v>1467656648</v>
      </c>
      <c r="HD8">
        <f>+HC8/1000000</f>
        <v>1467.6566479999999</v>
      </c>
      <c r="HF8" t="s">
        <v>2063</v>
      </c>
      <c r="HG8" t="s">
        <v>2068</v>
      </c>
      <c r="HH8" t="s">
        <v>849</v>
      </c>
      <c r="HI8" t="s">
        <v>663</v>
      </c>
      <c r="HJ8" s="197">
        <v>19000</v>
      </c>
      <c r="HK8" t="s">
        <v>534</v>
      </c>
      <c r="HL8">
        <v>2021</v>
      </c>
      <c r="HM8" t="s">
        <v>493</v>
      </c>
      <c r="HN8" s="198">
        <v>118566018.5</v>
      </c>
    </row>
    <row r="9" spans="1:226" x14ac:dyDescent="0.35">
      <c r="A9" t="s">
        <v>488</v>
      </c>
      <c r="B9" t="s">
        <v>507</v>
      </c>
      <c r="C9" t="s">
        <v>490</v>
      </c>
      <c r="D9" t="s">
        <v>508</v>
      </c>
      <c r="E9" s="197">
        <v>54000</v>
      </c>
      <c r="F9" t="s">
        <v>509</v>
      </c>
      <c r="G9">
        <v>2020</v>
      </c>
      <c r="H9" t="s">
        <v>493</v>
      </c>
      <c r="I9" s="198">
        <v>0</v>
      </c>
      <c r="K9" s="97">
        <f ca="1">+K8/1000000</f>
        <v>596883.6475519822</v>
      </c>
      <c r="M9" t="s">
        <v>488</v>
      </c>
      <c r="N9" t="s">
        <v>793</v>
      </c>
      <c r="O9" t="s">
        <v>501</v>
      </c>
      <c r="P9" t="s">
        <v>565</v>
      </c>
      <c r="Q9" s="197">
        <v>20000</v>
      </c>
      <c r="R9" t="s">
        <v>537</v>
      </c>
      <c r="S9">
        <v>2021</v>
      </c>
      <c r="T9" t="s">
        <v>493</v>
      </c>
      <c r="U9" s="198">
        <v>7548759936</v>
      </c>
      <c r="Z9" t="s">
        <v>488</v>
      </c>
      <c r="AA9" t="s">
        <v>856</v>
      </c>
      <c r="AB9" t="s">
        <v>849</v>
      </c>
      <c r="AC9" t="s">
        <v>557</v>
      </c>
      <c r="AD9" s="197">
        <v>50000</v>
      </c>
      <c r="AE9" t="s">
        <v>499</v>
      </c>
      <c r="AF9">
        <v>2020</v>
      </c>
      <c r="AG9" t="s">
        <v>493</v>
      </c>
      <c r="AH9" s="198">
        <v>2287964830</v>
      </c>
      <c r="AM9" t="s">
        <v>863</v>
      </c>
      <c r="AN9" t="s">
        <v>870</v>
      </c>
      <c r="AO9" t="s">
        <v>497</v>
      </c>
      <c r="AP9" t="s">
        <v>871</v>
      </c>
      <c r="AQ9" s="197" t="s">
        <v>505</v>
      </c>
      <c r="AR9" t="s">
        <v>506</v>
      </c>
      <c r="AS9">
        <v>2020</v>
      </c>
      <c r="AT9" t="s">
        <v>495</v>
      </c>
      <c r="AU9" s="198">
        <v>159778261.32506219</v>
      </c>
      <c r="AW9" s="97">
        <f ca="1">+AW8/1000000</f>
        <v>5097.2048374045235</v>
      </c>
      <c r="AY9" t="s">
        <v>863</v>
      </c>
      <c r="AZ9" t="s">
        <v>1049</v>
      </c>
      <c r="BA9" t="s">
        <v>497</v>
      </c>
      <c r="BB9" t="s">
        <v>683</v>
      </c>
      <c r="BC9" s="197">
        <v>70000</v>
      </c>
      <c r="BD9" t="s">
        <v>612</v>
      </c>
      <c r="BE9">
        <v>2021</v>
      </c>
      <c r="BF9" t="s">
        <v>493</v>
      </c>
      <c r="BG9" s="198">
        <v>28702669.739719018</v>
      </c>
      <c r="BK9" t="s">
        <v>863</v>
      </c>
      <c r="BL9" t="s">
        <v>1082</v>
      </c>
      <c r="BM9" t="s">
        <v>851</v>
      </c>
      <c r="BN9" t="str">
        <f t="shared" si="3"/>
        <v>EDUCACIÓN-Ejecutados / Terminados</v>
      </c>
      <c r="BO9" t="s">
        <v>772</v>
      </c>
      <c r="BP9" s="197">
        <v>20000</v>
      </c>
      <c r="BQ9" t="s">
        <v>537</v>
      </c>
      <c r="BR9">
        <v>2020</v>
      </c>
      <c r="BS9" t="s">
        <v>495</v>
      </c>
      <c r="BT9" s="198">
        <v>540710327.47866035</v>
      </c>
      <c r="BU9" t="s">
        <v>1318</v>
      </c>
      <c r="BV9" s="200">
        <f t="shared" ca="1" si="4"/>
        <v>168071333.16</v>
      </c>
      <c r="BW9" s="97">
        <f t="shared" ca="1" si="5"/>
        <v>168.07133315999999</v>
      </c>
      <c r="BX9" t="s">
        <v>863</v>
      </c>
      <c r="BY9" t="s">
        <v>1348</v>
      </c>
      <c r="BZ9" t="s">
        <v>851</v>
      </c>
      <c r="CA9" t="s">
        <v>595</v>
      </c>
      <c r="CB9" s="197">
        <v>52000</v>
      </c>
      <c r="CC9" t="s">
        <v>596</v>
      </c>
      <c r="CD9">
        <v>2021</v>
      </c>
      <c r="CE9" t="s">
        <v>493</v>
      </c>
      <c r="CF9" s="198">
        <v>211412094.01123431</v>
      </c>
      <c r="CM9" t="s">
        <v>1415</v>
      </c>
      <c r="CN9" t="s">
        <v>1418</v>
      </c>
      <c r="CO9" t="s">
        <v>497</v>
      </c>
      <c r="CP9" t="s">
        <v>547</v>
      </c>
      <c r="CQ9" s="197">
        <v>18000</v>
      </c>
      <c r="CR9" t="s">
        <v>548</v>
      </c>
      <c r="CS9">
        <v>2020</v>
      </c>
      <c r="CT9" t="s">
        <v>493</v>
      </c>
      <c r="CU9" s="198">
        <v>0</v>
      </c>
      <c r="CW9" s="201">
        <f ca="1">+CW8/1000000</f>
        <v>132974.20754706897</v>
      </c>
      <c r="CY9" t="s">
        <v>1415</v>
      </c>
      <c r="CZ9" t="s">
        <v>1418</v>
      </c>
      <c r="DA9" t="s">
        <v>497</v>
      </c>
      <c r="DB9" t="s">
        <v>644</v>
      </c>
      <c r="DC9" s="197">
        <v>18000</v>
      </c>
      <c r="DD9" t="s">
        <v>548</v>
      </c>
      <c r="DE9">
        <v>2021</v>
      </c>
      <c r="DF9" t="s">
        <v>493</v>
      </c>
      <c r="DG9" s="198">
        <v>4928226824.333333</v>
      </c>
      <c r="DK9" t="s">
        <v>1415</v>
      </c>
      <c r="DL9" t="s">
        <v>1441</v>
      </c>
      <c r="DM9" t="s">
        <v>851</v>
      </c>
      <c r="DN9" t="str">
        <f t="shared" si="7"/>
        <v>EDUCACIÓN-Ejecución</v>
      </c>
      <c r="DO9" t="s">
        <v>646</v>
      </c>
      <c r="DP9" s="197">
        <v>18000</v>
      </c>
      <c r="DQ9" t="s">
        <v>548</v>
      </c>
      <c r="DR9">
        <v>2021</v>
      </c>
      <c r="DS9" t="s">
        <v>493</v>
      </c>
      <c r="DT9" s="198">
        <v>387136496.74333328</v>
      </c>
      <c r="EA9" t="s">
        <v>1415</v>
      </c>
      <c r="EB9" t="s">
        <v>1441</v>
      </c>
      <c r="EC9" t="s">
        <v>851</v>
      </c>
      <c r="ED9" t="s">
        <v>646</v>
      </c>
      <c r="EE9" s="197">
        <v>18000</v>
      </c>
      <c r="EF9" t="s">
        <v>548</v>
      </c>
      <c r="EG9">
        <v>2021</v>
      </c>
      <c r="EH9" t="s">
        <v>493</v>
      </c>
      <c r="EI9" s="198">
        <v>387136496.74333328</v>
      </c>
      <c r="EO9" t="s">
        <v>1504</v>
      </c>
      <c r="EP9" t="s">
        <v>1862</v>
      </c>
      <c r="EQ9" t="s">
        <v>501</v>
      </c>
      <c r="ER9" t="s">
        <v>914</v>
      </c>
      <c r="ES9" s="197" t="s">
        <v>1684</v>
      </c>
      <c r="ET9" t="s">
        <v>596</v>
      </c>
      <c r="EU9">
        <v>2020</v>
      </c>
      <c r="EV9" t="s">
        <v>495</v>
      </c>
      <c r="EW9" s="198">
        <v>3431845570</v>
      </c>
      <c r="EY9" s="201">
        <f ca="1">+EY8/1000000</f>
        <v>37882.929919000002</v>
      </c>
      <c r="FA9" t="s">
        <v>1504</v>
      </c>
      <c r="FB9" t="s">
        <v>1888</v>
      </c>
      <c r="FC9" t="s">
        <v>501</v>
      </c>
      <c r="FD9" t="s">
        <v>542</v>
      </c>
      <c r="FE9" s="197" t="s">
        <v>1629</v>
      </c>
      <c r="FF9" t="s">
        <v>499</v>
      </c>
      <c r="FG9">
        <v>2021</v>
      </c>
      <c r="FH9" t="s">
        <v>493</v>
      </c>
      <c r="FI9" s="198">
        <v>9833273379</v>
      </c>
      <c r="FM9" t="s">
        <v>1504</v>
      </c>
      <c r="FN9" t="s">
        <v>1512</v>
      </c>
      <c r="FO9" t="s">
        <v>851</v>
      </c>
      <c r="FP9" t="str">
        <f t="shared" si="8"/>
        <v>EDUCACIÓN-Ejecutados / Terminados</v>
      </c>
      <c r="FQ9" t="s">
        <v>1508</v>
      </c>
      <c r="FR9" s="197" t="s">
        <v>1506</v>
      </c>
      <c r="FS9" t="s">
        <v>534</v>
      </c>
      <c r="FT9">
        <v>2020</v>
      </c>
      <c r="FU9" t="s">
        <v>495</v>
      </c>
      <c r="FV9" s="198">
        <v>69313352.87991634</v>
      </c>
      <c r="GB9" t="s">
        <v>1504</v>
      </c>
      <c r="GC9" t="s">
        <v>1971</v>
      </c>
      <c r="GD9" t="s">
        <v>851</v>
      </c>
      <c r="GE9" t="s">
        <v>758</v>
      </c>
      <c r="GF9" s="197" t="s">
        <v>1625</v>
      </c>
      <c r="GG9" t="s">
        <v>553</v>
      </c>
      <c r="GH9">
        <v>2021</v>
      </c>
      <c r="GI9" t="s">
        <v>493</v>
      </c>
      <c r="GJ9" s="198">
        <v>69314053.841879532</v>
      </c>
      <c r="GR9" t="s">
        <v>2063</v>
      </c>
      <c r="GS9" t="s">
        <v>271</v>
      </c>
      <c r="GT9" t="s">
        <v>849</v>
      </c>
      <c r="GU9" t="s">
        <v>619</v>
      </c>
      <c r="GV9" s="197" t="s">
        <v>1521</v>
      </c>
      <c r="GW9" t="s">
        <v>2064</v>
      </c>
      <c r="GX9">
        <v>2020</v>
      </c>
      <c r="GY9" t="s">
        <v>495</v>
      </c>
      <c r="GZ9" s="198">
        <v>32528571.428571429</v>
      </c>
      <c r="HF9" t="s">
        <v>2063</v>
      </c>
      <c r="HG9" t="s">
        <v>2069</v>
      </c>
      <c r="HH9" t="s">
        <v>849</v>
      </c>
      <c r="HI9" t="s">
        <v>571</v>
      </c>
      <c r="HJ9" s="197">
        <v>81000</v>
      </c>
      <c r="HK9" t="s">
        <v>572</v>
      </c>
      <c r="HL9">
        <v>2021</v>
      </c>
      <c r="HM9" t="s">
        <v>493</v>
      </c>
      <c r="HN9" s="198">
        <v>861620699</v>
      </c>
    </row>
    <row r="10" spans="1:226" x14ac:dyDescent="0.35">
      <c r="A10" t="s">
        <v>488</v>
      </c>
      <c r="B10" t="s">
        <v>510</v>
      </c>
      <c r="C10" t="s">
        <v>497</v>
      </c>
      <c r="D10" t="s">
        <v>511</v>
      </c>
      <c r="E10" s="197" t="s">
        <v>505</v>
      </c>
      <c r="F10" t="s">
        <v>506</v>
      </c>
      <c r="G10">
        <v>2020</v>
      </c>
      <c r="H10" t="s">
        <v>493</v>
      </c>
      <c r="I10" s="198">
        <v>0</v>
      </c>
      <c r="K10" s="203">
        <f ca="1">+K5-K9</f>
        <v>6934.510705744382</v>
      </c>
      <c r="M10" t="s">
        <v>488</v>
      </c>
      <c r="N10" t="s">
        <v>794</v>
      </c>
      <c r="O10" t="s">
        <v>490</v>
      </c>
      <c r="P10" t="s">
        <v>748</v>
      </c>
      <c r="Q10" s="197">
        <v>70000</v>
      </c>
      <c r="R10" t="s">
        <v>612</v>
      </c>
      <c r="S10">
        <v>2021</v>
      </c>
      <c r="T10" t="s">
        <v>493</v>
      </c>
      <c r="U10" s="198">
        <v>6301258337</v>
      </c>
      <c r="AM10" t="s">
        <v>863</v>
      </c>
      <c r="AN10" t="s">
        <v>872</v>
      </c>
      <c r="AO10" t="s">
        <v>490</v>
      </c>
      <c r="AP10" t="s">
        <v>511</v>
      </c>
      <c r="AQ10" s="197" t="s">
        <v>505</v>
      </c>
      <c r="AR10" t="s">
        <v>506</v>
      </c>
      <c r="AS10">
        <v>2020</v>
      </c>
      <c r="AT10" t="s">
        <v>495</v>
      </c>
      <c r="AU10" s="198">
        <v>123413082.827949</v>
      </c>
      <c r="AY10" t="s">
        <v>863</v>
      </c>
      <c r="AZ10" t="s">
        <v>1050</v>
      </c>
      <c r="BA10" t="s">
        <v>497</v>
      </c>
      <c r="BB10" t="s">
        <v>683</v>
      </c>
      <c r="BC10" s="197">
        <v>70000</v>
      </c>
      <c r="BD10" t="s">
        <v>612</v>
      </c>
      <c r="BE10">
        <v>2021</v>
      </c>
      <c r="BF10" t="s">
        <v>493</v>
      </c>
      <c r="BG10" s="198">
        <v>29744418.180156581</v>
      </c>
      <c r="BK10" t="s">
        <v>863</v>
      </c>
      <c r="BL10" t="s">
        <v>1083</v>
      </c>
      <c r="BM10" t="s">
        <v>859</v>
      </c>
      <c r="BN10" t="str">
        <f t="shared" si="3"/>
        <v>DEPORTE Y RECREACIÓN-Ejecutados / Terminados</v>
      </c>
      <c r="BO10" t="s">
        <v>1010</v>
      </c>
      <c r="BP10" s="197" t="s">
        <v>505</v>
      </c>
      <c r="BQ10" t="s">
        <v>506</v>
      </c>
      <c r="BR10">
        <v>2020</v>
      </c>
      <c r="BS10" t="s">
        <v>495</v>
      </c>
      <c r="BT10" s="198">
        <v>165185056.1718381</v>
      </c>
      <c r="BU10" t="s">
        <v>1330</v>
      </c>
      <c r="BV10" s="200">
        <f t="shared" ca="1" si="4"/>
        <v>93397757.549999997</v>
      </c>
      <c r="BW10" s="97">
        <f t="shared" ca="1" si="5"/>
        <v>93.397757549999994</v>
      </c>
      <c r="BX10" t="s">
        <v>863</v>
      </c>
      <c r="BY10" t="s">
        <v>1349</v>
      </c>
      <c r="BZ10" t="s">
        <v>859</v>
      </c>
      <c r="CA10" t="s">
        <v>675</v>
      </c>
      <c r="CB10" s="197">
        <v>70000</v>
      </c>
      <c r="CC10" t="s">
        <v>612</v>
      </c>
      <c r="CD10">
        <v>2021</v>
      </c>
      <c r="CE10" t="s">
        <v>493</v>
      </c>
      <c r="CF10" s="198">
        <v>265056581.63897699</v>
      </c>
      <c r="CM10" t="s">
        <v>1415</v>
      </c>
      <c r="CN10" t="s">
        <v>1418</v>
      </c>
      <c r="CO10" t="s">
        <v>497</v>
      </c>
      <c r="CP10" t="s">
        <v>730</v>
      </c>
      <c r="CQ10" s="197">
        <v>18000</v>
      </c>
      <c r="CR10" t="s">
        <v>548</v>
      </c>
      <c r="CS10">
        <v>2020</v>
      </c>
      <c r="CT10" t="s">
        <v>493</v>
      </c>
      <c r="CU10" s="198">
        <v>0</v>
      </c>
      <c r="CY10" t="s">
        <v>1415</v>
      </c>
      <c r="CZ10" t="s">
        <v>1418</v>
      </c>
      <c r="DA10" t="s">
        <v>497</v>
      </c>
      <c r="DB10" t="s">
        <v>729</v>
      </c>
      <c r="DC10" s="197">
        <v>18000</v>
      </c>
      <c r="DD10" t="s">
        <v>548</v>
      </c>
      <c r="DE10">
        <v>2021</v>
      </c>
      <c r="DF10" t="s">
        <v>493</v>
      </c>
      <c r="DG10" s="198">
        <v>4928226824.333333</v>
      </c>
      <c r="DK10" t="s">
        <v>1415</v>
      </c>
      <c r="DL10" t="s">
        <v>1441</v>
      </c>
      <c r="DM10" t="s">
        <v>851</v>
      </c>
      <c r="DN10" t="str">
        <f t="shared" si="7"/>
        <v>EDUCACIÓN-Ejecución</v>
      </c>
      <c r="DO10" t="s">
        <v>732</v>
      </c>
      <c r="DP10" s="197">
        <v>18000</v>
      </c>
      <c r="DQ10" t="s">
        <v>548</v>
      </c>
      <c r="DR10">
        <v>2021</v>
      </c>
      <c r="DS10" t="s">
        <v>493</v>
      </c>
      <c r="DT10" s="198">
        <v>387136496.74333328</v>
      </c>
      <c r="EA10" t="s">
        <v>1415</v>
      </c>
      <c r="EB10" t="s">
        <v>1441</v>
      </c>
      <c r="EC10" t="s">
        <v>851</v>
      </c>
      <c r="ED10" t="s">
        <v>732</v>
      </c>
      <c r="EE10" s="197">
        <v>18000</v>
      </c>
      <c r="EF10" t="s">
        <v>548</v>
      </c>
      <c r="EG10">
        <v>2021</v>
      </c>
      <c r="EH10" t="s">
        <v>493</v>
      </c>
      <c r="EI10" s="198">
        <v>387136496.74333328</v>
      </c>
      <c r="EO10" t="s">
        <v>1504</v>
      </c>
      <c r="EP10" t="s">
        <v>1863</v>
      </c>
      <c r="EQ10" t="s">
        <v>501</v>
      </c>
      <c r="ER10" t="s">
        <v>914</v>
      </c>
      <c r="ES10" s="197" t="s">
        <v>1684</v>
      </c>
      <c r="ET10" t="s">
        <v>596</v>
      </c>
      <c r="EU10">
        <v>2020</v>
      </c>
      <c r="EV10" t="s">
        <v>495</v>
      </c>
      <c r="EW10" s="198">
        <v>3573621331</v>
      </c>
      <c r="FA10" t="s">
        <v>1504</v>
      </c>
      <c r="FB10" t="s">
        <v>1889</v>
      </c>
      <c r="FC10" t="s">
        <v>501</v>
      </c>
      <c r="FD10" t="s">
        <v>541</v>
      </c>
      <c r="FE10" s="197" t="s">
        <v>1629</v>
      </c>
      <c r="FF10" t="s">
        <v>499</v>
      </c>
      <c r="FG10">
        <v>2021</v>
      </c>
      <c r="FH10" t="s">
        <v>493</v>
      </c>
      <c r="FI10" s="198">
        <v>13109368046</v>
      </c>
      <c r="FM10" t="s">
        <v>1504</v>
      </c>
      <c r="FN10" t="s">
        <v>1513</v>
      </c>
      <c r="FO10" t="s">
        <v>851</v>
      </c>
      <c r="FP10" t="str">
        <f t="shared" si="8"/>
        <v>EDUCACIÓN-Ejecutados / Terminados</v>
      </c>
      <c r="FQ10" t="s">
        <v>629</v>
      </c>
      <c r="FR10" s="197" t="s">
        <v>1506</v>
      </c>
      <c r="FS10" t="s">
        <v>534</v>
      </c>
      <c r="FT10">
        <v>2020</v>
      </c>
      <c r="FU10" t="s">
        <v>495</v>
      </c>
      <c r="FV10" s="198">
        <v>39071351.324025333</v>
      </c>
      <c r="FX10" t="s">
        <v>1502</v>
      </c>
      <c r="FY10">
        <f ca="1">+SUMIF($FP$4:$FV$330,FX10,$FV$4:$FV$330)</f>
        <v>27342499256.28603</v>
      </c>
      <c r="FZ10" s="102">
        <f ca="1">+FY10/1000000</f>
        <v>27342.499256286032</v>
      </c>
      <c r="GB10" t="s">
        <v>1504</v>
      </c>
      <c r="GC10" t="s">
        <v>1972</v>
      </c>
      <c r="GD10" t="s">
        <v>851</v>
      </c>
      <c r="GE10" t="s">
        <v>752</v>
      </c>
      <c r="GF10" s="197" t="s">
        <v>1721</v>
      </c>
      <c r="GG10" t="s">
        <v>750</v>
      </c>
      <c r="GH10">
        <v>2021</v>
      </c>
      <c r="GI10" t="s">
        <v>493</v>
      </c>
      <c r="GJ10" s="198">
        <v>44846556.841879532</v>
      </c>
      <c r="GR10" t="s">
        <v>2063</v>
      </c>
      <c r="GS10" t="s">
        <v>271</v>
      </c>
      <c r="GT10" t="s">
        <v>849</v>
      </c>
      <c r="GU10" t="s">
        <v>670</v>
      </c>
      <c r="GV10" s="197" t="s">
        <v>1521</v>
      </c>
      <c r="GW10" t="s">
        <v>2064</v>
      </c>
      <c r="GX10">
        <v>2020</v>
      </c>
      <c r="GY10" t="s">
        <v>495</v>
      </c>
      <c r="GZ10" s="198">
        <v>32528571.428571429</v>
      </c>
      <c r="HF10" t="s">
        <v>2063</v>
      </c>
      <c r="HG10" t="s">
        <v>2069</v>
      </c>
      <c r="HH10" t="s">
        <v>849</v>
      </c>
      <c r="HI10" t="s">
        <v>571</v>
      </c>
      <c r="HJ10" s="197">
        <v>81000</v>
      </c>
      <c r="HK10" t="s">
        <v>572</v>
      </c>
      <c r="HL10">
        <v>2021</v>
      </c>
      <c r="HM10" t="s">
        <v>493</v>
      </c>
      <c r="HN10" s="198">
        <v>316000000</v>
      </c>
    </row>
    <row r="11" spans="1:226" x14ac:dyDescent="0.35">
      <c r="A11" t="s">
        <v>488</v>
      </c>
      <c r="B11" t="s">
        <v>512</v>
      </c>
      <c r="C11" t="s">
        <v>497</v>
      </c>
      <c r="D11" t="s">
        <v>513</v>
      </c>
      <c r="E11" s="197" t="s">
        <v>505</v>
      </c>
      <c r="F11" t="s">
        <v>514</v>
      </c>
      <c r="G11">
        <v>2020</v>
      </c>
      <c r="H11" t="s">
        <v>493</v>
      </c>
      <c r="I11" s="198">
        <v>235484388.345</v>
      </c>
      <c r="M11" t="s">
        <v>488</v>
      </c>
      <c r="N11" t="s">
        <v>795</v>
      </c>
      <c r="O11" t="s">
        <v>501</v>
      </c>
      <c r="P11" t="s">
        <v>601</v>
      </c>
      <c r="Q11" s="197">
        <v>20000</v>
      </c>
      <c r="R11" t="s">
        <v>537</v>
      </c>
      <c r="S11">
        <v>2021</v>
      </c>
      <c r="T11" t="s">
        <v>493</v>
      </c>
      <c r="U11" s="198">
        <v>10428314927.4</v>
      </c>
      <c r="AM11" t="s">
        <v>863</v>
      </c>
      <c r="AN11" t="s">
        <v>873</v>
      </c>
      <c r="AO11" t="s">
        <v>497</v>
      </c>
      <c r="AP11" t="s">
        <v>662</v>
      </c>
      <c r="AQ11" s="197">
        <v>19000</v>
      </c>
      <c r="AR11" t="s">
        <v>534</v>
      </c>
      <c r="AS11">
        <v>2020</v>
      </c>
      <c r="AT11" t="s">
        <v>495</v>
      </c>
      <c r="AU11" s="198">
        <v>138634327.0471119</v>
      </c>
      <c r="AY11" t="s">
        <v>863</v>
      </c>
      <c r="AZ11" t="s">
        <v>1051</v>
      </c>
      <c r="BA11" t="s">
        <v>497</v>
      </c>
      <c r="BB11" t="s">
        <v>718</v>
      </c>
      <c r="BC11" s="197" t="s">
        <v>505</v>
      </c>
      <c r="BD11" t="s">
        <v>506</v>
      </c>
      <c r="BE11">
        <v>2021</v>
      </c>
      <c r="BF11" t="s">
        <v>493</v>
      </c>
      <c r="BG11" s="198">
        <v>108755607.7065036</v>
      </c>
      <c r="BK11" t="s">
        <v>863</v>
      </c>
      <c r="BL11" t="s">
        <v>1084</v>
      </c>
      <c r="BM11" t="s">
        <v>859</v>
      </c>
      <c r="BN11" t="str">
        <f t="shared" si="3"/>
        <v>DEPORTE Y RECREACIÓN-Ejecutados / Terminados</v>
      </c>
      <c r="BO11" t="s">
        <v>1010</v>
      </c>
      <c r="BP11" s="197" t="s">
        <v>505</v>
      </c>
      <c r="BQ11" t="s">
        <v>506</v>
      </c>
      <c r="BR11">
        <v>2020</v>
      </c>
      <c r="BS11" t="s">
        <v>495</v>
      </c>
      <c r="BT11" s="198">
        <v>279701847.86539477</v>
      </c>
      <c r="BX11" t="s">
        <v>863</v>
      </c>
      <c r="BY11" t="s">
        <v>1350</v>
      </c>
      <c r="BZ11" t="s">
        <v>859</v>
      </c>
      <c r="CA11" t="s">
        <v>657</v>
      </c>
      <c r="CB11" s="197">
        <v>70000</v>
      </c>
      <c r="CC11" t="s">
        <v>612</v>
      </c>
      <c r="CD11">
        <v>2021</v>
      </c>
      <c r="CE11" t="s">
        <v>493</v>
      </c>
      <c r="CF11" s="198">
        <v>70423829.660202384</v>
      </c>
      <c r="CM11" t="s">
        <v>1415</v>
      </c>
      <c r="CN11" t="s">
        <v>1418</v>
      </c>
      <c r="CO11" t="s">
        <v>497</v>
      </c>
      <c r="CP11" t="s">
        <v>574</v>
      </c>
      <c r="CQ11" s="197">
        <v>18000</v>
      </c>
      <c r="CR11" t="s">
        <v>548</v>
      </c>
      <c r="CS11">
        <v>2020</v>
      </c>
      <c r="CT11" t="s">
        <v>493</v>
      </c>
      <c r="CU11" s="198">
        <v>0</v>
      </c>
      <c r="CY11" t="s">
        <v>1415</v>
      </c>
      <c r="CZ11" t="s">
        <v>1418</v>
      </c>
      <c r="DA11" t="s">
        <v>497</v>
      </c>
      <c r="DB11" t="s">
        <v>547</v>
      </c>
      <c r="DC11" s="197">
        <v>18000</v>
      </c>
      <c r="DD11" t="s">
        <v>548</v>
      </c>
      <c r="DE11">
        <v>2021</v>
      </c>
      <c r="DF11" t="s">
        <v>493</v>
      </c>
      <c r="DG11" s="198">
        <v>4928226824.333333</v>
      </c>
      <c r="DK11" t="s">
        <v>1415</v>
      </c>
      <c r="DL11" t="s">
        <v>1441</v>
      </c>
      <c r="DM11" t="s">
        <v>851</v>
      </c>
      <c r="DN11" t="str">
        <f t="shared" si="7"/>
        <v>EDUCACIÓN-Ejecución</v>
      </c>
      <c r="DO11" t="s">
        <v>731</v>
      </c>
      <c r="DP11" s="197">
        <v>18000</v>
      </c>
      <c r="DQ11" t="s">
        <v>548</v>
      </c>
      <c r="DR11">
        <v>2021</v>
      </c>
      <c r="DS11" t="s">
        <v>493</v>
      </c>
      <c r="DT11" s="198">
        <v>387136496.74333328</v>
      </c>
      <c r="EA11" t="s">
        <v>1415</v>
      </c>
      <c r="EB11" t="s">
        <v>1441</v>
      </c>
      <c r="EC11" t="s">
        <v>851</v>
      </c>
      <c r="ED11" t="s">
        <v>731</v>
      </c>
      <c r="EE11" s="197">
        <v>18000</v>
      </c>
      <c r="EF11" t="s">
        <v>548</v>
      </c>
      <c r="EG11">
        <v>2021</v>
      </c>
      <c r="EH11" t="s">
        <v>493</v>
      </c>
      <c r="EI11" s="198">
        <v>387136496.74333328</v>
      </c>
      <c r="EO11" t="s">
        <v>1504</v>
      </c>
      <c r="EP11" t="s">
        <v>1864</v>
      </c>
      <c r="EQ11" t="s">
        <v>501</v>
      </c>
      <c r="ER11" t="s">
        <v>914</v>
      </c>
      <c r="ES11" s="197" t="s">
        <v>1684</v>
      </c>
      <c r="ET11" t="s">
        <v>596</v>
      </c>
      <c r="EU11">
        <v>2020</v>
      </c>
      <c r="EV11" t="s">
        <v>495</v>
      </c>
      <c r="EW11" s="198">
        <v>4047753733</v>
      </c>
      <c r="FA11" t="s">
        <v>1504</v>
      </c>
      <c r="FB11" t="s">
        <v>1890</v>
      </c>
      <c r="FC11" t="s">
        <v>501</v>
      </c>
      <c r="FD11" t="s">
        <v>542</v>
      </c>
      <c r="FE11" s="197" t="s">
        <v>1629</v>
      </c>
      <c r="FF11" t="s">
        <v>499</v>
      </c>
      <c r="FG11">
        <v>2021</v>
      </c>
      <c r="FH11" t="s">
        <v>493</v>
      </c>
      <c r="FI11" s="198">
        <v>8464571212</v>
      </c>
      <c r="FM11" t="s">
        <v>1504</v>
      </c>
      <c r="FN11" t="s">
        <v>1514</v>
      </c>
      <c r="FO11" t="s">
        <v>851</v>
      </c>
      <c r="FP11" t="str">
        <f t="shared" si="8"/>
        <v>EDUCACIÓN-Ejecutados / Terminados</v>
      </c>
      <c r="FQ11" t="s">
        <v>1508</v>
      </c>
      <c r="FR11" s="197" t="s">
        <v>1506</v>
      </c>
      <c r="FS11" t="s">
        <v>534</v>
      </c>
      <c r="FT11">
        <v>2020</v>
      </c>
      <c r="FU11" t="s">
        <v>495</v>
      </c>
      <c r="FV11" s="198">
        <v>61900660.724112161</v>
      </c>
      <c r="FX11" t="s">
        <v>1964</v>
      </c>
      <c r="FY11">
        <f t="shared" ref="FY11:FY12" ca="1" si="15">+SUMIF($FP$4:$FV$330,FX11,$FV$4:$FV$330)</f>
        <v>19329829914</v>
      </c>
      <c r="FZ11" s="102">
        <f t="shared" ref="FZ11:FZ12" ca="1" si="16">+FY11/1000000</f>
        <v>19329.829914000002</v>
      </c>
      <c r="GB11" t="s">
        <v>1504</v>
      </c>
      <c r="GC11" t="s">
        <v>1973</v>
      </c>
      <c r="GD11" t="s">
        <v>851</v>
      </c>
      <c r="GE11" t="s">
        <v>914</v>
      </c>
      <c r="GF11" s="197" t="s">
        <v>1684</v>
      </c>
      <c r="GG11" t="s">
        <v>596</v>
      </c>
      <c r="GH11">
        <v>2021</v>
      </c>
      <c r="GI11" t="s">
        <v>493</v>
      </c>
      <c r="GJ11" s="198">
        <v>82785416.890000001</v>
      </c>
      <c r="GR11" t="s">
        <v>2063</v>
      </c>
      <c r="GS11" t="s">
        <v>271</v>
      </c>
      <c r="GT11" t="s">
        <v>849</v>
      </c>
      <c r="GU11" t="s">
        <v>508</v>
      </c>
      <c r="GV11" s="197" t="s">
        <v>1521</v>
      </c>
      <c r="GW11" t="s">
        <v>2064</v>
      </c>
      <c r="GX11">
        <v>2020</v>
      </c>
      <c r="GY11" t="s">
        <v>495</v>
      </c>
      <c r="GZ11" s="198">
        <v>32528571.428571429</v>
      </c>
      <c r="HF11" t="s">
        <v>2063</v>
      </c>
      <c r="HG11" t="s">
        <v>2069</v>
      </c>
      <c r="HH11" t="s">
        <v>849</v>
      </c>
      <c r="HI11" t="s">
        <v>571</v>
      </c>
      <c r="HJ11" s="197">
        <v>81000</v>
      </c>
      <c r="HK11" t="s">
        <v>572</v>
      </c>
      <c r="HL11">
        <v>2021</v>
      </c>
      <c r="HM11" t="s">
        <v>493</v>
      </c>
      <c r="HN11" s="198">
        <v>1433638656</v>
      </c>
    </row>
    <row r="12" spans="1:226" x14ac:dyDescent="0.35">
      <c r="A12" t="s">
        <v>488</v>
      </c>
      <c r="B12" t="s">
        <v>515</v>
      </c>
      <c r="C12" t="s">
        <v>490</v>
      </c>
      <c r="D12" t="s">
        <v>516</v>
      </c>
      <c r="E12" s="197">
        <v>54000</v>
      </c>
      <c r="F12" t="s">
        <v>509</v>
      </c>
      <c r="G12">
        <v>2020</v>
      </c>
      <c r="H12" t="s">
        <v>493</v>
      </c>
      <c r="I12" s="198">
        <v>0</v>
      </c>
      <c r="M12" t="s">
        <v>488</v>
      </c>
      <c r="N12" t="s">
        <v>796</v>
      </c>
      <c r="O12" t="s">
        <v>501</v>
      </c>
      <c r="P12" t="s">
        <v>797</v>
      </c>
      <c r="Q12" s="197">
        <v>20000</v>
      </c>
      <c r="R12" t="s">
        <v>537</v>
      </c>
      <c r="S12">
        <v>2021</v>
      </c>
      <c r="T12" t="s">
        <v>493</v>
      </c>
      <c r="U12" s="198">
        <v>11237239212.200001</v>
      </c>
      <c r="Z12" t="s">
        <v>857</v>
      </c>
      <c r="AM12" t="s">
        <v>863</v>
      </c>
      <c r="AN12" t="s">
        <v>874</v>
      </c>
      <c r="AO12" t="s">
        <v>497</v>
      </c>
      <c r="AP12" t="s">
        <v>662</v>
      </c>
      <c r="AQ12" s="197">
        <v>19000</v>
      </c>
      <c r="AR12" t="s">
        <v>534</v>
      </c>
      <c r="AS12">
        <v>2020</v>
      </c>
      <c r="AT12" t="s">
        <v>495</v>
      </c>
      <c r="AU12" s="198">
        <v>120657521.2286111</v>
      </c>
      <c r="AY12" t="s">
        <v>863</v>
      </c>
      <c r="AZ12" t="s">
        <v>1052</v>
      </c>
      <c r="BA12" t="s">
        <v>497</v>
      </c>
      <c r="BB12" t="s">
        <v>718</v>
      </c>
      <c r="BC12" s="197" t="s">
        <v>505</v>
      </c>
      <c r="BD12" t="s">
        <v>506</v>
      </c>
      <c r="BE12">
        <v>2021</v>
      </c>
      <c r="BF12" t="s">
        <v>493</v>
      </c>
      <c r="BG12" s="198">
        <v>293249817.18954599</v>
      </c>
      <c r="BK12" t="s">
        <v>863</v>
      </c>
      <c r="BL12" t="s">
        <v>1085</v>
      </c>
      <c r="BM12" t="s">
        <v>851</v>
      </c>
      <c r="BN12" t="str">
        <f t="shared" si="3"/>
        <v>EDUCACIÓN-Ejecutados / Terminados</v>
      </c>
      <c r="BO12" t="s">
        <v>1010</v>
      </c>
      <c r="BP12" s="197" t="s">
        <v>505</v>
      </c>
      <c r="BQ12" t="s">
        <v>506</v>
      </c>
      <c r="BR12">
        <v>2020</v>
      </c>
      <c r="BS12" t="s">
        <v>495</v>
      </c>
      <c r="BT12" s="198">
        <v>153089297.0307008</v>
      </c>
      <c r="BX12" t="s">
        <v>863</v>
      </c>
      <c r="BY12" t="s">
        <v>1351</v>
      </c>
      <c r="BZ12" t="s">
        <v>859</v>
      </c>
      <c r="CA12" t="s">
        <v>657</v>
      </c>
      <c r="CB12" s="197">
        <v>70000</v>
      </c>
      <c r="CC12" t="s">
        <v>612</v>
      </c>
      <c r="CD12">
        <v>2021</v>
      </c>
      <c r="CE12" t="s">
        <v>493</v>
      </c>
      <c r="CF12" s="198">
        <v>220936276.53223169</v>
      </c>
      <c r="CM12" t="s">
        <v>1415</v>
      </c>
      <c r="CN12" t="s">
        <v>1418</v>
      </c>
      <c r="CO12" t="s">
        <v>497</v>
      </c>
      <c r="CP12" t="s">
        <v>593</v>
      </c>
      <c r="CQ12" s="197">
        <v>18000</v>
      </c>
      <c r="CR12" t="s">
        <v>548</v>
      </c>
      <c r="CS12">
        <v>2020</v>
      </c>
      <c r="CT12" t="s">
        <v>493</v>
      </c>
      <c r="CU12" s="198">
        <v>0</v>
      </c>
      <c r="CY12" t="s">
        <v>1415</v>
      </c>
      <c r="CZ12" t="s">
        <v>1418</v>
      </c>
      <c r="DA12" t="s">
        <v>497</v>
      </c>
      <c r="DB12" t="s">
        <v>730</v>
      </c>
      <c r="DC12" s="197">
        <v>18000</v>
      </c>
      <c r="DD12" t="s">
        <v>548</v>
      </c>
      <c r="DE12">
        <v>2021</v>
      </c>
      <c r="DF12" t="s">
        <v>493</v>
      </c>
      <c r="DG12" s="198">
        <v>4928226824.333333</v>
      </c>
      <c r="DK12" t="s">
        <v>1415</v>
      </c>
      <c r="DL12" t="s">
        <v>1441</v>
      </c>
      <c r="DM12" t="s">
        <v>851</v>
      </c>
      <c r="DN12" t="str">
        <f t="shared" si="7"/>
        <v>EDUCACIÓN-Ejecución</v>
      </c>
      <c r="DO12" t="s">
        <v>644</v>
      </c>
      <c r="DP12" s="197">
        <v>18000</v>
      </c>
      <c r="DQ12" t="s">
        <v>548</v>
      </c>
      <c r="DR12">
        <v>2021</v>
      </c>
      <c r="DS12" t="s">
        <v>493</v>
      </c>
      <c r="DT12" s="198">
        <v>387136496.74333328</v>
      </c>
      <c r="EA12" t="s">
        <v>1415</v>
      </c>
      <c r="EB12" t="s">
        <v>1441</v>
      </c>
      <c r="EC12" t="s">
        <v>851</v>
      </c>
      <c r="ED12" t="s">
        <v>644</v>
      </c>
      <c r="EE12" s="197">
        <v>18000</v>
      </c>
      <c r="EF12" t="s">
        <v>548</v>
      </c>
      <c r="EG12">
        <v>2021</v>
      </c>
      <c r="EH12" t="s">
        <v>493</v>
      </c>
      <c r="EI12" s="198">
        <v>387136496.74333328</v>
      </c>
      <c r="EO12" t="s">
        <v>1504</v>
      </c>
      <c r="EP12" t="s">
        <v>1865</v>
      </c>
      <c r="EQ12" t="s">
        <v>501</v>
      </c>
      <c r="ER12" t="s">
        <v>881</v>
      </c>
      <c r="ES12" s="197" t="s">
        <v>1768</v>
      </c>
      <c r="ET12" t="s">
        <v>499</v>
      </c>
      <c r="EU12">
        <v>2020</v>
      </c>
      <c r="EV12" t="s">
        <v>493</v>
      </c>
      <c r="EW12" s="198">
        <v>11573955969</v>
      </c>
      <c r="FA12" t="s">
        <v>1504</v>
      </c>
      <c r="FB12" t="s">
        <v>1891</v>
      </c>
      <c r="FC12" t="s">
        <v>501</v>
      </c>
      <c r="FD12" t="s">
        <v>611</v>
      </c>
      <c r="FE12" s="197" t="s">
        <v>1803</v>
      </c>
      <c r="FF12" t="s">
        <v>612</v>
      </c>
      <c r="FG12">
        <v>2021</v>
      </c>
      <c r="FH12" t="s">
        <v>493</v>
      </c>
      <c r="FI12" s="198">
        <v>3223353572</v>
      </c>
      <c r="FM12" t="s">
        <v>1504</v>
      </c>
      <c r="FN12" t="s">
        <v>1515</v>
      </c>
      <c r="FO12" t="s">
        <v>851</v>
      </c>
      <c r="FP12" t="str">
        <f t="shared" si="8"/>
        <v>EDUCACIÓN-Ejecutados / Terminados</v>
      </c>
      <c r="FQ12" t="s">
        <v>735</v>
      </c>
      <c r="FR12" s="197" t="s">
        <v>1516</v>
      </c>
      <c r="FS12" t="s">
        <v>537</v>
      </c>
      <c r="FT12">
        <v>2020</v>
      </c>
      <c r="FU12" t="s">
        <v>495</v>
      </c>
      <c r="FV12" s="198">
        <v>2170010919</v>
      </c>
      <c r="FX12" t="s">
        <v>1965</v>
      </c>
      <c r="FY12">
        <f t="shared" ca="1" si="15"/>
        <v>5149519682</v>
      </c>
      <c r="FZ12">
        <f t="shared" ca="1" si="16"/>
        <v>5149.5196820000001</v>
      </c>
      <c r="GB12" t="s">
        <v>1504</v>
      </c>
      <c r="GC12" t="s">
        <v>1974</v>
      </c>
      <c r="GD12" t="s">
        <v>851</v>
      </c>
      <c r="GE12" t="s">
        <v>1836</v>
      </c>
      <c r="GF12" s="197" t="s">
        <v>1684</v>
      </c>
      <c r="GG12" t="s">
        <v>596</v>
      </c>
      <c r="GH12">
        <v>2021</v>
      </c>
      <c r="GI12" t="s">
        <v>493</v>
      </c>
      <c r="GJ12" s="198">
        <v>82785416.890000001</v>
      </c>
      <c r="GR12" t="s">
        <v>2063</v>
      </c>
      <c r="GS12" t="s">
        <v>271</v>
      </c>
      <c r="GT12" t="s">
        <v>849</v>
      </c>
      <c r="GU12" t="s">
        <v>614</v>
      </c>
      <c r="GV12" s="197" t="s">
        <v>1521</v>
      </c>
      <c r="GW12" t="s">
        <v>2064</v>
      </c>
      <c r="GX12">
        <v>2020</v>
      </c>
      <c r="GY12" t="s">
        <v>495</v>
      </c>
      <c r="GZ12" s="198">
        <v>32528571.428571429</v>
      </c>
      <c r="HF12" t="s">
        <v>2063</v>
      </c>
      <c r="HG12" t="s">
        <v>2069</v>
      </c>
      <c r="HH12" t="s">
        <v>849</v>
      </c>
      <c r="HI12" t="s">
        <v>571</v>
      </c>
      <c r="HJ12" s="197">
        <v>81000</v>
      </c>
      <c r="HK12" t="s">
        <v>572</v>
      </c>
      <c r="HL12">
        <v>2021</v>
      </c>
      <c r="HM12" t="s">
        <v>493</v>
      </c>
      <c r="HN12" s="198">
        <v>150408446</v>
      </c>
    </row>
    <row r="13" spans="1:226" x14ac:dyDescent="0.35">
      <c r="A13" t="s">
        <v>488</v>
      </c>
      <c r="B13" t="s">
        <v>517</v>
      </c>
      <c r="C13" t="s">
        <v>490</v>
      </c>
      <c r="D13" t="s">
        <v>518</v>
      </c>
      <c r="E13" s="197">
        <v>54000</v>
      </c>
      <c r="F13" t="s">
        <v>509</v>
      </c>
      <c r="G13">
        <v>2020</v>
      </c>
      <c r="H13" t="s">
        <v>493</v>
      </c>
      <c r="I13" s="198">
        <v>0</v>
      </c>
      <c r="M13" t="s">
        <v>488</v>
      </c>
      <c r="N13" t="s">
        <v>798</v>
      </c>
      <c r="O13" t="s">
        <v>501</v>
      </c>
      <c r="P13" t="s">
        <v>710</v>
      </c>
      <c r="Q13" s="197">
        <v>20000</v>
      </c>
      <c r="R13" t="s">
        <v>537</v>
      </c>
      <c r="S13">
        <v>2021</v>
      </c>
      <c r="T13" t="s">
        <v>493</v>
      </c>
      <c r="U13" s="198">
        <v>10424765837.4</v>
      </c>
      <c r="Z13">
        <v>2021</v>
      </c>
      <c r="AM13" t="s">
        <v>863</v>
      </c>
      <c r="AN13" t="s">
        <v>875</v>
      </c>
      <c r="AO13" t="s">
        <v>490</v>
      </c>
      <c r="AP13" t="s">
        <v>663</v>
      </c>
      <c r="AQ13" s="197">
        <v>19000</v>
      </c>
      <c r="AR13" t="s">
        <v>534</v>
      </c>
      <c r="AS13">
        <v>2020</v>
      </c>
      <c r="AT13" t="s">
        <v>495</v>
      </c>
      <c r="AU13" s="198">
        <v>89461064.29060477</v>
      </c>
      <c r="AY13" t="s">
        <v>863</v>
      </c>
      <c r="AZ13" t="s">
        <v>1053</v>
      </c>
      <c r="BA13" t="s">
        <v>497</v>
      </c>
      <c r="BB13" t="s">
        <v>727</v>
      </c>
      <c r="BC13" s="197">
        <v>13000</v>
      </c>
      <c r="BD13" t="s">
        <v>569</v>
      </c>
      <c r="BE13">
        <v>2021</v>
      </c>
      <c r="BF13" t="s">
        <v>493</v>
      </c>
      <c r="BG13" s="198">
        <v>233188816.5450753</v>
      </c>
      <c r="BK13" t="s">
        <v>863</v>
      </c>
      <c r="BL13" t="s">
        <v>1086</v>
      </c>
      <c r="BM13" t="s">
        <v>859</v>
      </c>
      <c r="BN13" t="str">
        <f t="shared" si="3"/>
        <v>DEPORTE Y RECREACIÓN-Ejecutados / Terminados</v>
      </c>
      <c r="BO13" t="s">
        <v>1010</v>
      </c>
      <c r="BP13" s="197" t="s">
        <v>505</v>
      </c>
      <c r="BQ13" t="s">
        <v>506</v>
      </c>
      <c r="BR13">
        <v>2020</v>
      </c>
      <c r="BS13" t="s">
        <v>495</v>
      </c>
      <c r="BT13" s="198">
        <v>319835732.79742581</v>
      </c>
      <c r="BX13" t="s">
        <v>863</v>
      </c>
      <c r="BY13" t="s">
        <v>1352</v>
      </c>
      <c r="BZ13" t="s">
        <v>851</v>
      </c>
      <c r="CA13" t="s">
        <v>723</v>
      </c>
      <c r="CB13" s="197">
        <v>13000</v>
      </c>
      <c r="CC13" t="s">
        <v>612</v>
      </c>
      <c r="CD13">
        <v>2021</v>
      </c>
      <c r="CE13" t="s">
        <v>493</v>
      </c>
      <c r="CF13" s="198">
        <v>111312569.1064512</v>
      </c>
      <c r="CM13" t="s">
        <v>1415</v>
      </c>
      <c r="CN13" t="s">
        <v>1419</v>
      </c>
      <c r="CO13" t="s">
        <v>497</v>
      </c>
      <c r="CP13" t="s">
        <v>508</v>
      </c>
      <c r="CQ13" s="197">
        <v>54000</v>
      </c>
      <c r="CR13" t="s">
        <v>509</v>
      </c>
      <c r="CS13">
        <v>2020</v>
      </c>
      <c r="CT13" t="s">
        <v>493</v>
      </c>
      <c r="CU13" s="198">
        <v>121609917.31000002</v>
      </c>
      <c r="CY13" t="s">
        <v>1415</v>
      </c>
      <c r="CZ13" t="s">
        <v>1418</v>
      </c>
      <c r="DA13" t="s">
        <v>497</v>
      </c>
      <c r="DB13" t="s">
        <v>574</v>
      </c>
      <c r="DC13" s="197">
        <v>18000</v>
      </c>
      <c r="DD13" t="s">
        <v>548</v>
      </c>
      <c r="DE13">
        <v>2021</v>
      </c>
      <c r="DF13" t="s">
        <v>493</v>
      </c>
      <c r="DG13" s="198">
        <v>4928226824.333333</v>
      </c>
      <c r="DK13" t="s">
        <v>1415</v>
      </c>
      <c r="DL13" t="s">
        <v>1441</v>
      </c>
      <c r="DM13" t="s">
        <v>851</v>
      </c>
      <c r="DN13" t="str">
        <f t="shared" si="7"/>
        <v>EDUCACIÓN-Ejecución</v>
      </c>
      <c r="DO13" t="s">
        <v>574</v>
      </c>
      <c r="DP13" s="197">
        <v>18000</v>
      </c>
      <c r="DQ13" t="s">
        <v>548</v>
      </c>
      <c r="DR13">
        <v>2021</v>
      </c>
      <c r="DS13" t="s">
        <v>493</v>
      </c>
      <c r="DT13" s="198">
        <v>387136496.74333328</v>
      </c>
      <c r="EA13" t="s">
        <v>1415</v>
      </c>
      <c r="EB13" t="s">
        <v>1441</v>
      </c>
      <c r="EC13" t="s">
        <v>851</v>
      </c>
      <c r="ED13" t="s">
        <v>574</v>
      </c>
      <c r="EE13" s="197">
        <v>18000</v>
      </c>
      <c r="EF13" t="s">
        <v>548</v>
      </c>
      <c r="EG13">
        <v>2021</v>
      </c>
      <c r="EH13" t="s">
        <v>493</v>
      </c>
      <c r="EI13" s="198">
        <v>387136496.74333328</v>
      </c>
      <c r="EO13" t="s">
        <v>1504</v>
      </c>
      <c r="EP13" t="s">
        <v>1866</v>
      </c>
      <c r="EQ13" t="s">
        <v>501</v>
      </c>
      <c r="ER13" t="s">
        <v>541</v>
      </c>
      <c r="ES13" s="197" t="s">
        <v>1629</v>
      </c>
      <c r="ET13" t="s">
        <v>499</v>
      </c>
      <c r="EU13">
        <v>2020</v>
      </c>
      <c r="EV13" t="s">
        <v>495</v>
      </c>
      <c r="EW13" s="198">
        <v>14324869954</v>
      </c>
      <c r="FA13" t="s">
        <v>1504</v>
      </c>
      <c r="FB13" t="s">
        <v>1892</v>
      </c>
      <c r="FC13" t="s">
        <v>501</v>
      </c>
      <c r="FD13" t="s">
        <v>557</v>
      </c>
      <c r="FE13" s="197" t="s">
        <v>1768</v>
      </c>
      <c r="FF13" t="s">
        <v>499</v>
      </c>
      <c r="FG13">
        <v>2021</v>
      </c>
      <c r="FH13" t="s">
        <v>493</v>
      </c>
      <c r="FI13" s="198">
        <v>4852108410</v>
      </c>
      <c r="FM13" t="s">
        <v>1504</v>
      </c>
      <c r="FN13" t="s">
        <v>1517</v>
      </c>
      <c r="FO13" t="s">
        <v>851</v>
      </c>
      <c r="FP13" t="str">
        <f t="shared" si="8"/>
        <v>EDUCACIÓN-Ejecutados / Terminados</v>
      </c>
      <c r="FQ13" t="s">
        <v>735</v>
      </c>
      <c r="FR13" s="197" t="s">
        <v>1516</v>
      </c>
      <c r="FS13" t="s">
        <v>537</v>
      </c>
      <c r="FT13">
        <v>2020</v>
      </c>
      <c r="FU13" t="s">
        <v>495</v>
      </c>
      <c r="FV13" s="198">
        <v>1201910307</v>
      </c>
      <c r="GB13" t="s">
        <v>1504</v>
      </c>
      <c r="GC13" t="s">
        <v>1975</v>
      </c>
      <c r="GD13" t="s">
        <v>851</v>
      </c>
      <c r="GE13" t="s">
        <v>735</v>
      </c>
      <c r="GF13" s="197" t="s">
        <v>1516</v>
      </c>
      <c r="GG13" t="s">
        <v>537</v>
      </c>
      <c r="GH13">
        <v>2021</v>
      </c>
      <c r="GI13" t="s">
        <v>493</v>
      </c>
      <c r="GJ13" s="198">
        <v>82785416.890000001</v>
      </c>
      <c r="GR13" t="s">
        <v>2063</v>
      </c>
      <c r="GS13" t="s">
        <v>271</v>
      </c>
      <c r="GT13" t="s">
        <v>849</v>
      </c>
      <c r="GU13" t="s">
        <v>516</v>
      </c>
      <c r="GV13" s="197" t="s">
        <v>1521</v>
      </c>
      <c r="GW13" t="s">
        <v>2064</v>
      </c>
      <c r="GX13">
        <v>2020</v>
      </c>
      <c r="GY13" t="s">
        <v>495</v>
      </c>
      <c r="GZ13" s="198">
        <v>32528571.428571429</v>
      </c>
      <c r="HF13" t="s">
        <v>2063</v>
      </c>
      <c r="HG13" t="s">
        <v>2069</v>
      </c>
      <c r="HH13" t="s">
        <v>849</v>
      </c>
      <c r="HI13" t="s">
        <v>571</v>
      </c>
      <c r="HJ13" s="197">
        <v>81000</v>
      </c>
      <c r="HK13" t="s">
        <v>572</v>
      </c>
      <c r="HL13">
        <v>2021</v>
      </c>
      <c r="HM13" t="s">
        <v>493</v>
      </c>
      <c r="HN13" s="198">
        <v>335000000</v>
      </c>
    </row>
    <row r="14" spans="1:226" x14ac:dyDescent="0.35">
      <c r="A14" t="s">
        <v>488</v>
      </c>
      <c r="B14" t="s">
        <v>519</v>
      </c>
      <c r="C14" t="s">
        <v>497</v>
      </c>
      <c r="D14" t="s">
        <v>520</v>
      </c>
      <c r="E14" s="197" t="s">
        <v>505</v>
      </c>
      <c r="F14" t="s">
        <v>514</v>
      </c>
      <c r="G14">
        <v>2020</v>
      </c>
      <c r="H14" t="s">
        <v>493</v>
      </c>
      <c r="I14" s="198">
        <v>2841549246.3903999</v>
      </c>
      <c r="M14" t="s">
        <v>488</v>
      </c>
      <c r="N14" t="s">
        <v>799</v>
      </c>
      <c r="O14" t="s">
        <v>501</v>
      </c>
      <c r="P14" t="s">
        <v>659</v>
      </c>
      <c r="Q14" s="197">
        <v>47000</v>
      </c>
      <c r="R14" t="s">
        <v>537</v>
      </c>
      <c r="S14">
        <v>2021</v>
      </c>
      <c r="T14" t="s">
        <v>493</v>
      </c>
      <c r="U14" s="198">
        <v>7233890280.1999998</v>
      </c>
      <c r="Z14" s="194" t="s">
        <v>479</v>
      </c>
      <c r="AA14" s="194" t="s">
        <v>480</v>
      </c>
      <c r="AB14" s="194" t="s">
        <v>481</v>
      </c>
      <c r="AC14" s="194" t="s">
        <v>482</v>
      </c>
      <c r="AD14" s="195" t="s">
        <v>483</v>
      </c>
      <c r="AE14" s="194" t="s">
        <v>484</v>
      </c>
      <c r="AF14" s="194" t="s">
        <v>485</v>
      </c>
      <c r="AG14" s="194" t="s">
        <v>486</v>
      </c>
      <c r="AH14" s="196" t="s">
        <v>487</v>
      </c>
      <c r="AM14" t="s">
        <v>863</v>
      </c>
      <c r="AN14" t="s">
        <v>876</v>
      </c>
      <c r="AO14" t="s">
        <v>497</v>
      </c>
      <c r="AP14" t="s">
        <v>663</v>
      </c>
      <c r="AQ14" s="197">
        <v>19000</v>
      </c>
      <c r="AR14" t="s">
        <v>534</v>
      </c>
      <c r="AS14">
        <v>2020</v>
      </c>
      <c r="AT14" t="s">
        <v>495</v>
      </c>
      <c r="AU14" s="198">
        <v>158406477.6485346</v>
      </c>
      <c r="AY14" t="s">
        <v>863</v>
      </c>
      <c r="AZ14" t="s">
        <v>1054</v>
      </c>
      <c r="BA14" t="s">
        <v>497</v>
      </c>
      <c r="BB14" t="s">
        <v>727</v>
      </c>
      <c r="BC14" s="197">
        <v>13000</v>
      </c>
      <c r="BD14" t="s">
        <v>569</v>
      </c>
      <c r="BE14">
        <v>2021</v>
      </c>
      <c r="BF14" t="s">
        <v>493</v>
      </c>
      <c r="BG14" s="198">
        <v>118209787.22108559</v>
      </c>
      <c r="BK14" t="s">
        <v>863</v>
      </c>
      <c r="BL14" t="s">
        <v>1087</v>
      </c>
      <c r="BM14" t="s">
        <v>853</v>
      </c>
      <c r="BN14" t="str">
        <f t="shared" si="3"/>
        <v>INCLUSIÓN SOCIAL-Ejecución</v>
      </c>
      <c r="BO14" t="s">
        <v>869</v>
      </c>
      <c r="BP14" s="197" t="s">
        <v>505</v>
      </c>
      <c r="BQ14" t="s">
        <v>506</v>
      </c>
      <c r="BR14">
        <v>2020</v>
      </c>
      <c r="BS14" t="s">
        <v>493</v>
      </c>
      <c r="BT14" s="198">
        <v>560169544.91244626</v>
      </c>
      <c r="BX14" t="s">
        <v>863</v>
      </c>
      <c r="BY14" t="s">
        <v>1353</v>
      </c>
      <c r="BZ14" t="s">
        <v>859</v>
      </c>
      <c r="CA14" t="s">
        <v>747</v>
      </c>
      <c r="CB14" s="197">
        <v>70000</v>
      </c>
      <c r="CC14" t="s">
        <v>612</v>
      </c>
      <c r="CD14">
        <v>2021</v>
      </c>
      <c r="CE14" t="s">
        <v>493</v>
      </c>
      <c r="CF14" s="198">
        <v>164918621.82547829</v>
      </c>
      <c r="CM14" t="s">
        <v>1415</v>
      </c>
      <c r="CN14" t="s">
        <v>1420</v>
      </c>
      <c r="CO14" t="s">
        <v>618</v>
      </c>
      <c r="CP14" t="s">
        <v>710</v>
      </c>
      <c r="CQ14" s="197">
        <v>20000</v>
      </c>
      <c r="CR14" t="s">
        <v>537</v>
      </c>
      <c r="CS14">
        <v>2020</v>
      </c>
      <c r="CT14" t="s">
        <v>493</v>
      </c>
      <c r="CU14" s="198">
        <v>8141026431.0970001</v>
      </c>
      <c r="CY14" t="s">
        <v>1415</v>
      </c>
      <c r="CZ14" t="s">
        <v>1418</v>
      </c>
      <c r="DA14" t="s">
        <v>497</v>
      </c>
      <c r="DB14" t="s">
        <v>593</v>
      </c>
      <c r="DC14" s="197">
        <v>18000</v>
      </c>
      <c r="DD14" t="s">
        <v>548</v>
      </c>
      <c r="DE14">
        <v>2021</v>
      </c>
      <c r="DF14" t="s">
        <v>493</v>
      </c>
      <c r="DG14" s="198">
        <v>4928226824.333333</v>
      </c>
      <c r="DK14" t="s">
        <v>1415</v>
      </c>
      <c r="DL14" t="s">
        <v>1441</v>
      </c>
      <c r="DM14" t="s">
        <v>851</v>
      </c>
      <c r="DN14" t="str">
        <f t="shared" si="7"/>
        <v>EDUCACIÓN-Ejecución</v>
      </c>
      <c r="DO14" t="s">
        <v>761</v>
      </c>
      <c r="DP14" s="197">
        <v>18000</v>
      </c>
      <c r="DQ14" t="s">
        <v>548</v>
      </c>
      <c r="DR14">
        <v>2021</v>
      </c>
      <c r="DS14" t="s">
        <v>493</v>
      </c>
      <c r="DT14" s="198">
        <v>387136496.74333328</v>
      </c>
      <c r="EA14" t="s">
        <v>1415</v>
      </c>
      <c r="EB14" t="s">
        <v>1441</v>
      </c>
      <c r="EC14" t="s">
        <v>851</v>
      </c>
      <c r="ED14" t="s">
        <v>761</v>
      </c>
      <c r="EE14" s="197">
        <v>18000</v>
      </c>
      <c r="EF14" t="s">
        <v>548</v>
      </c>
      <c r="EG14">
        <v>2021</v>
      </c>
      <c r="EH14" t="s">
        <v>493</v>
      </c>
      <c r="EI14" s="198">
        <v>387136496.74333328</v>
      </c>
      <c r="EO14" t="s">
        <v>1504</v>
      </c>
      <c r="EP14" t="s">
        <v>1867</v>
      </c>
      <c r="EQ14" t="s">
        <v>501</v>
      </c>
      <c r="ER14" t="s">
        <v>502</v>
      </c>
      <c r="ES14" s="197" t="s">
        <v>1768</v>
      </c>
      <c r="ET14" t="s">
        <v>499</v>
      </c>
      <c r="EU14">
        <v>2020</v>
      </c>
      <c r="EV14" t="s">
        <v>493</v>
      </c>
      <c r="EW14" s="198">
        <v>3606044115</v>
      </c>
      <c r="FA14" t="s">
        <v>1504</v>
      </c>
      <c r="FB14" t="s">
        <v>1893</v>
      </c>
      <c r="FC14" t="s">
        <v>501</v>
      </c>
      <c r="FD14" t="s">
        <v>518</v>
      </c>
      <c r="FE14" s="197" t="s">
        <v>1521</v>
      </c>
      <c r="FF14" t="s">
        <v>509</v>
      </c>
      <c r="FG14">
        <v>2021</v>
      </c>
      <c r="FH14" t="s">
        <v>493</v>
      </c>
      <c r="FI14" s="198">
        <v>1317016458</v>
      </c>
      <c r="FM14" t="s">
        <v>1504</v>
      </c>
      <c r="FN14" t="s">
        <v>1518</v>
      </c>
      <c r="FO14" t="s">
        <v>851</v>
      </c>
      <c r="FP14" t="str">
        <f t="shared" si="8"/>
        <v>EDUCACIÓN-Ejecutados / Terminados</v>
      </c>
      <c r="FQ14" t="s">
        <v>568</v>
      </c>
      <c r="FR14" s="197" t="s">
        <v>505</v>
      </c>
      <c r="FS14" t="s">
        <v>569</v>
      </c>
      <c r="FT14">
        <v>2020</v>
      </c>
      <c r="FU14" t="s">
        <v>495</v>
      </c>
      <c r="FV14" s="198">
        <v>58470463</v>
      </c>
      <c r="GB14" t="s">
        <v>1504</v>
      </c>
      <c r="GC14" t="s">
        <v>1976</v>
      </c>
      <c r="GD14" t="s">
        <v>851</v>
      </c>
      <c r="GE14" t="s">
        <v>735</v>
      </c>
      <c r="GF14" s="197" t="s">
        <v>1516</v>
      </c>
      <c r="GG14" t="s">
        <v>537</v>
      </c>
      <c r="GH14">
        <v>2021</v>
      </c>
      <c r="GI14" t="s">
        <v>493</v>
      </c>
      <c r="GJ14" s="198">
        <v>82785416.890000001</v>
      </c>
      <c r="GR14" t="s">
        <v>2063</v>
      </c>
      <c r="GS14" t="s">
        <v>273</v>
      </c>
      <c r="GT14" t="s">
        <v>849</v>
      </c>
      <c r="GU14" t="s">
        <v>1010</v>
      </c>
      <c r="GV14" s="197" t="s">
        <v>505</v>
      </c>
      <c r="GW14" t="s">
        <v>506</v>
      </c>
      <c r="GX14">
        <v>2020</v>
      </c>
      <c r="GY14" t="s">
        <v>495</v>
      </c>
      <c r="GZ14" s="198">
        <v>68580431.53508766</v>
      </c>
      <c r="HF14" t="s">
        <v>2063</v>
      </c>
      <c r="HG14" t="s">
        <v>2070</v>
      </c>
      <c r="HH14" t="s">
        <v>849</v>
      </c>
      <c r="HI14" t="s">
        <v>719</v>
      </c>
      <c r="HJ14" s="197" t="s">
        <v>505</v>
      </c>
      <c r="HK14" t="s">
        <v>2071</v>
      </c>
      <c r="HL14">
        <v>2021</v>
      </c>
      <c r="HM14" t="s">
        <v>493</v>
      </c>
      <c r="HN14" s="198">
        <v>1537631154.3</v>
      </c>
    </row>
    <row r="15" spans="1:226" x14ac:dyDescent="0.35">
      <c r="A15" t="s">
        <v>488</v>
      </c>
      <c r="B15" t="s">
        <v>521</v>
      </c>
      <c r="C15" t="s">
        <v>497</v>
      </c>
      <c r="D15" t="s">
        <v>522</v>
      </c>
      <c r="E15" s="197" t="s">
        <v>505</v>
      </c>
      <c r="F15" t="s">
        <v>514</v>
      </c>
      <c r="G15">
        <v>2020</v>
      </c>
      <c r="H15" t="s">
        <v>493</v>
      </c>
      <c r="I15" s="198">
        <v>1677556974.7299998</v>
      </c>
      <c r="M15" t="s">
        <v>488</v>
      </c>
      <c r="N15" t="s">
        <v>800</v>
      </c>
      <c r="O15" t="s">
        <v>501</v>
      </c>
      <c r="P15" t="s">
        <v>603</v>
      </c>
      <c r="Q15" s="197">
        <v>86000</v>
      </c>
      <c r="R15" t="s">
        <v>553</v>
      </c>
      <c r="S15">
        <v>2021</v>
      </c>
      <c r="T15" t="s">
        <v>493</v>
      </c>
      <c r="U15" s="198">
        <v>9402835998</v>
      </c>
      <c r="Z15" t="s">
        <v>488</v>
      </c>
      <c r="AA15" t="s">
        <v>858</v>
      </c>
      <c r="AB15" t="s">
        <v>859</v>
      </c>
      <c r="AC15" t="s">
        <v>675</v>
      </c>
      <c r="AD15" s="197">
        <v>70000</v>
      </c>
      <c r="AE15" t="s">
        <v>612</v>
      </c>
      <c r="AF15">
        <v>2021</v>
      </c>
      <c r="AG15" t="s">
        <v>493</v>
      </c>
      <c r="AH15" s="198">
        <v>309738672</v>
      </c>
      <c r="AI15" t="s">
        <v>859</v>
      </c>
      <c r="AJ15" s="97">
        <f ca="1">+SUMIF($AB$15:$AH$21,AI15,$AH$15:$AH$21)</f>
        <v>309738672</v>
      </c>
      <c r="AK15" s="97">
        <f t="shared" ref="AK15:AK18" ca="1" si="17">+AJ15/1000000</f>
        <v>309.73867200000001</v>
      </c>
      <c r="AM15" t="s">
        <v>863</v>
      </c>
      <c r="AN15" t="s">
        <v>877</v>
      </c>
      <c r="AO15" t="s">
        <v>490</v>
      </c>
      <c r="AP15" t="s">
        <v>663</v>
      </c>
      <c r="AQ15" s="197">
        <v>19000</v>
      </c>
      <c r="AR15" t="s">
        <v>534</v>
      </c>
      <c r="AS15">
        <v>2020</v>
      </c>
      <c r="AT15" t="s">
        <v>495</v>
      </c>
      <c r="AU15" s="198">
        <v>120299784.1877107</v>
      </c>
      <c r="AY15" t="s">
        <v>863</v>
      </c>
      <c r="AZ15" t="s">
        <v>1055</v>
      </c>
      <c r="BA15" t="s">
        <v>497</v>
      </c>
      <c r="BB15" t="s">
        <v>686</v>
      </c>
      <c r="BC15" s="197">
        <v>13000</v>
      </c>
      <c r="BD15" t="s">
        <v>569</v>
      </c>
      <c r="BE15">
        <v>2021</v>
      </c>
      <c r="BF15" t="s">
        <v>493</v>
      </c>
      <c r="BG15" s="198">
        <v>297214595.25183982</v>
      </c>
      <c r="BK15" t="s">
        <v>863</v>
      </c>
      <c r="BL15" t="s">
        <v>1088</v>
      </c>
      <c r="BM15" t="s">
        <v>853</v>
      </c>
      <c r="BN15" t="str">
        <f t="shared" si="3"/>
        <v>INCLUSIÓN SOCIAL-Ejecutados / Terminados</v>
      </c>
      <c r="BO15" t="s">
        <v>869</v>
      </c>
      <c r="BP15" s="197" t="s">
        <v>505</v>
      </c>
      <c r="BQ15" t="s">
        <v>506</v>
      </c>
      <c r="BR15">
        <v>2020</v>
      </c>
      <c r="BS15" t="s">
        <v>495</v>
      </c>
      <c r="BT15" s="198">
        <v>192801102.75258189</v>
      </c>
      <c r="BX15" t="s">
        <v>863</v>
      </c>
      <c r="BY15" t="s">
        <v>1354</v>
      </c>
      <c r="BZ15" t="s">
        <v>859</v>
      </c>
      <c r="CA15" t="s">
        <v>747</v>
      </c>
      <c r="CB15" s="197">
        <v>70000</v>
      </c>
      <c r="CC15" t="s">
        <v>612</v>
      </c>
      <c r="CD15">
        <v>2021</v>
      </c>
      <c r="CE15" t="s">
        <v>493</v>
      </c>
      <c r="CF15" s="198">
        <v>205313520.50415361</v>
      </c>
      <c r="CM15" t="s">
        <v>1415</v>
      </c>
      <c r="CN15" t="s">
        <v>1421</v>
      </c>
      <c r="CO15" t="s">
        <v>497</v>
      </c>
      <c r="CP15" t="s">
        <v>623</v>
      </c>
      <c r="CQ15" s="197">
        <v>19000</v>
      </c>
      <c r="CR15" t="s">
        <v>534</v>
      </c>
      <c r="CS15">
        <v>2020</v>
      </c>
      <c r="CT15" t="s">
        <v>493</v>
      </c>
      <c r="CU15" s="198">
        <v>1685552843.9750001</v>
      </c>
      <c r="CY15" t="s">
        <v>1415</v>
      </c>
      <c r="CZ15" t="s">
        <v>1419</v>
      </c>
      <c r="DA15" t="s">
        <v>497</v>
      </c>
      <c r="DB15" t="s">
        <v>508</v>
      </c>
      <c r="DC15" s="197">
        <v>54000</v>
      </c>
      <c r="DD15" t="s">
        <v>509</v>
      </c>
      <c r="DE15">
        <v>2021</v>
      </c>
      <c r="DF15" t="s">
        <v>493</v>
      </c>
      <c r="DG15" s="198">
        <v>1615674615.6900001</v>
      </c>
      <c r="DK15" t="s">
        <v>1415</v>
      </c>
      <c r="DL15" t="s">
        <v>1441</v>
      </c>
      <c r="DM15" t="s">
        <v>851</v>
      </c>
      <c r="DN15" t="str">
        <f t="shared" si="7"/>
        <v>EDUCACIÓN-Ejecución</v>
      </c>
      <c r="DO15" t="s">
        <v>730</v>
      </c>
      <c r="DP15" s="197">
        <v>18000</v>
      </c>
      <c r="DQ15" t="s">
        <v>548</v>
      </c>
      <c r="DR15">
        <v>2021</v>
      </c>
      <c r="DS15" t="s">
        <v>493</v>
      </c>
      <c r="DT15" s="198">
        <v>387136496.74333328</v>
      </c>
      <c r="EA15" t="s">
        <v>1415</v>
      </c>
      <c r="EB15" t="s">
        <v>1441</v>
      </c>
      <c r="EC15" t="s">
        <v>851</v>
      </c>
      <c r="ED15" t="s">
        <v>730</v>
      </c>
      <c r="EE15" s="197">
        <v>18000</v>
      </c>
      <c r="EF15" t="s">
        <v>548</v>
      </c>
      <c r="EG15">
        <v>2021</v>
      </c>
      <c r="EH15" t="s">
        <v>493</v>
      </c>
      <c r="EI15" s="198">
        <v>387136496.74333328</v>
      </c>
      <c r="EO15" t="s">
        <v>1504</v>
      </c>
      <c r="EP15" t="s">
        <v>1868</v>
      </c>
      <c r="EQ15" t="s">
        <v>501</v>
      </c>
      <c r="ER15" t="s">
        <v>755</v>
      </c>
      <c r="ES15" s="197" t="s">
        <v>1691</v>
      </c>
      <c r="ET15" t="s">
        <v>572</v>
      </c>
      <c r="EU15">
        <v>2020</v>
      </c>
      <c r="EV15" t="s">
        <v>493</v>
      </c>
      <c r="EW15" s="198">
        <v>4281838577</v>
      </c>
      <c r="FA15" t="s">
        <v>1504</v>
      </c>
      <c r="FB15" t="s">
        <v>1894</v>
      </c>
      <c r="FC15" t="s">
        <v>501</v>
      </c>
      <c r="FD15" t="s">
        <v>639</v>
      </c>
      <c r="FE15" s="197" t="s">
        <v>1691</v>
      </c>
      <c r="FF15" t="s">
        <v>572</v>
      </c>
      <c r="FG15">
        <v>2021</v>
      </c>
      <c r="FH15" t="s">
        <v>493</v>
      </c>
      <c r="FI15" s="198">
        <v>3429475251</v>
      </c>
      <c r="FM15" t="s">
        <v>1504</v>
      </c>
      <c r="FN15" t="s">
        <v>1519</v>
      </c>
      <c r="FO15" t="s">
        <v>851</v>
      </c>
      <c r="FP15" t="str">
        <f t="shared" si="8"/>
        <v>EDUCACIÓN-Ejecutados / Terminados</v>
      </c>
      <c r="FQ15" t="s">
        <v>568</v>
      </c>
      <c r="FR15" s="197" t="s">
        <v>505</v>
      </c>
      <c r="FS15" t="s">
        <v>569</v>
      </c>
      <c r="FT15">
        <v>2020</v>
      </c>
      <c r="FU15" t="s">
        <v>495</v>
      </c>
      <c r="FV15" s="198">
        <v>162337680</v>
      </c>
      <c r="GB15" t="s">
        <v>1504</v>
      </c>
      <c r="GC15" t="s">
        <v>1977</v>
      </c>
      <c r="GD15" t="s">
        <v>851</v>
      </c>
      <c r="GE15" t="s">
        <v>735</v>
      </c>
      <c r="GF15" s="197" t="s">
        <v>1516</v>
      </c>
      <c r="GG15" t="s">
        <v>537</v>
      </c>
      <c r="GH15">
        <v>2021</v>
      </c>
      <c r="GI15" t="s">
        <v>493</v>
      </c>
      <c r="GJ15" s="198">
        <v>82785416.890000001</v>
      </c>
      <c r="GR15" t="s">
        <v>2063</v>
      </c>
      <c r="GS15" t="s">
        <v>273</v>
      </c>
      <c r="GT15" t="s">
        <v>849</v>
      </c>
      <c r="GU15" t="s">
        <v>871</v>
      </c>
      <c r="GV15" s="197" t="s">
        <v>505</v>
      </c>
      <c r="GW15" t="s">
        <v>506</v>
      </c>
      <c r="GX15">
        <v>2020</v>
      </c>
      <c r="GY15" t="s">
        <v>495</v>
      </c>
      <c r="GZ15" s="198">
        <v>68580431.53508766</v>
      </c>
      <c r="HF15" t="s">
        <v>2063</v>
      </c>
      <c r="HG15" t="s">
        <v>2070</v>
      </c>
      <c r="HH15" t="s">
        <v>849</v>
      </c>
      <c r="HI15" t="s">
        <v>719</v>
      </c>
      <c r="HJ15" s="197" t="s">
        <v>505</v>
      </c>
      <c r="HK15" t="s">
        <v>2071</v>
      </c>
      <c r="HL15">
        <v>2021</v>
      </c>
      <c r="HM15" t="s">
        <v>493</v>
      </c>
      <c r="HN15" s="198">
        <v>406491124</v>
      </c>
    </row>
    <row r="16" spans="1:226" x14ac:dyDescent="0.35">
      <c r="A16" t="s">
        <v>488</v>
      </c>
      <c r="B16" t="s">
        <v>523</v>
      </c>
      <c r="C16" t="s">
        <v>501</v>
      </c>
      <c r="D16" t="s">
        <v>524</v>
      </c>
      <c r="E16" s="197" t="s">
        <v>505</v>
      </c>
      <c r="F16" t="s">
        <v>525</v>
      </c>
      <c r="G16">
        <v>2020</v>
      </c>
      <c r="H16" t="s">
        <v>493</v>
      </c>
      <c r="I16" s="198">
        <v>0</v>
      </c>
      <c r="M16" t="s">
        <v>488</v>
      </c>
      <c r="N16" t="s">
        <v>801</v>
      </c>
      <c r="O16" t="s">
        <v>490</v>
      </c>
      <c r="P16" t="s">
        <v>747</v>
      </c>
      <c r="Q16" s="197">
        <v>70000</v>
      </c>
      <c r="R16" t="s">
        <v>612</v>
      </c>
      <c r="S16">
        <v>2021</v>
      </c>
      <c r="T16" t="s">
        <v>493</v>
      </c>
      <c r="U16" s="198">
        <v>7817617982.0100002</v>
      </c>
      <c r="Z16" t="s">
        <v>488</v>
      </c>
      <c r="AA16" t="s">
        <v>860</v>
      </c>
      <c r="AB16" t="s">
        <v>861</v>
      </c>
      <c r="AC16" t="s">
        <v>683</v>
      </c>
      <c r="AD16" s="197">
        <v>70000</v>
      </c>
      <c r="AE16" t="s">
        <v>612</v>
      </c>
      <c r="AF16">
        <v>2021</v>
      </c>
      <c r="AG16" t="s">
        <v>493</v>
      </c>
      <c r="AH16" s="198">
        <v>356457139.49000001</v>
      </c>
      <c r="AI16" t="s">
        <v>861</v>
      </c>
      <c r="AJ16" s="97">
        <f t="shared" ref="AJ16:AJ19" ca="1" si="18">+SUMIF($AB$15:$AH$21,AI16,$AH$15:$AH$21)</f>
        <v>356457139.49000001</v>
      </c>
      <c r="AK16" s="97">
        <f t="shared" ca="1" si="17"/>
        <v>356.45713949000003</v>
      </c>
      <c r="AM16" t="s">
        <v>863</v>
      </c>
      <c r="AN16" t="s">
        <v>878</v>
      </c>
      <c r="AO16" t="s">
        <v>490</v>
      </c>
      <c r="AP16" t="s">
        <v>563</v>
      </c>
      <c r="AQ16" s="197">
        <v>23000</v>
      </c>
      <c r="AR16" t="s">
        <v>492</v>
      </c>
      <c r="AS16">
        <v>2020</v>
      </c>
      <c r="AT16" t="s">
        <v>493</v>
      </c>
      <c r="AU16" s="198">
        <v>688205036.19204021</v>
      </c>
      <c r="AY16" t="s">
        <v>863</v>
      </c>
      <c r="AZ16" t="s">
        <v>1056</v>
      </c>
      <c r="BA16" t="s">
        <v>497</v>
      </c>
      <c r="BB16" t="s">
        <v>751</v>
      </c>
      <c r="BC16" s="197">
        <v>73000</v>
      </c>
      <c r="BD16" t="s">
        <v>750</v>
      </c>
      <c r="BE16">
        <v>2021</v>
      </c>
      <c r="BF16" t="s">
        <v>493</v>
      </c>
      <c r="BG16" s="198">
        <v>149399045.81624481</v>
      </c>
      <c r="BK16" t="s">
        <v>863</v>
      </c>
      <c r="BL16" t="s">
        <v>1089</v>
      </c>
      <c r="BM16" t="s">
        <v>851</v>
      </c>
      <c r="BN16" t="str">
        <f t="shared" si="3"/>
        <v>EDUCACIÓN-Ejecución</v>
      </c>
      <c r="BO16" t="s">
        <v>1012</v>
      </c>
      <c r="BP16" s="197" t="s">
        <v>505</v>
      </c>
      <c r="BQ16" t="s">
        <v>506</v>
      </c>
      <c r="BR16">
        <v>2020</v>
      </c>
      <c r="BS16" t="s">
        <v>493</v>
      </c>
      <c r="BT16" s="198">
        <v>464886906.30523872</v>
      </c>
      <c r="BX16" t="s">
        <v>863</v>
      </c>
      <c r="BY16" t="s">
        <v>1355</v>
      </c>
      <c r="BZ16" t="s">
        <v>859</v>
      </c>
      <c r="CA16" t="s">
        <v>747</v>
      </c>
      <c r="CB16" s="197">
        <v>70000</v>
      </c>
      <c r="CC16" t="s">
        <v>612</v>
      </c>
      <c r="CD16">
        <v>2021</v>
      </c>
      <c r="CE16" t="s">
        <v>493</v>
      </c>
      <c r="CF16" s="198">
        <v>164928342.29905879</v>
      </c>
      <c r="CM16" t="s">
        <v>1415</v>
      </c>
      <c r="CN16" t="s">
        <v>1421</v>
      </c>
      <c r="CO16" t="s">
        <v>497</v>
      </c>
      <c r="CP16" t="s">
        <v>668</v>
      </c>
      <c r="CQ16" s="197">
        <v>19000</v>
      </c>
      <c r="CR16" t="s">
        <v>534</v>
      </c>
      <c r="CS16">
        <v>2020</v>
      </c>
      <c r="CT16" t="s">
        <v>493</v>
      </c>
      <c r="CU16" s="198">
        <v>1685552843.9750001</v>
      </c>
      <c r="DK16" t="s">
        <v>1415</v>
      </c>
      <c r="DL16" t="s">
        <v>1441</v>
      </c>
      <c r="DM16" t="s">
        <v>851</v>
      </c>
      <c r="DN16" t="str">
        <f t="shared" si="7"/>
        <v>EDUCACIÓN-Ejecución</v>
      </c>
      <c r="DO16" t="s">
        <v>593</v>
      </c>
      <c r="DP16" s="197">
        <v>18000</v>
      </c>
      <c r="DQ16" t="s">
        <v>548</v>
      </c>
      <c r="DR16">
        <v>2021</v>
      </c>
      <c r="DS16" t="s">
        <v>493</v>
      </c>
      <c r="DT16" s="198">
        <v>387136496.74333328</v>
      </c>
      <c r="EA16" t="s">
        <v>1415</v>
      </c>
      <c r="EB16" t="s">
        <v>1441</v>
      </c>
      <c r="EC16" t="s">
        <v>851</v>
      </c>
      <c r="ED16" t="s">
        <v>593</v>
      </c>
      <c r="EE16" s="197">
        <v>18000</v>
      </c>
      <c r="EF16" t="s">
        <v>548</v>
      </c>
      <c r="EG16">
        <v>2021</v>
      </c>
      <c r="EH16" t="s">
        <v>493</v>
      </c>
      <c r="EI16" s="198">
        <v>387136496.74333328</v>
      </c>
      <c r="EO16" t="s">
        <v>1504</v>
      </c>
      <c r="EP16" t="s">
        <v>1869</v>
      </c>
      <c r="EQ16" t="s">
        <v>501</v>
      </c>
      <c r="ER16" t="s">
        <v>791</v>
      </c>
      <c r="ES16" s="197" t="s">
        <v>1623</v>
      </c>
      <c r="ET16" t="s">
        <v>548</v>
      </c>
      <c r="EU16">
        <v>2020</v>
      </c>
      <c r="EV16" t="s">
        <v>493</v>
      </c>
      <c r="EW16" s="198">
        <v>6868918764</v>
      </c>
      <c r="FA16" t="s">
        <v>1504</v>
      </c>
      <c r="FB16" t="s">
        <v>1895</v>
      </c>
      <c r="FC16" t="s">
        <v>501</v>
      </c>
      <c r="FD16" t="s">
        <v>706</v>
      </c>
      <c r="FE16" s="197" t="s">
        <v>1684</v>
      </c>
      <c r="FF16" t="s">
        <v>534</v>
      </c>
      <c r="FG16">
        <v>2021</v>
      </c>
      <c r="FH16" t="s">
        <v>495</v>
      </c>
      <c r="FI16" s="198">
        <v>3406069495</v>
      </c>
      <c r="FM16" t="s">
        <v>1504</v>
      </c>
      <c r="FN16" t="s">
        <v>1520</v>
      </c>
      <c r="FO16" t="s">
        <v>851</v>
      </c>
      <c r="FP16" t="str">
        <f t="shared" si="8"/>
        <v>EDUCACIÓN-Ejecutados / Terminados</v>
      </c>
      <c r="FQ16" t="s">
        <v>693</v>
      </c>
      <c r="FR16" s="197" t="s">
        <v>1521</v>
      </c>
      <c r="FS16" t="s">
        <v>509</v>
      </c>
      <c r="FT16">
        <v>2020</v>
      </c>
      <c r="FU16" t="s">
        <v>495</v>
      </c>
      <c r="FV16" s="198">
        <v>64690802</v>
      </c>
      <c r="GB16" t="s">
        <v>1504</v>
      </c>
      <c r="GC16" t="s">
        <v>1978</v>
      </c>
      <c r="GD16" t="s">
        <v>851</v>
      </c>
      <c r="GE16" t="s">
        <v>735</v>
      </c>
      <c r="GF16" s="197" t="s">
        <v>1516</v>
      </c>
      <c r="GG16" t="s">
        <v>537</v>
      </c>
      <c r="GH16">
        <v>2021</v>
      </c>
      <c r="GI16" t="s">
        <v>493</v>
      </c>
      <c r="GJ16" s="198">
        <v>82785416.890000001</v>
      </c>
      <c r="GR16" t="s">
        <v>2063</v>
      </c>
      <c r="GS16" t="s">
        <v>273</v>
      </c>
      <c r="GT16" t="s">
        <v>849</v>
      </c>
      <c r="GU16" t="s">
        <v>655</v>
      </c>
      <c r="GV16" s="197" t="s">
        <v>505</v>
      </c>
      <c r="GW16" t="s">
        <v>506</v>
      </c>
      <c r="GX16">
        <v>2020</v>
      </c>
      <c r="GY16" t="s">
        <v>495</v>
      </c>
      <c r="GZ16" s="198">
        <v>68580431.53508766</v>
      </c>
      <c r="HF16" t="s">
        <v>2063</v>
      </c>
      <c r="HG16" t="s">
        <v>2070</v>
      </c>
      <c r="HH16" t="s">
        <v>849</v>
      </c>
      <c r="HI16" t="s">
        <v>719</v>
      </c>
      <c r="HJ16" s="197" t="s">
        <v>505</v>
      </c>
      <c r="HK16" t="s">
        <v>2071</v>
      </c>
      <c r="HL16">
        <v>2021</v>
      </c>
      <c r="HM16" t="s">
        <v>493</v>
      </c>
      <c r="HN16" s="198">
        <v>2388388560</v>
      </c>
    </row>
    <row r="17" spans="1:222" x14ac:dyDescent="0.35">
      <c r="A17" t="s">
        <v>488</v>
      </c>
      <c r="B17" t="s">
        <v>526</v>
      </c>
      <c r="C17" t="s">
        <v>497</v>
      </c>
      <c r="D17" t="s">
        <v>527</v>
      </c>
      <c r="E17" s="197">
        <v>27000</v>
      </c>
      <c r="F17" t="s">
        <v>525</v>
      </c>
      <c r="G17">
        <v>2020</v>
      </c>
      <c r="H17" t="s">
        <v>493</v>
      </c>
      <c r="I17" s="198">
        <v>4987811081.4815998</v>
      </c>
      <c r="M17" t="s">
        <v>488</v>
      </c>
      <c r="N17" t="s">
        <v>802</v>
      </c>
      <c r="O17" t="s">
        <v>490</v>
      </c>
      <c r="P17" t="s">
        <v>543</v>
      </c>
      <c r="Q17" s="197">
        <v>95000</v>
      </c>
      <c r="R17" t="s">
        <v>499</v>
      </c>
      <c r="S17">
        <v>2021</v>
      </c>
      <c r="T17" t="s">
        <v>493</v>
      </c>
      <c r="U17" s="198">
        <v>1299948488</v>
      </c>
      <c r="Z17" t="s">
        <v>488</v>
      </c>
      <c r="AA17" t="s">
        <v>862</v>
      </c>
      <c r="AB17" t="s">
        <v>851</v>
      </c>
      <c r="AC17" t="s">
        <v>608</v>
      </c>
      <c r="AD17" s="197">
        <v>23000</v>
      </c>
      <c r="AE17" t="s">
        <v>492</v>
      </c>
      <c r="AF17">
        <v>2021</v>
      </c>
      <c r="AG17" t="s">
        <v>493</v>
      </c>
      <c r="AH17" s="198">
        <v>318871195</v>
      </c>
      <c r="AI17" t="s">
        <v>851</v>
      </c>
      <c r="AJ17" s="97">
        <f t="shared" ca="1" si="18"/>
        <v>1232459074</v>
      </c>
      <c r="AK17" s="97">
        <f t="shared" ca="1" si="17"/>
        <v>1232.4590740000001</v>
      </c>
      <c r="AM17" t="s">
        <v>863</v>
      </c>
      <c r="AN17" t="s">
        <v>879</v>
      </c>
      <c r="AO17" t="s">
        <v>497</v>
      </c>
      <c r="AP17" t="s">
        <v>498</v>
      </c>
      <c r="AQ17" s="197">
        <v>50000</v>
      </c>
      <c r="AR17" t="s">
        <v>499</v>
      </c>
      <c r="AS17">
        <v>2020</v>
      </c>
      <c r="AT17" t="s">
        <v>495</v>
      </c>
      <c r="AU17" s="198">
        <v>227694825.0713785</v>
      </c>
      <c r="AY17" t="s">
        <v>863</v>
      </c>
      <c r="AZ17" t="s">
        <v>1057</v>
      </c>
      <c r="BA17" t="s">
        <v>497</v>
      </c>
      <c r="BB17" t="s">
        <v>751</v>
      </c>
      <c r="BC17" s="197">
        <v>73000</v>
      </c>
      <c r="BD17" t="s">
        <v>750</v>
      </c>
      <c r="BE17">
        <v>2021</v>
      </c>
      <c r="BF17" t="s">
        <v>493</v>
      </c>
      <c r="BG17" s="198">
        <v>95152259.1833525</v>
      </c>
      <c r="BK17" t="s">
        <v>863</v>
      </c>
      <c r="BL17" t="s">
        <v>1090</v>
      </c>
      <c r="BM17" t="s">
        <v>851</v>
      </c>
      <c r="BN17" t="str">
        <f t="shared" si="3"/>
        <v>EDUCACIÓN-Ejecución</v>
      </c>
      <c r="BO17" t="s">
        <v>1012</v>
      </c>
      <c r="BP17" s="197" t="s">
        <v>505</v>
      </c>
      <c r="BQ17" t="s">
        <v>506</v>
      </c>
      <c r="BR17">
        <v>2020</v>
      </c>
      <c r="BS17" t="s">
        <v>493</v>
      </c>
      <c r="BT17" s="198">
        <v>200342992.0982691</v>
      </c>
      <c r="BU17" t="s">
        <v>1965</v>
      </c>
      <c r="BV17">
        <f ca="1">+SUMIF($BN$4:$BT$264,BU17,$BT$4:$BT$264)</f>
        <v>2339609416.0842257</v>
      </c>
      <c r="BW17" s="201">
        <f t="shared" ref="BW17:BW20" ca="1" si="19">+BV17/1000000</f>
        <v>2339.6094160842258</v>
      </c>
      <c r="BX17" t="s">
        <v>863</v>
      </c>
      <c r="BY17" t="s">
        <v>1356</v>
      </c>
      <c r="BZ17" t="s">
        <v>851</v>
      </c>
      <c r="CA17" t="s">
        <v>725</v>
      </c>
      <c r="CB17" s="197">
        <v>13000</v>
      </c>
      <c r="CC17" t="s">
        <v>612</v>
      </c>
      <c r="CD17">
        <v>2021</v>
      </c>
      <c r="CE17" t="s">
        <v>493</v>
      </c>
      <c r="CF17" s="198">
        <v>93256697.510264605</v>
      </c>
      <c r="CM17" t="s">
        <v>1415</v>
      </c>
      <c r="CN17" t="s">
        <v>1422</v>
      </c>
      <c r="CO17" t="s">
        <v>618</v>
      </c>
      <c r="CP17" t="s">
        <v>641</v>
      </c>
      <c r="CQ17" s="197">
        <v>86000</v>
      </c>
      <c r="CR17" t="s">
        <v>553</v>
      </c>
      <c r="CS17">
        <v>2020</v>
      </c>
      <c r="CT17" t="s">
        <v>495</v>
      </c>
      <c r="CU17" s="198">
        <v>411237688.79100001</v>
      </c>
      <c r="DK17" t="s">
        <v>1415</v>
      </c>
      <c r="DL17" t="s">
        <v>1441</v>
      </c>
      <c r="DM17" t="s">
        <v>851</v>
      </c>
      <c r="DN17" t="str">
        <f t="shared" si="7"/>
        <v>EDUCACIÓN-Ejecución</v>
      </c>
      <c r="DO17" t="s">
        <v>784</v>
      </c>
      <c r="DP17" s="197">
        <v>18000</v>
      </c>
      <c r="DQ17" t="s">
        <v>548</v>
      </c>
      <c r="DR17">
        <v>2021</v>
      </c>
      <c r="DS17" t="s">
        <v>493</v>
      </c>
      <c r="DT17" s="198">
        <v>387136496.74333328</v>
      </c>
      <c r="EA17" t="s">
        <v>1415</v>
      </c>
      <c r="EB17" t="s">
        <v>1441</v>
      </c>
      <c r="EC17" t="s">
        <v>851</v>
      </c>
      <c r="ED17" t="s">
        <v>784</v>
      </c>
      <c r="EE17" s="197">
        <v>18000</v>
      </c>
      <c r="EF17" t="s">
        <v>548</v>
      </c>
      <c r="EG17">
        <v>2021</v>
      </c>
      <c r="EH17" t="s">
        <v>493</v>
      </c>
      <c r="EI17" s="198">
        <v>387136496.74333328</v>
      </c>
      <c r="EO17" t="s">
        <v>1504</v>
      </c>
      <c r="EP17" t="s">
        <v>1870</v>
      </c>
      <c r="EQ17" t="s">
        <v>501</v>
      </c>
      <c r="ER17" t="s">
        <v>732</v>
      </c>
      <c r="ES17" s="197" t="s">
        <v>1623</v>
      </c>
      <c r="ET17" t="s">
        <v>548</v>
      </c>
      <c r="EU17">
        <v>2020</v>
      </c>
      <c r="EV17" t="s">
        <v>493</v>
      </c>
      <c r="EW17" s="198">
        <v>2033354477</v>
      </c>
      <c r="FA17" t="s">
        <v>1504</v>
      </c>
      <c r="FB17" t="s">
        <v>1896</v>
      </c>
      <c r="FC17" t="s">
        <v>501</v>
      </c>
      <c r="FD17" t="s">
        <v>742</v>
      </c>
      <c r="FE17" s="197" t="s">
        <v>1897</v>
      </c>
      <c r="FF17" t="s">
        <v>537</v>
      </c>
      <c r="FG17">
        <v>2021</v>
      </c>
      <c r="FH17" t="s">
        <v>493</v>
      </c>
      <c r="FI17" s="198">
        <v>225614785</v>
      </c>
      <c r="FM17" t="s">
        <v>1504</v>
      </c>
      <c r="FN17" t="s">
        <v>1522</v>
      </c>
      <c r="FO17" t="s">
        <v>851</v>
      </c>
      <c r="FP17" t="str">
        <f t="shared" si="8"/>
        <v>EDUCACIÓN-Ejecutados / Terminados</v>
      </c>
      <c r="FQ17" t="s">
        <v>516</v>
      </c>
      <c r="FR17" s="197" t="s">
        <v>1521</v>
      </c>
      <c r="FS17" t="s">
        <v>509</v>
      </c>
      <c r="FT17">
        <v>2020</v>
      </c>
      <c r="FU17" t="s">
        <v>495</v>
      </c>
      <c r="FV17" s="198">
        <v>57730806.032355718</v>
      </c>
      <c r="GB17" t="s">
        <v>1504</v>
      </c>
      <c r="GC17" t="s">
        <v>1979</v>
      </c>
      <c r="GD17" t="s">
        <v>851</v>
      </c>
      <c r="GE17" t="s">
        <v>735</v>
      </c>
      <c r="GF17" s="197" t="s">
        <v>1516</v>
      </c>
      <c r="GG17" t="s">
        <v>537</v>
      </c>
      <c r="GH17">
        <v>2021</v>
      </c>
      <c r="GI17" t="s">
        <v>493</v>
      </c>
      <c r="GJ17" s="198">
        <v>82785416.890000001</v>
      </c>
      <c r="GR17" t="s">
        <v>2063</v>
      </c>
      <c r="GS17" t="s">
        <v>275</v>
      </c>
      <c r="GT17" t="s">
        <v>849</v>
      </c>
      <c r="GU17" t="s">
        <v>639</v>
      </c>
      <c r="GV17" s="197" t="s">
        <v>1691</v>
      </c>
      <c r="GW17" t="s">
        <v>572</v>
      </c>
      <c r="GX17">
        <v>2020</v>
      </c>
      <c r="GY17" t="s">
        <v>495</v>
      </c>
      <c r="GZ17" s="198">
        <v>411482589.21052599</v>
      </c>
      <c r="HF17" t="s">
        <v>2063</v>
      </c>
      <c r="HG17" t="s">
        <v>2070</v>
      </c>
      <c r="HH17" t="s">
        <v>849</v>
      </c>
      <c r="HI17" t="s">
        <v>719</v>
      </c>
      <c r="HJ17" s="197" t="s">
        <v>505</v>
      </c>
      <c r="HK17" t="s">
        <v>2071</v>
      </c>
      <c r="HL17">
        <v>2021</v>
      </c>
      <c r="HM17" t="s">
        <v>493</v>
      </c>
      <c r="HN17" s="198">
        <v>297893203</v>
      </c>
    </row>
    <row r="18" spans="1:222" x14ac:dyDescent="0.35">
      <c r="A18" t="s">
        <v>488</v>
      </c>
      <c r="B18" t="s">
        <v>528</v>
      </c>
      <c r="C18" t="s">
        <v>501</v>
      </c>
      <c r="D18" t="s">
        <v>529</v>
      </c>
      <c r="E18" s="197">
        <v>23000</v>
      </c>
      <c r="F18" t="s">
        <v>492</v>
      </c>
      <c r="G18">
        <v>2020</v>
      </c>
      <c r="H18" t="s">
        <v>493</v>
      </c>
      <c r="I18" s="198">
        <v>2176718648.6520801</v>
      </c>
      <c r="M18" t="s">
        <v>488</v>
      </c>
      <c r="N18" t="s">
        <v>803</v>
      </c>
      <c r="O18" t="s">
        <v>490</v>
      </c>
      <c r="P18" t="s">
        <v>614</v>
      </c>
      <c r="Q18" s="197">
        <v>54000</v>
      </c>
      <c r="R18" t="s">
        <v>509</v>
      </c>
      <c r="S18">
        <v>2021</v>
      </c>
      <c r="T18" t="s">
        <v>493</v>
      </c>
      <c r="U18" s="198">
        <v>12495320337</v>
      </c>
      <c r="Z18" t="s">
        <v>488</v>
      </c>
      <c r="AA18" t="s">
        <v>848</v>
      </c>
      <c r="AB18" t="s">
        <v>849</v>
      </c>
      <c r="AC18" t="s">
        <v>599</v>
      </c>
      <c r="AD18" s="197">
        <v>86000</v>
      </c>
      <c r="AE18" t="s">
        <v>553</v>
      </c>
      <c r="AF18">
        <v>2021</v>
      </c>
      <c r="AG18" t="s">
        <v>495</v>
      </c>
      <c r="AH18" s="198">
        <v>0</v>
      </c>
      <c r="AI18" t="s">
        <v>849</v>
      </c>
      <c r="AJ18" s="97">
        <f t="shared" ca="1" si="18"/>
        <v>1127380499</v>
      </c>
      <c r="AK18" s="97">
        <f t="shared" ca="1" si="17"/>
        <v>1127.3804990000001</v>
      </c>
      <c r="AM18" t="s">
        <v>863</v>
      </c>
      <c r="AN18" t="s">
        <v>880</v>
      </c>
      <c r="AO18" t="s">
        <v>497</v>
      </c>
      <c r="AP18" t="s">
        <v>881</v>
      </c>
      <c r="AQ18" s="197">
        <v>50000</v>
      </c>
      <c r="AR18" t="s">
        <v>499</v>
      </c>
      <c r="AS18">
        <v>2020</v>
      </c>
      <c r="AT18" t="s">
        <v>495</v>
      </c>
      <c r="AU18" s="198">
        <v>271966163.93530512</v>
      </c>
      <c r="AY18" t="s">
        <v>863</v>
      </c>
      <c r="AZ18" t="s">
        <v>1058</v>
      </c>
      <c r="BA18" t="s">
        <v>497</v>
      </c>
      <c r="BB18" t="s">
        <v>751</v>
      </c>
      <c r="BC18" s="197">
        <v>73000</v>
      </c>
      <c r="BD18" t="s">
        <v>750</v>
      </c>
      <c r="BE18">
        <v>2021</v>
      </c>
      <c r="BF18" t="s">
        <v>493</v>
      </c>
      <c r="BG18" s="198">
        <v>123728679.7879675</v>
      </c>
      <c r="BK18" t="s">
        <v>863</v>
      </c>
      <c r="BL18" t="s">
        <v>1091</v>
      </c>
      <c r="BM18" t="s">
        <v>851</v>
      </c>
      <c r="BN18" t="str">
        <f t="shared" si="3"/>
        <v>EDUCACIÓN-Ejecución</v>
      </c>
      <c r="BO18" t="s">
        <v>929</v>
      </c>
      <c r="BP18" s="197" t="s">
        <v>505</v>
      </c>
      <c r="BQ18" t="s">
        <v>514</v>
      </c>
      <c r="BR18">
        <v>2020</v>
      </c>
      <c r="BS18" t="s">
        <v>493</v>
      </c>
      <c r="BT18" s="198">
        <v>283340688.29735237</v>
      </c>
      <c r="BU18" t="s">
        <v>1502</v>
      </c>
      <c r="BV18">
        <f t="shared" ref="BV18:BV20" ca="1" si="20">+SUMIF($BN$4:$BT$264,BU18,$BT$4:$BT$264)</f>
        <v>3966395175.3849306</v>
      </c>
      <c r="BW18" s="201">
        <f t="shared" ca="1" si="19"/>
        <v>3966.3951753849306</v>
      </c>
      <c r="BX18" t="s">
        <v>863</v>
      </c>
      <c r="BY18" t="s">
        <v>1357</v>
      </c>
      <c r="BZ18" t="s">
        <v>859</v>
      </c>
      <c r="CA18" t="s">
        <v>725</v>
      </c>
      <c r="CB18" s="197">
        <v>13000</v>
      </c>
      <c r="CC18" t="s">
        <v>612</v>
      </c>
      <c r="CD18">
        <v>2021</v>
      </c>
      <c r="CE18" t="s">
        <v>493</v>
      </c>
      <c r="CF18" s="198">
        <v>126408166.66070589</v>
      </c>
      <c r="CM18" t="s">
        <v>1415</v>
      </c>
      <c r="CN18" t="s">
        <v>1423</v>
      </c>
      <c r="CO18" t="s">
        <v>497</v>
      </c>
      <c r="CP18" t="s">
        <v>1424</v>
      </c>
      <c r="CQ18" s="197">
        <v>20000</v>
      </c>
      <c r="CR18" t="s">
        <v>537</v>
      </c>
      <c r="CS18">
        <v>2020</v>
      </c>
      <c r="CT18" t="s">
        <v>495</v>
      </c>
      <c r="CU18" s="198">
        <v>3058912819.1483002</v>
      </c>
      <c r="DK18" t="s">
        <v>1415</v>
      </c>
      <c r="DL18" t="s">
        <v>1441</v>
      </c>
      <c r="DM18" t="s">
        <v>851</v>
      </c>
      <c r="DN18" t="str">
        <f t="shared" si="7"/>
        <v>EDUCACIÓN-Ejecución</v>
      </c>
      <c r="DO18" t="s">
        <v>550</v>
      </c>
      <c r="DP18" s="197">
        <v>18000</v>
      </c>
      <c r="DQ18" t="s">
        <v>548</v>
      </c>
      <c r="DR18">
        <v>2021</v>
      </c>
      <c r="DS18" t="s">
        <v>493</v>
      </c>
      <c r="DT18" s="198">
        <v>387136496.74333328</v>
      </c>
      <c r="EA18" t="s">
        <v>1415</v>
      </c>
      <c r="EB18" t="s">
        <v>1441</v>
      </c>
      <c r="EC18" t="s">
        <v>851</v>
      </c>
      <c r="ED18" t="s">
        <v>550</v>
      </c>
      <c r="EE18" s="197">
        <v>18000</v>
      </c>
      <c r="EF18" t="s">
        <v>548</v>
      </c>
      <c r="EG18">
        <v>2021</v>
      </c>
      <c r="EH18" t="s">
        <v>493</v>
      </c>
      <c r="EI18" s="198">
        <v>387136496.74333328</v>
      </c>
      <c r="EO18" t="s">
        <v>1504</v>
      </c>
      <c r="EP18" t="s">
        <v>1871</v>
      </c>
      <c r="EQ18" t="s">
        <v>501</v>
      </c>
      <c r="ER18" t="s">
        <v>563</v>
      </c>
      <c r="ES18" s="197" t="s">
        <v>1681</v>
      </c>
      <c r="ET18" t="s">
        <v>492</v>
      </c>
      <c r="EU18">
        <v>2020</v>
      </c>
      <c r="EV18" t="s">
        <v>493</v>
      </c>
      <c r="EW18" s="198">
        <v>3933833914</v>
      </c>
      <c r="FA18" t="s">
        <v>1504</v>
      </c>
      <c r="FB18" t="s">
        <v>1898</v>
      </c>
      <c r="FC18" t="s">
        <v>501</v>
      </c>
      <c r="FD18" t="s">
        <v>545</v>
      </c>
      <c r="FE18" s="197" t="s">
        <v>1897</v>
      </c>
      <c r="FF18" t="s">
        <v>537</v>
      </c>
      <c r="FG18">
        <v>2021</v>
      </c>
      <c r="FH18" t="s">
        <v>493</v>
      </c>
      <c r="FI18" s="198">
        <v>2580401763.8800001</v>
      </c>
      <c r="FM18" t="s">
        <v>1504</v>
      </c>
      <c r="FN18" t="s">
        <v>1523</v>
      </c>
      <c r="FO18" t="s">
        <v>851</v>
      </c>
      <c r="FP18" t="str">
        <f t="shared" si="8"/>
        <v>EDUCACIÓN-Ejecutados / Terminados</v>
      </c>
      <c r="FQ18" t="s">
        <v>619</v>
      </c>
      <c r="FR18" s="197" t="s">
        <v>1521</v>
      </c>
      <c r="FS18" t="s">
        <v>509</v>
      </c>
      <c r="FT18">
        <v>2020</v>
      </c>
      <c r="FU18" t="s">
        <v>495</v>
      </c>
      <c r="FV18" s="198">
        <v>38880428.032355718</v>
      </c>
      <c r="GB18" t="s">
        <v>1504</v>
      </c>
      <c r="GC18" t="s">
        <v>1980</v>
      </c>
      <c r="GD18" t="s">
        <v>851</v>
      </c>
      <c r="GE18" t="s">
        <v>735</v>
      </c>
      <c r="GF18" s="197" t="s">
        <v>1516</v>
      </c>
      <c r="GG18" t="s">
        <v>537</v>
      </c>
      <c r="GH18">
        <v>2021</v>
      </c>
      <c r="GI18" t="s">
        <v>493</v>
      </c>
      <c r="GJ18" s="198">
        <v>82785416.890000001</v>
      </c>
      <c r="GR18" t="s">
        <v>2063</v>
      </c>
      <c r="GS18" t="s">
        <v>277</v>
      </c>
      <c r="GT18" t="s">
        <v>849</v>
      </c>
      <c r="GU18" t="s">
        <v>550</v>
      </c>
      <c r="GV18" s="197" t="s">
        <v>1623</v>
      </c>
      <c r="GW18" t="s">
        <v>548</v>
      </c>
      <c r="GX18">
        <v>2020</v>
      </c>
      <c r="GY18" t="s">
        <v>495</v>
      </c>
      <c r="GZ18" s="198">
        <v>41148258.921052657</v>
      </c>
      <c r="HF18" t="s">
        <v>2063</v>
      </c>
      <c r="HG18" t="s">
        <v>2072</v>
      </c>
      <c r="HH18" t="s">
        <v>849</v>
      </c>
      <c r="HI18" t="s">
        <v>518</v>
      </c>
      <c r="HJ18" s="197">
        <v>54000</v>
      </c>
      <c r="HK18" t="s">
        <v>2064</v>
      </c>
      <c r="HL18">
        <v>2021</v>
      </c>
      <c r="HM18" t="s">
        <v>493</v>
      </c>
      <c r="HN18" s="198">
        <v>130000000</v>
      </c>
    </row>
    <row r="19" spans="1:222" x14ac:dyDescent="0.35">
      <c r="A19" t="s">
        <v>488</v>
      </c>
      <c r="B19" t="s">
        <v>530</v>
      </c>
      <c r="C19" t="s">
        <v>501</v>
      </c>
      <c r="D19" t="s">
        <v>531</v>
      </c>
      <c r="E19" s="197">
        <v>27000</v>
      </c>
      <c r="F19" t="s">
        <v>525</v>
      </c>
      <c r="G19">
        <v>2020</v>
      </c>
      <c r="H19" t="s">
        <v>493</v>
      </c>
      <c r="I19" s="198">
        <v>1602616605.5039999</v>
      </c>
      <c r="M19" t="s">
        <v>488</v>
      </c>
      <c r="N19" t="s">
        <v>804</v>
      </c>
      <c r="O19" t="s">
        <v>501</v>
      </c>
      <c r="P19" t="s">
        <v>611</v>
      </c>
      <c r="Q19" s="197">
        <v>70000</v>
      </c>
      <c r="R19" t="s">
        <v>612</v>
      </c>
      <c r="S19">
        <v>2021</v>
      </c>
      <c r="T19" t="s">
        <v>493</v>
      </c>
      <c r="U19" s="198">
        <v>1629368086</v>
      </c>
      <c r="Z19" t="s">
        <v>488</v>
      </c>
      <c r="AA19" t="s">
        <v>850</v>
      </c>
      <c r="AB19" t="s">
        <v>851</v>
      </c>
      <c r="AC19" t="s">
        <v>672</v>
      </c>
      <c r="AD19" s="197">
        <v>70000</v>
      </c>
      <c r="AE19" t="s">
        <v>612</v>
      </c>
      <c r="AF19">
        <v>2021</v>
      </c>
      <c r="AG19" t="s">
        <v>493</v>
      </c>
      <c r="AH19" s="198">
        <v>913587879</v>
      </c>
      <c r="AI19" t="s">
        <v>853</v>
      </c>
      <c r="AJ19" s="97">
        <f t="shared" ca="1" si="18"/>
        <v>0</v>
      </c>
      <c r="AK19" s="97"/>
      <c r="AM19" t="s">
        <v>863</v>
      </c>
      <c r="AN19" t="s">
        <v>882</v>
      </c>
      <c r="AO19" t="s">
        <v>497</v>
      </c>
      <c r="AP19" t="s">
        <v>881</v>
      </c>
      <c r="AQ19" s="197">
        <v>50000</v>
      </c>
      <c r="AR19" t="s">
        <v>499</v>
      </c>
      <c r="AS19">
        <v>2020</v>
      </c>
      <c r="AT19" t="s">
        <v>495</v>
      </c>
      <c r="AU19" s="198">
        <v>216385005.9485496</v>
      </c>
      <c r="AY19" t="s">
        <v>863</v>
      </c>
      <c r="AZ19" t="s">
        <v>1059</v>
      </c>
      <c r="BA19" t="s">
        <v>497</v>
      </c>
      <c r="BB19" t="s">
        <v>751</v>
      </c>
      <c r="BC19" s="197">
        <v>73000</v>
      </c>
      <c r="BD19" t="s">
        <v>750</v>
      </c>
      <c r="BE19">
        <v>2021</v>
      </c>
      <c r="BF19" t="s">
        <v>493</v>
      </c>
      <c r="BG19" s="198">
        <v>166516173.85383031</v>
      </c>
      <c r="BK19" t="s">
        <v>863</v>
      </c>
      <c r="BL19" t="s">
        <v>1092</v>
      </c>
      <c r="BM19" t="s">
        <v>851</v>
      </c>
      <c r="BN19" t="str">
        <f t="shared" si="3"/>
        <v>EDUCACIÓN-Ejecución</v>
      </c>
      <c r="BO19" t="s">
        <v>929</v>
      </c>
      <c r="BP19" s="197" t="s">
        <v>505</v>
      </c>
      <c r="BQ19" t="s">
        <v>514</v>
      </c>
      <c r="BR19">
        <v>2020</v>
      </c>
      <c r="BS19" t="s">
        <v>493</v>
      </c>
      <c r="BT19" s="198">
        <v>177795228.7233496</v>
      </c>
      <c r="BU19" t="s">
        <v>1964</v>
      </c>
      <c r="BV19">
        <f t="shared" ca="1" si="20"/>
        <v>1752169978.9002702</v>
      </c>
      <c r="BW19" s="201">
        <f t="shared" ca="1" si="19"/>
        <v>1752.1699789002703</v>
      </c>
      <c r="BX19" t="s">
        <v>863</v>
      </c>
      <c r="BY19" t="s">
        <v>1358</v>
      </c>
      <c r="BZ19" t="s">
        <v>859</v>
      </c>
      <c r="CA19" t="s">
        <v>725</v>
      </c>
      <c r="CB19" s="197">
        <v>13000</v>
      </c>
      <c r="CC19" t="s">
        <v>612</v>
      </c>
      <c r="CD19">
        <v>2021</v>
      </c>
      <c r="CE19" t="s">
        <v>493</v>
      </c>
      <c r="CF19" s="198">
        <v>158808795.30908251</v>
      </c>
      <c r="CM19" t="s">
        <v>1415</v>
      </c>
      <c r="CN19" t="s">
        <v>1425</v>
      </c>
      <c r="CO19" t="s">
        <v>618</v>
      </c>
      <c r="CP19" t="s">
        <v>715</v>
      </c>
      <c r="CQ19" s="197">
        <v>5000</v>
      </c>
      <c r="CR19" t="s">
        <v>506</v>
      </c>
      <c r="CS19">
        <v>2020</v>
      </c>
      <c r="CT19" t="s">
        <v>493</v>
      </c>
      <c r="CU19" s="198">
        <v>1480292009</v>
      </c>
      <c r="DK19" t="s">
        <v>1415</v>
      </c>
      <c r="DL19" t="s">
        <v>1442</v>
      </c>
      <c r="DM19" t="s">
        <v>851</v>
      </c>
      <c r="DN19" t="str">
        <f t="shared" si="7"/>
        <v>EDUCACIÓN-Ejecución</v>
      </c>
      <c r="DO19" t="s">
        <v>513</v>
      </c>
      <c r="DP19" s="197" t="s">
        <v>505</v>
      </c>
      <c r="DQ19" t="s">
        <v>514</v>
      </c>
      <c r="DR19">
        <v>2021</v>
      </c>
      <c r="DS19" t="s">
        <v>493</v>
      </c>
      <c r="DT19" s="198">
        <v>629515018.25</v>
      </c>
      <c r="EA19" t="s">
        <v>1415</v>
      </c>
      <c r="EB19" t="s">
        <v>1442</v>
      </c>
      <c r="EC19" t="s">
        <v>851</v>
      </c>
      <c r="ED19" t="s">
        <v>513</v>
      </c>
      <c r="EE19" s="197" t="s">
        <v>505</v>
      </c>
      <c r="EF19" t="s">
        <v>514</v>
      </c>
      <c r="EG19">
        <v>2021</v>
      </c>
      <c r="EH19" t="s">
        <v>493</v>
      </c>
      <c r="EI19" s="198">
        <v>629515018.25</v>
      </c>
      <c r="EO19" t="s">
        <v>1504</v>
      </c>
      <c r="EP19" t="s">
        <v>1872</v>
      </c>
      <c r="EQ19" t="s">
        <v>618</v>
      </c>
      <c r="ER19" t="s">
        <v>533</v>
      </c>
      <c r="ES19" s="197" t="s">
        <v>1506</v>
      </c>
      <c r="ET19" t="s">
        <v>534</v>
      </c>
      <c r="EU19">
        <v>2020</v>
      </c>
      <c r="EV19" t="s">
        <v>495</v>
      </c>
      <c r="EW19" s="198">
        <v>3562784939</v>
      </c>
      <c r="FA19" t="s">
        <v>1504</v>
      </c>
      <c r="FB19" t="s">
        <v>1899</v>
      </c>
      <c r="FC19" t="s">
        <v>501</v>
      </c>
      <c r="FD19" t="s">
        <v>824</v>
      </c>
      <c r="FE19" s="197" t="s">
        <v>1623</v>
      </c>
      <c r="FF19" t="s">
        <v>548</v>
      </c>
      <c r="FG19">
        <v>2021</v>
      </c>
      <c r="FH19" t="s">
        <v>495</v>
      </c>
      <c r="FI19" s="198">
        <v>9158673141</v>
      </c>
      <c r="FM19" t="s">
        <v>1504</v>
      </c>
      <c r="FN19" t="s">
        <v>1524</v>
      </c>
      <c r="FO19" t="s">
        <v>851</v>
      </c>
      <c r="FP19" t="str">
        <f t="shared" si="8"/>
        <v>EDUCACIÓN-Ejecutados / Terminados</v>
      </c>
      <c r="FQ19" t="s">
        <v>619</v>
      </c>
      <c r="FR19" s="197" t="s">
        <v>1521</v>
      </c>
      <c r="FS19" t="s">
        <v>509</v>
      </c>
      <c r="FT19">
        <v>2020</v>
      </c>
      <c r="FU19" t="s">
        <v>495</v>
      </c>
      <c r="FV19" s="198">
        <v>61376819.032355718</v>
      </c>
      <c r="GB19" t="s">
        <v>1504</v>
      </c>
      <c r="GC19" t="s">
        <v>1981</v>
      </c>
      <c r="GD19" t="s">
        <v>851</v>
      </c>
      <c r="GE19" t="s">
        <v>568</v>
      </c>
      <c r="GF19" s="197" t="s">
        <v>505</v>
      </c>
      <c r="GG19" t="s">
        <v>569</v>
      </c>
      <c r="GH19">
        <v>2021</v>
      </c>
      <c r="GI19" t="s">
        <v>493</v>
      </c>
      <c r="GJ19" s="198">
        <v>5859502371</v>
      </c>
      <c r="GR19" t="s">
        <v>2063</v>
      </c>
      <c r="GS19" t="s">
        <v>277</v>
      </c>
      <c r="GT19" t="s">
        <v>849</v>
      </c>
      <c r="GU19" t="s">
        <v>648</v>
      </c>
      <c r="GV19" s="197" t="s">
        <v>1623</v>
      </c>
      <c r="GW19" t="s">
        <v>548</v>
      </c>
      <c r="GX19">
        <v>2020</v>
      </c>
      <c r="GY19" t="s">
        <v>495</v>
      </c>
      <c r="GZ19" s="198">
        <v>41148258.921052657</v>
      </c>
      <c r="HF19" t="s">
        <v>2063</v>
      </c>
      <c r="HG19" t="s">
        <v>2072</v>
      </c>
      <c r="HH19" t="s">
        <v>849</v>
      </c>
      <c r="HI19" t="s">
        <v>518</v>
      </c>
      <c r="HJ19" s="197">
        <v>54000</v>
      </c>
      <c r="HK19" t="s">
        <v>2064</v>
      </c>
      <c r="HL19">
        <v>2021</v>
      </c>
      <c r="HM19" t="s">
        <v>495</v>
      </c>
      <c r="HN19" s="198">
        <v>311389393</v>
      </c>
    </row>
    <row r="20" spans="1:222" x14ac:dyDescent="0.35">
      <c r="A20" t="s">
        <v>488</v>
      </c>
      <c r="B20" t="s">
        <v>532</v>
      </c>
      <c r="C20" t="s">
        <v>497</v>
      </c>
      <c r="D20" t="s">
        <v>533</v>
      </c>
      <c r="E20" s="197">
        <v>19000</v>
      </c>
      <c r="F20" t="s">
        <v>534</v>
      </c>
      <c r="G20">
        <v>2020</v>
      </c>
      <c r="H20" t="s">
        <v>493</v>
      </c>
      <c r="I20" s="198">
        <v>0</v>
      </c>
      <c r="M20" t="s">
        <v>488</v>
      </c>
      <c r="N20" t="s">
        <v>805</v>
      </c>
      <c r="O20" t="s">
        <v>501</v>
      </c>
      <c r="P20" t="s">
        <v>732</v>
      </c>
      <c r="Q20" s="197">
        <v>18000</v>
      </c>
      <c r="R20" t="s">
        <v>548</v>
      </c>
      <c r="S20">
        <v>2021</v>
      </c>
      <c r="T20" t="s">
        <v>493</v>
      </c>
      <c r="U20" s="198">
        <v>8644609430</v>
      </c>
      <c r="Z20" t="s">
        <v>488</v>
      </c>
      <c r="AA20" t="s">
        <v>852</v>
      </c>
      <c r="AB20" t="s">
        <v>853</v>
      </c>
      <c r="AC20" t="s">
        <v>559</v>
      </c>
      <c r="AD20" s="197">
        <v>47000</v>
      </c>
      <c r="AE20" t="s">
        <v>537</v>
      </c>
      <c r="AF20">
        <v>2021</v>
      </c>
      <c r="AG20" t="s">
        <v>495</v>
      </c>
      <c r="AH20" s="198">
        <v>0</v>
      </c>
      <c r="AM20" t="s">
        <v>863</v>
      </c>
      <c r="AN20" t="s">
        <v>883</v>
      </c>
      <c r="AO20" t="s">
        <v>497</v>
      </c>
      <c r="AP20" t="s">
        <v>561</v>
      </c>
      <c r="AQ20" s="197">
        <v>52000</v>
      </c>
      <c r="AR20" t="s">
        <v>534</v>
      </c>
      <c r="AS20">
        <v>2020</v>
      </c>
      <c r="AT20" t="s">
        <v>495</v>
      </c>
      <c r="AU20" s="198">
        <v>122716553.9783387</v>
      </c>
      <c r="AY20" t="s">
        <v>863</v>
      </c>
      <c r="AZ20" t="s">
        <v>1060</v>
      </c>
      <c r="BA20" t="s">
        <v>497</v>
      </c>
      <c r="BB20" t="s">
        <v>749</v>
      </c>
      <c r="BC20" s="197">
        <v>73000</v>
      </c>
      <c r="BD20" t="s">
        <v>750</v>
      </c>
      <c r="BE20">
        <v>2021</v>
      </c>
      <c r="BF20" t="s">
        <v>493</v>
      </c>
      <c r="BG20" s="198">
        <v>306467680.53579682</v>
      </c>
      <c r="BK20" t="s">
        <v>863</v>
      </c>
      <c r="BL20" t="s">
        <v>1093</v>
      </c>
      <c r="BM20" t="s">
        <v>853</v>
      </c>
      <c r="BN20" t="str">
        <f t="shared" si="3"/>
        <v>INCLUSIÓN SOCIAL-Ejecución</v>
      </c>
      <c r="BO20" t="s">
        <v>929</v>
      </c>
      <c r="BP20" s="197" t="s">
        <v>505</v>
      </c>
      <c r="BQ20" t="s">
        <v>514</v>
      </c>
      <c r="BR20">
        <v>2020</v>
      </c>
      <c r="BS20" t="s">
        <v>493</v>
      </c>
      <c r="BT20" s="198">
        <v>239568770.49667951</v>
      </c>
      <c r="BU20" t="s">
        <v>2102</v>
      </c>
      <c r="BV20">
        <f t="shared" ca="1" si="20"/>
        <v>347000000</v>
      </c>
      <c r="BW20" s="201">
        <f t="shared" ca="1" si="19"/>
        <v>347</v>
      </c>
      <c r="BX20" t="s">
        <v>863</v>
      </c>
      <c r="BY20" t="s">
        <v>1359</v>
      </c>
      <c r="BZ20" t="s">
        <v>859</v>
      </c>
      <c r="CA20" t="s">
        <v>725</v>
      </c>
      <c r="CB20" s="197">
        <v>13000</v>
      </c>
      <c r="CC20" t="s">
        <v>612</v>
      </c>
      <c r="CD20">
        <v>2021</v>
      </c>
      <c r="CE20" t="s">
        <v>493</v>
      </c>
      <c r="CF20" s="198">
        <v>93257677.572665945</v>
      </c>
      <c r="CM20" t="s">
        <v>1415</v>
      </c>
      <c r="CN20" t="s">
        <v>1426</v>
      </c>
      <c r="CO20" t="s">
        <v>497</v>
      </c>
      <c r="CP20" t="s">
        <v>614</v>
      </c>
      <c r="CQ20" s="197">
        <v>54000</v>
      </c>
      <c r="CR20" t="s">
        <v>509</v>
      </c>
      <c r="CS20">
        <v>2020</v>
      </c>
      <c r="CT20" t="s">
        <v>493</v>
      </c>
      <c r="CU20" s="198">
        <v>12044138525</v>
      </c>
      <c r="DK20" t="s">
        <v>1415</v>
      </c>
      <c r="DL20" t="s">
        <v>1442</v>
      </c>
      <c r="DM20" t="s">
        <v>851</v>
      </c>
      <c r="DN20" t="str">
        <f t="shared" si="7"/>
        <v>EDUCACIÓN-Ejecución</v>
      </c>
      <c r="DO20" t="s">
        <v>929</v>
      </c>
      <c r="DP20" s="197" t="s">
        <v>505</v>
      </c>
      <c r="DQ20" t="s">
        <v>514</v>
      </c>
      <c r="DR20">
        <v>2021</v>
      </c>
      <c r="DS20" t="s">
        <v>493</v>
      </c>
      <c r="DT20" s="198">
        <v>629515018.25</v>
      </c>
      <c r="EA20" t="s">
        <v>1415</v>
      </c>
      <c r="EB20" t="s">
        <v>1442</v>
      </c>
      <c r="EC20" t="s">
        <v>851</v>
      </c>
      <c r="ED20" t="s">
        <v>929</v>
      </c>
      <c r="EE20" s="197" t="s">
        <v>505</v>
      </c>
      <c r="EF20" t="s">
        <v>514</v>
      </c>
      <c r="EG20">
        <v>2021</v>
      </c>
      <c r="EH20" t="s">
        <v>493</v>
      </c>
      <c r="EI20" s="198">
        <v>629515018.25</v>
      </c>
      <c r="EO20" t="s">
        <v>1504</v>
      </c>
      <c r="EP20" t="s">
        <v>1873</v>
      </c>
      <c r="EQ20" t="s">
        <v>618</v>
      </c>
      <c r="ER20" t="s">
        <v>668</v>
      </c>
      <c r="ES20" s="197" t="s">
        <v>1506</v>
      </c>
      <c r="ET20" t="s">
        <v>534</v>
      </c>
      <c r="EU20">
        <v>2020</v>
      </c>
      <c r="EV20" t="s">
        <v>493</v>
      </c>
      <c r="EW20" s="198">
        <v>1971055973</v>
      </c>
      <c r="FA20" t="s">
        <v>1504</v>
      </c>
      <c r="FB20" t="s">
        <v>1900</v>
      </c>
      <c r="FC20" t="s">
        <v>501</v>
      </c>
      <c r="FD20" t="s">
        <v>722</v>
      </c>
      <c r="FE20" s="197" t="s">
        <v>1615</v>
      </c>
      <c r="FF20" t="s">
        <v>612</v>
      </c>
      <c r="FG20">
        <v>2021</v>
      </c>
      <c r="FH20" t="s">
        <v>493</v>
      </c>
      <c r="FI20" s="198">
        <v>372235452</v>
      </c>
      <c r="FM20" t="s">
        <v>1504</v>
      </c>
      <c r="FN20" t="s">
        <v>1525</v>
      </c>
      <c r="FO20" t="s">
        <v>851</v>
      </c>
      <c r="FP20" t="str">
        <f t="shared" si="8"/>
        <v>EDUCACIÓN-Ejecutados / Terminados</v>
      </c>
      <c r="FQ20" t="s">
        <v>619</v>
      </c>
      <c r="FR20" s="197" t="s">
        <v>1521</v>
      </c>
      <c r="FS20" t="s">
        <v>509</v>
      </c>
      <c r="FT20">
        <v>2020</v>
      </c>
      <c r="FU20" t="s">
        <v>495</v>
      </c>
      <c r="FV20" s="198">
        <v>53410673.032355718</v>
      </c>
      <c r="GB20" t="s">
        <v>1504</v>
      </c>
      <c r="GC20" t="s">
        <v>1982</v>
      </c>
      <c r="GD20" t="s">
        <v>851</v>
      </c>
      <c r="GE20" t="s">
        <v>998</v>
      </c>
      <c r="GF20" s="197" t="s">
        <v>1506</v>
      </c>
      <c r="GG20" t="s">
        <v>534</v>
      </c>
      <c r="GH20">
        <v>2021</v>
      </c>
      <c r="GI20" t="s">
        <v>493</v>
      </c>
      <c r="GJ20" s="198">
        <v>1757698563</v>
      </c>
      <c r="GR20" t="s">
        <v>2063</v>
      </c>
      <c r="GS20" t="s">
        <v>277</v>
      </c>
      <c r="GT20" t="s">
        <v>849</v>
      </c>
      <c r="GU20" t="s">
        <v>713</v>
      </c>
      <c r="GV20" s="197" t="s">
        <v>1623</v>
      </c>
      <c r="GW20" t="s">
        <v>548</v>
      </c>
      <c r="GX20">
        <v>2020</v>
      </c>
      <c r="GY20" t="s">
        <v>495</v>
      </c>
      <c r="GZ20" s="198">
        <v>41148258.921052657</v>
      </c>
      <c r="HF20" t="s">
        <v>2063</v>
      </c>
      <c r="HG20" t="s">
        <v>2072</v>
      </c>
      <c r="HH20" t="s">
        <v>849</v>
      </c>
      <c r="HI20" t="s">
        <v>518</v>
      </c>
      <c r="HJ20" s="197">
        <v>54000</v>
      </c>
      <c r="HK20" t="s">
        <v>2064</v>
      </c>
      <c r="HL20">
        <v>2021</v>
      </c>
      <c r="HM20" t="s">
        <v>495</v>
      </c>
      <c r="HN20" s="198">
        <v>331114994</v>
      </c>
    </row>
    <row r="21" spans="1:222" x14ac:dyDescent="0.35">
      <c r="A21" t="s">
        <v>488</v>
      </c>
      <c r="B21" t="s">
        <v>535</v>
      </c>
      <c r="C21" t="s">
        <v>501</v>
      </c>
      <c r="D21" t="s">
        <v>536</v>
      </c>
      <c r="E21" s="197">
        <v>44000</v>
      </c>
      <c r="F21" t="s">
        <v>537</v>
      </c>
      <c r="G21">
        <v>2020</v>
      </c>
      <c r="H21" t="s">
        <v>493</v>
      </c>
      <c r="I21" s="198">
        <v>0</v>
      </c>
      <c r="M21" t="s">
        <v>488</v>
      </c>
      <c r="N21" t="s">
        <v>806</v>
      </c>
      <c r="O21" t="s">
        <v>501</v>
      </c>
      <c r="P21" t="s">
        <v>662</v>
      </c>
      <c r="Q21" s="197">
        <v>19000</v>
      </c>
      <c r="R21" t="s">
        <v>534</v>
      </c>
      <c r="S21">
        <v>2021</v>
      </c>
      <c r="T21" t="s">
        <v>493</v>
      </c>
      <c r="U21" s="198">
        <v>14222270376.299999</v>
      </c>
      <c r="Z21" t="s">
        <v>488</v>
      </c>
      <c r="AA21" t="s">
        <v>854</v>
      </c>
      <c r="AB21" t="s">
        <v>849</v>
      </c>
      <c r="AC21" t="s">
        <v>529</v>
      </c>
      <c r="AD21" s="197">
        <v>23000</v>
      </c>
      <c r="AE21" t="s">
        <v>492</v>
      </c>
      <c r="AF21">
        <v>2021</v>
      </c>
      <c r="AG21" t="s">
        <v>493</v>
      </c>
      <c r="AH21" s="198">
        <v>1127380499</v>
      </c>
      <c r="AM21" t="s">
        <v>863</v>
      </c>
      <c r="AN21" t="s">
        <v>884</v>
      </c>
      <c r="AO21" t="s">
        <v>497</v>
      </c>
      <c r="AP21" t="s">
        <v>561</v>
      </c>
      <c r="AQ21" s="197">
        <v>52000</v>
      </c>
      <c r="AR21" t="s">
        <v>534</v>
      </c>
      <c r="AS21">
        <v>2020</v>
      </c>
      <c r="AT21" t="s">
        <v>495</v>
      </c>
      <c r="AU21" s="198">
        <v>75172021.934700027</v>
      </c>
      <c r="AY21" t="s">
        <v>863</v>
      </c>
      <c r="AZ21" t="s">
        <v>1061</v>
      </c>
      <c r="BA21" t="s">
        <v>497</v>
      </c>
      <c r="BB21" t="s">
        <v>749</v>
      </c>
      <c r="BC21" s="197">
        <v>73000</v>
      </c>
      <c r="BD21" t="s">
        <v>750</v>
      </c>
      <c r="BE21">
        <v>2021</v>
      </c>
      <c r="BF21" t="s">
        <v>493</v>
      </c>
      <c r="BG21" s="198">
        <v>264053824.1364007</v>
      </c>
      <c r="BK21" t="s">
        <v>863</v>
      </c>
      <c r="BL21" t="s">
        <v>1094</v>
      </c>
      <c r="BM21" t="s">
        <v>853</v>
      </c>
      <c r="BN21" t="str">
        <f t="shared" si="3"/>
        <v>INCLUSIÓN SOCIAL-Ejecución</v>
      </c>
      <c r="BO21" t="s">
        <v>511</v>
      </c>
      <c r="BP21" s="197" t="s">
        <v>505</v>
      </c>
      <c r="BQ21" t="s">
        <v>506</v>
      </c>
      <c r="BR21">
        <v>2020</v>
      </c>
      <c r="BS21" t="s">
        <v>493</v>
      </c>
      <c r="BT21" s="198">
        <v>206935911.96309209</v>
      </c>
      <c r="BX21" t="s">
        <v>863</v>
      </c>
      <c r="BY21" t="s">
        <v>1360</v>
      </c>
      <c r="BZ21" t="s">
        <v>859</v>
      </c>
      <c r="CA21" t="s">
        <v>683</v>
      </c>
      <c r="CB21" s="197">
        <v>70000</v>
      </c>
      <c r="CC21" t="s">
        <v>612</v>
      </c>
      <c r="CD21">
        <v>2021</v>
      </c>
      <c r="CE21" t="s">
        <v>493</v>
      </c>
      <c r="CF21" s="198">
        <v>173680336.35518169</v>
      </c>
      <c r="CM21" t="s">
        <v>1415</v>
      </c>
      <c r="CN21" t="s">
        <v>1427</v>
      </c>
      <c r="CO21" t="s">
        <v>497</v>
      </c>
      <c r="CP21" t="s">
        <v>614</v>
      </c>
      <c r="CQ21" s="197">
        <v>54000</v>
      </c>
      <c r="CR21" t="s">
        <v>509</v>
      </c>
      <c r="CS21">
        <v>2020</v>
      </c>
      <c r="CT21" t="s">
        <v>493</v>
      </c>
      <c r="CU21" s="198">
        <v>8234607905</v>
      </c>
      <c r="DK21" t="s">
        <v>1415</v>
      </c>
      <c r="DL21" t="s">
        <v>1442</v>
      </c>
      <c r="DM21" t="s">
        <v>851</v>
      </c>
      <c r="DN21" t="str">
        <f t="shared" si="7"/>
        <v>EDUCACIÓN-Ejecución</v>
      </c>
      <c r="DO21" t="s">
        <v>520</v>
      </c>
      <c r="DP21" s="197" t="s">
        <v>505</v>
      </c>
      <c r="DQ21" t="s">
        <v>514</v>
      </c>
      <c r="DR21">
        <v>2021</v>
      </c>
      <c r="DS21" t="s">
        <v>493</v>
      </c>
      <c r="DT21" s="198">
        <v>629515018.25</v>
      </c>
      <c r="EA21" t="s">
        <v>1415</v>
      </c>
      <c r="EB21" t="s">
        <v>1442</v>
      </c>
      <c r="EC21" t="s">
        <v>851</v>
      </c>
      <c r="ED21" t="s">
        <v>520</v>
      </c>
      <c r="EE21" s="197" t="s">
        <v>505</v>
      </c>
      <c r="EF21" t="s">
        <v>514</v>
      </c>
      <c r="EG21">
        <v>2021</v>
      </c>
      <c r="EH21" t="s">
        <v>493</v>
      </c>
      <c r="EI21" s="198">
        <v>629515018.25</v>
      </c>
      <c r="EO21" t="s">
        <v>1504</v>
      </c>
      <c r="EP21" t="s">
        <v>1874</v>
      </c>
      <c r="EQ21" t="s">
        <v>618</v>
      </c>
      <c r="ER21" t="s">
        <v>502</v>
      </c>
      <c r="ES21" s="197" t="s">
        <v>1768</v>
      </c>
      <c r="ET21" t="s">
        <v>499</v>
      </c>
      <c r="EU21">
        <v>2020</v>
      </c>
      <c r="EV21" t="s">
        <v>495</v>
      </c>
      <c r="EW21" s="198">
        <v>8029567081</v>
      </c>
      <c r="FA21" t="s">
        <v>1504</v>
      </c>
      <c r="FB21" t="s">
        <v>1901</v>
      </c>
      <c r="FC21" t="s">
        <v>501</v>
      </c>
      <c r="FD21" t="s">
        <v>791</v>
      </c>
      <c r="FE21" s="197" t="s">
        <v>1623</v>
      </c>
      <c r="FF21" t="s">
        <v>548</v>
      </c>
      <c r="FG21">
        <v>2021</v>
      </c>
      <c r="FH21" t="s">
        <v>493</v>
      </c>
      <c r="FI21" s="198">
        <v>6605097755</v>
      </c>
      <c r="FM21" t="s">
        <v>1504</v>
      </c>
      <c r="FN21" t="s">
        <v>1526</v>
      </c>
      <c r="FO21" t="s">
        <v>851</v>
      </c>
      <c r="FP21" t="str">
        <f t="shared" si="8"/>
        <v>EDUCACIÓN-Ejecutados / Terminados</v>
      </c>
      <c r="FQ21" t="s">
        <v>741</v>
      </c>
      <c r="FR21" s="197" t="s">
        <v>1527</v>
      </c>
      <c r="FS21" t="s">
        <v>525</v>
      </c>
      <c r="FT21">
        <v>2020</v>
      </c>
      <c r="FU21" t="s">
        <v>495</v>
      </c>
      <c r="FV21" s="198">
        <v>40486679</v>
      </c>
      <c r="GB21" t="s">
        <v>1504</v>
      </c>
      <c r="GC21" t="s">
        <v>1983</v>
      </c>
      <c r="GD21" t="s">
        <v>851</v>
      </c>
      <c r="GE21" t="s">
        <v>545</v>
      </c>
      <c r="GF21" s="197" t="s">
        <v>1897</v>
      </c>
      <c r="GG21" t="s">
        <v>537</v>
      </c>
      <c r="GH21">
        <v>2021</v>
      </c>
      <c r="GI21" t="s">
        <v>493</v>
      </c>
      <c r="GJ21" s="198">
        <v>3635475906</v>
      </c>
      <c r="GR21" t="s">
        <v>2063</v>
      </c>
      <c r="GS21" t="s">
        <v>279</v>
      </c>
      <c r="GT21" t="s">
        <v>849</v>
      </c>
      <c r="GU21" t="s">
        <v>703</v>
      </c>
      <c r="GV21" s="197" t="s">
        <v>1506</v>
      </c>
      <c r="GW21" t="s">
        <v>534</v>
      </c>
      <c r="GX21">
        <v>2020</v>
      </c>
      <c r="GY21" t="s">
        <v>495</v>
      </c>
      <c r="GZ21" s="198">
        <v>41148258.921052657</v>
      </c>
      <c r="HF21" t="s">
        <v>2063</v>
      </c>
      <c r="HG21" t="s">
        <v>2072</v>
      </c>
      <c r="HH21" t="s">
        <v>849</v>
      </c>
      <c r="HI21" t="s">
        <v>616</v>
      </c>
      <c r="HJ21" s="197">
        <v>54000</v>
      </c>
      <c r="HK21" t="s">
        <v>2064</v>
      </c>
      <c r="HL21">
        <v>2021</v>
      </c>
      <c r="HM21" t="s">
        <v>493</v>
      </c>
      <c r="HN21" s="198">
        <v>199100000</v>
      </c>
    </row>
    <row r="22" spans="1:222" x14ac:dyDescent="0.35">
      <c r="A22" t="s">
        <v>488</v>
      </c>
      <c r="B22" t="s">
        <v>538</v>
      </c>
      <c r="C22" t="s">
        <v>497</v>
      </c>
      <c r="D22" t="s">
        <v>539</v>
      </c>
      <c r="E22" s="197">
        <v>47000</v>
      </c>
      <c r="F22" t="s">
        <v>537</v>
      </c>
      <c r="G22">
        <v>2020</v>
      </c>
      <c r="H22" t="s">
        <v>493</v>
      </c>
      <c r="I22" s="198">
        <v>0</v>
      </c>
      <c r="M22" t="s">
        <v>488</v>
      </c>
      <c r="N22" t="s">
        <v>807</v>
      </c>
      <c r="O22" t="s">
        <v>501</v>
      </c>
      <c r="P22" t="s">
        <v>747</v>
      </c>
      <c r="Q22" s="197">
        <v>70000</v>
      </c>
      <c r="R22" t="s">
        <v>612</v>
      </c>
      <c r="S22">
        <v>2021</v>
      </c>
      <c r="T22" t="s">
        <v>493</v>
      </c>
      <c r="U22" s="198">
        <v>3541655434</v>
      </c>
      <c r="AM22" t="s">
        <v>863</v>
      </c>
      <c r="AN22" t="s">
        <v>885</v>
      </c>
      <c r="AO22" t="s">
        <v>497</v>
      </c>
      <c r="AP22" t="s">
        <v>886</v>
      </c>
      <c r="AQ22" s="197">
        <v>52000</v>
      </c>
      <c r="AR22" t="s">
        <v>596</v>
      </c>
      <c r="AS22">
        <v>2020</v>
      </c>
      <c r="AT22" t="s">
        <v>495</v>
      </c>
      <c r="AU22" s="198">
        <v>193403921.1213724</v>
      </c>
      <c r="AY22" t="s">
        <v>863</v>
      </c>
      <c r="AZ22" t="s">
        <v>1062</v>
      </c>
      <c r="BA22" t="s">
        <v>497</v>
      </c>
      <c r="BB22" t="s">
        <v>749</v>
      </c>
      <c r="BC22" s="197">
        <v>73000</v>
      </c>
      <c r="BD22" t="s">
        <v>750</v>
      </c>
      <c r="BE22">
        <v>2021</v>
      </c>
      <c r="BF22" t="s">
        <v>493</v>
      </c>
      <c r="BG22" s="198">
        <v>250489349.4181335</v>
      </c>
      <c r="BK22" t="s">
        <v>863</v>
      </c>
      <c r="BL22" t="s">
        <v>1095</v>
      </c>
      <c r="BM22" t="s">
        <v>851</v>
      </c>
      <c r="BN22" t="str">
        <f t="shared" si="3"/>
        <v>EDUCACIÓN-Ejecución</v>
      </c>
      <c r="BO22" t="s">
        <v>511</v>
      </c>
      <c r="BP22" s="197" t="s">
        <v>505</v>
      </c>
      <c r="BQ22" t="s">
        <v>506</v>
      </c>
      <c r="BR22">
        <v>2020</v>
      </c>
      <c r="BS22" t="s">
        <v>493</v>
      </c>
      <c r="BT22" s="198">
        <v>225177955.86487901</v>
      </c>
      <c r="BX22" t="s">
        <v>863</v>
      </c>
      <c r="BY22" t="s">
        <v>1361</v>
      </c>
      <c r="BZ22" t="s">
        <v>859</v>
      </c>
      <c r="CA22" t="s">
        <v>683</v>
      </c>
      <c r="CB22" s="197">
        <v>70000</v>
      </c>
      <c r="CC22" t="s">
        <v>612</v>
      </c>
      <c r="CD22">
        <v>2021</v>
      </c>
      <c r="CE22" t="s">
        <v>493</v>
      </c>
      <c r="CF22" s="198">
        <v>104708676.197071</v>
      </c>
      <c r="CM22" t="s">
        <v>1415</v>
      </c>
      <c r="CN22" t="s">
        <v>1428</v>
      </c>
      <c r="CO22" t="s">
        <v>497</v>
      </c>
      <c r="CP22" t="s">
        <v>614</v>
      </c>
      <c r="CQ22" s="197">
        <v>54000</v>
      </c>
      <c r="CR22" t="s">
        <v>509</v>
      </c>
      <c r="CS22">
        <v>2020</v>
      </c>
      <c r="CT22" t="s">
        <v>493</v>
      </c>
      <c r="CU22" s="198">
        <v>12633158577</v>
      </c>
      <c r="DK22" t="s">
        <v>1415</v>
      </c>
      <c r="DL22" t="s">
        <v>1442</v>
      </c>
      <c r="DM22" t="s">
        <v>851</v>
      </c>
      <c r="DN22" t="str">
        <f t="shared" si="7"/>
        <v>EDUCACIÓN-Ejecución</v>
      </c>
      <c r="DO22" t="s">
        <v>522</v>
      </c>
      <c r="DP22" s="197" t="s">
        <v>505</v>
      </c>
      <c r="DQ22" t="s">
        <v>514</v>
      </c>
      <c r="DR22">
        <v>2021</v>
      </c>
      <c r="DS22" t="s">
        <v>493</v>
      </c>
      <c r="DT22" s="198">
        <v>629515018.25</v>
      </c>
      <c r="EA22" t="s">
        <v>1415</v>
      </c>
      <c r="EB22" t="s">
        <v>1442</v>
      </c>
      <c r="EC22" t="s">
        <v>851</v>
      </c>
      <c r="ED22" t="s">
        <v>522</v>
      </c>
      <c r="EE22" s="197" t="s">
        <v>505</v>
      </c>
      <c r="EF22" t="s">
        <v>514</v>
      </c>
      <c r="EG22">
        <v>2021</v>
      </c>
      <c r="EH22" t="s">
        <v>493</v>
      </c>
      <c r="EI22" s="198">
        <v>629515018.25</v>
      </c>
      <c r="EO22" t="s">
        <v>1504</v>
      </c>
      <c r="EP22" t="s">
        <v>1875</v>
      </c>
      <c r="EQ22" t="s">
        <v>618</v>
      </c>
      <c r="ER22" t="s">
        <v>614</v>
      </c>
      <c r="ES22" s="197" t="s">
        <v>1521</v>
      </c>
      <c r="ET22" t="s">
        <v>509</v>
      </c>
      <c r="EU22">
        <v>2020</v>
      </c>
      <c r="EV22" t="s">
        <v>495</v>
      </c>
      <c r="EW22" s="198">
        <v>5011401646</v>
      </c>
      <c r="FA22" t="s">
        <v>1504</v>
      </c>
      <c r="FB22" t="s">
        <v>1902</v>
      </c>
      <c r="FC22" t="s">
        <v>501</v>
      </c>
      <c r="FD22" t="s">
        <v>675</v>
      </c>
      <c r="FE22" s="197" t="s">
        <v>1803</v>
      </c>
      <c r="FF22" t="s">
        <v>612</v>
      </c>
      <c r="FG22">
        <v>2021</v>
      </c>
      <c r="FH22" t="s">
        <v>493</v>
      </c>
      <c r="FI22" s="198">
        <v>1097710162</v>
      </c>
      <c r="FM22" t="s">
        <v>1504</v>
      </c>
      <c r="FN22" t="s">
        <v>1528</v>
      </c>
      <c r="FO22" t="s">
        <v>851</v>
      </c>
      <c r="FP22" t="str">
        <f t="shared" si="8"/>
        <v>EDUCACIÓN-Ejecutados / Terminados</v>
      </c>
      <c r="FQ22" t="s">
        <v>741</v>
      </c>
      <c r="FR22" s="197" t="s">
        <v>1527</v>
      </c>
      <c r="FS22" t="s">
        <v>525</v>
      </c>
      <c r="FT22">
        <v>2020</v>
      </c>
      <c r="FU22" t="s">
        <v>495</v>
      </c>
      <c r="FV22" s="198">
        <v>72436556</v>
      </c>
      <c r="GB22" t="s">
        <v>1504</v>
      </c>
      <c r="GC22" t="s">
        <v>1984</v>
      </c>
      <c r="GD22" t="s">
        <v>851</v>
      </c>
      <c r="GE22" t="s">
        <v>623</v>
      </c>
      <c r="GF22" s="197" t="s">
        <v>1506</v>
      </c>
      <c r="GG22" t="s">
        <v>534</v>
      </c>
      <c r="GH22">
        <v>2021</v>
      </c>
      <c r="GI22" t="s">
        <v>493</v>
      </c>
      <c r="GJ22" s="198">
        <v>9585701007</v>
      </c>
      <c r="GR22" t="s">
        <v>2063</v>
      </c>
      <c r="GS22" t="s">
        <v>279</v>
      </c>
      <c r="GT22" t="s">
        <v>849</v>
      </c>
      <c r="GU22" t="s">
        <v>664</v>
      </c>
      <c r="GV22" s="197" t="s">
        <v>1506</v>
      </c>
      <c r="GW22" t="s">
        <v>534</v>
      </c>
      <c r="GX22">
        <v>2020</v>
      </c>
      <c r="GY22" t="s">
        <v>495</v>
      </c>
      <c r="GZ22" s="198">
        <v>41148258.921052657</v>
      </c>
      <c r="HF22" t="s">
        <v>2063</v>
      </c>
      <c r="HG22" t="s">
        <v>2072</v>
      </c>
      <c r="HH22" t="s">
        <v>849</v>
      </c>
      <c r="HI22" t="s">
        <v>616</v>
      </c>
      <c r="HJ22" s="197">
        <v>54000</v>
      </c>
      <c r="HK22" t="s">
        <v>2064</v>
      </c>
      <c r="HL22">
        <v>2021</v>
      </c>
      <c r="HM22" t="s">
        <v>495</v>
      </c>
      <c r="HN22" s="198">
        <v>234037832</v>
      </c>
    </row>
    <row r="23" spans="1:222" x14ac:dyDescent="0.35">
      <c r="A23" t="s">
        <v>488</v>
      </c>
      <c r="B23" t="s">
        <v>540</v>
      </c>
      <c r="C23" t="s">
        <v>497</v>
      </c>
      <c r="D23" t="s">
        <v>541</v>
      </c>
      <c r="E23" s="197">
        <v>95000</v>
      </c>
      <c r="F23" t="s">
        <v>499</v>
      </c>
      <c r="G23">
        <v>2020</v>
      </c>
      <c r="H23" t="s">
        <v>493</v>
      </c>
      <c r="I23" s="198">
        <v>880588552.99013722</v>
      </c>
      <c r="M23" t="s">
        <v>488</v>
      </c>
      <c r="N23" t="s">
        <v>808</v>
      </c>
      <c r="O23" t="s">
        <v>501</v>
      </c>
      <c r="P23" t="s">
        <v>646</v>
      </c>
      <c r="Q23" s="197">
        <v>18000</v>
      </c>
      <c r="R23" t="s">
        <v>548</v>
      </c>
      <c r="S23">
        <v>2021</v>
      </c>
      <c r="T23" t="s">
        <v>493</v>
      </c>
      <c r="U23" s="198">
        <v>8332989042</v>
      </c>
      <c r="AM23" t="s">
        <v>863</v>
      </c>
      <c r="AN23" t="s">
        <v>887</v>
      </c>
      <c r="AO23" t="s">
        <v>497</v>
      </c>
      <c r="AP23" t="s">
        <v>886</v>
      </c>
      <c r="AQ23" s="197">
        <v>52000</v>
      </c>
      <c r="AR23" t="s">
        <v>596</v>
      </c>
      <c r="AS23">
        <v>2020</v>
      </c>
      <c r="AT23" t="s">
        <v>495</v>
      </c>
      <c r="AU23" s="198">
        <v>149831719.48973459</v>
      </c>
      <c r="AY23" t="s">
        <v>863</v>
      </c>
      <c r="AZ23" t="s">
        <v>1063</v>
      </c>
      <c r="BA23" t="s">
        <v>497</v>
      </c>
      <c r="BB23" t="s">
        <v>713</v>
      </c>
      <c r="BC23" s="197">
        <v>18000</v>
      </c>
      <c r="BD23" t="s">
        <v>548</v>
      </c>
      <c r="BE23">
        <v>2021</v>
      </c>
      <c r="BF23" t="s">
        <v>493</v>
      </c>
      <c r="BG23" s="198">
        <v>147958007.3019776</v>
      </c>
      <c r="BK23" t="s">
        <v>863</v>
      </c>
      <c r="BL23" t="s">
        <v>1096</v>
      </c>
      <c r="BM23" t="s">
        <v>859</v>
      </c>
      <c r="BN23" t="str">
        <f t="shared" si="3"/>
        <v>DEPORTE Y RECREACIÓN-Ejecución</v>
      </c>
      <c r="BO23" t="s">
        <v>511</v>
      </c>
      <c r="BP23" s="197" t="s">
        <v>505</v>
      </c>
      <c r="BQ23" t="s">
        <v>506</v>
      </c>
      <c r="BR23">
        <v>2020</v>
      </c>
      <c r="BS23" t="s">
        <v>493</v>
      </c>
      <c r="BT23" s="198">
        <v>173878042.48455361</v>
      </c>
      <c r="BX23" t="s">
        <v>863</v>
      </c>
      <c r="BY23" t="s">
        <v>1362</v>
      </c>
      <c r="BZ23" t="s">
        <v>859</v>
      </c>
      <c r="CA23" t="s">
        <v>683</v>
      </c>
      <c r="CB23" s="197">
        <v>70000</v>
      </c>
      <c r="CC23" t="s">
        <v>612</v>
      </c>
      <c r="CD23">
        <v>2021</v>
      </c>
      <c r="CE23" t="s">
        <v>493</v>
      </c>
      <c r="CF23" s="198">
        <v>111007376.8848255</v>
      </c>
      <c r="CM23" t="s">
        <v>1415</v>
      </c>
      <c r="CN23" t="s">
        <v>1429</v>
      </c>
      <c r="CO23" t="s">
        <v>618</v>
      </c>
      <c r="CP23" t="s">
        <v>756</v>
      </c>
      <c r="CQ23" s="197">
        <v>81000</v>
      </c>
      <c r="CR23" t="s">
        <v>572</v>
      </c>
      <c r="CS23">
        <v>2020</v>
      </c>
      <c r="CT23" t="s">
        <v>493</v>
      </c>
      <c r="CU23" s="198">
        <v>7556567601.8520002</v>
      </c>
      <c r="DK23" t="s">
        <v>1415</v>
      </c>
      <c r="DL23" t="s">
        <v>1443</v>
      </c>
      <c r="DM23" t="s">
        <v>851</v>
      </c>
      <c r="DN23" t="str">
        <f t="shared" si="7"/>
        <v>EDUCACIÓN-Ejecución</v>
      </c>
      <c r="DO23" t="s">
        <v>758</v>
      </c>
      <c r="DP23" s="197">
        <v>86000</v>
      </c>
      <c r="DQ23" t="s">
        <v>553</v>
      </c>
      <c r="DR23">
        <v>2021</v>
      </c>
      <c r="DS23" t="s">
        <v>493</v>
      </c>
      <c r="DT23" s="198">
        <v>4505691444.25</v>
      </c>
      <c r="EA23" t="s">
        <v>1415</v>
      </c>
      <c r="EB23" t="s">
        <v>1443</v>
      </c>
      <c r="EC23" t="s">
        <v>851</v>
      </c>
      <c r="ED23" t="s">
        <v>758</v>
      </c>
      <c r="EE23" s="197">
        <v>86000</v>
      </c>
      <c r="EF23" t="s">
        <v>553</v>
      </c>
      <c r="EG23">
        <v>2021</v>
      </c>
      <c r="EH23" t="s">
        <v>493</v>
      </c>
      <c r="EI23" s="198">
        <v>4505691444.25</v>
      </c>
      <c r="EO23" t="s">
        <v>1504</v>
      </c>
      <c r="EP23" t="s">
        <v>1876</v>
      </c>
      <c r="EQ23" t="s">
        <v>497</v>
      </c>
      <c r="ER23" t="s">
        <v>779</v>
      </c>
      <c r="ES23" s="197" t="s">
        <v>1527</v>
      </c>
      <c r="ET23" t="s">
        <v>525</v>
      </c>
      <c r="EU23">
        <v>2020</v>
      </c>
      <c r="EV23" t="s">
        <v>495</v>
      </c>
      <c r="EW23" s="198">
        <v>1415989999</v>
      </c>
      <c r="FA23" t="s">
        <v>1504</v>
      </c>
      <c r="FB23" t="s">
        <v>1903</v>
      </c>
      <c r="FC23" t="s">
        <v>501</v>
      </c>
      <c r="FD23" t="s">
        <v>557</v>
      </c>
      <c r="FE23" s="197" t="s">
        <v>1768</v>
      </c>
      <c r="FF23" t="s">
        <v>499</v>
      </c>
      <c r="FG23">
        <v>2021</v>
      </c>
      <c r="FH23" t="s">
        <v>493</v>
      </c>
      <c r="FI23" s="198">
        <v>3429475251</v>
      </c>
      <c r="FM23" t="s">
        <v>1504</v>
      </c>
      <c r="FN23" t="s">
        <v>1529</v>
      </c>
      <c r="FO23" t="s">
        <v>851</v>
      </c>
      <c r="FP23" t="str">
        <f t="shared" si="8"/>
        <v>EDUCACIÓN-Ejecutados / Terminados</v>
      </c>
      <c r="FQ23" t="s">
        <v>741</v>
      </c>
      <c r="FR23" s="197" t="s">
        <v>1527</v>
      </c>
      <c r="FS23" t="s">
        <v>525</v>
      </c>
      <c r="FT23">
        <v>2020</v>
      </c>
      <c r="FU23" t="s">
        <v>495</v>
      </c>
      <c r="FV23" s="198">
        <v>64339899</v>
      </c>
      <c r="GB23" t="s">
        <v>1504</v>
      </c>
      <c r="GC23" t="s">
        <v>1985</v>
      </c>
      <c r="GD23" t="s">
        <v>851</v>
      </c>
      <c r="GE23" t="s">
        <v>697</v>
      </c>
      <c r="GF23" s="197" t="s">
        <v>1506</v>
      </c>
      <c r="GG23" t="s">
        <v>534</v>
      </c>
      <c r="GH23">
        <v>2021</v>
      </c>
      <c r="GI23" t="s">
        <v>493</v>
      </c>
      <c r="GJ23" s="198">
        <v>1903021785</v>
      </c>
      <c r="GR23" t="s">
        <v>2063</v>
      </c>
      <c r="GS23" t="s">
        <v>279</v>
      </c>
      <c r="GT23" t="s">
        <v>849</v>
      </c>
      <c r="GU23" t="s">
        <v>667</v>
      </c>
      <c r="GV23" s="197" t="s">
        <v>1506</v>
      </c>
      <c r="GW23" t="s">
        <v>534</v>
      </c>
      <c r="GX23">
        <v>2020</v>
      </c>
      <c r="GY23" t="s">
        <v>495</v>
      </c>
      <c r="GZ23" s="198">
        <v>41148258.921052657</v>
      </c>
      <c r="HF23" t="s">
        <v>2063</v>
      </c>
      <c r="HG23" t="s">
        <v>2072</v>
      </c>
      <c r="HH23" t="s">
        <v>849</v>
      </c>
      <c r="HI23" t="s">
        <v>616</v>
      </c>
      <c r="HJ23" s="197">
        <v>54000</v>
      </c>
      <c r="HK23" t="s">
        <v>2064</v>
      </c>
      <c r="HL23">
        <v>2021</v>
      </c>
      <c r="HM23" t="s">
        <v>493</v>
      </c>
      <c r="HN23" s="198">
        <v>212500000</v>
      </c>
    </row>
    <row r="24" spans="1:222" x14ac:dyDescent="0.35">
      <c r="A24" t="s">
        <v>488</v>
      </c>
      <c r="B24" t="s">
        <v>540</v>
      </c>
      <c r="C24" t="s">
        <v>497</v>
      </c>
      <c r="D24" t="s">
        <v>542</v>
      </c>
      <c r="E24" s="197">
        <v>95000</v>
      </c>
      <c r="F24" t="s">
        <v>499</v>
      </c>
      <c r="G24">
        <v>2020</v>
      </c>
      <c r="H24" t="s">
        <v>493</v>
      </c>
      <c r="I24" s="198">
        <v>880588552.99013722</v>
      </c>
      <c r="M24" t="s">
        <v>488</v>
      </c>
      <c r="N24" t="s">
        <v>809</v>
      </c>
      <c r="O24" t="s">
        <v>501</v>
      </c>
      <c r="P24" t="s">
        <v>784</v>
      </c>
      <c r="Q24" s="197">
        <v>18000</v>
      </c>
      <c r="R24" t="s">
        <v>548</v>
      </c>
      <c r="S24">
        <v>2021</v>
      </c>
      <c r="T24" t="s">
        <v>493</v>
      </c>
      <c r="U24" s="198">
        <v>3137466221</v>
      </c>
      <c r="AM24" t="s">
        <v>863</v>
      </c>
      <c r="AN24" t="s">
        <v>888</v>
      </c>
      <c r="AO24" t="s">
        <v>497</v>
      </c>
      <c r="AP24" t="s">
        <v>886</v>
      </c>
      <c r="AQ24" s="197">
        <v>52000</v>
      </c>
      <c r="AR24" t="s">
        <v>596</v>
      </c>
      <c r="AS24">
        <v>2020</v>
      </c>
      <c r="AT24" t="s">
        <v>495</v>
      </c>
      <c r="AU24" s="198">
        <v>328392652.38539922</v>
      </c>
      <c r="AY24" t="s">
        <v>863</v>
      </c>
      <c r="AZ24" t="s">
        <v>1064</v>
      </c>
      <c r="BA24" t="s">
        <v>497</v>
      </c>
      <c r="BB24" t="s">
        <v>713</v>
      </c>
      <c r="BC24" s="197">
        <v>18000</v>
      </c>
      <c r="BD24" t="s">
        <v>548</v>
      </c>
      <c r="BE24">
        <v>2021</v>
      </c>
      <c r="BF24" t="s">
        <v>493</v>
      </c>
      <c r="BG24" s="198">
        <v>148859857.43698069</v>
      </c>
      <c r="BK24" t="s">
        <v>863</v>
      </c>
      <c r="BL24" t="s">
        <v>1097</v>
      </c>
      <c r="BM24" t="s">
        <v>853</v>
      </c>
      <c r="BN24" t="str">
        <f t="shared" si="3"/>
        <v>INCLUSIÓN SOCIAL-Ejecutados / Terminados</v>
      </c>
      <c r="BO24" t="s">
        <v>574</v>
      </c>
      <c r="BP24" s="197">
        <v>18000</v>
      </c>
      <c r="BQ24" t="s">
        <v>548</v>
      </c>
      <c r="BR24">
        <v>2020</v>
      </c>
      <c r="BS24" t="s">
        <v>495</v>
      </c>
      <c r="BT24" s="198">
        <v>789240395.30756176</v>
      </c>
      <c r="BX24" t="s">
        <v>863</v>
      </c>
      <c r="BY24" t="s">
        <v>1363</v>
      </c>
      <c r="BZ24" t="s">
        <v>859</v>
      </c>
      <c r="CA24" t="s">
        <v>683</v>
      </c>
      <c r="CB24" s="197">
        <v>70000</v>
      </c>
      <c r="CC24" t="s">
        <v>612</v>
      </c>
      <c r="CD24">
        <v>2021</v>
      </c>
      <c r="CE24" t="s">
        <v>493</v>
      </c>
      <c r="CF24" s="198">
        <v>184831473.2278887</v>
      </c>
      <c r="CM24" t="s">
        <v>1415</v>
      </c>
      <c r="CN24" t="s">
        <v>1430</v>
      </c>
      <c r="CO24" t="s">
        <v>618</v>
      </c>
      <c r="CP24" t="s">
        <v>756</v>
      </c>
      <c r="CQ24" s="197">
        <v>81000</v>
      </c>
      <c r="CR24" t="s">
        <v>572</v>
      </c>
      <c r="CS24">
        <v>2020</v>
      </c>
      <c r="CT24" t="s">
        <v>493</v>
      </c>
      <c r="CU24" s="198">
        <v>6487475359.9039993</v>
      </c>
      <c r="DK24" t="s">
        <v>1415</v>
      </c>
      <c r="DL24" t="s">
        <v>1444</v>
      </c>
      <c r="DM24" t="s">
        <v>851</v>
      </c>
      <c r="DN24" t="str">
        <f t="shared" si="7"/>
        <v>EDUCACIÓN-Ejecución</v>
      </c>
      <c r="DO24" t="s">
        <v>1445</v>
      </c>
      <c r="DP24" s="197" t="s">
        <v>505</v>
      </c>
      <c r="DQ24" t="s">
        <v>506</v>
      </c>
      <c r="DR24">
        <v>2021</v>
      </c>
      <c r="DS24" t="s">
        <v>493</v>
      </c>
      <c r="DT24" s="198">
        <v>997998683.92199993</v>
      </c>
      <c r="EA24" t="s">
        <v>1415</v>
      </c>
      <c r="EB24" t="s">
        <v>1444</v>
      </c>
      <c r="EC24" t="s">
        <v>851</v>
      </c>
      <c r="ED24" t="s">
        <v>1445</v>
      </c>
      <c r="EE24" s="197" t="s">
        <v>505</v>
      </c>
      <c r="EF24" t="s">
        <v>506</v>
      </c>
      <c r="EG24">
        <v>2021</v>
      </c>
      <c r="EH24" t="s">
        <v>493</v>
      </c>
      <c r="EI24" s="198">
        <v>997998683.92199993</v>
      </c>
      <c r="EO24" t="s">
        <v>1504</v>
      </c>
      <c r="EP24" t="s">
        <v>1877</v>
      </c>
      <c r="EQ24" t="s">
        <v>497</v>
      </c>
      <c r="ER24" t="s">
        <v>1878</v>
      </c>
      <c r="ES24" s="197" t="s">
        <v>1684</v>
      </c>
      <c r="ET24" t="s">
        <v>596</v>
      </c>
      <c r="EU24">
        <v>2020</v>
      </c>
      <c r="EV24" t="s">
        <v>493</v>
      </c>
      <c r="EW24" s="198">
        <v>2468774130</v>
      </c>
      <c r="FA24" t="s">
        <v>1504</v>
      </c>
      <c r="FB24" t="s">
        <v>1904</v>
      </c>
      <c r="FC24" t="s">
        <v>501</v>
      </c>
      <c r="FD24" t="s">
        <v>502</v>
      </c>
      <c r="FE24" s="197" t="s">
        <v>1768</v>
      </c>
      <c r="FF24" t="s">
        <v>499</v>
      </c>
      <c r="FG24">
        <v>2021</v>
      </c>
      <c r="FH24" t="s">
        <v>493</v>
      </c>
      <c r="FI24" s="198">
        <v>1032288536</v>
      </c>
      <c r="FM24" t="s">
        <v>1504</v>
      </c>
      <c r="FN24" t="s">
        <v>1530</v>
      </c>
      <c r="FO24" t="s">
        <v>851</v>
      </c>
      <c r="FP24" t="str">
        <f t="shared" si="8"/>
        <v>EDUCACIÓN-Ejecutados / Terminados</v>
      </c>
      <c r="FQ24" t="s">
        <v>779</v>
      </c>
      <c r="FR24" s="197" t="s">
        <v>1527</v>
      </c>
      <c r="FS24" t="s">
        <v>525</v>
      </c>
      <c r="FT24">
        <v>2020</v>
      </c>
      <c r="FU24" t="s">
        <v>495</v>
      </c>
      <c r="FV24" s="198">
        <v>85771533</v>
      </c>
      <c r="GB24" t="s">
        <v>1504</v>
      </c>
      <c r="GC24" t="s">
        <v>1986</v>
      </c>
      <c r="GD24" t="s">
        <v>851</v>
      </c>
      <c r="GE24" t="s">
        <v>754</v>
      </c>
      <c r="GF24" s="197" t="s">
        <v>1576</v>
      </c>
      <c r="GG24" t="s">
        <v>534</v>
      </c>
      <c r="GH24">
        <v>2021</v>
      </c>
      <c r="GI24" t="s">
        <v>493</v>
      </c>
      <c r="GJ24" s="198">
        <v>6094246337</v>
      </c>
      <c r="GR24" t="s">
        <v>2063</v>
      </c>
      <c r="GS24" t="s">
        <v>281</v>
      </c>
      <c r="GT24" t="s">
        <v>849</v>
      </c>
      <c r="GU24" t="s">
        <v>1161</v>
      </c>
      <c r="GV24" s="197" t="s">
        <v>1527</v>
      </c>
      <c r="GW24" t="s">
        <v>525</v>
      </c>
      <c r="GX24">
        <v>2020</v>
      </c>
      <c r="GY24" t="s">
        <v>495</v>
      </c>
      <c r="GZ24" s="198">
        <v>246889553.52631599</v>
      </c>
      <c r="HF24" t="s">
        <v>2063</v>
      </c>
      <c r="HG24" t="s">
        <v>2072</v>
      </c>
      <c r="HH24" t="s">
        <v>849</v>
      </c>
      <c r="HI24" t="s">
        <v>616</v>
      </c>
      <c r="HJ24" s="197">
        <v>54000</v>
      </c>
      <c r="HK24" t="s">
        <v>2064</v>
      </c>
      <c r="HL24">
        <v>2021</v>
      </c>
      <c r="HM24" t="s">
        <v>495</v>
      </c>
      <c r="HN24" s="198">
        <v>365356499</v>
      </c>
    </row>
    <row r="25" spans="1:222" x14ac:dyDescent="0.35">
      <c r="A25" t="s">
        <v>488</v>
      </c>
      <c r="B25" t="s">
        <v>540</v>
      </c>
      <c r="C25" t="s">
        <v>497</v>
      </c>
      <c r="D25" t="s">
        <v>543</v>
      </c>
      <c r="E25" s="197">
        <v>95000</v>
      </c>
      <c r="F25" t="s">
        <v>499</v>
      </c>
      <c r="G25">
        <v>2020</v>
      </c>
      <c r="H25" t="s">
        <v>493</v>
      </c>
      <c r="I25" s="198">
        <v>880588552.99013722</v>
      </c>
      <c r="M25" t="s">
        <v>488</v>
      </c>
      <c r="N25" t="s">
        <v>810</v>
      </c>
      <c r="O25" t="s">
        <v>501</v>
      </c>
      <c r="P25" t="s">
        <v>539</v>
      </c>
      <c r="Q25" s="197">
        <v>47000</v>
      </c>
      <c r="R25" t="s">
        <v>537</v>
      </c>
      <c r="S25">
        <v>2021</v>
      </c>
      <c r="T25" t="s">
        <v>493</v>
      </c>
      <c r="U25" s="198">
        <v>3553745913</v>
      </c>
      <c r="AM25" t="s">
        <v>863</v>
      </c>
      <c r="AN25" t="s">
        <v>889</v>
      </c>
      <c r="AO25" t="s">
        <v>497</v>
      </c>
      <c r="AP25" t="s">
        <v>886</v>
      </c>
      <c r="AQ25" s="197">
        <v>52000</v>
      </c>
      <c r="AR25" t="s">
        <v>596</v>
      </c>
      <c r="AS25">
        <v>2020</v>
      </c>
      <c r="AT25" t="s">
        <v>495</v>
      </c>
      <c r="AU25" s="198">
        <v>307653270.3731122</v>
      </c>
      <c r="AY25" t="s">
        <v>863</v>
      </c>
      <c r="AZ25" t="s">
        <v>1065</v>
      </c>
      <c r="BA25" t="s">
        <v>497</v>
      </c>
      <c r="BB25" t="s">
        <v>729</v>
      </c>
      <c r="BC25" s="197">
        <v>18000</v>
      </c>
      <c r="BD25" t="s">
        <v>548</v>
      </c>
      <c r="BE25">
        <v>2021</v>
      </c>
      <c r="BF25" t="s">
        <v>493</v>
      </c>
      <c r="BG25" s="198">
        <v>344330704.24091017</v>
      </c>
      <c r="BK25" t="s">
        <v>863</v>
      </c>
      <c r="BL25" t="s">
        <v>1098</v>
      </c>
      <c r="BM25" t="s">
        <v>853</v>
      </c>
      <c r="BN25" t="str">
        <f t="shared" si="3"/>
        <v>INCLUSIÓN SOCIAL-Ejecutados / Terminados</v>
      </c>
      <c r="BO25" t="s">
        <v>791</v>
      </c>
      <c r="BP25" s="197">
        <v>18000</v>
      </c>
      <c r="BQ25" t="s">
        <v>548</v>
      </c>
      <c r="BR25">
        <v>2020</v>
      </c>
      <c r="BS25" t="s">
        <v>495</v>
      </c>
      <c r="BT25" s="198">
        <v>216949728.57988009</v>
      </c>
      <c r="BX25" t="s">
        <v>863</v>
      </c>
      <c r="BY25" t="s">
        <v>1364</v>
      </c>
      <c r="BZ25" t="s">
        <v>859</v>
      </c>
      <c r="CA25" t="s">
        <v>726</v>
      </c>
      <c r="CB25" s="197">
        <v>13000</v>
      </c>
      <c r="CC25" t="s">
        <v>612</v>
      </c>
      <c r="CD25">
        <v>2021</v>
      </c>
      <c r="CE25" t="s">
        <v>493</v>
      </c>
      <c r="CF25" s="198">
        <v>210352616.6885711</v>
      </c>
      <c r="CM25" t="s">
        <v>1415</v>
      </c>
      <c r="CN25" t="s">
        <v>1431</v>
      </c>
      <c r="CO25" t="s">
        <v>497</v>
      </c>
      <c r="CP25" t="s">
        <v>533</v>
      </c>
      <c r="CQ25" s="197">
        <v>19000</v>
      </c>
      <c r="CR25" t="s">
        <v>534</v>
      </c>
      <c r="CS25">
        <v>2020</v>
      </c>
      <c r="CT25" t="s">
        <v>495</v>
      </c>
      <c r="CU25" s="198">
        <v>3584515167</v>
      </c>
      <c r="DK25" t="s">
        <v>1415</v>
      </c>
      <c r="DL25" t="s">
        <v>1444</v>
      </c>
      <c r="DM25" t="s">
        <v>851</v>
      </c>
      <c r="DN25" t="str">
        <f t="shared" si="7"/>
        <v>EDUCACIÓN-Ejecución</v>
      </c>
      <c r="DO25" t="s">
        <v>1446</v>
      </c>
      <c r="DP25" s="197" t="s">
        <v>505</v>
      </c>
      <c r="DQ25" t="s">
        <v>506</v>
      </c>
      <c r="DR25">
        <v>2021</v>
      </c>
      <c r="DS25" t="s">
        <v>493</v>
      </c>
      <c r="DT25" s="198">
        <v>997998683.92199993</v>
      </c>
      <c r="EA25" t="s">
        <v>1415</v>
      </c>
      <c r="EB25" t="s">
        <v>1444</v>
      </c>
      <c r="EC25" t="s">
        <v>851</v>
      </c>
      <c r="ED25" t="s">
        <v>1446</v>
      </c>
      <c r="EE25" s="197" t="s">
        <v>505</v>
      </c>
      <c r="EF25" t="s">
        <v>506</v>
      </c>
      <c r="EG25">
        <v>2021</v>
      </c>
      <c r="EH25" t="s">
        <v>493</v>
      </c>
      <c r="EI25" s="198">
        <v>997998683.92199993</v>
      </c>
      <c r="EO25" t="s">
        <v>1504</v>
      </c>
      <c r="EP25" t="s">
        <v>1879</v>
      </c>
      <c r="EQ25" t="s">
        <v>497</v>
      </c>
      <c r="ER25" t="s">
        <v>1307</v>
      </c>
      <c r="ES25" s="197" t="s">
        <v>1684</v>
      </c>
      <c r="ET25" t="s">
        <v>596</v>
      </c>
      <c r="EU25">
        <v>2020</v>
      </c>
      <c r="EV25" t="s">
        <v>493</v>
      </c>
      <c r="EW25" s="198">
        <v>545154000</v>
      </c>
      <c r="FA25" t="s">
        <v>1504</v>
      </c>
      <c r="FB25" t="s">
        <v>1905</v>
      </c>
      <c r="FC25" t="s">
        <v>501</v>
      </c>
      <c r="FD25" t="s">
        <v>502</v>
      </c>
      <c r="FE25" s="197" t="s">
        <v>1768</v>
      </c>
      <c r="FF25" t="s">
        <v>499</v>
      </c>
      <c r="FG25">
        <v>2021</v>
      </c>
      <c r="FH25" t="s">
        <v>493</v>
      </c>
      <c r="FI25" s="198">
        <v>1145891756</v>
      </c>
      <c r="FM25" t="s">
        <v>1504</v>
      </c>
      <c r="FN25" t="s">
        <v>1531</v>
      </c>
      <c r="FO25" t="s">
        <v>851</v>
      </c>
      <c r="FP25" t="str">
        <f t="shared" si="8"/>
        <v>EDUCACIÓN-Ejecutados / Terminados</v>
      </c>
      <c r="FQ25" t="s">
        <v>627</v>
      </c>
      <c r="FR25" s="197" t="s">
        <v>1527</v>
      </c>
      <c r="FS25" t="s">
        <v>525</v>
      </c>
      <c r="FT25">
        <v>2020</v>
      </c>
      <c r="FU25" t="s">
        <v>495</v>
      </c>
      <c r="FV25" s="198">
        <v>54260964</v>
      </c>
      <c r="GB25" t="s">
        <v>1504</v>
      </c>
      <c r="GC25" t="s">
        <v>1987</v>
      </c>
      <c r="GD25" t="s">
        <v>851</v>
      </c>
      <c r="GE25" t="s">
        <v>1575</v>
      </c>
      <c r="GF25" s="197" t="s">
        <v>1576</v>
      </c>
      <c r="GG25" t="s">
        <v>1577</v>
      </c>
      <c r="GH25">
        <v>2021</v>
      </c>
      <c r="GI25" t="s">
        <v>493</v>
      </c>
      <c r="GJ25" s="198">
        <v>2535610244</v>
      </c>
      <c r="GR25" t="s">
        <v>2063</v>
      </c>
      <c r="GS25" t="s">
        <v>283</v>
      </c>
      <c r="GT25" t="s">
        <v>849</v>
      </c>
      <c r="GU25" t="s">
        <v>529</v>
      </c>
      <c r="GV25" s="197" t="s">
        <v>1681</v>
      </c>
      <c r="GW25" t="s">
        <v>492</v>
      </c>
      <c r="GX25">
        <v>2020</v>
      </c>
      <c r="GY25" t="s">
        <v>495</v>
      </c>
      <c r="GZ25" s="198">
        <v>260605639.83333331</v>
      </c>
      <c r="HF25" t="s">
        <v>2063</v>
      </c>
      <c r="HG25" t="s">
        <v>2072</v>
      </c>
      <c r="HH25" t="s">
        <v>849</v>
      </c>
      <c r="HI25" t="s">
        <v>619</v>
      </c>
      <c r="HJ25" s="197">
        <v>54000</v>
      </c>
      <c r="HK25" t="s">
        <v>2064</v>
      </c>
      <c r="HL25">
        <v>2021</v>
      </c>
      <c r="HM25" t="s">
        <v>493</v>
      </c>
      <c r="HN25" s="198">
        <v>487500000</v>
      </c>
    </row>
    <row r="26" spans="1:222" x14ac:dyDescent="0.35">
      <c r="A26" t="s">
        <v>488</v>
      </c>
      <c r="B26" t="s">
        <v>544</v>
      </c>
      <c r="C26" t="s">
        <v>501</v>
      </c>
      <c r="D26" t="s">
        <v>545</v>
      </c>
      <c r="E26" s="197">
        <v>44000</v>
      </c>
      <c r="F26" t="s">
        <v>537</v>
      </c>
      <c r="G26">
        <v>2020</v>
      </c>
      <c r="H26" t="s">
        <v>493</v>
      </c>
      <c r="I26" s="198">
        <v>0</v>
      </c>
      <c r="M26" t="s">
        <v>488</v>
      </c>
      <c r="N26" t="s">
        <v>811</v>
      </c>
      <c r="O26" t="s">
        <v>501</v>
      </c>
      <c r="P26" t="s">
        <v>756</v>
      </c>
      <c r="Q26" s="197">
        <v>81000</v>
      </c>
      <c r="R26" t="s">
        <v>572</v>
      </c>
      <c r="S26">
        <v>2021</v>
      </c>
      <c r="T26" t="s">
        <v>493</v>
      </c>
      <c r="U26" s="198">
        <v>20273861427</v>
      </c>
      <c r="AM26" t="s">
        <v>863</v>
      </c>
      <c r="AN26" t="s">
        <v>890</v>
      </c>
      <c r="AO26" t="s">
        <v>497</v>
      </c>
      <c r="AP26" t="s">
        <v>579</v>
      </c>
      <c r="AQ26" s="197">
        <v>86000</v>
      </c>
      <c r="AR26" t="s">
        <v>553</v>
      </c>
      <c r="AS26">
        <v>2020</v>
      </c>
      <c r="AT26" t="s">
        <v>495</v>
      </c>
      <c r="AU26" s="198">
        <v>189046323.51106369</v>
      </c>
      <c r="AY26" t="s">
        <v>863</v>
      </c>
      <c r="AZ26" t="s">
        <v>1066</v>
      </c>
      <c r="BA26" t="s">
        <v>490</v>
      </c>
      <c r="BB26" t="s">
        <v>623</v>
      </c>
      <c r="BC26" s="197">
        <v>19000</v>
      </c>
      <c r="BD26" t="s">
        <v>534</v>
      </c>
      <c r="BE26">
        <v>2021</v>
      </c>
      <c r="BF26" t="s">
        <v>493</v>
      </c>
      <c r="BG26" s="198">
        <v>137409669.87293181</v>
      </c>
      <c r="BK26" t="s">
        <v>863</v>
      </c>
      <c r="BL26" t="s">
        <v>1099</v>
      </c>
      <c r="BM26" t="s">
        <v>853</v>
      </c>
      <c r="BN26" t="str">
        <f t="shared" si="3"/>
        <v>INCLUSIÓN SOCIAL-Ejecutados / Terminados</v>
      </c>
      <c r="BO26" t="s">
        <v>791</v>
      </c>
      <c r="BP26" s="197">
        <v>18000</v>
      </c>
      <c r="BQ26" t="s">
        <v>548</v>
      </c>
      <c r="BR26">
        <v>2020</v>
      </c>
      <c r="BS26" t="s">
        <v>495</v>
      </c>
      <c r="BT26" s="198">
        <v>317938637.7267431</v>
      </c>
      <c r="BX26" t="s">
        <v>863</v>
      </c>
      <c r="BY26" t="s">
        <v>1365</v>
      </c>
      <c r="BZ26" t="s">
        <v>859</v>
      </c>
      <c r="CA26" t="s">
        <v>726</v>
      </c>
      <c r="CB26" s="197">
        <v>13000</v>
      </c>
      <c r="CC26" t="s">
        <v>612</v>
      </c>
      <c r="CD26">
        <v>2021</v>
      </c>
      <c r="CE26" t="s">
        <v>493</v>
      </c>
      <c r="CF26" s="198">
        <v>126310709.7941698</v>
      </c>
      <c r="CM26" t="s">
        <v>1415</v>
      </c>
      <c r="CN26" t="s">
        <v>1432</v>
      </c>
      <c r="CO26" t="s">
        <v>497</v>
      </c>
      <c r="CP26" t="s">
        <v>625</v>
      </c>
      <c r="CQ26" s="197">
        <v>19000</v>
      </c>
      <c r="CR26" t="s">
        <v>534</v>
      </c>
      <c r="CS26">
        <v>2020</v>
      </c>
      <c r="CT26" t="s">
        <v>493</v>
      </c>
      <c r="CU26" s="198">
        <v>24350896469</v>
      </c>
      <c r="DK26" t="s">
        <v>1415</v>
      </c>
      <c r="DL26" t="s">
        <v>1444</v>
      </c>
      <c r="DM26" t="s">
        <v>851</v>
      </c>
      <c r="DN26" t="str">
        <f t="shared" si="7"/>
        <v>EDUCACIÓN-Ejecución</v>
      </c>
      <c r="DO26" t="s">
        <v>1447</v>
      </c>
      <c r="DP26" s="197" t="s">
        <v>505</v>
      </c>
      <c r="DQ26" t="s">
        <v>506</v>
      </c>
      <c r="DR26">
        <v>2021</v>
      </c>
      <c r="DS26" t="s">
        <v>493</v>
      </c>
      <c r="DT26" s="198">
        <v>997998683.92199993</v>
      </c>
      <c r="EA26" t="s">
        <v>1415</v>
      </c>
      <c r="EB26" t="s">
        <v>1444</v>
      </c>
      <c r="EC26" t="s">
        <v>851</v>
      </c>
      <c r="ED26" t="s">
        <v>1447</v>
      </c>
      <c r="EE26" s="197" t="s">
        <v>505</v>
      </c>
      <c r="EF26" t="s">
        <v>506</v>
      </c>
      <c r="EG26">
        <v>2021</v>
      </c>
      <c r="EH26" t="s">
        <v>493</v>
      </c>
      <c r="EI26" s="198">
        <v>997998683.92199993</v>
      </c>
      <c r="EO26" t="s">
        <v>1504</v>
      </c>
      <c r="EP26" t="s">
        <v>1880</v>
      </c>
      <c r="EQ26" t="s">
        <v>501</v>
      </c>
      <c r="ER26" t="s">
        <v>531</v>
      </c>
      <c r="ES26" s="197" t="s">
        <v>1527</v>
      </c>
      <c r="ET26" t="s">
        <v>525</v>
      </c>
      <c r="EU26">
        <v>2020</v>
      </c>
      <c r="EV26" t="s">
        <v>495</v>
      </c>
      <c r="EW26" s="198">
        <v>4729808554</v>
      </c>
      <c r="FA26" t="s">
        <v>1504</v>
      </c>
      <c r="FB26" t="s">
        <v>1906</v>
      </c>
      <c r="FC26" t="s">
        <v>501</v>
      </c>
      <c r="FD26" t="s">
        <v>555</v>
      </c>
      <c r="FE26" s="197" t="s">
        <v>1768</v>
      </c>
      <c r="FF26" t="s">
        <v>499</v>
      </c>
      <c r="FG26">
        <v>2021</v>
      </c>
      <c r="FH26" t="s">
        <v>493</v>
      </c>
      <c r="FI26" s="198">
        <v>17986685184</v>
      </c>
      <c r="FM26" t="s">
        <v>1504</v>
      </c>
      <c r="FN26" t="s">
        <v>1532</v>
      </c>
      <c r="FO26" t="s">
        <v>851</v>
      </c>
      <c r="FP26" t="str">
        <f t="shared" si="8"/>
        <v>EDUCACIÓN-Ejecutados / Terminados</v>
      </c>
      <c r="FQ26" t="s">
        <v>779</v>
      </c>
      <c r="FR26" s="197" t="s">
        <v>1527</v>
      </c>
      <c r="FS26" t="s">
        <v>525</v>
      </c>
      <c r="FT26">
        <v>2020</v>
      </c>
      <c r="FU26" t="s">
        <v>495</v>
      </c>
      <c r="FV26" s="198">
        <v>51475749</v>
      </c>
      <c r="GB26" t="s">
        <v>1504</v>
      </c>
      <c r="GC26" t="s">
        <v>1988</v>
      </c>
      <c r="GD26" t="s">
        <v>851</v>
      </c>
      <c r="GE26" t="s">
        <v>1575</v>
      </c>
      <c r="GF26" s="197" t="s">
        <v>1576</v>
      </c>
      <c r="GG26" t="s">
        <v>1577</v>
      </c>
      <c r="GH26">
        <v>2021</v>
      </c>
      <c r="GI26" t="s">
        <v>493</v>
      </c>
      <c r="GJ26" s="198">
        <v>3329165585</v>
      </c>
      <c r="GR26" t="s">
        <v>2063</v>
      </c>
      <c r="GS26" t="s">
        <v>283</v>
      </c>
      <c r="GT26" t="s">
        <v>849</v>
      </c>
      <c r="GU26" t="s">
        <v>491</v>
      </c>
      <c r="GV26" s="197" t="s">
        <v>1681</v>
      </c>
      <c r="GW26" t="s">
        <v>492</v>
      </c>
      <c r="GX26">
        <v>2020</v>
      </c>
      <c r="GY26" t="s">
        <v>495</v>
      </c>
      <c r="GZ26" s="198">
        <v>260605639.83333331</v>
      </c>
      <c r="HF26" t="s">
        <v>2063</v>
      </c>
      <c r="HG26" t="s">
        <v>2072</v>
      </c>
      <c r="HH26" t="s">
        <v>849</v>
      </c>
      <c r="HI26" t="s">
        <v>619</v>
      </c>
      <c r="HJ26" s="197">
        <v>54000</v>
      </c>
      <c r="HK26" t="s">
        <v>2064</v>
      </c>
      <c r="HL26">
        <v>2021</v>
      </c>
      <c r="HM26" t="s">
        <v>495</v>
      </c>
      <c r="HN26" s="198">
        <v>344034141</v>
      </c>
    </row>
    <row r="27" spans="1:222" x14ac:dyDescent="0.35">
      <c r="A27" t="s">
        <v>488</v>
      </c>
      <c r="B27" t="s">
        <v>546</v>
      </c>
      <c r="C27" t="s">
        <v>490</v>
      </c>
      <c r="D27" t="s">
        <v>547</v>
      </c>
      <c r="E27" s="197">
        <v>18000</v>
      </c>
      <c r="F27" t="s">
        <v>548</v>
      </c>
      <c r="G27">
        <v>2020</v>
      </c>
      <c r="H27" t="s">
        <v>493</v>
      </c>
      <c r="I27" s="198">
        <v>0</v>
      </c>
      <c r="M27" t="s">
        <v>488</v>
      </c>
      <c r="N27" t="s">
        <v>812</v>
      </c>
      <c r="O27" t="s">
        <v>490</v>
      </c>
      <c r="P27" t="s">
        <v>504</v>
      </c>
      <c r="Q27" s="197" t="s">
        <v>505</v>
      </c>
      <c r="R27" t="s">
        <v>506</v>
      </c>
      <c r="S27">
        <v>2021</v>
      </c>
      <c r="T27" t="s">
        <v>493</v>
      </c>
      <c r="U27" s="198">
        <v>7189179004</v>
      </c>
      <c r="AM27" t="s">
        <v>863</v>
      </c>
      <c r="AN27" t="s">
        <v>891</v>
      </c>
      <c r="AO27" t="s">
        <v>497</v>
      </c>
      <c r="AP27" t="s">
        <v>599</v>
      </c>
      <c r="AQ27" s="197">
        <v>86000</v>
      </c>
      <c r="AR27" t="s">
        <v>553</v>
      </c>
      <c r="AS27">
        <v>2020</v>
      </c>
      <c r="AT27" t="s">
        <v>495</v>
      </c>
      <c r="AU27" s="198">
        <v>115115947.3634931</v>
      </c>
      <c r="AY27" t="s">
        <v>863</v>
      </c>
      <c r="AZ27" t="s">
        <v>1067</v>
      </c>
      <c r="BA27" t="s">
        <v>497</v>
      </c>
      <c r="BB27" t="s">
        <v>756</v>
      </c>
      <c r="BC27" s="197">
        <v>81000</v>
      </c>
      <c r="BD27" t="s">
        <v>572</v>
      </c>
      <c r="BE27">
        <v>2021</v>
      </c>
      <c r="BF27" t="s">
        <v>495</v>
      </c>
      <c r="BG27" s="198">
        <v>84672175.763910994</v>
      </c>
      <c r="BK27" t="s">
        <v>863</v>
      </c>
      <c r="BL27" t="s">
        <v>1100</v>
      </c>
      <c r="BM27" t="s">
        <v>853</v>
      </c>
      <c r="BN27" t="str">
        <f t="shared" si="3"/>
        <v>INCLUSIÓN SOCIAL-Ejecutados / Terminados</v>
      </c>
      <c r="BO27" t="s">
        <v>791</v>
      </c>
      <c r="BP27" s="197">
        <v>18000</v>
      </c>
      <c r="BQ27" t="s">
        <v>548</v>
      </c>
      <c r="BR27">
        <v>2020</v>
      </c>
      <c r="BS27" t="s">
        <v>495</v>
      </c>
      <c r="BT27" s="198">
        <v>334605990.64374769</v>
      </c>
      <c r="BX27" t="s">
        <v>863</v>
      </c>
      <c r="BY27" t="s">
        <v>1366</v>
      </c>
      <c r="BZ27" t="s">
        <v>859</v>
      </c>
      <c r="CA27" t="s">
        <v>746</v>
      </c>
      <c r="CB27" s="197">
        <v>70000</v>
      </c>
      <c r="CC27" t="s">
        <v>612</v>
      </c>
      <c r="CD27">
        <v>2021</v>
      </c>
      <c r="CE27" t="s">
        <v>493</v>
      </c>
      <c r="CF27" s="198">
        <v>177408263.36533391</v>
      </c>
      <c r="CM27" t="s">
        <v>1415</v>
      </c>
      <c r="CN27" t="s">
        <v>1433</v>
      </c>
      <c r="CO27" t="s">
        <v>618</v>
      </c>
      <c r="CP27" t="s">
        <v>1434</v>
      </c>
      <c r="CQ27" s="197">
        <v>13000</v>
      </c>
      <c r="CR27" t="s">
        <v>569</v>
      </c>
      <c r="CS27">
        <v>2020</v>
      </c>
      <c r="CT27" t="s">
        <v>493</v>
      </c>
      <c r="CU27" s="198">
        <v>5332563307</v>
      </c>
      <c r="DK27" t="s">
        <v>1415</v>
      </c>
      <c r="DL27" t="s">
        <v>1444</v>
      </c>
      <c r="DM27" t="s">
        <v>851</v>
      </c>
      <c r="DN27" t="str">
        <f t="shared" si="7"/>
        <v>EDUCACIÓN-Ejecución</v>
      </c>
      <c r="DO27" t="s">
        <v>1448</v>
      </c>
      <c r="DP27" s="197" t="s">
        <v>505</v>
      </c>
      <c r="DQ27" t="s">
        <v>506</v>
      </c>
      <c r="DR27">
        <v>2021</v>
      </c>
      <c r="DS27" t="s">
        <v>493</v>
      </c>
      <c r="DT27" s="198">
        <v>997998683.92199993</v>
      </c>
      <c r="EA27" t="s">
        <v>1415</v>
      </c>
      <c r="EB27" t="s">
        <v>1444</v>
      </c>
      <c r="EC27" t="s">
        <v>851</v>
      </c>
      <c r="ED27" t="s">
        <v>1448</v>
      </c>
      <c r="EE27" s="197" t="s">
        <v>505</v>
      </c>
      <c r="EF27" t="s">
        <v>506</v>
      </c>
      <c r="EG27">
        <v>2021</v>
      </c>
      <c r="EH27" t="s">
        <v>493</v>
      </c>
      <c r="EI27" s="198">
        <v>997998683.92199993</v>
      </c>
      <c r="EO27" t="s">
        <v>1504</v>
      </c>
      <c r="EP27" t="s">
        <v>1881</v>
      </c>
      <c r="EQ27" t="s">
        <v>501</v>
      </c>
      <c r="ER27" t="s">
        <v>632</v>
      </c>
      <c r="ES27" s="197" t="s">
        <v>1527</v>
      </c>
      <c r="ET27" t="s">
        <v>525</v>
      </c>
      <c r="EU27">
        <v>2020</v>
      </c>
      <c r="EV27" t="s">
        <v>493</v>
      </c>
      <c r="EW27" s="198">
        <v>600000000</v>
      </c>
      <c r="FA27" t="s">
        <v>1504</v>
      </c>
      <c r="FB27" t="s">
        <v>1907</v>
      </c>
      <c r="FC27" t="s">
        <v>501</v>
      </c>
      <c r="FD27" t="s">
        <v>565</v>
      </c>
      <c r="FE27" s="197" t="s">
        <v>1516</v>
      </c>
      <c r="FF27" t="s">
        <v>537</v>
      </c>
      <c r="FG27">
        <v>2021</v>
      </c>
      <c r="FH27" t="s">
        <v>493</v>
      </c>
      <c r="FI27" s="198">
        <v>10549175361</v>
      </c>
      <c r="FM27" t="s">
        <v>1504</v>
      </c>
      <c r="FN27" t="s">
        <v>1533</v>
      </c>
      <c r="FO27" t="s">
        <v>851</v>
      </c>
      <c r="FP27" t="str">
        <f t="shared" si="8"/>
        <v>EDUCACIÓN-Ejecutados / Terminados</v>
      </c>
      <c r="FQ27" t="s">
        <v>779</v>
      </c>
      <c r="FR27" s="197" t="s">
        <v>1527</v>
      </c>
      <c r="FS27" t="s">
        <v>525</v>
      </c>
      <c r="FT27">
        <v>2020</v>
      </c>
      <c r="FU27" t="s">
        <v>495</v>
      </c>
      <c r="FV27" s="198">
        <v>44463400</v>
      </c>
      <c r="GB27" t="s">
        <v>1504</v>
      </c>
      <c r="GC27" t="s">
        <v>1989</v>
      </c>
      <c r="GD27" t="s">
        <v>851</v>
      </c>
      <c r="GE27" t="s">
        <v>1575</v>
      </c>
      <c r="GF27" s="197" t="s">
        <v>1576</v>
      </c>
      <c r="GG27" t="s">
        <v>1577</v>
      </c>
      <c r="GH27">
        <v>2021</v>
      </c>
      <c r="GI27" t="s">
        <v>493</v>
      </c>
      <c r="GJ27" s="198">
        <v>1932158119</v>
      </c>
      <c r="GR27" t="s">
        <v>2063</v>
      </c>
      <c r="GS27" t="s">
        <v>283</v>
      </c>
      <c r="GT27" t="s">
        <v>849</v>
      </c>
      <c r="GU27" t="s">
        <v>608</v>
      </c>
      <c r="GV27" s="197" t="s">
        <v>1681</v>
      </c>
      <c r="GW27" t="s">
        <v>492</v>
      </c>
      <c r="GX27">
        <v>2020</v>
      </c>
      <c r="GY27" t="s">
        <v>495</v>
      </c>
      <c r="GZ27" s="198">
        <v>260605639.83333331</v>
      </c>
      <c r="HF27" t="s">
        <v>2063</v>
      </c>
      <c r="HG27" t="s">
        <v>2072</v>
      </c>
      <c r="HH27" t="s">
        <v>849</v>
      </c>
      <c r="HI27" t="s">
        <v>619</v>
      </c>
      <c r="HJ27" s="197">
        <v>54000</v>
      </c>
      <c r="HK27" t="s">
        <v>2064</v>
      </c>
      <c r="HL27">
        <v>2021</v>
      </c>
      <c r="HM27" t="s">
        <v>495</v>
      </c>
      <c r="HN27" s="198">
        <v>291865381</v>
      </c>
    </row>
    <row r="28" spans="1:222" x14ac:dyDescent="0.35">
      <c r="A28" t="s">
        <v>488</v>
      </c>
      <c r="B28" t="s">
        <v>549</v>
      </c>
      <c r="C28" t="s">
        <v>490</v>
      </c>
      <c r="D28" t="s">
        <v>550</v>
      </c>
      <c r="E28" s="197">
        <v>18000</v>
      </c>
      <c r="F28" t="s">
        <v>548</v>
      </c>
      <c r="G28">
        <v>2020</v>
      </c>
      <c r="H28" t="s">
        <v>493</v>
      </c>
      <c r="I28" s="198">
        <v>2037032181.918855</v>
      </c>
      <c r="M28" t="s">
        <v>488</v>
      </c>
      <c r="N28" t="s">
        <v>813</v>
      </c>
      <c r="O28" t="s">
        <v>501</v>
      </c>
      <c r="P28" t="s">
        <v>539</v>
      </c>
      <c r="Q28" s="197">
        <v>47000</v>
      </c>
      <c r="R28" t="s">
        <v>537</v>
      </c>
      <c r="S28">
        <v>2021</v>
      </c>
      <c r="T28" t="s">
        <v>493</v>
      </c>
      <c r="U28" s="198">
        <v>6828944187</v>
      </c>
      <c r="AM28" t="s">
        <v>863</v>
      </c>
      <c r="AN28" t="s">
        <v>892</v>
      </c>
      <c r="AO28" t="s">
        <v>497</v>
      </c>
      <c r="AP28" t="s">
        <v>599</v>
      </c>
      <c r="AQ28" s="197">
        <v>86000</v>
      </c>
      <c r="AR28" t="s">
        <v>553</v>
      </c>
      <c r="AS28">
        <v>2020</v>
      </c>
      <c r="AT28" t="s">
        <v>495</v>
      </c>
      <c r="AU28" s="198">
        <v>116919354.236347</v>
      </c>
      <c r="AY28" t="s">
        <v>863</v>
      </c>
      <c r="AZ28" t="s">
        <v>1068</v>
      </c>
      <c r="BA28" t="s">
        <v>497</v>
      </c>
      <c r="BB28" t="s">
        <v>571</v>
      </c>
      <c r="BC28" s="197">
        <v>81000</v>
      </c>
      <c r="BD28" t="s">
        <v>572</v>
      </c>
      <c r="BE28">
        <v>2021</v>
      </c>
      <c r="BF28" t="s">
        <v>495</v>
      </c>
      <c r="BG28" s="198">
        <v>92266706.135344565</v>
      </c>
      <c r="BK28" t="s">
        <v>863</v>
      </c>
      <c r="BL28" t="s">
        <v>1101</v>
      </c>
      <c r="BM28" t="s">
        <v>861</v>
      </c>
      <c r="BN28" t="str">
        <f t="shared" si="3"/>
        <v>SALUD Y PROTECCION SOCIAL-Ejecutados / Terminados</v>
      </c>
      <c r="BO28" t="s">
        <v>629</v>
      </c>
      <c r="BP28" s="197">
        <v>19000</v>
      </c>
      <c r="BQ28" t="s">
        <v>534</v>
      </c>
      <c r="BR28">
        <v>2020</v>
      </c>
      <c r="BS28" t="s">
        <v>495</v>
      </c>
      <c r="BT28" s="198">
        <v>1428683007.657455</v>
      </c>
      <c r="BX28" t="s">
        <v>863</v>
      </c>
      <c r="BY28" t="s">
        <v>1367</v>
      </c>
      <c r="BZ28" t="s">
        <v>859</v>
      </c>
      <c r="CA28" t="s">
        <v>746</v>
      </c>
      <c r="CB28" s="197">
        <v>70000</v>
      </c>
      <c r="CC28" t="s">
        <v>612</v>
      </c>
      <c r="CD28">
        <v>2021</v>
      </c>
      <c r="CE28" t="s">
        <v>493</v>
      </c>
      <c r="CF28" s="198">
        <v>97898061.854999781</v>
      </c>
      <c r="CM28" t="s">
        <v>1415</v>
      </c>
      <c r="CN28" t="s">
        <v>1435</v>
      </c>
      <c r="CO28" t="s">
        <v>497</v>
      </c>
      <c r="CP28" t="s">
        <v>1436</v>
      </c>
      <c r="CQ28" s="197">
        <v>81000</v>
      </c>
      <c r="CR28" t="s">
        <v>572</v>
      </c>
      <c r="CS28">
        <v>2020</v>
      </c>
      <c r="CT28" t="s">
        <v>493</v>
      </c>
      <c r="CU28" s="198">
        <v>14404833110.33333</v>
      </c>
      <c r="DK28" t="s">
        <v>1415</v>
      </c>
      <c r="DL28" t="s">
        <v>1444</v>
      </c>
      <c r="DM28" t="s">
        <v>851</v>
      </c>
      <c r="DN28" t="str">
        <f t="shared" si="7"/>
        <v>EDUCACIÓN-Ejecución</v>
      </c>
      <c r="DO28" t="s">
        <v>1449</v>
      </c>
      <c r="DP28" s="197" t="s">
        <v>505</v>
      </c>
      <c r="DQ28" t="s">
        <v>506</v>
      </c>
      <c r="DR28">
        <v>2021</v>
      </c>
      <c r="DS28" t="s">
        <v>493</v>
      </c>
      <c r="DT28" s="198">
        <v>997998683.92199993</v>
      </c>
      <c r="EA28" t="s">
        <v>1415</v>
      </c>
      <c r="EB28" t="s">
        <v>1444</v>
      </c>
      <c r="EC28" t="s">
        <v>851</v>
      </c>
      <c r="ED28" t="s">
        <v>1449</v>
      </c>
      <c r="EE28" s="197" t="s">
        <v>505</v>
      </c>
      <c r="EF28" t="s">
        <v>506</v>
      </c>
      <c r="EG28">
        <v>2021</v>
      </c>
      <c r="EH28" t="s">
        <v>493</v>
      </c>
      <c r="EI28" s="198">
        <v>997998683.92199993</v>
      </c>
      <c r="ES28" s="197"/>
      <c r="EW28" s="198"/>
      <c r="FA28" t="s">
        <v>1504</v>
      </c>
      <c r="FB28" t="s">
        <v>1908</v>
      </c>
      <c r="FC28" t="s">
        <v>501</v>
      </c>
      <c r="FD28" t="s">
        <v>1508</v>
      </c>
      <c r="FE28" s="197" t="s">
        <v>1506</v>
      </c>
      <c r="FF28" t="s">
        <v>534</v>
      </c>
      <c r="FG28">
        <v>2021</v>
      </c>
      <c r="FH28" t="s">
        <v>493</v>
      </c>
      <c r="FI28" s="198">
        <v>7845354205</v>
      </c>
      <c r="FM28" t="s">
        <v>1504</v>
      </c>
      <c r="FN28" t="s">
        <v>1534</v>
      </c>
      <c r="FO28" t="s">
        <v>851</v>
      </c>
      <c r="FP28" t="str">
        <f t="shared" si="8"/>
        <v>EDUCACIÓN-Ejecutados / Terminados</v>
      </c>
      <c r="FQ28" t="s">
        <v>779</v>
      </c>
      <c r="FR28" s="197" t="s">
        <v>1527</v>
      </c>
      <c r="FS28" t="s">
        <v>525</v>
      </c>
      <c r="FT28">
        <v>2020</v>
      </c>
      <c r="FU28" t="s">
        <v>495</v>
      </c>
      <c r="FV28" s="198">
        <v>64028298</v>
      </c>
      <c r="GB28" t="s">
        <v>1504</v>
      </c>
      <c r="GC28" t="s">
        <v>1990</v>
      </c>
      <c r="GD28" t="s">
        <v>851</v>
      </c>
      <c r="GE28" t="s">
        <v>1575</v>
      </c>
      <c r="GF28" s="197" t="s">
        <v>1576</v>
      </c>
      <c r="GG28" t="s">
        <v>1577</v>
      </c>
      <c r="GH28">
        <v>2021</v>
      </c>
      <c r="GI28" t="s">
        <v>493</v>
      </c>
      <c r="GJ28" s="198">
        <v>1558637859</v>
      </c>
      <c r="GR28" t="s">
        <v>2063</v>
      </c>
      <c r="GS28" t="s">
        <v>2065</v>
      </c>
      <c r="GT28" t="s">
        <v>849</v>
      </c>
      <c r="GU28" t="s">
        <v>555</v>
      </c>
      <c r="GV28" s="197" t="s">
        <v>1768</v>
      </c>
      <c r="GW28" t="s">
        <v>499</v>
      </c>
      <c r="GX28">
        <v>2020</v>
      </c>
      <c r="GY28" t="s">
        <v>495</v>
      </c>
      <c r="GZ28" s="198">
        <v>109728690.45614029</v>
      </c>
      <c r="HF28" t="s">
        <v>2063</v>
      </c>
      <c r="HG28" t="s">
        <v>2072</v>
      </c>
      <c r="HH28" t="s">
        <v>849</v>
      </c>
      <c r="HI28" t="s">
        <v>693</v>
      </c>
      <c r="HJ28" s="197">
        <v>54000</v>
      </c>
      <c r="HK28" t="s">
        <v>2064</v>
      </c>
      <c r="HL28">
        <v>2021</v>
      </c>
      <c r="HM28" t="s">
        <v>493</v>
      </c>
      <c r="HN28" s="198">
        <v>391600000</v>
      </c>
    </row>
    <row r="29" spans="1:222" x14ac:dyDescent="0.35">
      <c r="A29" t="s">
        <v>488</v>
      </c>
      <c r="B29" t="s">
        <v>551</v>
      </c>
      <c r="C29" t="s">
        <v>490</v>
      </c>
      <c r="D29" t="s">
        <v>552</v>
      </c>
      <c r="E29" s="197">
        <v>86000</v>
      </c>
      <c r="F29" t="s">
        <v>553</v>
      </c>
      <c r="G29">
        <v>2020</v>
      </c>
      <c r="H29" t="s">
        <v>493</v>
      </c>
      <c r="I29" s="198">
        <v>0</v>
      </c>
      <c r="M29" t="s">
        <v>488</v>
      </c>
      <c r="N29" t="s">
        <v>814</v>
      </c>
      <c r="O29" t="s">
        <v>501</v>
      </c>
      <c r="P29" t="s">
        <v>755</v>
      </c>
      <c r="Q29" s="197">
        <v>81000</v>
      </c>
      <c r="R29" t="s">
        <v>572</v>
      </c>
      <c r="S29">
        <v>2021</v>
      </c>
      <c r="T29" t="s">
        <v>493</v>
      </c>
      <c r="U29" s="198">
        <v>1133552695</v>
      </c>
      <c r="AM29" t="s">
        <v>863</v>
      </c>
      <c r="AN29" t="s">
        <v>893</v>
      </c>
      <c r="AO29" t="s">
        <v>497</v>
      </c>
      <c r="AP29" t="s">
        <v>599</v>
      </c>
      <c r="AQ29" s="197">
        <v>86000</v>
      </c>
      <c r="AR29" t="s">
        <v>553</v>
      </c>
      <c r="AS29">
        <v>2020</v>
      </c>
      <c r="AT29" t="s">
        <v>495</v>
      </c>
      <c r="AU29" s="198">
        <v>77200010.40790312</v>
      </c>
      <c r="AY29" t="s">
        <v>863</v>
      </c>
      <c r="AZ29" t="s">
        <v>1069</v>
      </c>
      <c r="BA29" t="s">
        <v>497</v>
      </c>
      <c r="BB29" t="s">
        <v>734</v>
      </c>
      <c r="BC29" s="197">
        <v>19000</v>
      </c>
      <c r="BD29" t="s">
        <v>534</v>
      </c>
      <c r="BE29">
        <v>2021</v>
      </c>
      <c r="BF29" t="s">
        <v>493</v>
      </c>
      <c r="BG29" s="198">
        <v>207319526.49398381</v>
      </c>
      <c r="BK29" t="s">
        <v>863</v>
      </c>
      <c r="BL29" t="s">
        <v>1102</v>
      </c>
      <c r="BM29" t="s">
        <v>851</v>
      </c>
      <c r="BN29" t="str">
        <f t="shared" si="3"/>
        <v>EDUCACIÓN-Ejecutados / Terminados</v>
      </c>
      <c r="BO29" t="s">
        <v>662</v>
      </c>
      <c r="BP29" s="197">
        <v>19000</v>
      </c>
      <c r="BQ29" t="s">
        <v>534</v>
      </c>
      <c r="BR29">
        <v>2020</v>
      </c>
      <c r="BS29" t="s">
        <v>495</v>
      </c>
      <c r="BT29" s="198">
        <v>122446353.65312511</v>
      </c>
      <c r="BX29" t="s">
        <v>863</v>
      </c>
      <c r="BY29" t="s">
        <v>1368</v>
      </c>
      <c r="BZ29" t="s">
        <v>851</v>
      </c>
      <c r="CA29" t="s">
        <v>672</v>
      </c>
      <c r="CB29" s="197">
        <v>70000</v>
      </c>
      <c r="CC29" t="s">
        <v>612</v>
      </c>
      <c r="CD29">
        <v>2021</v>
      </c>
      <c r="CE29" t="s">
        <v>493</v>
      </c>
      <c r="CF29" s="198">
        <v>213148218.92110771</v>
      </c>
      <c r="CM29" t="s">
        <v>1415</v>
      </c>
      <c r="CN29" t="s">
        <v>1435</v>
      </c>
      <c r="CO29" t="s">
        <v>497</v>
      </c>
      <c r="CP29" t="s">
        <v>755</v>
      </c>
      <c r="CQ29" s="197">
        <v>81000</v>
      </c>
      <c r="CR29" t="s">
        <v>572</v>
      </c>
      <c r="CS29">
        <v>2020</v>
      </c>
      <c r="CT29" t="s">
        <v>493</v>
      </c>
      <c r="CU29" s="198">
        <v>14404833110.33333</v>
      </c>
      <c r="DK29" t="s">
        <v>1415</v>
      </c>
      <c r="DL29" t="s">
        <v>1444</v>
      </c>
      <c r="DM29" t="s">
        <v>851</v>
      </c>
      <c r="DN29" t="str">
        <f t="shared" si="7"/>
        <v>EDUCACIÓN-Ejecución</v>
      </c>
      <c r="DO29" t="s">
        <v>1450</v>
      </c>
      <c r="DP29" s="197" t="s">
        <v>505</v>
      </c>
      <c r="DQ29" t="s">
        <v>506</v>
      </c>
      <c r="DR29">
        <v>2021</v>
      </c>
      <c r="DS29" t="s">
        <v>493</v>
      </c>
      <c r="DT29" s="198">
        <v>997998683.92199993</v>
      </c>
      <c r="EA29" t="s">
        <v>1415</v>
      </c>
      <c r="EB29" t="s">
        <v>1444</v>
      </c>
      <c r="EC29" t="s">
        <v>851</v>
      </c>
      <c r="ED29" t="s">
        <v>1450</v>
      </c>
      <c r="EE29" s="197" t="s">
        <v>505</v>
      </c>
      <c r="EF29" t="s">
        <v>506</v>
      </c>
      <c r="EG29">
        <v>2021</v>
      </c>
      <c r="EH29" t="s">
        <v>493</v>
      </c>
      <c r="EI29" s="198">
        <v>997998683.92199993</v>
      </c>
      <c r="ES29" s="197"/>
      <c r="EW29" s="198"/>
      <c r="FA29" t="s">
        <v>1504</v>
      </c>
      <c r="FB29" t="s">
        <v>1909</v>
      </c>
      <c r="FC29" t="s">
        <v>501</v>
      </c>
      <c r="FD29" t="s">
        <v>824</v>
      </c>
      <c r="FE29" s="197" t="s">
        <v>1623</v>
      </c>
      <c r="FF29" t="s">
        <v>548</v>
      </c>
      <c r="FG29">
        <v>2021</v>
      </c>
      <c r="FH29" t="s">
        <v>493</v>
      </c>
      <c r="FI29" s="198">
        <v>4599668083</v>
      </c>
      <c r="FM29" t="s">
        <v>1504</v>
      </c>
      <c r="FN29" t="s">
        <v>1535</v>
      </c>
      <c r="FO29" t="s">
        <v>851</v>
      </c>
      <c r="FP29" t="str">
        <f t="shared" si="8"/>
        <v>EDUCACIÓN-Ejecutados / Terminados</v>
      </c>
      <c r="FQ29" t="s">
        <v>699</v>
      </c>
      <c r="FR29" s="197" t="s">
        <v>1527</v>
      </c>
      <c r="FS29" t="s">
        <v>525</v>
      </c>
      <c r="FT29">
        <v>2020</v>
      </c>
      <c r="FU29" t="s">
        <v>495</v>
      </c>
      <c r="FV29" s="198">
        <v>53900743.45235572</v>
      </c>
      <c r="GB29" t="s">
        <v>1504</v>
      </c>
      <c r="GC29" t="s">
        <v>1991</v>
      </c>
      <c r="GD29" t="s">
        <v>851</v>
      </c>
      <c r="GE29" t="s">
        <v>699</v>
      </c>
      <c r="GF29" s="197" t="s">
        <v>1527</v>
      </c>
      <c r="GG29" t="s">
        <v>525</v>
      </c>
      <c r="GH29">
        <v>2021</v>
      </c>
      <c r="GI29" t="s">
        <v>493</v>
      </c>
      <c r="GJ29" s="198">
        <v>10812620720</v>
      </c>
      <c r="GR29" t="s">
        <v>2063</v>
      </c>
      <c r="GS29" t="s">
        <v>2065</v>
      </c>
      <c r="GT29" t="s">
        <v>849</v>
      </c>
      <c r="GU29" t="s">
        <v>679</v>
      </c>
      <c r="GV29" s="197" t="s">
        <v>1768</v>
      </c>
      <c r="GW29" t="s">
        <v>499</v>
      </c>
      <c r="GX29">
        <v>2020</v>
      </c>
      <c r="GY29" t="s">
        <v>495</v>
      </c>
      <c r="GZ29" s="198">
        <v>109728690.45614029</v>
      </c>
      <c r="HF29" t="s">
        <v>2063</v>
      </c>
      <c r="HG29" t="s">
        <v>2072</v>
      </c>
      <c r="HH29" t="s">
        <v>849</v>
      </c>
      <c r="HI29" t="s">
        <v>693</v>
      </c>
      <c r="HJ29" s="197">
        <v>54000</v>
      </c>
      <c r="HK29" t="s">
        <v>2064</v>
      </c>
      <c r="HL29">
        <v>2021</v>
      </c>
      <c r="HM29" t="s">
        <v>495</v>
      </c>
      <c r="HN29" s="198">
        <v>385225515</v>
      </c>
    </row>
    <row r="30" spans="1:222" x14ac:dyDescent="0.35">
      <c r="A30" t="s">
        <v>488</v>
      </c>
      <c r="B30" t="s">
        <v>554</v>
      </c>
      <c r="C30" t="s">
        <v>501</v>
      </c>
      <c r="D30" t="s">
        <v>555</v>
      </c>
      <c r="E30" s="197">
        <v>50000</v>
      </c>
      <c r="F30" t="s">
        <v>499</v>
      </c>
      <c r="G30">
        <v>2020</v>
      </c>
      <c r="H30" t="s">
        <v>493</v>
      </c>
      <c r="I30" s="198">
        <v>0</v>
      </c>
      <c r="M30" t="s">
        <v>488</v>
      </c>
      <c r="N30" t="s">
        <v>815</v>
      </c>
      <c r="O30" t="s">
        <v>497</v>
      </c>
      <c r="P30" t="s">
        <v>763</v>
      </c>
      <c r="Q30" s="197">
        <v>86000</v>
      </c>
      <c r="R30" t="s">
        <v>553</v>
      </c>
      <c r="S30">
        <v>2021</v>
      </c>
      <c r="T30" t="s">
        <v>493</v>
      </c>
      <c r="U30" s="198">
        <v>2197857424.4099998</v>
      </c>
      <c r="AM30" t="s">
        <v>863</v>
      </c>
      <c r="AN30" t="s">
        <v>894</v>
      </c>
      <c r="AO30" t="s">
        <v>497</v>
      </c>
      <c r="AP30" t="s">
        <v>895</v>
      </c>
      <c r="AQ30" s="197">
        <v>52000</v>
      </c>
      <c r="AR30" t="s">
        <v>534</v>
      </c>
      <c r="AS30">
        <v>2020</v>
      </c>
      <c r="AT30" t="s">
        <v>495</v>
      </c>
      <c r="AU30" s="198">
        <v>61958631.85125149</v>
      </c>
      <c r="AY30" t="s">
        <v>863</v>
      </c>
      <c r="AZ30" t="s">
        <v>1070</v>
      </c>
      <c r="BA30" t="s">
        <v>497</v>
      </c>
      <c r="BB30" t="s">
        <v>616</v>
      </c>
      <c r="BC30" s="197">
        <v>54000</v>
      </c>
      <c r="BD30" t="s">
        <v>509</v>
      </c>
      <c r="BE30">
        <v>2021</v>
      </c>
      <c r="BF30" t="s">
        <v>493</v>
      </c>
      <c r="BG30" s="198">
        <v>189378543.96624139</v>
      </c>
      <c r="BK30" t="s">
        <v>863</v>
      </c>
      <c r="BL30" t="s">
        <v>1103</v>
      </c>
      <c r="BM30" t="s">
        <v>853</v>
      </c>
      <c r="BN30" t="str">
        <f t="shared" si="3"/>
        <v>INCLUSIÓN SOCIAL-Ejecutados / Terminados</v>
      </c>
      <c r="BO30" t="s">
        <v>662</v>
      </c>
      <c r="BP30" s="197">
        <v>19000</v>
      </c>
      <c r="BQ30" t="s">
        <v>534</v>
      </c>
      <c r="BR30">
        <v>2020</v>
      </c>
      <c r="BS30" t="s">
        <v>495</v>
      </c>
      <c r="BT30" s="198">
        <v>180529962.03222069</v>
      </c>
      <c r="BX30" t="s">
        <v>863</v>
      </c>
      <c r="BY30" t="s">
        <v>1369</v>
      </c>
      <c r="BZ30" t="s">
        <v>851</v>
      </c>
      <c r="CA30" t="s">
        <v>716</v>
      </c>
      <c r="CB30" s="197" t="s">
        <v>505</v>
      </c>
      <c r="CC30" t="s">
        <v>506</v>
      </c>
      <c r="CD30">
        <v>2021</v>
      </c>
      <c r="CE30" t="s">
        <v>493</v>
      </c>
      <c r="CF30" s="198">
        <v>211121429.30115509</v>
      </c>
      <c r="CM30" t="s">
        <v>1415</v>
      </c>
      <c r="CN30" t="s">
        <v>1435</v>
      </c>
      <c r="CO30" t="s">
        <v>497</v>
      </c>
      <c r="CP30" t="s">
        <v>639</v>
      </c>
      <c r="CQ30" s="197">
        <v>81000</v>
      </c>
      <c r="CR30" t="s">
        <v>572</v>
      </c>
      <c r="CS30">
        <v>2020</v>
      </c>
      <c r="CT30" t="s">
        <v>493</v>
      </c>
      <c r="CU30" s="198">
        <v>14404833110.33333</v>
      </c>
      <c r="DK30" t="s">
        <v>1415</v>
      </c>
      <c r="DL30" t="s">
        <v>1444</v>
      </c>
      <c r="DM30" t="s">
        <v>851</v>
      </c>
      <c r="DN30" t="str">
        <f t="shared" si="7"/>
        <v>EDUCACIÓN-Ejecución</v>
      </c>
      <c r="DO30" t="s">
        <v>1451</v>
      </c>
      <c r="DP30" s="197" t="s">
        <v>505</v>
      </c>
      <c r="DQ30" t="s">
        <v>506</v>
      </c>
      <c r="DR30">
        <v>2021</v>
      </c>
      <c r="DS30" t="s">
        <v>493</v>
      </c>
      <c r="DT30" s="198">
        <v>997998683.92199993</v>
      </c>
      <c r="EA30" t="s">
        <v>1415</v>
      </c>
      <c r="EB30" t="s">
        <v>1444</v>
      </c>
      <c r="EC30" t="s">
        <v>851</v>
      </c>
      <c r="ED30" t="s">
        <v>1451</v>
      </c>
      <c r="EE30" s="197" t="s">
        <v>505</v>
      </c>
      <c r="EF30" t="s">
        <v>506</v>
      </c>
      <c r="EG30">
        <v>2021</v>
      </c>
      <c r="EH30" t="s">
        <v>493</v>
      </c>
      <c r="EI30" s="198">
        <v>997998683.92199993</v>
      </c>
      <c r="ES30" s="197"/>
      <c r="EW30" s="198"/>
      <c r="FA30" t="s">
        <v>1504</v>
      </c>
      <c r="FB30" t="s">
        <v>1910</v>
      </c>
      <c r="FC30" t="s">
        <v>501</v>
      </c>
      <c r="FD30" t="s">
        <v>732</v>
      </c>
      <c r="FE30" s="197" t="s">
        <v>1623</v>
      </c>
      <c r="FF30" t="s">
        <v>548</v>
      </c>
      <c r="FG30">
        <v>2021</v>
      </c>
      <c r="FH30" t="s">
        <v>493</v>
      </c>
      <c r="FI30" s="198">
        <v>8779517912</v>
      </c>
      <c r="FM30" t="s">
        <v>1504</v>
      </c>
      <c r="FN30" t="s">
        <v>1536</v>
      </c>
      <c r="FO30" t="s">
        <v>851</v>
      </c>
      <c r="FP30" t="str">
        <f t="shared" si="8"/>
        <v>EDUCACIÓN-Ejecutados / Terminados</v>
      </c>
      <c r="FQ30" t="s">
        <v>1403</v>
      </c>
      <c r="FR30" s="197" t="s">
        <v>1527</v>
      </c>
      <c r="FS30" t="s">
        <v>525</v>
      </c>
      <c r="FT30">
        <v>2020</v>
      </c>
      <c r="FU30" t="s">
        <v>495</v>
      </c>
      <c r="FV30" s="198">
        <v>46803518.572355717</v>
      </c>
      <c r="GB30" t="s">
        <v>1504</v>
      </c>
      <c r="GC30" t="s">
        <v>1992</v>
      </c>
      <c r="GD30" t="s">
        <v>851</v>
      </c>
      <c r="GE30" t="s">
        <v>1610</v>
      </c>
      <c r="GF30" s="197" t="s">
        <v>505</v>
      </c>
      <c r="GG30" t="s">
        <v>514</v>
      </c>
      <c r="GH30">
        <v>2021</v>
      </c>
      <c r="GI30" t="s">
        <v>493</v>
      </c>
      <c r="GJ30" s="198">
        <v>3334314563</v>
      </c>
      <c r="GR30" t="s">
        <v>2063</v>
      </c>
      <c r="GS30" t="s">
        <v>2065</v>
      </c>
      <c r="GT30" t="s">
        <v>849</v>
      </c>
      <c r="GU30" t="s">
        <v>498</v>
      </c>
      <c r="GV30" s="197" t="s">
        <v>1768</v>
      </c>
      <c r="GW30" t="s">
        <v>499</v>
      </c>
      <c r="GX30">
        <v>2020</v>
      </c>
      <c r="GY30" t="s">
        <v>495</v>
      </c>
      <c r="GZ30" s="198">
        <v>109728690.45614029</v>
      </c>
      <c r="HF30" t="s">
        <v>2063</v>
      </c>
      <c r="HG30" t="s">
        <v>2072</v>
      </c>
      <c r="HH30" t="s">
        <v>849</v>
      </c>
      <c r="HI30" t="s">
        <v>693</v>
      </c>
      <c r="HJ30" s="197">
        <v>54000</v>
      </c>
      <c r="HK30" t="s">
        <v>2064</v>
      </c>
      <c r="HL30">
        <v>2021</v>
      </c>
      <c r="HM30" t="s">
        <v>495</v>
      </c>
      <c r="HN30" s="198">
        <v>248965117</v>
      </c>
    </row>
    <row r="31" spans="1:222" x14ac:dyDescent="0.35">
      <c r="A31" t="s">
        <v>488</v>
      </c>
      <c r="B31" t="s">
        <v>556</v>
      </c>
      <c r="C31" t="s">
        <v>501</v>
      </c>
      <c r="D31" t="s">
        <v>557</v>
      </c>
      <c r="E31" s="197">
        <v>50000</v>
      </c>
      <c r="F31" t="s">
        <v>499</v>
      </c>
      <c r="G31">
        <v>2020</v>
      </c>
      <c r="H31" t="s">
        <v>493</v>
      </c>
      <c r="I31" s="198">
        <v>0</v>
      </c>
      <c r="M31" t="s">
        <v>488</v>
      </c>
      <c r="N31" t="s">
        <v>816</v>
      </c>
      <c r="O31" t="s">
        <v>501</v>
      </c>
      <c r="P31" t="s">
        <v>722</v>
      </c>
      <c r="Q31" s="197">
        <v>13000</v>
      </c>
      <c r="R31" t="s">
        <v>612</v>
      </c>
      <c r="S31">
        <v>2021</v>
      </c>
      <c r="T31" t="s">
        <v>493</v>
      </c>
      <c r="U31" s="198">
        <v>2510108378</v>
      </c>
      <c r="AM31" t="s">
        <v>863</v>
      </c>
      <c r="AN31" t="s">
        <v>896</v>
      </c>
      <c r="AO31" t="s">
        <v>497</v>
      </c>
      <c r="AP31" t="s">
        <v>897</v>
      </c>
      <c r="AQ31" s="197">
        <v>52000</v>
      </c>
      <c r="AR31" t="s">
        <v>534</v>
      </c>
      <c r="AS31">
        <v>2020</v>
      </c>
      <c r="AT31" t="s">
        <v>495</v>
      </c>
      <c r="AU31" s="198">
        <v>95519540.236382425</v>
      </c>
      <c r="AY31" t="s">
        <v>863</v>
      </c>
      <c r="AZ31" t="s">
        <v>1071</v>
      </c>
      <c r="BA31" t="s">
        <v>497</v>
      </c>
      <c r="BB31" t="s">
        <v>917</v>
      </c>
      <c r="BC31" s="197">
        <v>52000</v>
      </c>
      <c r="BD31" t="s">
        <v>596</v>
      </c>
      <c r="BE31">
        <v>2021</v>
      </c>
      <c r="BF31" t="s">
        <v>495</v>
      </c>
      <c r="BG31" s="198">
        <v>330693893</v>
      </c>
      <c r="BK31" t="s">
        <v>863</v>
      </c>
      <c r="BL31" t="s">
        <v>1104</v>
      </c>
      <c r="BM31" t="s">
        <v>853</v>
      </c>
      <c r="BN31" t="str">
        <f t="shared" si="3"/>
        <v>INCLUSIÓN SOCIAL-Ejecutados / Terminados</v>
      </c>
      <c r="BO31" t="s">
        <v>662</v>
      </c>
      <c r="BP31" s="197">
        <v>19000</v>
      </c>
      <c r="BQ31" t="s">
        <v>534</v>
      </c>
      <c r="BR31">
        <v>2020</v>
      </c>
      <c r="BS31" t="s">
        <v>495</v>
      </c>
      <c r="BT31" s="198">
        <v>179576326.94950339</v>
      </c>
      <c r="BX31" t="s">
        <v>863</v>
      </c>
      <c r="BY31" t="s">
        <v>1370</v>
      </c>
      <c r="BZ31" t="s">
        <v>859</v>
      </c>
      <c r="CA31" t="s">
        <v>751</v>
      </c>
      <c r="CB31" s="197">
        <v>73000</v>
      </c>
      <c r="CC31" t="s">
        <v>750</v>
      </c>
      <c r="CD31">
        <v>2021</v>
      </c>
      <c r="CE31" t="s">
        <v>493</v>
      </c>
      <c r="CF31" s="198">
        <v>167848916.89321291</v>
      </c>
      <c r="DK31" t="s">
        <v>1415</v>
      </c>
      <c r="DL31" t="s">
        <v>1444</v>
      </c>
      <c r="DM31" t="s">
        <v>851</v>
      </c>
      <c r="DN31" t="str">
        <f t="shared" si="7"/>
        <v>EDUCACIÓN-Ejecución</v>
      </c>
      <c r="DO31" t="s">
        <v>1452</v>
      </c>
      <c r="DP31" s="197" t="s">
        <v>505</v>
      </c>
      <c r="DQ31" t="s">
        <v>506</v>
      </c>
      <c r="DR31">
        <v>2021</v>
      </c>
      <c r="DS31" t="s">
        <v>493</v>
      </c>
      <c r="DT31" s="198">
        <v>997998683.92199993</v>
      </c>
      <c r="EA31" t="s">
        <v>1415</v>
      </c>
      <c r="EB31" t="s">
        <v>1444</v>
      </c>
      <c r="EC31" t="s">
        <v>851</v>
      </c>
      <c r="ED31" t="s">
        <v>1452</v>
      </c>
      <c r="EE31" s="197" t="s">
        <v>505</v>
      </c>
      <c r="EF31" t="s">
        <v>506</v>
      </c>
      <c r="EG31">
        <v>2021</v>
      </c>
      <c r="EH31" t="s">
        <v>493</v>
      </c>
      <c r="EI31" s="198">
        <v>997998683.92199993</v>
      </c>
      <c r="ES31" s="197"/>
      <c r="EW31" s="198"/>
      <c r="FA31" t="s">
        <v>1504</v>
      </c>
      <c r="FB31" t="s">
        <v>1911</v>
      </c>
      <c r="FC31" t="s">
        <v>501</v>
      </c>
      <c r="FD31" t="s">
        <v>639</v>
      </c>
      <c r="FE31" s="197" t="s">
        <v>1691</v>
      </c>
      <c r="FF31" t="s">
        <v>572</v>
      </c>
      <c r="FG31">
        <v>2021</v>
      </c>
      <c r="FH31" t="s">
        <v>493</v>
      </c>
      <c r="FI31" s="198">
        <v>3368731584</v>
      </c>
      <c r="FM31" t="s">
        <v>1504</v>
      </c>
      <c r="FN31" t="s">
        <v>1537</v>
      </c>
      <c r="FO31" t="s">
        <v>851</v>
      </c>
      <c r="FP31" t="str">
        <f t="shared" si="8"/>
        <v>EDUCACIÓN-Ejecutados / Terminados</v>
      </c>
      <c r="FQ31" t="s">
        <v>1403</v>
      </c>
      <c r="FR31" s="197" t="s">
        <v>1527</v>
      </c>
      <c r="FS31" t="s">
        <v>525</v>
      </c>
      <c r="FT31">
        <v>2020</v>
      </c>
      <c r="FU31" t="s">
        <v>495</v>
      </c>
      <c r="FV31" s="198">
        <v>77343715.592355728</v>
      </c>
      <c r="GB31" t="s">
        <v>1504</v>
      </c>
      <c r="GC31" t="s">
        <v>1993</v>
      </c>
      <c r="GD31" t="s">
        <v>851</v>
      </c>
      <c r="GE31" t="s">
        <v>1610</v>
      </c>
      <c r="GF31" s="197" t="s">
        <v>505</v>
      </c>
      <c r="GG31" t="s">
        <v>514</v>
      </c>
      <c r="GH31">
        <v>2021</v>
      </c>
      <c r="GI31" t="s">
        <v>493</v>
      </c>
      <c r="GJ31" s="198">
        <v>1535044923</v>
      </c>
      <c r="GR31" t="s">
        <v>2063</v>
      </c>
      <c r="GS31" t="s">
        <v>397</v>
      </c>
      <c r="GT31" t="s">
        <v>849</v>
      </c>
      <c r="GU31" t="s">
        <v>914</v>
      </c>
      <c r="GV31" s="197" t="s">
        <v>1684</v>
      </c>
      <c r="GW31" t="s">
        <v>596</v>
      </c>
      <c r="GX31">
        <v>2020</v>
      </c>
      <c r="GY31" t="s">
        <v>495</v>
      </c>
      <c r="GZ31" s="198">
        <v>452630848.13157898</v>
      </c>
      <c r="HF31" t="s">
        <v>2063</v>
      </c>
      <c r="HG31" t="s">
        <v>2073</v>
      </c>
      <c r="HH31" t="s">
        <v>849</v>
      </c>
      <c r="HI31" t="s">
        <v>699</v>
      </c>
      <c r="HJ31" s="197">
        <v>27000</v>
      </c>
      <c r="HK31" t="s">
        <v>525</v>
      </c>
      <c r="HL31">
        <v>2021</v>
      </c>
      <c r="HM31" t="s">
        <v>493</v>
      </c>
      <c r="HN31" s="198">
        <v>2211255465</v>
      </c>
    </row>
    <row r="32" spans="1:222" x14ac:dyDescent="0.35">
      <c r="A32" t="s">
        <v>488</v>
      </c>
      <c r="B32" t="s">
        <v>558</v>
      </c>
      <c r="C32" t="s">
        <v>501</v>
      </c>
      <c r="D32" t="s">
        <v>559</v>
      </c>
      <c r="E32" s="197">
        <v>47000</v>
      </c>
      <c r="F32" t="s">
        <v>537</v>
      </c>
      <c r="G32">
        <v>2020</v>
      </c>
      <c r="H32" t="s">
        <v>493</v>
      </c>
      <c r="I32" s="198">
        <v>0</v>
      </c>
      <c r="M32" t="s">
        <v>488</v>
      </c>
      <c r="N32" t="s">
        <v>817</v>
      </c>
      <c r="O32" t="s">
        <v>501</v>
      </c>
      <c r="P32" t="s">
        <v>779</v>
      </c>
      <c r="Q32" s="197">
        <v>27000</v>
      </c>
      <c r="R32" t="s">
        <v>525</v>
      </c>
      <c r="S32">
        <v>2021</v>
      </c>
      <c r="T32" t="s">
        <v>493</v>
      </c>
      <c r="U32" s="198">
        <v>6282162917</v>
      </c>
      <c r="AM32" t="s">
        <v>863</v>
      </c>
      <c r="AN32" t="s">
        <v>898</v>
      </c>
      <c r="AO32" t="s">
        <v>497</v>
      </c>
      <c r="AP32" t="s">
        <v>895</v>
      </c>
      <c r="AQ32" s="197">
        <v>52000</v>
      </c>
      <c r="AR32" t="s">
        <v>534</v>
      </c>
      <c r="AS32">
        <v>2020</v>
      </c>
      <c r="AT32" t="s">
        <v>495</v>
      </c>
      <c r="AU32" s="198">
        <v>25624378.34324025</v>
      </c>
      <c r="AY32" t="s">
        <v>863</v>
      </c>
      <c r="AZ32" t="s">
        <v>1072</v>
      </c>
      <c r="BA32" t="s">
        <v>497</v>
      </c>
      <c r="BB32" t="s">
        <v>914</v>
      </c>
      <c r="BC32" s="197">
        <v>52000</v>
      </c>
      <c r="BD32" t="s">
        <v>596</v>
      </c>
      <c r="BE32">
        <v>2021</v>
      </c>
      <c r="BF32" t="s">
        <v>495</v>
      </c>
      <c r="BG32" s="198">
        <v>350849502</v>
      </c>
      <c r="BK32" t="s">
        <v>863</v>
      </c>
      <c r="BL32" t="s">
        <v>1105</v>
      </c>
      <c r="BM32" t="s">
        <v>859</v>
      </c>
      <c r="BN32" t="str">
        <f t="shared" si="3"/>
        <v>DEPORTE Y RECREACIÓN-Ejecutados / Terminados</v>
      </c>
      <c r="BO32" t="s">
        <v>663</v>
      </c>
      <c r="BP32" s="197">
        <v>19000</v>
      </c>
      <c r="BQ32" t="s">
        <v>534</v>
      </c>
      <c r="BR32">
        <v>2020</v>
      </c>
      <c r="BS32" t="s">
        <v>495</v>
      </c>
      <c r="BT32" s="198">
        <v>151343868.0459078</v>
      </c>
      <c r="BX32" t="s">
        <v>863</v>
      </c>
      <c r="BY32" t="s">
        <v>1371</v>
      </c>
      <c r="BZ32" t="s">
        <v>851</v>
      </c>
      <c r="CA32" t="s">
        <v>724</v>
      </c>
      <c r="CB32" s="197">
        <v>13000</v>
      </c>
      <c r="CC32" t="s">
        <v>612</v>
      </c>
      <c r="CD32">
        <v>2021</v>
      </c>
      <c r="CE32" t="s">
        <v>493</v>
      </c>
      <c r="CF32" s="198">
        <v>33576257.332568198</v>
      </c>
      <c r="DK32" t="s">
        <v>1415</v>
      </c>
      <c r="DL32" t="s">
        <v>1444</v>
      </c>
      <c r="DM32" t="s">
        <v>851</v>
      </c>
      <c r="DN32" t="str">
        <f t="shared" si="7"/>
        <v>EDUCACIÓN-Ejecución</v>
      </c>
      <c r="DO32" t="s">
        <v>1453</v>
      </c>
      <c r="DP32" s="197" t="s">
        <v>505</v>
      </c>
      <c r="DQ32" t="s">
        <v>506</v>
      </c>
      <c r="DR32">
        <v>2021</v>
      </c>
      <c r="DS32" t="s">
        <v>493</v>
      </c>
      <c r="DT32" s="198">
        <v>997998683.92199993</v>
      </c>
      <c r="EA32" t="s">
        <v>1415</v>
      </c>
      <c r="EB32" t="s">
        <v>1444</v>
      </c>
      <c r="EC32" t="s">
        <v>851</v>
      </c>
      <c r="ED32" t="s">
        <v>1453</v>
      </c>
      <c r="EE32" s="197" t="s">
        <v>505</v>
      </c>
      <c r="EF32" t="s">
        <v>506</v>
      </c>
      <c r="EG32">
        <v>2021</v>
      </c>
      <c r="EH32" t="s">
        <v>493</v>
      </c>
      <c r="EI32" s="198">
        <v>997998683.92199993</v>
      </c>
      <c r="ES32" s="197"/>
      <c r="EW32" s="198"/>
      <c r="FA32" t="s">
        <v>1504</v>
      </c>
      <c r="FB32" t="s">
        <v>1912</v>
      </c>
      <c r="FC32" t="s">
        <v>501</v>
      </c>
      <c r="FD32" t="s">
        <v>516</v>
      </c>
      <c r="FE32" s="197" t="s">
        <v>1521</v>
      </c>
      <c r="FF32" t="s">
        <v>509</v>
      </c>
      <c r="FG32">
        <v>2021</v>
      </c>
      <c r="FH32" t="s">
        <v>493</v>
      </c>
      <c r="FI32" s="198">
        <v>14589511149</v>
      </c>
      <c r="FM32" t="s">
        <v>1504</v>
      </c>
      <c r="FN32" t="s">
        <v>1538</v>
      </c>
      <c r="FO32" t="s">
        <v>851</v>
      </c>
      <c r="FP32" t="str">
        <f t="shared" si="8"/>
        <v>EDUCACIÓN-Ejecutados / Terminados</v>
      </c>
      <c r="FQ32" t="s">
        <v>1403</v>
      </c>
      <c r="FR32" s="197" t="s">
        <v>1527</v>
      </c>
      <c r="FS32" t="s">
        <v>525</v>
      </c>
      <c r="FT32">
        <v>2020</v>
      </c>
      <c r="FU32" t="s">
        <v>495</v>
      </c>
      <c r="FV32" s="198">
        <v>78301244.922355726</v>
      </c>
      <c r="GB32" t="s">
        <v>1504</v>
      </c>
      <c r="GC32" t="s">
        <v>1994</v>
      </c>
      <c r="GD32" t="s">
        <v>851</v>
      </c>
      <c r="GE32" t="s">
        <v>742</v>
      </c>
      <c r="GF32" s="197" t="s">
        <v>1897</v>
      </c>
      <c r="GG32" t="s">
        <v>537</v>
      </c>
      <c r="GH32">
        <v>2021</v>
      </c>
      <c r="GI32" t="s">
        <v>493</v>
      </c>
      <c r="GJ32" s="198">
        <v>1846238151</v>
      </c>
      <c r="GR32" t="s">
        <v>2063</v>
      </c>
      <c r="GS32" t="s">
        <v>397</v>
      </c>
      <c r="GT32" t="s">
        <v>849</v>
      </c>
      <c r="GU32" t="s">
        <v>745</v>
      </c>
      <c r="GV32" s="197" t="s">
        <v>1684</v>
      </c>
      <c r="GW32" t="s">
        <v>596</v>
      </c>
      <c r="GX32">
        <v>2020</v>
      </c>
      <c r="GY32" t="s">
        <v>495</v>
      </c>
      <c r="GZ32" s="198">
        <v>452630848.13157898</v>
      </c>
      <c r="HF32" t="s">
        <v>2063</v>
      </c>
      <c r="HG32" t="s">
        <v>2073</v>
      </c>
      <c r="HH32" t="s">
        <v>849</v>
      </c>
      <c r="HI32" t="s">
        <v>699</v>
      </c>
      <c r="HJ32" s="197">
        <v>27000</v>
      </c>
      <c r="HK32" t="s">
        <v>525</v>
      </c>
      <c r="HL32">
        <v>2021</v>
      </c>
      <c r="HM32" t="s">
        <v>493</v>
      </c>
      <c r="HN32" s="198">
        <v>315000000</v>
      </c>
    </row>
    <row r="33" spans="1:222" x14ac:dyDescent="0.35">
      <c r="A33" t="s">
        <v>488</v>
      </c>
      <c r="B33" t="s">
        <v>560</v>
      </c>
      <c r="C33" t="s">
        <v>501</v>
      </c>
      <c r="D33" t="s">
        <v>561</v>
      </c>
      <c r="E33" s="197">
        <v>52000</v>
      </c>
      <c r="F33" t="s">
        <v>534</v>
      </c>
      <c r="G33">
        <v>2020</v>
      </c>
      <c r="H33" t="s">
        <v>493</v>
      </c>
      <c r="I33" s="198">
        <v>579049454.94200003</v>
      </c>
      <c r="M33" t="s">
        <v>488</v>
      </c>
      <c r="N33" t="s">
        <v>818</v>
      </c>
      <c r="O33" t="s">
        <v>490</v>
      </c>
      <c r="P33" t="s">
        <v>563</v>
      </c>
      <c r="Q33" s="197">
        <v>23000</v>
      </c>
      <c r="R33" t="s">
        <v>492</v>
      </c>
      <c r="S33">
        <v>2021</v>
      </c>
      <c r="T33" t="s">
        <v>493</v>
      </c>
      <c r="U33" s="198">
        <v>9909198519.7199993</v>
      </c>
      <c r="AM33" t="s">
        <v>863</v>
      </c>
      <c r="AN33" t="s">
        <v>899</v>
      </c>
      <c r="AO33" t="s">
        <v>497</v>
      </c>
      <c r="AP33" t="s">
        <v>895</v>
      </c>
      <c r="AQ33" s="197">
        <v>52000</v>
      </c>
      <c r="AR33" t="s">
        <v>534</v>
      </c>
      <c r="AS33">
        <v>2020</v>
      </c>
      <c r="AT33" t="s">
        <v>495</v>
      </c>
      <c r="AU33" s="198">
        <v>131233864.5763595</v>
      </c>
      <c r="AY33" t="s">
        <v>863</v>
      </c>
      <c r="AZ33" t="s">
        <v>1073</v>
      </c>
      <c r="BA33" t="s">
        <v>497</v>
      </c>
      <c r="BB33" t="s">
        <v>727</v>
      </c>
      <c r="BC33" s="197">
        <v>13000</v>
      </c>
      <c r="BD33" t="s">
        <v>569</v>
      </c>
      <c r="BE33">
        <v>2021</v>
      </c>
      <c r="BF33" t="s">
        <v>493</v>
      </c>
      <c r="BG33" s="198">
        <v>196051972.77765009</v>
      </c>
      <c r="BK33" t="s">
        <v>863</v>
      </c>
      <c r="BL33" t="s">
        <v>1106</v>
      </c>
      <c r="BM33" t="s">
        <v>851</v>
      </c>
      <c r="BN33" t="str">
        <f t="shared" si="3"/>
        <v>EDUCACIÓN-Ejecutados / Terminados</v>
      </c>
      <c r="BO33" t="s">
        <v>663</v>
      </c>
      <c r="BP33" s="197">
        <v>19000</v>
      </c>
      <c r="BQ33" t="s">
        <v>534</v>
      </c>
      <c r="BR33">
        <v>2020</v>
      </c>
      <c r="BS33" t="s">
        <v>495</v>
      </c>
      <c r="BT33" s="198">
        <v>220410983.04309419</v>
      </c>
      <c r="BX33" t="s">
        <v>863</v>
      </c>
      <c r="BY33" t="s">
        <v>1372</v>
      </c>
      <c r="BZ33" t="s">
        <v>859</v>
      </c>
      <c r="CA33" t="s">
        <v>724</v>
      </c>
      <c r="CB33" s="197">
        <v>13000</v>
      </c>
      <c r="CC33" t="s">
        <v>612</v>
      </c>
      <c r="CD33">
        <v>2021</v>
      </c>
      <c r="CE33" t="s">
        <v>493</v>
      </c>
      <c r="CF33" s="198">
        <v>169725096.20436639</v>
      </c>
      <c r="DK33" t="s">
        <v>1415</v>
      </c>
      <c r="DL33" t="s">
        <v>1444</v>
      </c>
      <c r="DM33" t="s">
        <v>851</v>
      </c>
      <c r="DN33" t="str">
        <f t="shared" si="7"/>
        <v>EDUCACIÓN-Ejecución</v>
      </c>
      <c r="DO33" t="s">
        <v>1454</v>
      </c>
      <c r="DP33" s="197" t="s">
        <v>505</v>
      </c>
      <c r="DQ33" t="s">
        <v>506</v>
      </c>
      <c r="DR33">
        <v>2021</v>
      </c>
      <c r="DS33" t="s">
        <v>493</v>
      </c>
      <c r="DT33" s="198">
        <v>997998683.92199993</v>
      </c>
      <c r="EA33" t="s">
        <v>1415</v>
      </c>
      <c r="EB33" t="s">
        <v>1444</v>
      </c>
      <c r="EC33" t="s">
        <v>851</v>
      </c>
      <c r="ED33" t="s">
        <v>1454</v>
      </c>
      <c r="EE33" s="197" t="s">
        <v>505</v>
      </c>
      <c r="EF33" t="s">
        <v>506</v>
      </c>
      <c r="EG33">
        <v>2021</v>
      </c>
      <c r="EH33" t="s">
        <v>493</v>
      </c>
      <c r="EI33" s="198">
        <v>997998683.92199993</v>
      </c>
      <c r="ES33" s="197"/>
      <c r="EW33" s="198"/>
      <c r="FA33" t="s">
        <v>1504</v>
      </c>
      <c r="FB33" t="s">
        <v>1913</v>
      </c>
      <c r="FC33" t="s">
        <v>501</v>
      </c>
      <c r="FD33" t="s">
        <v>670</v>
      </c>
      <c r="FE33" s="197" t="s">
        <v>1521</v>
      </c>
      <c r="FF33" t="s">
        <v>509</v>
      </c>
      <c r="FG33">
        <v>2021</v>
      </c>
      <c r="FH33" t="s">
        <v>493</v>
      </c>
      <c r="FI33" s="198">
        <v>5484786653</v>
      </c>
      <c r="FM33" t="s">
        <v>1504</v>
      </c>
      <c r="FN33" t="s">
        <v>1539</v>
      </c>
      <c r="FO33" t="s">
        <v>851</v>
      </c>
      <c r="FP33" t="str">
        <f t="shared" si="8"/>
        <v>EDUCACIÓN-Ejecutados / Terminados</v>
      </c>
      <c r="FQ33" t="s">
        <v>699</v>
      </c>
      <c r="FR33" s="197" t="s">
        <v>1527</v>
      </c>
      <c r="FS33" t="s">
        <v>525</v>
      </c>
      <c r="FT33">
        <v>2020</v>
      </c>
      <c r="FU33" t="s">
        <v>495</v>
      </c>
      <c r="FV33" s="198">
        <v>54406076.56235572</v>
      </c>
      <c r="GB33" t="s">
        <v>1504</v>
      </c>
      <c r="GC33" t="s">
        <v>1995</v>
      </c>
      <c r="GD33" t="s">
        <v>851</v>
      </c>
      <c r="GE33" t="s">
        <v>1388</v>
      </c>
      <c r="GF33" s="197" t="s">
        <v>505</v>
      </c>
      <c r="GG33" t="s">
        <v>514</v>
      </c>
      <c r="GH33">
        <v>2021</v>
      </c>
      <c r="GI33" t="s">
        <v>493</v>
      </c>
      <c r="GJ33" s="198">
        <v>5357588347</v>
      </c>
      <c r="GR33" t="s">
        <v>2063</v>
      </c>
      <c r="GS33" t="s">
        <v>2066</v>
      </c>
      <c r="GT33" t="s">
        <v>849</v>
      </c>
      <c r="GU33" t="s">
        <v>1921</v>
      </c>
      <c r="GV33" s="197">
        <v>13000</v>
      </c>
      <c r="GW33" t="s">
        <v>569</v>
      </c>
      <c r="GX33">
        <v>2020</v>
      </c>
      <c r="GY33" t="s">
        <v>493</v>
      </c>
      <c r="GZ33" s="198">
        <v>341718437</v>
      </c>
      <c r="HF33" t="s">
        <v>2063</v>
      </c>
      <c r="HG33" t="s">
        <v>2073</v>
      </c>
      <c r="HH33" t="s">
        <v>849</v>
      </c>
      <c r="HI33" t="s">
        <v>699</v>
      </c>
      <c r="HJ33" s="197">
        <v>27000</v>
      </c>
      <c r="HK33" t="s">
        <v>525</v>
      </c>
      <c r="HL33">
        <v>2021</v>
      </c>
      <c r="HM33" t="s">
        <v>493</v>
      </c>
      <c r="HN33" s="198">
        <v>667498209</v>
      </c>
    </row>
    <row r="34" spans="1:222" x14ac:dyDescent="0.35">
      <c r="A34" t="s">
        <v>488</v>
      </c>
      <c r="B34" t="s">
        <v>562</v>
      </c>
      <c r="C34" t="s">
        <v>501</v>
      </c>
      <c r="D34" t="s">
        <v>563</v>
      </c>
      <c r="E34" s="197">
        <v>23000</v>
      </c>
      <c r="F34" t="s">
        <v>492</v>
      </c>
      <c r="G34">
        <v>2020</v>
      </c>
      <c r="H34" t="s">
        <v>493</v>
      </c>
      <c r="I34" s="198">
        <v>4265940469.9392643</v>
      </c>
      <c r="M34" t="s">
        <v>488</v>
      </c>
      <c r="N34" t="s">
        <v>819</v>
      </c>
      <c r="O34" t="s">
        <v>490</v>
      </c>
      <c r="P34" t="s">
        <v>527</v>
      </c>
      <c r="Q34" s="197">
        <v>27000</v>
      </c>
      <c r="R34" t="s">
        <v>525</v>
      </c>
      <c r="S34">
        <v>2021</v>
      </c>
      <c r="T34" t="s">
        <v>493</v>
      </c>
      <c r="U34" s="198">
        <v>9985689837</v>
      </c>
      <c r="AM34" t="s">
        <v>863</v>
      </c>
      <c r="AN34" t="s">
        <v>900</v>
      </c>
      <c r="AO34" t="s">
        <v>490</v>
      </c>
      <c r="AP34" t="s">
        <v>895</v>
      </c>
      <c r="AQ34" s="197">
        <v>52000</v>
      </c>
      <c r="AR34" t="s">
        <v>534</v>
      </c>
      <c r="AS34">
        <v>2020</v>
      </c>
      <c r="AT34" t="s">
        <v>495</v>
      </c>
      <c r="AU34" s="198">
        <v>114971330.3865903</v>
      </c>
      <c r="AY34" t="s">
        <v>863</v>
      </c>
      <c r="AZ34" t="s">
        <v>1074</v>
      </c>
      <c r="BA34" t="s">
        <v>497</v>
      </c>
      <c r="BB34" t="s">
        <v>727</v>
      </c>
      <c r="BC34" s="197">
        <v>13000</v>
      </c>
      <c r="BD34" t="s">
        <v>569</v>
      </c>
      <c r="BE34">
        <v>2021</v>
      </c>
      <c r="BF34" t="s">
        <v>493</v>
      </c>
      <c r="BG34" s="198">
        <v>196051972.77765009</v>
      </c>
      <c r="BK34" t="s">
        <v>863</v>
      </c>
      <c r="BL34" t="s">
        <v>1107</v>
      </c>
      <c r="BM34" t="s">
        <v>853</v>
      </c>
      <c r="BN34" t="str">
        <f t="shared" si="3"/>
        <v>INCLUSIÓN SOCIAL-Ejecutados / Terminados</v>
      </c>
      <c r="BO34" t="s">
        <v>663</v>
      </c>
      <c r="BP34" s="197">
        <v>19000</v>
      </c>
      <c r="BQ34" t="s">
        <v>534</v>
      </c>
      <c r="BR34">
        <v>2020</v>
      </c>
      <c r="BS34" t="s">
        <v>495</v>
      </c>
      <c r="BT34" s="198">
        <v>174766799.40755111</v>
      </c>
      <c r="BX34" t="s">
        <v>863</v>
      </c>
      <c r="BY34" t="s">
        <v>1373</v>
      </c>
      <c r="BZ34" t="s">
        <v>851</v>
      </c>
      <c r="CA34" t="s">
        <v>751</v>
      </c>
      <c r="CB34" s="197">
        <v>73000</v>
      </c>
      <c r="CC34" t="s">
        <v>750</v>
      </c>
      <c r="CD34">
        <v>2021</v>
      </c>
      <c r="CE34" t="s">
        <v>493</v>
      </c>
      <c r="CF34" s="198">
        <v>107928393.0218025</v>
      </c>
      <c r="DK34" t="s">
        <v>1415</v>
      </c>
      <c r="DL34" t="s">
        <v>1455</v>
      </c>
      <c r="DM34" t="s">
        <v>851</v>
      </c>
      <c r="DN34" t="str">
        <f t="shared" si="7"/>
        <v>EDUCACIÓN-Ejecución</v>
      </c>
      <c r="DO34" t="s">
        <v>641</v>
      </c>
      <c r="DP34" s="197">
        <v>86000</v>
      </c>
      <c r="DQ34" t="s">
        <v>553</v>
      </c>
      <c r="DR34">
        <v>2021</v>
      </c>
      <c r="DS34" t="s">
        <v>493</v>
      </c>
      <c r="DT34" s="198">
        <v>1016869240.701111</v>
      </c>
      <c r="EA34" t="s">
        <v>1415</v>
      </c>
      <c r="EB34" t="s">
        <v>1455</v>
      </c>
      <c r="EC34" t="s">
        <v>851</v>
      </c>
      <c r="ED34" t="s">
        <v>641</v>
      </c>
      <c r="EE34" s="197">
        <v>86000</v>
      </c>
      <c r="EF34" t="s">
        <v>553</v>
      </c>
      <c r="EG34">
        <v>2021</v>
      </c>
      <c r="EH34" t="s">
        <v>493</v>
      </c>
      <c r="EI34" s="198">
        <v>1016869240.701111</v>
      </c>
      <c r="ES34" s="197"/>
      <c r="EW34" s="198"/>
      <c r="FA34" t="s">
        <v>1504</v>
      </c>
      <c r="FB34" t="s">
        <v>1914</v>
      </c>
      <c r="FC34" t="s">
        <v>501</v>
      </c>
      <c r="FD34" t="s">
        <v>634</v>
      </c>
      <c r="FE34" s="197" t="s">
        <v>1684</v>
      </c>
      <c r="FF34" t="s">
        <v>596</v>
      </c>
      <c r="FG34">
        <v>2021</v>
      </c>
      <c r="FH34" t="s">
        <v>493</v>
      </c>
      <c r="FI34" s="198">
        <v>18993767171</v>
      </c>
      <c r="FM34" t="s">
        <v>1504</v>
      </c>
      <c r="FN34" t="s">
        <v>1540</v>
      </c>
      <c r="FO34" t="s">
        <v>851</v>
      </c>
      <c r="FP34" t="str">
        <f t="shared" si="8"/>
        <v>EDUCACIÓN-Ejecutados / Terminados</v>
      </c>
      <c r="FQ34" t="s">
        <v>1403</v>
      </c>
      <c r="FR34" s="197" t="s">
        <v>1527</v>
      </c>
      <c r="FS34" t="s">
        <v>525</v>
      </c>
      <c r="FT34">
        <v>2020</v>
      </c>
      <c r="FU34" t="s">
        <v>495</v>
      </c>
      <c r="FV34" s="198">
        <v>84167475.302355722</v>
      </c>
      <c r="GB34" t="s">
        <v>1504</v>
      </c>
      <c r="GC34" t="s">
        <v>1996</v>
      </c>
      <c r="GD34" t="s">
        <v>851</v>
      </c>
      <c r="GE34" t="s">
        <v>1575</v>
      </c>
      <c r="GF34" s="197" t="s">
        <v>1576</v>
      </c>
      <c r="GG34" t="s">
        <v>1577</v>
      </c>
      <c r="GH34">
        <v>2021</v>
      </c>
      <c r="GI34" t="s">
        <v>493</v>
      </c>
      <c r="GJ34" s="198">
        <v>2478830380</v>
      </c>
      <c r="GR34" t="s">
        <v>2063</v>
      </c>
      <c r="GS34" t="s">
        <v>2066</v>
      </c>
      <c r="GT34" t="s">
        <v>849</v>
      </c>
      <c r="GU34" t="s">
        <v>1921</v>
      </c>
      <c r="GV34" s="197">
        <v>13000</v>
      </c>
      <c r="GW34" t="s">
        <v>569</v>
      </c>
      <c r="GX34">
        <v>2020</v>
      </c>
      <c r="GY34" t="s">
        <v>493</v>
      </c>
      <c r="GZ34" s="198">
        <v>995223851</v>
      </c>
      <c r="HF34" t="s">
        <v>2063</v>
      </c>
      <c r="HG34" t="s">
        <v>2073</v>
      </c>
      <c r="HH34" t="s">
        <v>849</v>
      </c>
      <c r="HI34" t="s">
        <v>699</v>
      </c>
      <c r="HJ34" s="197">
        <v>27000</v>
      </c>
      <c r="HK34" t="s">
        <v>525</v>
      </c>
      <c r="HL34">
        <v>2021</v>
      </c>
      <c r="HM34" t="s">
        <v>493</v>
      </c>
      <c r="HN34" s="198">
        <v>109137280</v>
      </c>
    </row>
    <row r="35" spans="1:222" x14ac:dyDescent="0.35">
      <c r="A35" t="s">
        <v>488</v>
      </c>
      <c r="B35" t="s">
        <v>564</v>
      </c>
      <c r="C35" t="s">
        <v>490</v>
      </c>
      <c r="D35" t="s">
        <v>565</v>
      </c>
      <c r="E35" s="197">
        <v>20000</v>
      </c>
      <c r="F35" t="s">
        <v>537</v>
      </c>
      <c r="G35">
        <v>2020</v>
      </c>
      <c r="H35" t="s">
        <v>493</v>
      </c>
      <c r="I35" s="198">
        <v>0</v>
      </c>
      <c r="M35" t="s">
        <v>488</v>
      </c>
      <c r="N35" t="s">
        <v>820</v>
      </c>
      <c r="O35" t="s">
        <v>490</v>
      </c>
      <c r="P35" t="s">
        <v>520</v>
      </c>
      <c r="Q35" s="197" t="s">
        <v>505</v>
      </c>
      <c r="R35" t="s">
        <v>514</v>
      </c>
      <c r="S35">
        <v>2021</v>
      </c>
      <c r="T35" t="s">
        <v>493</v>
      </c>
      <c r="U35" s="198">
        <v>3110515240</v>
      </c>
      <c r="AM35" t="s">
        <v>863</v>
      </c>
      <c r="AN35" t="s">
        <v>901</v>
      </c>
      <c r="AO35" t="s">
        <v>490</v>
      </c>
      <c r="AP35" t="s">
        <v>895</v>
      </c>
      <c r="AQ35" s="197">
        <v>52000</v>
      </c>
      <c r="AR35" t="s">
        <v>534</v>
      </c>
      <c r="AS35">
        <v>2020</v>
      </c>
      <c r="AT35" t="s">
        <v>495</v>
      </c>
      <c r="AU35" s="198">
        <v>127147229.7906355</v>
      </c>
      <c r="AY35" t="s">
        <v>863</v>
      </c>
      <c r="AZ35" t="s">
        <v>1075</v>
      </c>
      <c r="BA35" t="s">
        <v>497</v>
      </c>
      <c r="BB35" t="s">
        <v>568</v>
      </c>
      <c r="BC35" s="197" t="s">
        <v>505</v>
      </c>
      <c r="BD35" t="s">
        <v>569</v>
      </c>
      <c r="BE35">
        <v>2021</v>
      </c>
      <c r="BF35" t="s">
        <v>493</v>
      </c>
      <c r="BG35" s="198">
        <v>73065609.320870623</v>
      </c>
      <c r="BK35" t="s">
        <v>863</v>
      </c>
      <c r="BL35" t="s">
        <v>1108</v>
      </c>
      <c r="BM35" t="s">
        <v>853</v>
      </c>
      <c r="BN35" t="str">
        <f t="shared" si="3"/>
        <v>INCLUSIÓN SOCIAL-Ejecutados / Terminados</v>
      </c>
      <c r="BO35" t="s">
        <v>542</v>
      </c>
      <c r="BP35" s="197">
        <v>95000</v>
      </c>
      <c r="BQ35" t="s">
        <v>499</v>
      </c>
      <c r="BR35">
        <v>2020</v>
      </c>
      <c r="BS35" t="s">
        <v>495</v>
      </c>
      <c r="BT35" s="198">
        <v>164078986.94190449</v>
      </c>
      <c r="BX35" t="s">
        <v>863</v>
      </c>
      <c r="BY35" t="s">
        <v>1374</v>
      </c>
      <c r="BZ35" t="s">
        <v>851</v>
      </c>
      <c r="CA35" t="s">
        <v>611</v>
      </c>
      <c r="CB35" s="197">
        <v>70000</v>
      </c>
      <c r="CC35" t="s">
        <v>612</v>
      </c>
      <c r="CD35">
        <v>2021</v>
      </c>
      <c r="CE35" t="s">
        <v>493</v>
      </c>
      <c r="CF35" s="198">
        <v>75654571.278699979</v>
      </c>
      <c r="DK35" t="s">
        <v>1415</v>
      </c>
      <c r="DL35" t="s">
        <v>1455</v>
      </c>
      <c r="DM35" t="s">
        <v>851</v>
      </c>
      <c r="DN35" t="str">
        <f t="shared" si="7"/>
        <v>EDUCACIÓN-Ejecución</v>
      </c>
      <c r="DO35" t="s">
        <v>1456</v>
      </c>
      <c r="DP35" s="197">
        <v>86000</v>
      </c>
      <c r="DQ35" t="s">
        <v>553</v>
      </c>
      <c r="DR35">
        <v>2021</v>
      </c>
      <c r="DS35" t="s">
        <v>493</v>
      </c>
      <c r="DT35" s="198">
        <v>1016869240.701111</v>
      </c>
      <c r="EA35" t="s">
        <v>1415</v>
      </c>
      <c r="EB35" t="s">
        <v>1455</v>
      </c>
      <c r="EC35" t="s">
        <v>851</v>
      </c>
      <c r="ED35" t="s">
        <v>1456</v>
      </c>
      <c r="EE35" s="197">
        <v>86000</v>
      </c>
      <c r="EF35" t="s">
        <v>553</v>
      </c>
      <c r="EG35">
        <v>2021</v>
      </c>
      <c r="EH35" t="s">
        <v>493</v>
      </c>
      <c r="EI35" s="198">
        <v>1016869240.701111</v>
      </c>
      <c r="ES35" s="197"/>
      <c r="EW35" s="198"/>
      <c r="FA35" t="s">
        <v>1504</v>
      </c>
      <c r="FB35" t="s">
        <v>1915</v>
      </c>
      <c r="FC35" t="s">
        <v>501</v>
      </c>
      <c r="FD35" t="s">
        <v>914</v>
      </c>
      <c r="FE35" s="197" t="s">
        <v>1684</v>
      </c>
      <c r="FF35" t="s">
        <v>596</v>
      </c>
      <c r="FG35">
        <v>2021</v>
      </c>
      <c r="FH35" t="s">
        <v>493</v>
      </c>
      <c r="FI35" s="198">
        <v>6367263428</v>
      </c>
      <c r="FM35" t="s">
        <v>1504</v>
      </c>
      <c r="FN35" t="s">
        <v>1541</v>
      </c>
      <c r="FO35" t="s">
        <v>851</v>
      </c>
      <c r="FP35" t="str">
        <f t="shared" si="8"/>
        <v>EDUCACIÓN-Ejecutados / Terminados</v>
      </c>
      <c r="FQ35" t="s">
        <v>1403</v>
      </c>
      <c r="FR35" s="197" t="s">
        <v>1527</v>
      </c>
      <c r="FS35" t="s">
        <v>525</v>
      </c>
      <c r="FT35">
        <v>2020</v>
      </c>
      <c r="FU35" t="s">
        <v>495</v>
      </c>
      <c r="FV35" s="198">
        <v>97124901.372355729</v>
      </c>
      <c r="GB35" t="s">
        <v>1504</v>
      </c>
      <c r="GC35" t="s">
        <v>1997</v>
      </c>
      <c r="GD35" t="s">
        <v>851</v>
      </c>
      <c r="GE35" t="s">
        <v>1575</v>
      </c>
      <c r="GF35" s="197" t="s">
        <v>1576</v>
      </c>
      <c r="GG35" t="s">
        <v>1577</v>
      </c>
      <c r="GH35">
        <v>2021</v>
      </c>
      <c r="GI35" t="s">
        <v>493</v>
      </c>
      <c r="GJ35" s="198">
        <v>2360703607</v>
      </c>
      <c r="GR35" t="s">
        <v>2063</v>
      </c>
      <c r="GS35" t="s">
        <v>2066</v>
      </c>
      <c r="GT35" t="s">
        <v>849</v>
      </c>
      <c r="GU35" t="s">
        <v>1921</v>
      </c>
      <c r="GV35" s="197">
        <v>13000</v>
      </c>
      <c r="GW35" t="s">
        <v>569</v>
      </c>
      <c r="GX35">
        <v>2020</v>
      </c>
      <c r="GY35" t="s">
        <v>493</v>
      </c>
      <c r="GZ35" s="198">
        <v>130714360</v>
      </c>
      <c r="HF35" t="s">
        <v>2063</v>
      </c>
      <c r="HG35" t="s">
        <v>2074</v>
      </c>
      <c r="HH35" t="s">
        <v>849</v>
      </c>
      <c r="HI35" t="s">
        <v>593</v>
      </c>
      <c r="HJ35" s="197">
        <v>18000</v>
      </c>
      <c r="HK35" t="s">
        <v>548</v>
      </c>
      <c r="HL35">
        <v>2021</v>
      </c>
      <c r="HM35" t="s">
        <v>493</v>
      </c>
      <c r="HN35" s="198">
        <v>2805000000</v>
      </c>
    </row>
    <row r="36" spans="1:222" x14ac:dyDescent="0.35">
      <c r="A36" t="s">
        <v>488</v>
      </c>
      <c r="B36" t="s">
        <v>566</v>
      </c>
      <c r="C36" t="s">
        <v>501</v>
      </c>
      <c r="D36" t="s">
        <v>498</v>
      </c>
      <c r="E36" s="197">
        <v>50000</v>
      </c>
      <c r="F36" t="s">
        <v>499</v>
      </c>
      <c r="G36">
        <v>2020</v>
      </c>
      <c r="H36" t="s">
        <v>493</v>
      </c>
      <c r="I36" s="198">
        <v>0</v>
      </c>
      <c r="M36" t="s">
        <v>488</v>
      </c>
      <c r="N36" t="s">
        <v>821</v>
      </c>
      <c r="O36" t="s">
        <v>490</v>
      </c>
      <c r="P36" t="s">
        <v>520</v>
      </c>
      <c r="Q36" s="197" t="s">
        <v>505</v>
      </c>
      <c r="R36" t="s">
        <v>514</v>
      </c>
      <c r="S36">
        <v>2021</v>
      </c>
      <c r="T36" t="s">
        <v>493</v>
      </c>
      <c r="U36" s="198">
        <v>2362532814</v>
      </c>
      <c r="AM36" t="s">
        <v>863</v>
      </c>
      <c r="AN36" t="s">
        <v>902</v>
      </c>
      <c r="AO36" t="s">
        <v>497</v>
      </c>
      <c r="AP36" t="s">
        <v>895</v>
      </c>
      <c r="AQ36" s="197">
        <v>52000</v>
      </c>
      <c r="AR36" t="s">
        <v>534</v>
      </c>
      <c r="AS36">
        <v>2020</v>
      </c>
      <c r="AT36" t="s">
        <v>495</v>
      </c>
      <c r="AU36" s="198">
        <v>227329198.97537199</v>
      </c>
      <c r="AY36" t="s">
        <v>863</v>
      </c>
      <c r="AZ36" t="s">
        <v>1076</v>
      </c>
      <c r="BA36" t="s">
        <v>497</v>
      </c>
      <c r="BB36" t="s">
        <v>568</v>
      </c>
      <c r="BC36" s="197" t="s">
        <v>505</v>
      </c>
      <c r="BD36" t="s">
        <v>569</v>
      </c>
      <c r="BE36">
        <v>2021</v>
      </c>
      <c r="BF36" t="s">
        <v>493</v>
      </c>
      <c r="BG36" s="198">
        <v>213140303.25113919</v>
      </c>
      <c r="BK36" t="s">
        <v>863</v>
      </c>
      <c r="BL36" t="s">
        <v>1109</v>
      </c>
      <c r="BM36" t="s">
        <v>853</v>
      </c>
      <c r="BN36" t="str">
        <f t="shared" si="3"/>
        <v>INCLUSIÓN SOCIAL-Ejecutados / Terminados</v>
      </c>
      <c r="BO36" t="s">
        <v>542</v>
      </c>
      <c r="BP36" s="197">
        <v>95000</v>
      </c>
      <c r="BQ36" t="s">
        <v>499</v>
      </c>
      <c r="BR36">
        <v>2020</v>
      </c>
      <c r="BS36" t="s">
        <v>495</v>
      </c>
      <c r="BT36" s="198">
        <v>164078986.94190401</v>
      </c>
      <c r="BX36" t="s">
        <v>863</v>
      </c>
      <c r="BY36" t="s">
        <v>1375</v>
      </c>
      <c r="BZ36" t="s">
        <v>859</v>
      </c>
      <c r="CA36" t="s">
        <v>697</v>
      </c>
      <c r="CB36" s="197">
        <v>19000</v>
      </c>
      <c r="CC36" t="s">
        <v>534</v>
      </c>
      <c r="CD36">
        <v>2021</v>
      </c>
      <c r="CE36" t="s">
        <v>493</v>
      </c>
      <c r="CF36" s="198">
        <v>157166698.43121219</v>
      </c>
      <c r="DK36" t="s">
        <v>1415</v>
      </c>
      <c r="DL36" t="s">
        <v>1455</v>
      </c>
      <c r="DM36" t="s">
        <v>851</v>
      </c>
      <c r="DN36" t="str">
        <f t="shared" si="7"/>
        <v>EDUCACIÓN-Ejecución</v>
      </c>
      <c r="DO36" t="s">
        <v>1457</v>
      </c>
      <c r="DP36" s="197">
        <v>86000</v>
      </c>
      <c r="DQ36" t="s">
        <v>553</v>
      </c>
      <c r="DR36">
        <v>2021</v>
      </c>
      <c r="DS36" t="s">
        <v>493</v>
      </c>
      <c r="DT36" s="198">
        <v>1016869240.701111</v>
      </c>
      <c r="EA36" t="s">
        <v>1415</v>
      </c>
      <c r="EB36" t="s">
        <v>1455</v>
      </c>
      <c r="EC36" t="s">
        <v>851</v>
      </c>
      <c r="ED36" t="s">
        <v>1457</v>
      </c>
      <c r="EE36" s="197">
        <v>86000</v>
      </c>
      <c r="EF36" t="s">
        <v>553</v>
      </c>
      <c r="EG36">
        <v>2021</v>
      </c>
      <c r="EH36" t="s">
        <v>493</v>
      </c>
      <c r="EI36" s="198">
        <v>1016869240.701111</v>
      </c>
      <c r="ES36" s="197"/>
      <c r="EW36" s="198"/>
      <c r="FA36" t="s">
        <v>1504</v>
      </c>
      <c r="FB36" t="s">
        <v>1916</v>
      </c>
      <c r="FC36" t="s">
        <v>501</v>
      </c>
      <c r="FD36" t="s">
        <v>508</v>
      </c>
      <c r="FE36" s="197" t="s">
        <v>1521</v>
      </c>
      <c r="FF36" t="s">
        <v>509</v>
      </c>
      <c r="FG36">
        <v>2021</v>
      </c>
      <c r="FH36" t="s">
        <v>493</v>
      </c>
      <c r="FI36" s="198">
        <v>4889574568</v>
      </c>
      <c r="FM36" t="s">
        <v>1504</v>
      </c>
      <c r="FN36" t="s">
        <v>1542</v>
      </c>
      <c r="FO36" t="s">
        <v>851</v>
      </c>
      <c r="FP36" t="str">
        <f t="shared" si="8"/>
        <v>EDUCACIÓN-Ejecutados / Terminados</v>
      </c>
      <c r="FQ36" t="s">
        <v>699</v>
      </c>
      <c r="FR36" s="197" t="s">
        <v>1527</v>
      </c>
      <c r="FS36" t="s">
        <v>525</v>
      </c>
      <c r="FT36">
        <v>2020</v>
      </c>
      <c r="FU36" t="s">
        <v>495</v>
      </c>
      <c r="FV36" s="198">
        <v>58623878.282355718</v>
      </c>
      <c r="GB36" t="s">
        <v>1504</v>
      </c>
      <c r="GC36" t="s">
        <v>1998</v>
      </c>
      <c r="GD36" t="s">
        <v>851</v>
      </c>
      <c r="GE36" t="s">
        <v>520</v>
      </c>
      <c r="GF36" s="197" t="s">
        <v>505</v>
      </c>
      <c r="GG36" t="s">
        <v>514</v>
      </c>
      <c r="GH36">
        <v>2021</v>
      </c>
      <c r="GI36" t="s">
        <v>493</v>
      </c>
      <c r="GJ36" s="198">
        <v>7080017739</v>
      </c>
      <c r="HF36" t="s">
        <v>2063</v>
      </c>
      <c r="HG36" t="s">
        <v>2074</v>
      </c>
      <c r="HH36" t="s">
        <v>849</v>
      </c>
      <c r="HI36" t="s">
        <v>761</v>
      </c>
      <c r="HJ36" s="197">
        <v>18000</v>
      </c>
      <c r="HK36" t="s">
        <v>548</v>
      </c>
      <c r="HL36">
        <v>2021</v>
      </c>
      <c r="HM36" t="s">
        <v>493</v>
      </c>
      <c r="HN36" s="198">
        <v>2805000000</v>
      </c>
    </row>
    <row r="37" spans="1:222" x14ac:dyDescent="0.35">
      <c r="A37" t="s">
        <v>488</v>
      </c>
      <c r="B37" t="s">
        <v>567</v>
      </c>
      <c r="C37" t="s">
        <v>490</v>
      </c>
      <c r="D37" t="s">
        <v>568</v>
      </c>
      <c r="E37" s="197" t="s">
        <v>505</v>
      </c>
      <c r="F37" t="s">
        <v>569</v>
      </c>
      <c r="G37">
        <v>2020</v>
      </c>
      <c r="H37" t="s">
        <v>493</v>
      </c>
      <c r="I37" s="198">
        <v>0</v>
      </c>
      <c r="M37" t="s">
        <v>488</v>
      </c>
      <c r="N37" t="s">
        <v>822</v>
      </c>
      <c r="O37" t="s">
        <v>490</v>
      </c>
      <c r="P37" t="s">
        <v>520</v>
      </c>
      <c r="Q37" s="197" t="s">
        <v>505</v>
      </c>
      <c r="R37" t="s">
        <v>514</v>
      </c>
      <c r="S37">
        <v>2021</v>
      </c>
      <c r="T37" t="s">
        <v>493</v>
      </c>
      <c r="U37" s="198">
        <v>2274055302</v>
      </c>
      <c r="AM37" t="s">
        <v>863</v>
      </c>
      <c r="AN37" t="s">
        <v>903</v>
      </c>
      <c r="AO37" t="s">
        <v>497</v>
      </c>
      <c r="AP37" t="s">
        <v>895</v>
      </c>
      <c r="AQ37" s="197">
        <v>52000</v>
      </c>
      <c r="AR37" t="s">
        <v>534</v>
      </c>
      <c r="AS37">
        <v>2020</v>
      </c>
      <c r="AT37" t="s">
        <v>495</v>
      </c>
      <c r="AU37" s="198">
        <v>72961542.907649785</v>
      </c>
      <c r="BK37" t="s">
        <v>863</v>
      </c>
      <c r="BL37" t="s">
        <v>1110</v>
      </c>
      <c r="BM37" t="s">
        <v>853</v>
      </c>
      <c r="BN37" t="str">
        <f t="shared" si="3"/>
        <v>INCLUSIÓN SOCIAL-Ejecutados / Terminados</v>
      </c>
      <c r="BO37" t="s">
        <v>542</v>
      </c>
      <c r="BP37" s="197">
        <v>95000</v>
      </c>
      <c r="BQ37" t="s">
        <v>499</v>
      </c>
      <c r="BR37">
        <v>2020</v>
      </c>
      <c r="BS37" t="s">
        <v>495</v>
      </c>
      <c r="BT37" s="198">
        <v>164078986.94190449</v>
      </c>
      <c r="BX37" t="s">
        <v>863</v>
      </c>
      <c r="BY37" t="s">
        <v>1376</v>
      </c>
      <c r="BZ37" t="s">
        <v>859</v>
      </c>
      <c r="CA37" t="s">
        <v>697</v>
      </c>
      <c r="CB37" s="197">
        <v>19000</v>
      </c>
      <c r="CC37" t="s">
        <v>534</v>
      </c>
      <c r="CD37">
        <v>2021</v>
      </c>
      <c r="CE37" t="s">
        <v>493</v>
      </c>
      <c r="CF37" s="198">
        <v>156892753.53119081</v>
      </c>
      <c r="DK37" t="s">
        <v>1415</v>
      </c>
      <c r="DL37" t="s">
        <v>1455</v>
      </c>
      <c r="DM37" t="s">
        <v>851</v>
      </c>
      <c r="DN37" t="str">
        <f t="shared" si="7"/>
        <v>EDUCACIÓN-Ejecución</v>
      </c>
      <c r="DO37" t="s">
        <v>1458</v>
      </c>
      <c r="DP37" s="197">
        <v>86000</v>
      </c>
      <c r="DQ37" t="s">
        <v>553</v>
      </c>
      <c r="DR37">
        <v>2021</v>
      </c>
      <c r="DS37" t="s">
        <v>493</v>
      </c>
      <c r="DT37" s="198">
        <v>1016869240.701111</v>
      </c>
      <c r="EA37" t="s">
        <v>1415</v>
      </c>
      <c r="EB37" t="s">
        <v>1455</v>
      </c>
      <c r="EC37" t="s">
        <v>851</v>
      </c>
      <c r="ED37" t="s">
        <v>1458</v>
      </c>
      <c r="EE37" s="197">
        <v>86000</v>
      </c>
      <c r="EF37" t="s">
        <v>553</v>
      </c>
      <c r="EG37">
        <v>2021</v>
      </c>
      <c r="EH37" t="s">
        <v>493</v>
      </c>
      <c r="EI37" s="198">
        <v>1016869240.701111</v>
      </c>
      <c r="ES37" s="197"/>
      <c r="EW37" s="198"/>
      <c r="FA37" t="s">
        <v>1504</v>
      </c>
      <c r="FB37" t="s">
        <v>1917</v>
      </c>
      <c r="FC37" t="s">
        <v>501</v>
      </c>
      <c r="FD37" t="s">
        <v>637</v>
      </c>
      <c r="FE37" s="197" t="s">
        <v>1629</v>
      </c>
      <c r="FF37" t="s">
        <v>499</v>
      </c>
      <c r="FG37">
        <v>2021</v>
      </c>
      <c r="FH37" t="s">
        <v>493</v>
      </c>
      <c r="FI37" s="198">
        <v>19022650159</v>
      </c>
      <c r="FM37" t="s">
        <v>1504</v>
      </c>
      <c r="FN37" t="s">
        <v>1543</v>
      </c>
      <c r="FO37" t="s">
        <v>851</v>
      </c>
      <c r="FP37" t="str">
        <f t="shared" si="8"/>
        <v>EDUCACIÓN-Ejecutados / Terminados</v>
      </c>
      <c r="FQ37" t="s">
        <v>699</v>
      </c>
      <c r="FR37" s="197" t="s">
        <v>1527</v>
      </c>
      <c r="FS37" t="s">
        <v>525</v>
      </c>
      <c r="FT37">
        <v>2020</v>
      </c>
      <c r="FU37" t="s">
        <v>495</v>
      </c>
      <c r="FV37" s="198">
        <v>45154729.362355717</v>
      </c>
      <c r="GB37" t="s">
        <v>1504</v>
      </c>
      <c r="GC37" t="s">
        <v>1999</v>
      </c>
      <c r="GD37" t="s">
        <v>851</v>
      </c>
      <c r="GE37" t="s">
        <v>629</v>
      </c>
      <c r="GF37" s="197" t="s">
        <v>1506</v>
      </c>
      <c r="GG37" t="s">
        <v>534</v>
      </c>
      <c r="GH37">
        <v>2021</v>
      </c>
      <c r="GI37" t="s">
        <v>493</v>
      </c>
      <c r="GJ37" s="198">
        <v>1126016878</v>
      </c>
      <c r="HF37" t="s">
        <v>2063</v>
      </c>
      <c r="HG37" t="s">
        <v>2074</v>
      </c>
      <c r="HH37" t="s">
        <v>849</v>
      </c>
      <c r="HI37" t="s">
        <v>574</v>
      </c>
      <c r="HJ37" s="197">
        <v>18000</v>
      </c>
      <c r="HK37" t="s">
        <v>548</v>
      </c>
      <c r="HL37">
        <v>2021</v>
      </c>
      <c r="HM37" t="s">
        <v>493</v>
      </c>
      <c r="HN37" s="198">
        <v>2805000000</v>
      </c>
    </row>
    <row r="38" spans="1:222" x14ac:dyDescent="0.35">
      <c r="A38" t="s">
        <v>488</v>
      </c>
      <c r="B38" t="s">
        <v>570</v>
      </c>
      <c r="C38" t="s">
        <v>501</v>
      </c>
      <c r="D38" t="s">
        <v>571</v>
      </c>
      <c r="E38" s="197">
        <v>81000</v>
      </c>
      <c r="F38" t="s">
        <v>572</v>
      </c>
      <c r="G38">
        <v>2020</v>
      </c>
      <c r="H38" t="s">
        <v>493</v>
      </c>
      <c r="I38" s="198">
        <v>0</v>
      </c>
      <c r="M38" t="s">
        <v>488</v>
      </c>
      <c r="N38" t="s">
        <v>823</v>
      </c>
      <c r="O38" t="s">
        <v>490</v>
      </c>
      <c r="P38" t="s">
        <v>824</v>
      </c>
      <c r="Q38" s="197">
        <v>18000</v>
      </c>
      <c r="R38" t="s">
        <v>548</v>
      </c>
      <c r="S38">
        <v>2021</v>
      </c>
      <c r="T38" t="s">
        <v>493</v>
      </c>
      <c r="U38" s="198">
        <v>3264350012</v>
      </c>
      <c r="AM38" t="s">
        <v>863</v>
      </c>
      <c r="AN38" t="s">
        <v>904</v>
      </c>
      <c r="AO38" t="s">
        <v>497</v>
      </c>
      <c r="AP38" t="s">
        <v>767</v>
      </c>
      <c r="AQ38" s="197">
        <v>73000</v>
      </c>
      <c r="AR38" t="s">
        <v>750</v>
      </c>
      <c r="AS38">
        <v>2020</v>
      </c>
      <c r="AT38" t="s">
        <v>495</v>
      </c>
      <c r="AU38" s="198">
        <v>61348362.202575266</v>
      </c>
      <c r="BK38" t="s">
        <v>863</v>
      </c>
      <c r="BL38" t="s">
        <v>1111</v>
      </c>
      <c r="BM38" t="s">
        <v>853</v>
      </c>
      <c r="BN38" t="str">
        <f t="shared" si="3"/>
        <v>INCLUSIÓN SOCIAL-Ejecutados / Terminados</v>
      </c>
      <c r="BO38" t="s">
        <v>542</v>
      </c>
      <c r="BP38" s="197">
        <v>95000</v>
      </c>
      <c r="BQ38" t="s">
        <v>499</v>
      </c>
      <c r="BR38">
        <v>2020</v>
      </c>
      <c r="BS38" t="s">
        <v>495</v>
      </c>
      <c r="BT38" s="198">
        <v>163822811.48798329</v>
      </c>
      <c r="BX38" t="s">
        <v>863</v>
      </c>
      <c r="BY38" t="s">
        <v>1377</v>
      </c>
      <c r="BZ38" t="s">
        <v>851</v>
      </c>
      <c r="CA38" t="s">
        <v>713</v>
      </c>
      <c r="CB38" s="197">
        <v>18000</v>
      </c>
      <c r="CC38" t="s">
        <v>548</v>
      </c>
      <c r="CD38">
        <v>2021</v>
      </c>
      <c r="CE38" t="s">
        <v>493</v>
      </c>
      <c r="CF38" s="198">
        <v>129234572.9977899</v>
      </c>
      <c r="DK38" t="s">
        <v>1415</v>
      </c>
      <c r="DL38" t="s">
        <v>1455</v>
      </c>
      <c r="DM38" t="s">
        <v>851</v>
      </c>
      <c r="DN38" t="str">
        <f t="shared" si="7"/>
        <v>EDUCACIÓN-Ejecución</v>
      </c>
      <c r="DO38" t="s">
        <v>1459</v>
      </c>
      <c r="DP38" s="197">
        <v>86000</v>
      </c>
      <c r="DQ38" t="s">
        <v>553</v>
      </c>
      <c r="DR38">
        <v>2021</v>
      </c>
      <c r="DS38" t="s">
        <v>493</v>
      </c>
      <c r="DT38" s="198">
        <v>1016869240.701111</v>
      </c>
      <c r="EA38" t="s">
        <v>1415</v>
      </c>
      <c r="EB38" t="s">
        <v>1455</v>
      </c>
      <c r="EC38" t="s">
        <v>851</v>
      </c>
      <c r="ED38" t="s">
        <v>1459</v>
      </c>
      <c r="EE38" s="197">
        <v>86000</v>
      </c>
      <c r="EF38" t="s">
        <v>553</v>
      </c>
      <c r="EG38">
        <v>2021</v>
      </c>
      <c r="EH38" t="s">
        <v>493</v>
      </c>
      <c r="EI38" s="198">
        <v>1016869240.701111</v>
      </c>
      <c r="ES38" s="197"/>
      <c r="EW38" s="198"/>
      <c r="FA38" t="s">
        <v>1504</v>
      </c>
      <c r="FB38" t="s">
        <v>1918</v>
      </c>
      <c r="FC38" t="s">
        <v>501</v>
      </c>
      <c r="FD38" t="s">
        <v>619</v>
      </c>
      <c r="FE38" s="197" t="s">
        <v>1521</v>
      </c>
      <c r="FF38" t="s">
        <v>509</v>
      </c>
      <c r="FG38">
        <v>2021</v>
      </c>
      <c r="FH38" t="s">
        <v>493</v>
      </c>
      <c r="FI38" s="198">
        <v>8533546436</v>
      </c>
      <c r="FM38" t="s">
        <v>1504</v>
      </c>
      <c r="FN38" t="s">
        <v>1544</v>
      </c>
      <c r="FO38" t="s">
        <v>851</v>
      </c>
      <c r="FP38" t="str">
        <f t="shared" si="8"/>
        <v>EDUCACIÓN-Ejecutados / Terminados</v>
      </c>
      <c r="FQ38" t="s">
        <v>699</v>
      </c>
      <c r="FR38" s="197" t="s">
        <v>1527</v>
      </c>
      <c r="FS38" t="s">
        <v>525</v>
      </c>
      <c r="FT38">
        <v>2020</v>
      </c>
      <c r="FU38" t="s">
        <v>495</v>
      </c>
      <c r="FV38" s="198">
        <v>75397776.38235572</v>
      </c>
      <c r="GB38" t="s">
        <v>1504</v>
      </c>
      <c r="GC38" t="s">
        <v>2000</v>
      </c>
      <c r="GD38" t="s">
        <v>851</v>
      </c>
      <c r="GE38" t="s">
        <v>742</v>
      </c>
      <c r="GF38" s="197" t="s">
        <v>1897</v>
      </c>
      <c r="GG38" t="s">
        <v>596</v>
      </c>
      <c r="GH38">
        <v>2021</v>
      </c>
      <c r="GI38" t="s">
        <v>493</v>
      </c>
      <c r="GJ38" s="198">
        <v>1246762803</v>
      </c>
      <c r="HF38" t="s">
        <v>2063</v>
      </c>
      <c r="HG38" t="s">
        <v>2074</v>
      </c>
      <c r="HH38" t="s">
        <v>849</v>
      </c>
      <c r="HI38" t="s">
        <v>644</v>
      </c>
      <c r="HJ38" s="197">
        <v>18000</v>
      </c>
      <c r="HK38" t="s">
        <v>548</v>
      </c>
      <c r="HL38">
        <v>2021</v>
      </c>
      <c r="HM38" t="s">
        <v>493</v>
      </c>
      <c r="HN38" s="198">
        <v>2805000000</v>
      </c>
    </row>
    <row r="39" spans="1:222" x14ac:dyDescent="0.35">
      <c r="A39" t="s">
        <v>488</v>
      </c>
      <c r="B39" t="s">
        <v>573</v>
      </c>
      <c r="C39" t="s">
        <v>490</v>
      </c>
      <c r="D39" t="s">
        <v>574</v>
      </c>
      <c r="E39" s="197">
        <v>18000</v>
      </c>
      <c r="F39" t="s">
        <v>548</v>
      </c>
      <c r="G39">
        <v>2020</v>
      </c>
      <c r="H39" t="s">
        <v>493</v>
      </c>
      <c r="I39" s="198">
        <v>0</v>
      </c>
      <c r="M39" t="s">
        <v>488</v>
      </c>
      <c r="N39" t="s">
        <v>825</v>
      </c>
      <c r="O39" t="s">
        <v>501</v>
      </c>
      <c r="P39" t="s">
        <v>735</v>
      </c>
      <c r="Q39" s="197">
        <v>20000</v>
      </c>
      <c r="R39" t="s">
        <v>537</v>
      </c>
      <c r="S39">
        <v>2021</v>
      </c>
      <c r="T39" t="s">
        <v>493</v>
      </c>
      <c r="U39" s="198">
        <v>10210912967.6</v>
      </c>
      <c r="AM39" t="s">
        <v>863</v>
      </c>
      <c r="AN39" t="s">
        <v>905</v>
      </c>
      <c r="AO39" t="s">
        <v>497</v>
      </c>
      <c r="AP39" t="s">
        <v>593</v>
      </c>
      <c r="AQ39" s="197">
        <v>18000</v>
      </c>
      <c r="AR39" t="s">
        <v>548</v>
      </c>
      <c r="AS39">
        <v>2020</v>
      </c>
      <c r="AT39" t="s">
        <v>495</v>
      </c>
      <c r="AU39" s="198">
        <v>322915230.54176122</v>
      </c>
      <c r="BK39" t="s">
        <v>863</v>
      </c>
      <c r="BL39" t="s">
        <v>1112</v>
      </c>
      <c r="BM39" t="s">
        <v>853</v>
      </c>
      <c r="BN39" t="str">
        <f t="shared" si="3"/>
        <v>INCLUSIÓN SOCIAL-Ejecutados / Terminados</v>
      </c>
      <c r="BO39" t="s">
        <v>542</v>
      </c>
      <c r="BP39" s="197">
        <v>95000</v>
      </c>
      <c r="BQ39" t="s">
        <v>499</v>
      </c>
      <c r="BR39">
        <v>2020</v>
      </c>
      <c r="BS39" t="s">
        <v>495</v>
      </c>
      <c r="BT39" s="198">
        <v>164078986.94190449</v>
      </c>
      <c r="BX39" t="s">
        <v>863</v>
      </c>
      <c r="BY39" t="s">
        <v>1378</v>
      </c>
      <c r="BZ39" t="s">
        <v>851</v>
      </c>
      <c r="CA39" t="s">
        <v>623</v>
      </c>
      <c r="CB39" s="197">
        <v>19000</v>
      </c>
      <c r="CC39" t="s">
        <v>534</v>
      </c>
      <c r="CD39">
        <v>2021</v>
      </c>
      <c r="CE39" t="s">
        <v>493</v>
      </c>
      <c r="CF39" s="198">
        <v>178701511.30507791</v>
      </c>
      <c r="DK39" t="s">
        <v>1415</v>
      </c>
      <c r="DL39" t="s">
        <v>1455</v>
      </c>
      <c r="DM39" t="s">
        <v>851</v>
      </c>
      <c r="DN39" t="str">
        <f t="shared" si="7"/>
        <v>EDUCACIÓN-Ejecución</v>
      </c>
      <c r="DO39" t="s">
        <v>605</v>
      </c>
      <c r="DP39" s="197">
        <v>86000</v>
      </c>
      <c r="DQ39" t="s">
        <v>553</v>
      </c>
      <c r="DR39">
        <v>2021</v>
      </c>
      <c r="DS39" t="s">
        <v>493</v>
      </c>
      <c r="DT39" s="198">
        <v>1016869240.701111</v>
      </c>
      <c r="EA39" t="s">
        <v>1415</v>
      </c>
      <c r="EB39" t="s">
        <v>1455</v>
      </c>
      <c r="EC39" t="s">
        <v>851</v>
      </c>
      <c r="ED39" t="s">
        <v>605</v>
      </c>
      <c r="EE39" s="197">
        <v>86000</v>
      </c>
      <c r="EF39" t="s">
        <v>553</v>
      </c>
      <c r="EG39">
        <v>2021</v>
      </c>
      <c r="EH39" t="s">
        <v>493</v>
      </c>
      <c r="EI39" s="198">
        <v>1016869240.701111</v>
      </c>
      <c r="ES39" s="197"/>
      <c r="EW39" s="198"/>
      <c r="FA39" t="s">
        <v>1504</v>
      </c>
      <c r="FB39" t="s">
        <v>1919</v>
      </c>
      <c r="FC39" t="s">
        <v>501</v>
      </c>
      <c r="FD39" t="s">
        <v>693</v>
      </c>
      <c r="FE39" s="197" t="s">
        <v>1521</v>
      </c>
      <c r="FF39" t="s">
        <v>509</v>
      </c>
      <c r="FG39">
        <v>2021</v>
      </c>
      <c r="FH39" t="s">
        <v>493</v>
      </c>
      <c r="FI39" s="198">
        <v>4857768609</v>
      </c>
      <c r="FM39" t="s">
        <v>1504</v>
      </c>
      <c r="FN39" t="s">
        <v>1545</v>
      </c>
      <c r="FO39" t="s">
        <v>851</v>
      </c>
      <c r="FP39" t="str">
        <f t="shared" si="8"/>
        <v>EDUCACIÓN-Ejecutados / Terminados</v>
      </c>
      <c r="FQ39" t="s">
        <v>699</v>
      </c>
      <c r="FR39" s="197" t="s">
        <v>1527</v>
      </c>
      <c r="FS39" t="s">
        <v>525</v>
      </c>
      <c r="FT39">
        <v>2020</v>
      </c>
      <c r="FU39" t="s">
        <v>495</v>
      </c>
      <c r="FV39" s="198">
        <v>93175713.312355727</v>
      </c>
      <c r="GB39" t="s">
        <v>1504</v>
      </c>
      <c r="GC39" t="s">
        <v>2001</v>
      </c>
      <c r="GD39" t="s">
        <v>851</v>
      </c>
      <c r="GE39" t="s">
        <v>1575</v>
      </c>
      <c r="GF39" s="197" t="s">
        <v>1576</v>
      </c>
      <c r="GG39" t="s">
        <v>1577</v>
      </c>
      <c r="GH39">
        <v>2021</v>
      </c>
      <c r="GI39" t="s">
        <v>493</v>
      </c>
      <c r="GJ39" s="198">
        <v>1518352092</v>
      </c>
      <c r="HF39" t="s">
        <v>2063</v>
      </c>
      <c r="HG39" t="s">
        <v>2074</v>
      </c>
      <c r="HH39" t="s">
        <v>849</v>
      </c>
      <c r="HI39" t="s">
        <v>731</v>
      </c>
      <c r="HJ39" s="197">
        <v>18000</v>
      </c>
      <c r="HK39" t="s">
        <v>548</v>
      </c>
      <c r="HL39">
        <v>2021</v>
      </c>
      <c r="HM39" t="s">
        <v>493</v>
      </c>
      <c r="HN39" s="198">
        <v>2805000000</v>
      </c>
    </row>
    <row r="40" spans="1:222" x14ac:dyDescent="0.35">
      <c r="A40" t="s">
        <v>488</v>
      </c>
      <c r="B40" t="s">
        <v>575</v>
      </c>
      <c r="C40" t="s">
        <v>490</v>
      </c>
      <c r="D40" t="s">
        <v>576</v>
      </c>
      <c r="E40" s="197">
        <v>41000</v>
      </c>
      <c r="F40" t="s">
        <v>548</v>
      </c>
      <c r="G40">
        <v>2020</v>
      </c>
      <c r="H40" t="s">
        <v>493</v>
      </c>
      <c r="I40" s="198">
        <v>1060383808.0790999</v>
      </c>
      <c r="M40" t="s">
        <v>488</v>
      </c>
      <c r="N40" t="s">
        <v>826</v>
      </c>
      <c r="O40" t="s">
        <v>501</v>
      </c>
      <c r="P40" t="s">
        <v>659</v>
      </c>
      <c r="Q40" s="197">
        <v>47000</v>
      </c>
      <c r="R40" t="s">
        <v>537</v>
      </c>
      <c r="S40">
        <v>2021</v>
      </c>
      <c r="T40" t="s">
        <v>493</v>
      </c>
      <c r="U40" s="198">
        <v>8652406063</v>
      </c>
      <c r="AM40" t="s">
        <v>863</v>
      </c>
      <c r="AN40" t="s">
        <v>906</v>
      </c>
      <c r="AO40" t="s">
        <v>497</v>
      </c>
      <c r="AP40" t="s">
        <v>764</v>
      </c>
      <c r="AQ40" s="197">
        <v>86000</v>
      </c>
      <c r="AR40" t="s">
        <v>553</v>
      </c>
      <c r="AS40">
        <v>2020</v>
      </c>
      <c r="AT40" t="s">
        <v>495</v>
      </c>
      <c r="AU40" s="198">
        <v>154133671.12022421</v>
      </c>
      <c r="BK40" t="s">
        <v>863</v>
      </c>
      <c r="BL40" t="s">
        <v>1113</v>
      </c>
      <c r="BM40" t="s">
        <v>853</v>
      </c>
      <c r="BN40" t="str">
        <f t="shared" si="3"/>
        <v>INCLUSIÓN SOCIAL-Ejecutados / Terminados</v>
      </c>
      <c r="BO40" t="s">
        <v>541</v>
      </c>
      <c r="BP40" s="197">
        <v>95000</v>
      </c>
      <c r="BQ40" t="s">
        <v>499</v>
      </c>
      <c r="BR40">
        <v>2020</v>
      </c>
      <c r="BS40" t="s">
        <v>495</v>
      </c>
      <c r="BT40" s="198">
        <v>164078986.94190449</v>
      </c>
      <c r="BX40" t="s">
        <v>863</v>
      </c>
      <c r="BY40" t="s">
        <v>1379</v>
      </c>
      <c r="BZ40" t="s">
        <v>853</v>
      </c>
      <c r="CA40" t="s">
        <v>754</v>
      </c>
      <c r="CB40" s="197">
        <v>76000</v>
      </c>
      <c r="CC40" t="s">
        <v>534</v>
      </c>
      <c r="CD40">
        <v>2021</v>
      </c>
      <c r="CE40" t="s">
        <v>493</v>
      </c>
      <c r="CF40" s="198">
        <v>184996786.75912929</v>
      </c>
      <c r="DK40" t="s">
        <v>1415</v>
      </c>
      <c r="DL40" t="s">
        <v>1455</v>
      </c>
      <c r="DM40" t="s">
        <v>851</v>
      </c>
      <c r="DN40" t="str">
        <f t="shared" si="7"/>
        <v>EDUCACIÓN-Ejecución</v>
      </c>
      <c r="DO40" t="s">
        <v>1460</v>
      </c>
      <c r="DP40" s="197">
        <v>86000</v>
      </c>
      <c r="DQ40" t="s">
        <v>553</v>
      </c>
      <c r="DR40">
        <v>2021</v>
      </c>
      <c r="DS40" t="s">
        <v>493</v>
      </c>
      <c r="DT40" s="198">
        <v>1016869240.701111</v>
      </c>
      <c r="EA40" t="s">
        <v>1415</v>
      </c>
      <c r="EB40" t="s">
        <v>1455</v>
      </c>
      <c r="EC40" t="s">
        <v>851</v>
      </c>
      <c r="ED40" t="s">
        <v>1460</v>
      </c>
      <c r="EE40" s="197">
        <v>86000</v>
      </c>
      <c r="EF40" t="s">
        <v>553</v>
      </c>
      <c r="EG40">
        <v>2021</v>
      </c>
      <c r="EH40" t="s">
        <v>493</v>
      </c>
      <c r="EI40" s="198">
        <v>1016869240.701111</v>
      </c>
      <c r="ES40" s="197"/>
      <c r="EW40" s="198"/>
      <c r="FA40" t="s">
        <v>1504</v>
      </c>
      <c r="FB40" t="s">
        <v>1920</v>
      </c>
      <c r="FC40" t="s">
        <v>501</v>
      </c>
      <c r="FD40" t="s">
        <v>1921</v>
      </c>
      <c r="FE40" s="197" t="s">
        <v>1615</v>
      </c>
      <c r="FF40" t="s">
        <v>569</v>
      </c>
      <c r="FG40">
        <v>2021</v>
      </c>
      <c r="FH40" t="s">
        <v>493</v>
      </c>
      <c r="FI40" s="198">
        <v>4841014265</v>
      </c>
      <c r="FM40" t="s">
        <v>1504</v>
      </c>
      <c r="FN40" t="s">
        <v>1546</v>
      </c>
      <c r="FO40" t="s">
        <v>851</v>
      </c>
      <c r="FP40" t="str">
        <f t="shared" si="8"/>
        <v>EDUCACIÓN-Ejecutados / Terminados</v>
      </c>
      <c r="FQ40" t="s">
        <v>699</v>
      </c>
      <c r="FR40" s="197" t="s">
        <v>1527</v>
      </c>
      <c r="FS40" t="s">
        <v>525</v>
      </c>
      <c r="FT40">
        <v>2020</v>
      </c>
      <c r="FU40" t="s">
        <v>495</v>
      </c>
      <c r="FV40" s="198">
        <v>32621159.012355719</v>
      </c>
      <c r="GB40" t="s">
        <v>1504</v>
      </c>
      <c r="GC40" t="s">
        <v>2002</v>
      </c>
      <c r="GD40" t="s">
        <v>851</v>
      </c>
      <c r="GE40" t="s">
        <v>1161</v>
      </c>
      <c r="GF40" s="197" t="s">
        <v>1527</v>
      </c>
      <c r="GG40" t="s">
        <v>525</v>
      </c>
      <c r="GH40">
        <v>2021</v>
      </c>
      <c r="GI40" t="s">
        <v>493</v>
      </c>
      <c r="GJ40" s="198">
        <v>6172154232</v>
      </c>
      <c r="HF40" t="s">
        <v>2063</v>
      </c>
      <c r="HG40" t="s">
        <v>2074</v>
      </c>
      <c r="HH40" t="s">
        <v>849</v>
      </c>
      <c r="HI40" t="s">
        <v>648</v>
      </c>
      <c r="HJ40" s="197">
        <v>18000</v>
      </c>
      <c r="HK40" t="s">
        <v>548</v>
      </c>
      <c r="HL40">
        <v>2021</v>
      </c>
      <c r="HM40" t="s">
        <v>493</v>
      </c>
      <c r="HN40" s="198">
        <v>2805000000</v>
      </c>
    </row>
    <row r="41" spans="1:222" x14ac:dyDescent="0.35">
      <c r="A41" t="s">
        <v>488</v>
      </c>
      <c r="B41" t="s">
        <v>577</v>
      </c>
      <c r="C41" t="s">
        <v>501</v>
      </c>
      <c r="D41" t="s">
        <v>539</v>
      </c>
      <c r="E41" s="197">
        <v>47000</v>
      </c>
      <c r="F41" t="s">
        <v>537</v>
      </c>
      <c r="G41">
        <v>2020</v>
      </c>
      <c r="H41" t="s">
        <v>493</v>
      </c>
      <c r="I41" s="198">
        <v>0</v>
      </c>
      <c r="M41" t="s">
        <v>488</v>
      </c>
      <c r="N41" t="s">
        <v>827</v>
      </c>
      <c r="O41" t="s">
        <v>501</v>
      </c>
      <c r="P41" t="s">
        <v>659</v>
      </c>
      <c r="Q41" s="197">
        <v>47000</v>
      </c>
      <c r="R41" t="s">
        <v>537</v>
      </c>
      <c r="S41">
        <v>2021</v>
      </c>
      <c r="T41" t="s">
        <v>493</v>
      </c>
      <c r="U41" s="198">
        <v>4650908128</v>
      </c>
      <c r="AM41" t="s">
        <v>863</v>
      </c>
      <c r="AN41" t="s">
        <v>907</v>
      </c>
      <c r="AO41" t="s">
        <v>497</v>
      </c>
      <c r="AP41" t="s">
        <v>871</v>
      </c>
      <c r="AQ41" s="197" t="s">
        <v>505</v>
      </c>
      <c r="AR41" t="s">
        <v>506</v>
      </c>
      <c r="AS41">
        <v>2020</v>
      </c>
      <c r="AT41" t="s">
        <v>495</v>
      </c>
      <c r="AU41" s="198">
        <v>467015002.1331535</v>
      </c>
      <c r="BK41" t="s">
        <v>863</v>
      </c>
      <c r="BL41" t="s">
        <v>1114</v>
      </c>
      <c r="BM41" t="s">
        <v>853</v>
      </c>
      <c r="BN41" t="str">
        <f t="shared" si="3"/>
        <v>INCLUSIÓN SOCIAL-Ejecutados / Terminados</v>
      </c>
      <c r="BO41" t="s">
        <v>541</v>
      </c>
      <c r="BP41" s="197">
        <v>95000</v>
      </c>
      <c r="BQ41" t="s">
        <v>499</v>
      </c>
      <c r="BR41">
        <v>2020</v>
      </c>
      <c r="BS41" t="s">
        <v>495</v>
      </c>
      <c r="BT41" s="198">
        <v>164078986.94190449</v>
      </c>
      <c r="BX41" t="s">
        <v>863</v>
      </c>
      <c r="BY41" t="s">
        <v>1380</v>
      </c>
      <c r="BZ41" t="s">
        <v>851</v>
      </c>
      <c r="CA41" t="s">
        <v>754</v>
      </c>
      <c r="CB41" s="197">
        <v>76000</v>
      </c>
      <c r="CC41" t="s">
        <v>534</v>
      </c>
      <c r="CD41">
        <v>2021</v>
      </c>
      <c r="CE41" t="s">
        <v>493</v>
      </c>
      <c r="CF41" s="198">
        <v>109694140.7498316</v>
      </c>
      <c r="DK41" t="s">
        <v>1415</v>
      </c>
      <c r="DL41" t="s">
        <v>1455</v>
      </c>
      <c r="DM41" t="s">
        <v>851</v>
      </c>
      <c r="DN41" t="str">
        <f t="shared" si="7"/>
        <v>EDUCACIÓN-Ejecución</v>
      </c>
      <c r="DO41" t="s">
        <v>1461</v>
      </c>
      <c r="DP41" s="197">
        <v>86000</v>
      </c>
      <c r="DQ41" t="s">
        <v>553</v>
      </c>
      <c r="DR41">
        <v>2021</v>
      </c>
      <c r="DS41" t="s">
        <v>493</v>
      </c>
      <c r="DT41" s="198">
        <v>1016869240.701111</v>
      </c>
      <c r="EA41" t="s">
        <v>1415</v>
      </c>
      <c r="EB41" t="s">
        <v>1455</v>
      </c>
      <c r="EC41" t="s">
        <v>851</v>
      </c>
      <c r="ED41" t="s">
        <v>1461</v>
      </c>
      <c r="EE41" s="197">
        <v>86000</v>
      </c>
      <c r="EF41" t="s">
        <v>553</v>
      </c>
      <c r="EG41">
        <v>2021</v>
      </c>
      <c r="EH41" t="s">
        <v>493</v>
      </c>
      <c r="EI41" s="198">
        <v>1016869240.701111</v>
      </c>
      <c r="ES41" s="197"/>
      <c r="EW41" s="198"/>
      <c r="FA41" t="s">
        <v>1504</v>
      </c>
      <c r="FB41" t="s">
        <v>1922</v>
      </c>
      <c r="FC41" t="s">
        <v>501</v>
      </c>
      <c r="FD41" t="s">
        <v>632</v>
      </c>
      <c r="FE41" s="197" t="s">
        <v>1527</v>
      </c>
      <c r="FF41" t="s">
        <v>525</v>
      </c>
      <c r="FG41">
        <v>2021</v>
      </c>
      <c r="FH41" t="s">
        <v>493</v>
      </c>
      <c r="FI41" s="198">
        <v>13872574980</v>
      </c>
      <c r="FM41" t="s">
        <v>1504</v>
      </c>
      <c r="FN41" t="s">
        <v>1547</v>
      </c>
      <c r="FO41" t="s">
        <v>851</v>
      </c>
      <c r="FP41" t="str">
        <f t="shared" si="8"/>
        <v>EDUCACIÓN-Ejecutados / Terminados</v>
      </c>
      <c r="FQ41" t="s">
        <v>699</v>
      </c>
      <c r="FR41" s="197" t="s">
        <v>1527</v>
      </c>
      <c r="FS41" t="s">
        <v>525</v>
      </c>
      <c r="FT41">
        <v>2020</v>
      </c>
      <c r="FU41" t="s">
        <v>495</v>
      </c>
      <c r="FV41" s="198">
        <v>72701133.872355729</v>
      </c>
      <c r="GB41" t="s">
        <v>1504</v>
      </c>
      <c r="GC41" t="s">
        <v>2003</v>
      </c>
      <c r="GD41" t="s">
        <v>851</v>
      </c>
      <c r="GE41" t="s">
        <v>1575</v>
      </c>
      <c r="GF41" s="197" t="s">
        <v>1576</v>
      </c>
      <c r="GG41" t="s">
        <v>1577</v>
      </c>
      <c r="GH41">
        <v>2021</v>
      </c>
      <c r="GI41" t="s">
        <v>493</v>
      </c>
      <c r="GJ41" s="198">
        <v>3193614154</v>
      </c>
      <c r="HF41" t="s">
        <v>2063</v>
      </c>
      <c r="HG41" t="s">
        <v>2074</v>
      </c>
      <c r="HH41" t="s">
        <v>849</v>
      </c>
      <c r="HI41" t="s">
        <v>732</v>
      </c>
      <c r="HJ41" s="197">
        <v>18000</v>
      </c>
      <c r="HK41" t="s">
        <v>548</v>
      </c>
      <c r="HL41">
        <v>2021</v>
      </c>
      <c r="HM41" t="s">
        <v>493</v>
      </c>
      <c r="HN41" s="198">
        <v>2805000000</v>
      </c>
    </row>
    <row r="42" spans="1:222" x14ac:dyDescent="0.35">
      <c r="A42" t="s">
        <v>488</v>
      </c>
      <c r="B42" t="s">
        <v>578</v>
      </c>
      <c r="C42" t="s">
        <v>501</v>
      </c>
      <c r="D42" t="s">
        <v>579</v>
      </c>
      <c r="E42" s="197">
        <v>86000</v>
      </c>
      <c r="F42" t="s">
        <v>553</v>
      </c>
      <c r="G42">
        <v>2020</v>
      </c>
      <c r="H42" t="s">
        <v>493</v>
      </c>
      <c r="I42" s="198">
        <v>0</v>
      </c>
      <c r="M42" t="s">
        <v>488</v>
      </c>
      <c r="N42" t="s">
        <v>828</v>
      </c>
      <c r="O42" t="s">
        <v>501</v>
      </c>
      <c r="P42" t="s">
        <v>764</v>
      </c>
      <c r="Q42" s="197">
        <v>86000</v>
      </c>
      <c r="R42" t="s">
        <v>553</v>
      </c>
      <c r="S42">
        <v>2021</v>
      </c>
      <c r="T42" t="s">
        <v>493</v>
      </c>
      <c r="U42" s="198">
        <v>7803512515.3000002</v>
      </c>
      <c r="AM42" t="s">
        <v>863</v>
      </c>
      <c r="AN42" t="s">
        <v>908</v>
      </c>
      <c r="AO42" t="s">
        <v>497</v>
      </c>
      <c r="AP42" t="s">
        <v>791</v>
      </c>
      <c r="AQ42" s="197">
        <v>18000</v>
      </c>
      <c r="AR42" t="s">
        <v>548</v>
      </c>
      <c r="AS42">
        <v>2020</v>
      </c>
      <c r="AT42" t="s">
        <v>495</v>
      </c>
      <c r="AU42" s="198">
        <v>823724946.57576346</v>
      </c>
      <c r="BK42" t="s">
        <v>863</v>
      </c>
      <c r="BL42" t="s">
        <v>1115</v>
      </c>
      <c r="BM42" t="s">
        <v>853</v>
      </c>
      <c r="BN42" t="str">
        <f t="shared" si="3"/>
        <v>INCLUSIÓN SOCIAL-Ejecutados / Terminados</v>
      </c>
      <c r="BO42" t="s">
        <v>541</v>
      </c>
      <c r="BP42" s="197">
        <v>95000</v>
      </c>
      <c r="BQ42" t="s">
        <v>499</v>
      </c>
      <c r="BR42">
        <v>2020</v>
      </c>
      <c r="BS42" t="s">
        <v>495</v>
      </c>
      <c r="BT42" s="198">
        <v>164078986.94190449</v>
      </c>
      <c r="BX42" t="s">
        <v>863</v>
      </c>
      <c r="BY42" t="s">
        <v>1381</v>
      </c>
      <c r="BZ42" t="s">
        <v>851</v>
      </c>
      <c r="CA42" t="s">
        <v>706</v>
      </c>
      <c r="CB42" s="197">
        <v>52000</v>
      </c>
      <c r="CC42" t="s">
        <v>534</v>
      </c>
      <c r="CD42">
        <v>2021</v>
      </c>
      <c r="CE42" t="s">
        <v>493</v>
      </c>
      <c r="CF42" s="198">
        <v>216756493.12001079</v>
      </c>
      <c r="DK42" t="s">
        <v>1415</v>
      </c>
      <c r="DL42" t="s">
        <v>1455</v>
      </c>
      <c r="DM42" t="s">
        <v>851</v>
      </c>
      <c r="DN42" t="str">
        <f t="shared" si="7"/>
        <v>EDUCACIÓN-Ejecución</v>
      </c>
      <c r="DO42" t="s">
        <v>1462</v>
      </c>
      <c r="DP42" s="197">
        <v>86000</v>
      </c>
      <c r="DQ42" t="s">
        <v>553</v>
      </c>
      <c r="DR42">
        <v>2021</v>
      </c>
      <c r="DS42" t="s">
        <v>493</v>
      </c>
      <c r="DT42" s="198">
        <v>1016869240.701111</v>
      </c>
      <c r="EA42" t="s">
        <v>1415</v>
      </c>
      <c r="EB42" t="s">
        <v>1455</v>
      </c>
      <c r="EC42" t="s">
        <v>851</v>
      </c>
      <c r="ED42" t="s">
        <v>1462</v>
      </c>
      <c r="EE42" s="197">
        <v>86000</v>
      </c>
      <c r="EF42" t="s">
        <v>553</v>
      </c>
      <c r="EG42">
        <v>2021</v>
      </c>
      <c r="EH42" t="s">
        <v>493</v>
      </c>
      <c r="EI42" s="198">
        <v>1016869240.701111</v>
      </c>
      <c r="ES42" s="197"/>
      <c r="EW42" s="198"/>
      <c r="FA42" t="s">
        <v>1504</v>
      </c>
      <c r="FB42" t="s">
        <v>1923</v>
      </c>
      <c r="FC42" t="s">
        <v>501</v>
      </c>
      <c r="FD42" t="s">
        <v>579</v>
      </c>
      <c r="FE42" s="197" t="s">
        <v>1625</v>
      </c>
      <c r="FF42" t="s">
        <v>553</v>
      </c>
      <c r="FG42">
        <v>2021</v>
      </c>
      <c r="FH42" t="s">
        <v>493</v>
      </c>
      <c r="FI42" s="198">
        <v>20731304714</v>
      </c>
      <c r="FM42" t="s">
        <v>1504</v>
      </c>
      <c r="FN42" t="s">
        <v>1548</v>
      </c>
      <c r="FO42" t="s">
        <v>851</v>
      </c>
      <c r="FP42" t="str">
        <f t="shared" si="8"/>
        <v>EDUCACIÓN-Ejecutados / Terminados</v>
      </c>
      <c r="FQ42" t="s">
        <v>699</v>
      </c>
      <c r="FR42" s="197" t="s">
        <v>1527</v>
      </c>
      <c r="FS42" t="s">
        <v>525</v>
      </c>
      <c r="FT42">
        <v>2020</v>
      </c>
      <c r="FU42" t="s">
        <v>495</v>
      </c>
      <c r="FV42" s="198">
        <v>32949193.872355718</v>
      </c>
      <c r="GB42" t="s">
        <v>1504</v>
      </c>
      <c r="GC42" t="s">
        <v>2004</v>
      </c>
      <c r="GD42" t="s">
        <v>851</v>
      </c>
      <c r="GE42" t="s">
        <v>639</v>
      </c>
      <c r="GF42" s="197" t="s">
        <v>1691</v>
      </c>
      <c r="GG42" t="s">
        <v>572</v>
      </c>
      <c r="GH42">
        <v>2021</v>
      </c>
      <c r="GI42" t="s">
        <v>493</v>
      </c>
      <c r="GJ42" s="198">
        <v>6413480534</v>
      </c>
      <c r="HF42" t="s">
        <v>2063</v>
      </c>
      <c r="HG42" t="s">
        <v>2074</v>
      </c>
      <c r="HH42" t="s">
        <v>849</v>
      </c>
      <c r="HI42" t="s">
        <v>791</v>
      </c>
      <c r="HJ42" s="197">
        <v>18000</v>
      </c>
      <c r="HK42" t="s">
        <v>548</v>
      </c>
      <c r="HL42">
        <v>2021</v>
      </c>
      <c r="HM42" t="s">
        <v>493</v>
      </c>
      <c r="HN42" s="198">
        <v>2805000000</v>
      </c>
    </row>
    <row r="43" spans="1:222" x14ac:dyDescent="0.35">
      <c r="A43" t="s">
        <v>488</v>
      </c>
      <c r="B43" t="s">
        <v>580</v>
      </c>
      <c r="C43" t="s">
        <v>501</v>
      </c>
      <c r="D43" t="s">
        <v>581</v>
      </c>
      <c r="E43" s="197">
        <v>86000</v>
      </c>
      <c r="F43" t="s">
        <v>553</v>
      </c>
      <c r="G43">
        <v>2020</v>
      </c>
      <c r="H43" t="s">
        <v>493</v>
      </c>
      <c r="I43" s="198">
        <v>0</v>
      </c>
      <c r="M43" t="s">
        <v>488</v>
      </c>
      <c r="N43" t="s">
        <v>829</v>
      </c>
      <c r="O43" t="s">
        <v>501</v>
      </c>
      <c r="P43" t="s">
        <v>830</v>
      </c>
      <c r="Q43" s="197">
        <v>27000</v>
      </c>
      <c r="R43" t="s">
        <v>525</v>
      </c>
      <c r="S43">
        <v>2021</v>
      </c>
      <c r="T43" t="s">
        <v>493</v>
      </c>
      <c r="U43" s="198">
        <v>8109385924</v>
      </c>
      <c r="AM43" t="s">
        <v>863</v>
      </c>
      <c r="AN43" t="s">
        <v>909</v>
      </c>
      <c r="AO43" t="s">
        <v>497</v>
      </c>
      <c r="AP43" t="s">
        <v>563</v>
      </c>
      <c r="AQ43" s="197">
        <v>23000</v>
      </c>
      <c r="AR43" t="s">
        <v>492</v>
      </c>
      <c r="AS43">
        <v>2020</v>
      </c>
      <c r="AT43" t="s">
        <v>493</v>
      </c>
      <c r="AU43" s="198">
        <v>708099541.66751933</v>
      </c>
      <c r="BK43" t="s">
        <v>863</v>
      </c>
      <c r="BL43" t="s">
        <v>1116</v>
      </c>
      <c r="BM43" t="s">
        <v>853</v>
      </c>
      <c r="BN43" t="str">
        <f t="shared" si="3"/>
        <v>INCLUSIÓN SOCIAL-Ejecutados / Terminados</v>
      </c>
      <c r="BO43" t="s">
        <v>541</v>
      </c>
      <c r="BP43" s="197">
        <v>95000</v>
      </c>
      <c r="BQ43" t="s">
        <v>499</v>
      </c>
      <c r="BR43">
        <v>2020</v>
      </c>
      <c r="BS43" t="s">
        <v>495</v>
      </c>
      <c r="BT43" s="198">
        <v>165570704.87492391</v>
      </c>
      <c r="BX43" t="s">
        <v>863</v>
      </c>
      <c r="BY43" t="s">
        <v>1382</v>
      </c>
      <c r="BZ43" t="s">
        <v>851</v>
      </c>
      <c r="CA43" t="s">
        <v>672</v>
      </c>
      <c r="CB43" s="197">
        <v>70000</v>
      </c>
      <c r="CC43" t="s">
        <v>612</v>
      </c>
      <c r="CD43">
        <v>2021</v>
      </c>
      <c r="CE43" t="s">
        <v>493</v>
      </c>
      <c r="CF43" s="198">
        <v>41238798.038603373</v>
      </c>
      <c r="DK43" t="s">
        <v>1415</v>
      </c>
      <c r="DL43" t="s">
        <v>1463</v>
      </c>
      <c r="DM43" t="s">
        <v>851</v>
      </c>
      <c r="DN43" t="str">
        <f t="shared" si="7"/>
        <v>EDUCACIÓN-Ejecución</v>
      </c>
      <c r="DO43" t="s">
        <v>1464</v>
      </c>
      <c r="DP43" s="197" t="s">
        <v>505</v>
      </c>
      <c r="DQ43" t="s">
        <v>506</v>
      </c>
      <c r="DR43">
        <v>2021</v>
      </c>
      <c r="DS43" t="s">
        <v>493</v>
      </c>
      <c r="DT43" s="198">
        <v>2352421715.25</v>
      </c>
      <c r="EA43" t="s">
        <v>1415</v>
      </c>
      <c r="EB43" t="s">
        <v>1463</v>
      </c>
      <c r="EC43" t="s">
        <v>851</v>
      </c>
      <c r="ED43" t="s">
        <v>1464</v>
      </c>
      <c r="EE43" s="197" t="s">
        <v>505</v>
      </c>
      <c r="EF43" t="s">
        <v>506</v>
      </c>
      <c r="EG43">
        <v>2021</v>
      </c>
      <c r="EH43" t="s">
        <v>493</v>
      </c>
      <c r="EI43" s="198">
        <v>2352421715.25</v>
      </c>
      <c r="ES43" s="197"/>
      <c r="EW43" s="198"/>
      <c r="FA43" t="s">
        <v>1504</v>
      </c>
      <c r="FB43" t="s">
        <v>1924</v>
      </c>
      <c r="FC43" t="s">
        <v>501</v>
      </c>
      <c r="FD43" t="s">
        <v>895</v>
      </c>
      <c r="FE43" s="197" t="s">
        <v>1684</v>
      </c>
      <c r="FF43" t="s">
        <v>534</v>
      </c>
      <c r="FG43">
        <v>2021</v>
      </c>
      <c r="FH43" t="s">
        <v>493</v>
      </c>
      <c r="FI43" s="198">
        <v>5421313299</v>
      </c>
      <c r="FM43" t="s">
        <v>1504</v>
      </c>
      <c r="FN43" t="s">
        <v>1549</v>
      </c>
      <c r="FO43" t="s">
        <v>851</v>
      </c>
      <c r="FP43" t="str">
        <f t="shared" si="8"/>
        <v>EDUCACIÓN-Ejecutados / Terminados</v>
      </c>
      <c r="FQ43" t="s">
        <v>699</v>
      </c>
      <c r="FR43" s="197" t="s">
        <v>1527</v>
      </c>
      <c r="FS43" t="s">
        <v>525</v>
      </c>
      <c r="FT43">
        <v>2020</v>
      </c>
      <c r="FU43" t="s">
        <v>495</v>
      </c>
      <c r="FV43" s="198">
        <v>87449684.412355721</v>
      </c>
      <c r="GB43" t="s">
        <v>1504</v>
      </c>
      <c r="GC43" t="s">
        <v>2005</v>
      </c>
      <c r="GD43" t="s">
        <v>851</v>
      </c>
      <c r="GE43" t="s">
        <v>1878</v>
      </c>
      <c r="GF43" s="197" t="s">
        <v>1684</v>
      </c>
      <c r="GG43" t="s">
        <v>596</v>
      </c>
      <c r="GH43">
        <v>2021</v>
      </c>
      <c r="GI43" t="s">
        <v>493</v>
      </c>
      <c r="GJ43" s="198">
        <v>6409560360</v>
      </c>
      <c r="HF43" t="s">
        <v>2063</v>
      </c>
      <c r="HG43" t="s">
        <v>2074</v>
      </c>
      <c r="HH43" t="s">
        <v>849</v>
      </c>
      <c r="HI43" t="s">
        <v>824</v>
      </c>
      <c r="HJ43" s="197">
        <v>18000</v>
      </c>
      <c r="HK43" t="s">
        <v>548</v>
      </c>
      <c r="HL43">
        <v>2021</v>
      </c>
      <c r="HM43" t="s">
        <v>493</v>
      </c>
      <c r="HN43" s="198">
        <v>2805000000</v>
      </c>
    </row>
    <row r="44" spans="1:222" x14ac:dyDescent="0.35">
      <c r="A44" t="s">
        <v>488</v>
      </c>
      <c r="B44" t="s">
        <v>580</v>
      </c>
      <c r="C44" t="s">
        <v>501</v>
      </c>
      <c r="D44" t="s">
        <v>582</v>
      </c>
      <c r="E44" s="197">
        <v>86000</v>
      </c>
      <c r="F44" t="s">
        <v>553</v>
      </c>
      <c r="G44">
        <v>2020</v>
      </c>
      <c r="H44" t="s">
        <v>493</v>
      </c>
      <c r="I44" s="198">
        <v>0</v>
      </c>
      <c r="M44" t="s">
        <v>488</v>
      </c>
      <c r="N44" t="s">
        <v>831</v>
      </c>
      <c r="O44" t="s">
        <v>501</v>
      </c>
      <c r="P44" t="s">
        <v>830</v>
      </c>
      <c r="Q44" s="197">
        <v>27000</v>
      </c>
      <c r="R44" t="s">
        <v>525</v>
      </c>
      <c r="S44">
        <v>2021</v>
      </c>
      <c r="T44" t="s">
        <v>493</v>
      </c>
      <c r="U44" s="198">
        <v>4386058187</v>
      </c>
      <c r="AM44" t="s">
        <v>863</v>
      </c>
      <c r="AN44" t="s">
        <v>910</v>
      </c>
      <c r="AO44" t="s">
        <v>497</v>
      </c>
      <c r="AP44" t="s">
        <v>491</v>
      </c>
      <c r="AQ44" s="197">
        <v>23000</v>
      </c>
      <c r="AR44" t="s">
        <v>492</v>
      </c>
      <c r="AS44">
        <v>2020</v>
      </c>
      <c r="AT44" t="s">
        <v>493</v>
      </c>
      <c r="AU44" s="198">
        <v>901687768.79070973</v>
      </c>
      <c r="BK44" t="s">
        <v>863</v>
      </c>
      <c r="BL44" t="s">
        <v>1117</v>
      </c>
      <c r="BM44" t="s">
        <v>853</v>
      </c>
      <c r="BN44" t="str">
        <f t="shared" si="3"/>
        <v>INCLUSIÓN SOCIAL-Ejecutados / Terminados</v>
      </c>
      <c r="BO44" t="s">
        <v>541</v>
      </c>
      <c r="BP44" s="197">
        <v>95000</v>
      </c>
      <c r="BQ44" t="s">
        <v>499</v>
      </c>
      <c r="BR44">
        <v>2020</v>
      </c>
      <c r="BS44" t="s">
        <v>495</v>
      </c>
      <c r="BT44" s="198">
        <v>164063841.04437569</v>
      </c>
      <c r="BX44" t="s">
        <v>863</v>
      </c>
      <c r="BY44" t="s">
        <v>1383</v>
      </c>
      <c r="BZ44" t="s">
        <v>859</v>
      </c>
      <c r="CA44" t="s">
        <v>724</v>
      </c>
      <c r="CB44" s="197">
        <v>13000</v>
      </c>
      <c r="CC44" t="s">
        <v>612</v>
      </c>
      <c r="CD44">
        <v>2021</v>
      </c>
      <c r="CE44" t="s">
        <v>493</v>
      </c>
      <c r="CF44" s="198">
        <v>147454979.23849589</v>
      </c>
      <c r="DK44" t="s">
        <v>1415</v>
      </c>
      <c r="DL44" t="s">
        <v>1463</v>
      </c>
      <c r="DM44" t="s">
        <v>851</v>
      </c>
      <c r="DN44" t="str">
        <f t="shared" si="7"/>
        <v>EDUCACIÓN-Ejecución</v>
      </c>
      <c r="DO44" t="s">
        <v>1448</v>
      </c>
      <c r="DP44" s="197" t="s">
        <v>505</v>
      </c>
      <c r="DQ44" t="s">
        <v>506</v>
      </c>
      <c r="DR44">
        <v>2021</v>
      </c>
      <c r="DS44" t="s">
        <v>493</v>
      </c>
      <c r="DT44" s="198">
        <v>2352421715.25</v>
      </c>
      <c r="EA44" t="s">
        <v>1415</v>
      </c>
      <c r="EB44" t="s">
        <v>1463</v>
      </c>
      <c r="EC44" t="s">
        <v>851</v>
      </c>
      <c r="ED44" t="s">
        <v>1448</v>
      </c>
      <c r="EE44" s="197" t="s">
        <v>505</v>
      </c>
      <c r="EF44" t="s">
        <v>506</v>
      </c>
      <c r="EG44">
        <v>2021</v>
      </c>
      <c r="EH44" t="s">
        <v>493</v>
      </c>
      <c r="EI44" s="198">
        <v>2352421715.25</v>
      </c>
      <c r="ES44" s="197"/>
      <c r="EW44" s="198"/>
      <c r="FA44" t="s">
        <v>1504</v>
      </c>
      <c r="FB44" t="s">
        <v>1925</v>
      </c>
      <c r="FC44" t="s">
        <v>501</v>
      </c>
      <c r="FD44" t="s">
        <v>614</v>
      </c>
      <c r="FE44" s="197" t="s">
        <v>1521</v>
      </c>
      <c r="FF44" t="s">
        <v>509</v>
      </c>
      <c r="FG44">
        <v>2021</v>
      </c>
      <c r="FH44" t="s">
        <v>493</v>
      </c>
      <c r="FI44" s="198">
        <v>13199430954</v>
      </c>
      <c r="FM44" t="s">
        <v>1504</v>
      </c>
      <c r="FN44" t="s">
        <v>1550</v>
      </c>
      <c r="FO44" t="s">
        <v>851</v>
      </c>
      <c r="FP44" t="str">
        <f t="shared" si="8"/>
        <v>EDUCACIÓN-Ejecutados / Terminados</v>
      </c>
      <c r="FQ44" t="s">
        <v>1403</v>
      </c>
      <c r="FR44" s="197" t="s">
        <v>1527</v>
      </c>
      <c r="FS44" t="s">
        <v>525</v>
      </c>
      <c r="FT44">
        <v>2020</v>
      </c>
      <c r="FU44" t="s">
        <v>495</v>
      </c>
      <c r="FV44" s="198">
        <v>74556355.332355723</v>
      </c>
      <c r="GB44" t="s">
        <v>1504</v>
      </c>
      <c r="GC44" t="s">
        <v>2006</v>
      </c>
      <c r="GD44" t="s">
        <v>851</v>
      </c>
      <c r="GE44" t="s">
        <v>1575</v>
      </c>
      <c r="GF44" s="197" t="s">
        <v>1576</v>
      </c>
      <c r="GG44" t="s">
        <v>1577</v>
      </c>
      <c r="GH44">
        <v>2021</v>
      </c>
      <c r="GI44" t="s">
        <v>493</v>
      </c>
      <c r="GJ44" s="198">
        <v>1116959409</v>
      </c>
      <c r="HF44" t="s">
        <v>2063</v>
      </c>
      <c r="HG44" t="s">
        <v>2074</v>
      </c>
      <c r="HH44" t="s">
        <v>849</v>
      </c>
      <c r="HI44" t="s">
        <v>547</v>
      </c>
      <c r="HJ44" s="197">
        <v>18000</v>
      </c>
      <c r="HK44" t="s">
        <v>548</v>
      </c>
      <c r="HL44">
        <v>2021</v>
      </c>
      <c r="HM44" t="s">
        <v>493</v>
      </c>
      <c r="HN44" s="198">
        <v>2805000000</v>
      </c>
    </row>
    <row r="45" spans="1:222" x14ac:dyDescent="0.35">
      <c r="A45" t="s">
        <v>488</v>
      </c>
      <c r="B45" t="s">
        <v>583</v>
      </c>
      <c r="C45" t="s">
        <v>501</v>
      </c>
      <c r="D45" t="s">
        <v>584</v>
      </c>
      <c r="E45" s="197">
        <v>86000</v>
      </c>
      <c r="F45" t="s">
        <v>553</v>
      </c>
      <c r="G45">
        <v>2020</v>
      </c>
      <c r="H45" t="s">
        <v>493</v>
      </c>
      <c r="I45" s="198">
        <v>0</v>
      </c>
      <c r="M45" t="s">
        <v>488</v>
      </c>
      <c r="N45" t="s">
        <v>832</v>
      </c>
      <c r="O45" t="s">
        <v>501</v>
      </c>
      <c r="P45" t="s">
        <v>779</v>
      </c>
      <c r="Q45" s="197">
        <v>27000</v>
      </c>
      <c r="R45" t="s">
        <v>525</v>
      </c>
      <c r="S45">
        <v>2021</v>
      </c>
      <c r="T45" t="s">
        <v>493</v>
      </c>
      <c r="U45" s="198">
        <v>2279119460</v>
      </c>
      <c r="AM45" t="s">
        <v>863</v>
      </c>
      <c r="AN45" t="s">
        <v>911</v>
      </c>
      <c r="AO45" t="s">
        <v>497</v>
      </c>
      <c r="AP45" t="s">
        <v>511</v>
      </c>
      <c r="AQ45" s="197" t="s">
        <v>505</v>
      </c>
      <c r="AR45" t="s">
        <v>506</v>
      </c>
      <c r="AS45">
        <v>2020</v>
      </c>
      <c r="AT45" t="s">
        <v>493</v>
      </c>
      <c r="AU45" s="198">
        <v>78359480.259362549</v>
      </c>
      <c r="BK45" t="s">
        <v>863</v>
      </c>
      <c r="BL45" t="s">
        <v>1118</v>
      </c>
      <c r="BM45" t="s">
        <v>853</v>
      </c>
      <c r="BN45" t="str">
        <f t="shared" si="3"/>
        <v>INCLUSIÓN SOCIAL-Ejecutados / Terminados</v>
      </c>
      <c r="BO45" t="s">
        <v>881</v>
      </c>
      <c r="BP45" s="197">
        <v>50000</v>
      </c>
      <c r="BQ45" t="s">
        <v>499</v>
      </c>
      <c r="BR45">
        <v>2020</v>
      </c>
      <c r="BS45" t="s">
        <v>495</v>
      </c>
      <c r="BT45" s="198">
        <v>234474389.78974959</v>
      </c>
      <c r="BX45" t="s">
        <v>863</v>
      </c>
      <c r="BY45" t="s">
        <v>1384</v>
      </c>
      <c r="BZ45" t="s">
        <v>853</v>
      </c>
      <c r="CA45" t="s">
        <v>746</v>
      </c>
      <c r="CB45" s="197">
        <v>70000</v>
      </c>
      <c r="CC45" t="s">
        <v>612</v>
      </c>
      <c r="CD45">
        <v>2021</v>
      </c>
      <c r="CE45" t="s">
        <v>493</v>
      </c>
      <c r="CF45" s="198">
        <v>40093895.913366497</v>
      </c>
      <c r="DK45" t="s">
        <v>1415</v>
      </c>
      <c r="DL45" t="s">
        <v>1463</v>
      </c>
      <c r="DM45" t="s">
        <v>851</v>
      </c>
      <c r="DN45" t="str">
        <f t="shared" si="7"/>
        <v>EDUCACIÓN-Ejecución</v>
      </c>
      <c r="DO45" t="s">
        <v>1447</v>
      </c>
      <c r="DP45" s="197" t="s">
        <v>505</v>
      </c>
      <c r="DQ45" t="s">
        <v>506</v>
      </c>
      <c r="DR45">
        <v>2021</v>
      </c>
      <c r="DS45" t="s">
        <v>493</v>
      </c>
      <c r="DT45" s="198">
        <v>2352421715.25</v>
      </c>
      <c r="EA45" t="s">
        <v>1415</v>
      </c>
      <c r="EB45" t="s">
        <v>1463</v>
      </c>
      <c r="EC45" t="s">
        <v>851</v>
      </c>
      <c r="ED45" t="s">
        <v>1447</v>
      </c>
      <c r="EE45" s="197" t="s">
        <v>505</v>
      </c>
      <c r="EF45" t="s">
        <v>506</v>
      </c>
      <c r="EG45">
        <v>2021</v>
      </c>
      <c r="EH45" t="s">
        <v>493</v>
      </c>
      <c r="EI45" s="198">
        <v>2352421715.25</v>
      </c>
      <c r="ES45" s="197"/>
      <c r="EW45" s="198"/>
      <c r="FA45" t="s">
        <v>1504</v>
      </c>
      <c r="FB45" t="s">
        <v>1926</v>
      </c>
      <c r="FC45" t="s">
        <v>501</v>
      </c>
      <c r="FD45" t="s">
        <v>749</v>
      </c>
      <c r="FE45" s="197" t="s">
        <v>1721</v>
      </c>
      <c r="FF45" t="s">
        <v>750</v>
      </c>
      <c r="FG45">
        <v>2021</v>
      </c>
      <c r="FH45" t="s">
        <v>493</v>
      </c>
      <c r="FI45" s="198">
        <v>1371155004.5</v>
      </c>
      <c r="FM45" t="s">
        <v>1504</v>
      </c>
      <c r="FN45" t="s">
        <v>1551</v>
      </c>
      <c r="FO45" t="s">
        <v>851</v>
      </c>
      <c r="FP45" t="str">
        <f t="shared" si="8"/>
        <v>EDUCACIÓN-Ejecutados / Terminados</v>
      </c>
      <c r="FQ45" t="s">
        <v>699</v>
      </c>
      <c r="FR45" s="197" t="s">
        <v>1527</v>
      </c>
      <c r="FS45" t="s">
        <v>525</v>
      </c>
      <c r="FT45">
        <v>2020</v>
      </c>
      <c r="FU45" t="s">
        <v>495</v>
      </c>
      <c r="FV45" s="198">
        <v>97310026.482355729</v>
      </c>
      <c r="GB45" t="s">
        <v>1504</v>
      </c>
      <c r="GC45" t="s">
        <v>2007</v>
      </c>
      <c r="GD45" t="s">
        <v>851</v>
      </c>
      <c r="GE45" t="s">
        <v>1575</v>
      </c>
      <c r="GF45" s="197" t="s">
        <v>1576</v>
      </c>
      <c r="GG45" t="s">
        <v>1577</v>
      </c>
      <c r="GH45">
        <v>2021</v>
      </c>
      <c r="GI45" t="s">
        <v>493</v>
      </c>
      <c r="GJ45" s="198">
        <v>1865485996</v>
      </c>
      <c r="HF45" t="s">
        <v>2063</v>
      </c>
      <c r="HG45" t="s">
        <v>2074</v>
      </c>
      <c r="HH45" t="s">
        <v>849</v>
      </c>
      <c r="HI45" t="s">
        <v>713</v>
      </c>
      <c r="HJ45" s="197">
        <v>18000</v>
      </c>
      <c r="HK45" t="s">
        <v>548</v>
      </c>
      <c r="HL45">
        <v>2021</v>
      </c>
      <c r="HM45" t="s">
        <v>493</v>
      </c>
      <c r="HN45" s="198">
        <v>2805000000</v>
      </c>
    </row>
    <row r="46" spans="1:222" x14ac:dyDescent="0.35">
      <c r="A46" t="s">
        <v>488</v>
      </c>
      <c r="B46" t="s">
        <v>583</v>
      </c>
      <c r="C46" t="s">
        <v>501</v>
      </c>
      <c r="D46" t="s">
        <v>585</v>
      </c>
      <c r="E46" s="197">
        <v>86000</v>
      </c>
      <c r="F46" t="s">
        <v>553</v>
      </c>
      <c r="G46">
        <v>2020</v>
      </c>
      <c r="H46" t="s">
        <v>493</v>
      </c>
      <c r="I46" s="198">
        <v>0</v>
      </c>
      <c r="M46" t="s">
        <v>488</v>
      </c>
      <c r="N46" t="s">
        <v>833</v>
      </c>
      <c r="O46" t="s">
        <v>501</v>
      </c>
      <c r="P46" t="s">
        <v>547</v>
      </c>
      <c r="Q46" s="197">
        <v>18000</v>
      </c>
      <c r="R46" t="s">
        <v>548</v>
      </c>
      <c r="S46">
        <v>2021</v>
      </c>
      <c r="T46" t="s">
        <v>493</v>
      </c>
      <c r="U46" s="198">
        <v>7761470110</v>
      </c>
      <c r="AM46" t="s">
        <v>863</v>
      </c>
      <c r="AN46" t="s">
        <v>912</v>
      </c>
      <c r="AO46" t="s">
        <v>497</v>
      </c>
      <c r="AP46" t="s">
        <v>511</v>
      </c>
      <c r="AQ46" s="197" t="s">
        <v>505</v>
      </c>
      <c r="AR46" t="s">
        <v>506</v>
      </c>
      <c r="AS46">
        <v>2020</v>
      </c>
      <c r="AT46" t="s">
        <v>495</v>
      </c>
      <c r="AU46" s="198">
        <v>283687158.30092371</v>
      </c>
      <c r="BK46" t="s">
        <v>863</v>
      </c>
      <c r="BL46" t="s">
        <v>1119</v>
      </c>
      <c r="BM46" t="s">
        <v>851</v>
      </c>
      <c r="BN46" t="str">
        <f t="shared" si="3"/>
        <v>EDUCACIÓN-Ejecutados / Terminados</v>
      </c>
      <c r="BO46" t="s">
        <v>679</v>
      </c>
      <c r="BP46" s="197">
        <v>50000</v>
      </c>
      <c r="BQ46" t="s">
        <v>499</v>
      </c>
      <c r="BR46">
        <v>2020</v>
      </c>
      <c r="BS46" t="s">
        <v>495</v>
      </c>
      <c r="BT46" s="198">
        <v>333617588.87135792</v>
      </c>
      <c r="BX46" t="s">
        <v>863</v>
      </c>
      <c r="BY46" t="s">
        <v>1385</v>
      </c>
      <c r="BZ46" t="s">
        <v>859</v>
      </c>
      <c r="CA46" t="s">
        <v>746</v>
      </c>
      <c r="CB46" s="197">
        <v>70000</v>
      </c>
      <c r="CC46" t="s">
        <v>612</v>
      </c>
      <c r="CD46">
        <v>2021</v>
      </c>
      <c r="CE46" t="s">
        <v>493</v>
      </c>
      <c r="CF46" s="198">
        <v>118863156.14751451</v>
      </c>
      <c r="DK46" t="s">
        <v>1415</v>
      </c>
      <c r="DL46" t="s">
        <v>1463</v>
      </c>
      <c r="DM46" t="s">
        <v>851</v>
      </c>
      <c r="DN46" t="str">
        <f t="shared" si="7"/>
        <v>EDUCACIÓN-Ejecución</v>
      </c>
      <c r="DO46" t="s">
        <v>1465</v>
      </c>
      <c r="DP46" s="197" t="s">
        <v>505</v>
      </c>
      <c r="DQ46" t="s">
        <v>506</v>
      </c>
      <c r="DR46">
        <v>2021</v>
      </c>
      <c r="DS46" t="s">
        <v>493</v>
      </c>
      <c r="DT46" s="198">
        <v>2352421715.25</v>
      </c>
      <c r="EA46" t="s">
        <v>1415</v>
      </c>
      <c r="EB46" t="s">
        <v>1463</v>
      </c>
      <c r="EC46" t="s">
        <v>851</v>
      </c>
      <c r="ED46" t="s">
        <v>1465</v>
      </c>
      <c r="EE46" s="197" t="s">
        <v>505</v>
      </c>
      <c r="EF46" t="s">
        <v>506</v>
      </c>
      <c r="EG46">
        <v>2021</v>
      </c>
      <c r="EH46" t="s">
        <v>493</v>
      </c>
      <c r="EI46" s="198">
        <v>2352421715.25</v>
      </c>
      <c r="ES46" s="197"/>
      <c r="EW46" s="198"/>
      <c r="FA46" t="s">
        <v>1504</v>
      </c>
      <c r="FB46" t="s">
        <v>1926</v>
      </c>
      <c r="FC46" t="s">
        <v>501</v>
      </c>
      <c r="FD46" t="s">
        <v>767</v>
      </c>
      <c r="FE46" s="197" t="s">
        <v>1721</v>
      </c>
      <c r="FF46" t="s">
        <v>750</v>
      </c>
      <c r="FG46">
        <v>2021</v>
      </c>
      <c r="FH46" t="s">
        <v>493</v>
      </c>
      <c r="FI46" s="198">
        <v>1371155004.5</v>
      </c>
      <c r="FM46" t="s">
        <v>1504</v>
      </c>
      <c r="FN46" t="s">
        <v>1552</v>
      </c>
      <c r="FO46" t="s">
        <v>851</v>
      </c>
      <c r="FP46" t="str">
        <f t="shared" si="8"/>
        <v>EDUCACIÓN-Ejecutados / Terminados</v>
      </c>
      <c r="FQ46" t="s">
        <v>1403</v>
      </c>
      <c r="FR46" s="197" t="s">
        <v>1527</v>
      </c>
      <c r="FS46" t="s">
        <v>525</v>
      </c>
      <c r="FT46">
        <v>2020</v>
      </c>
      <c r="FU46" t="s">
        <v>495</v>
      </c>
      <c r="FV46" s="198">
        <v>49328355.902355723</v>
      </c>
      <c r="GB46" t="s">
        <v>1504</v>
      </c>
      <c r="GC46" t="s">
        <v>2008</v>
      </c>
      <c r="GD46" t="s">
        <v>851</v>
      </c>
      <c r="GE46" t="s">
        <v>1575</v>
      </c>
      <c r="GF46" s="197" t="s">
        <v>1576</v>
      </c>
      <c r="GG46" t="s">
        <v>1577</v>
      </c>
      <c r="GH46">
        <v>2021</v>
      </c>
      <c r="GI46" t="s">
        <v>493</v>
      </c>
      <c r="GJ46" s="198">
        <v>6013240673</v>
      </c>
      <c r="HF46" t="s">
        <v>2063</v>
      </c>
      <c r="HG46" t="s">
        <v>2074</v>
      </c>
      <c r="HH46" t="s">
        <v>849</v>
      </c>
      <c r="HI46" t="s">
        <v>730</v>
      </c>
      <c r="HJ46" s="197">
        <v>18000</v>
      </c>
      <c r="HK46" t="s">
        <v>548</v>
      </c>
      <c r="HL46">
        <v>2021</v>
      </c>
      <c r="HM46" t="s">
        <v>493</v>
      </c>
      <c r="HN46" s="198">
        <v>2805000000</v>
      </c>
    </row>
    <row r="47" spans="1:222" x14ac:dyDescent="0.35">
      <c r="A47" t="s">
        <v>488</v>
      </c>
      <c r="B47" t="s">
        <v>583</v>
      </c>
      <c r="C47" t="s">
        <v>501</v>
      </c>
      <c r="D47" t="s">
        <v>586</v>
      </c>
      <c r="E47" s="197">
        <v>86000</v>
      </c>
      <c r="F47" t="s">
        <v>553</v>
      </c>
      <c r="G47">
        <v>2020</v>
      </c>
      <c r="H47" t="s">
        <v>493</v>
      </c>
      <c r="I47" s="198">
        <v>0</v>
      </c>
      <c r="M47" t="s">
        <v>488</v>
      </c>
      <c r="N47" t="s">
        <v>834</v>
      </c>
      <c r="O47" t="s">
        <v>490</v>
      </c>
      <c r="P47" t="s">
        <v>761</v>
      </c>
      <c r="Q47" s="197">
        <v>18000</v>
      </c>
      <c r="R47" t="s">
        <v>548</v>
      </c>
      <c r="S47">
        <v>2021</v>
      </c>
      <c r="T47" t="s">
        <v>493</v>
      </c>
      <c r="U47" s="198">
        <v>20476038311.860001</v>
      </c>
      <c r="AM47" t="s">
        <v>863</v>
      </c>
      <c r="AN47" t="s">
        <v>913</v>
      </c>
      <c r="AO47" t="s">
        <v>497</v>
      </c>
      <c r="AP47" t="s">
        <v>914</v>
      </c>
      <c r="AQ47" s="197">
        <v>52000</v>
      </c>
      <c r="AR47" t="s">
        <v>596</v>
      </c>
      <c r="AS47">
        <v>2020</v>
      </c>
      <c r="AT47" t="s">
        <v>495</v>
      </c>
      <c r="AU47" s="198">
        <v>322118357.52750969</v>
      </c>
      <c r="BK47" t="s">
        <v>863</v>
      </c>
      <c r="BL47" t="s">
        <v>1120</v>
      </c>
      <c r="BM47" t="s">
        <v>851</v>
      </c>
      <c r="BN47" t="str">
        <f t="shared" si="3"/>
        <v>EDUCACIÓN-Ejecutados / Terminados</v>
      </c>
      <c r="BO47" t="s">
        <v>917</v>
      </c>
      <c r="BP47" s="197">
        <v>52000</v>
      </c>
      <c r="BQ47" t="s">
        <v>596</v>
      </c>
      <c r="BR47">
        <v>2020</v>
      </c>
      <c r="BS47" t="s">
        <v>495</v>
      </c>
      <c r="BT47" s="198">
        <v>472980354.88887298</v>
      </c>
      <c r="BX47" t="s">
        <v>863</v>
      </c>
      <c r="BY47" t="s">
        <v>1386</v>
      </c>
      <c r="BZ47" t="s">
        <v>851</v>
      </c>
      <c r="CA47" t="s">
        <v>724</v>
      </c>
      <c r="CB47" s="197">
        <v>13000</v>
      </c>
      <c r="CC47" t="s">
        <v>612</v>
      </c>
      <c r="CD47">
        <v>2021</v>
      </c>
      <c r="CE47" t="s">
        <v>493</v>
      </c>
      <c r="CF47" s="198">
        <v>68172740.658481598</v>
      </c>
      <c r="DK47" t="s">
        <v>1415</v>
      </c>
      <c r="DL47" t="s">
        <v>1466</v>
      </c>
      <c r="DM47" t="s">
        <v>851</v>
      </c>
      <c r="DN47" t="str">
        <f t="shared" si="7"/>
        <v>EDUCACIÓN-Ejecución</v>
      </c>
      <c r="DO47" t="s">
        <v>1012</v>
      </c>
      <c r="DP47" s="197" t="s">
        <v>505</v>
      </c>
      <c r="DQ47" t="s">
        <v>506</v>
      </c>
      <c r="DR47">
        <v>2020</v>
      </c>
      <c r="DS47" t="s">
        <v>493</v>
      </c>
      <c r="DT47" s="198">
        <v>0</v>
      </c>
      <c r="EA47" t="s">
        <v>1415</v>
      </c>
      <c r="EB47" t="s">
        <v>1466</v>
      </c>
      <c r="EC47" t="s">
        <v>851</v>
      </c>
      <c r="ED47" t="s">
        <v>1012</v>
      </c>
      <c r="EE47" s="197" t="s">
        <v>505</v>
      </c>
      <c r="EF47" t="s">
        <v>506</v>
      </c>
      <c r="EG47">
        <v>2021</v>
      </c>
      <c r="EH47" t="s">
        <v>493</v>
      </c>
      <c r="EI47" s="198">
        <v>1095362460.833333</v>
      </c>
      <c r="ES47" s="197"/>
      <c r="EW47" s="198"/>
      <c r="FA47" t="s">
        <v>1504</v>
      </c>
      <c r="FB47" t="s">
        <v>1926</v>
      </c>
      <c r="FC47" t="s">
        <v>501</v>
      </c>
      <c r="FD47" t="s">
        <v>752</v>
      </c>
      <c r="FE47" s="197" t="s">
        <v>1721</v>
      </c>
      <c r="FF47" t="s">
        <v>750</v>
      </c>
      <c r="FG47">
        <v>2021</v>
      </c>
      <c r="FH47" t="s">
        <v>493</v>
      </c>
      <c r="FI47" s="198">
        <v>1371155004.5</v>
      </c>
      <c r="FM47" t="s">
        <v>1504</v>
      </c>
      <c r="FN47" t="s">
        <v>1553</v>
      </c>
      <c r="FO47" t="s">
        <v>851</v>
      </c>
      <c r="FP47" t="str">
        <f t="shared" si="8"/>
        <v>EDUCACIÓN-Ejecutados / Terminados</v>
      </c>
      <c r="FQ47" t="s">
        <v>1403</v>
      </c>
      <c r="FR47" s="197" t="s">
        <v>1527</v>
      </c>
      <c r="FS47" t="s">
        <v>525</v>
      </c>
      <c r="FT47">
        <v>2020</v>
      </c>
      <c r="FU47" t="s">
        <v>495</v>
      </c>
      <c r="FV47" s="198">
        <v>35148464.95235572</v>
      </c>
      <c r="GB47" t="s">
        <v>1504</v>
      </c>
      <c r="GC47" t="s">
        <v>2009</v>
      </c>
      <c r="GD47" t="s">
        <v>851</v>
      </c>
      <c r="GE47" t="s">
        <v>1575</v>
      </c>
      <c r="GF47" s="197" t="s">
        <v>1576</v>
      </c>
      <c r="GG47" t="s">
        <v>1577</v>
      </c>
      <c r="GH47">
        <v>2021</v>
      </c>
      <c r="GI47" t="s">
        <v>493</v>
      </c>
      <c r="GJ47" s="198">
        <v>2856498090</v>
      </c>
      <c r="HF47" t="s">
        <v>2063</v>
      </c>
      <c r="HG47" t="s">
        <v>2075</v>
      </c>
      <c r="HH47" t="s">
        <v>849</v>
      </c>
      <c r="HI47" t="s">
        <v>542</v>
      </c>
      <c r="HJ47" s="197">
        <v>95000</v>
      </c>
      <c r="HK47" t="s">
        <v>499</v>
      </c>
      <c r="HL47">
        <v>2021</v>
      </c>
      <c r="HM47" t="s">
        <v>493</v>
      </c>
      <c r="HN47" s="198">
        <v>1755146668</v>
      </c>
    </row>
    <row r="48" spans="1:222" x14ac:dyDescent="0.35">
      <c r="A48" t="s">
        <v>488</v>
      </c>
      <c r="B48" t="s">
        <v>583</v>
      </c>
      <c r="C48" t="s">
        <v>501</v>
      </c>
      <c r="D48" t="s">
        <v>587</v>
      </c>
      <c r="E48" s="197">
        <v>86000</v>
      </c>
      <c r="F48" t="s">
        <v>553</v>
      </c>
      <c r="G48">
        <v>2020</v>
      </c>
      <c r="H48" t="s">
        <v>493</v>
      </c>
      <c r="I48" s="198">
        <v>0</v>
      </c>
      <c r="M48" t="s">
        <v>488</v>
      </c>
      <c r="N48" t="s">
        <v>835</v>
      </c>
      <c r="O48" t="s">
        <v>490</v>
      </c>
      <c r="P48" t="s">
        <v>732</v>
      </c>
      <c r="Q48" s="197">
        <v>18000</v>
      </c>
      <c r="R48" t="s">
        <v>548</v>
      </c>
      <c r="S48">
        <v>2021</v>
      </c>
      <c r="T48" t="s">
        <v>493</v>
      </c>
      <c r="U48" s="198">
        <v>6744723894.21</v>
      </c>
      <c r="AM48" t="s">
        <v>863</v>
      </c>
      <c r="AN48" t="s">
        <v>915</v>
      </c>
      <c r="AO48" t="s">
        <v>497</v>
      </c>
      <c r="AP48" t="s">
        <v>886</v>
      </c>
      <c r="AQ48" s="197">
        <v>52000</v>
      </c>
      <c r="AR48" t="s">
        <v>596</v>
      </c>
      <c r="AS48">
        <v>2020</v>
      </c>
      <c r="AT48" t="s">
        <v>495</v>
      </c>
      <c r="AU48" s="198">
        <v>303822862.58727938</v>
      </c>
      <c r="BK48" t="s">
        <v>863</v>
      </c>
      <c r="BL48" t="s">
        <v>1121</v>
      </c>
      <c r="BM48" t="s">
        <v>851</v>
      </c>
      <c r="BN48" t="str">
        <f t="shared" si="3"/>
        <v>EDUCACIÓN-Ejecutados / Terminados</v>
      </c>
      <c r="BO48" t="s">
        <v>917</v>
      </c>
      <c r="BP48" s="197">
        <v>52000</v>
      </c>
      <c r="BQ48" t="s">
        <v>596</v>
      </c>
      <c r="BR48">
        <v>2020</v>
      </c>
      <c r="BS48" t="s">
        <v>495</v>
      </c>
      <c r="BT48" s="198">
        <v>399466983.78866291</v>
      </c>
      <c r="BX48" t="s">
        <v>863</v>
      </c>
      <c r="BY48" t="s">
        <v>1387</v>
      </c>
      <c r="BZ48" t="s">
        <v>851</v>
      </c>
      <c r="CA48" t="s">
        <v>1388</v>
      </c>
      <c r="CB48" s="197" t="s">
        <v>505</v>
      </c>
      <c r="CC48" t="s">
        <v>514</v>
      </c>
      <c r="CD48">
        <v>2021</v>
      </c>
      <c r="CE48" t="s">
        <v>493</v>
      </c>
      <c r="CF48" s="198">
        <v>29905341.451935008</v>
      </c>
      <c r="DK48" t="s">
        <v>1415</v>
      </c>
      <c r="DL48" t="s">
        <v>1466</v>
      </c>
      <c r="DM48" t="s">
        <v>851</v>
      </c>
      <c r="DN48" t="str">
        <f t="shared" si="7"/>
        <v>EDUCACIÓN-Ejecución</v>
      </c>
      <c r="DO48" t="s">
        <v>716</v>
      </c>
      <c r="DP48" s="197" t="s">
        <v>505</v>
      </c>
      <c r="DQ48" t="s">
        <v>506</v>
      </c>
      <c r="DR48">
        <v>2020</v>
      </c>
      <c r="DS48" t="s">
        <v>493</v>
      </c>
      <c r="DT48" s="198">
        <v>0</v>
      </c>
      <c r="EA48" t="s">
        <v>1415</v>
      </c>
      <c r="EB48" t="s">
        <v>1466</v>
      </c>
      <c r="EC48" t="s">
        <v>851</v>
      </c>
      <c r="ED48" t="s">
        <v>716</v>
      </c>
      <c r="EE48" s="197" t="s">
        <v>505</v>
      </c>
      <c r="EF48" t="s">
        <v>506</v>
      </c>
      <c r="EG48">
        <v>2021</v>
      </c>
      <c r="EH48" t="s">
        <v>493</v>
      </c>
      <c r="EI48" s="198">
        <v>1095362460.833333</v>
      </c>
      <c r="ES48" s="197"/>
      <c r="EW48" s="198"/>
      <c r="FA48" t="s">
        <v>1504</v>
      </c>
      <c r="FB48" t="s">
        <v>1926</v>
      </c>
      <c r="FC48" t="s">
        <v>501</v>
      </c>
      <c r="FD48" t="s">
        <v>751</v>
      </c>
      <c r="FE48" s="197" t="s">
        <v>1721</v>
      </c>
      <c r="FF48" t="s">
        <v>750</v>
      </c>
      <c r="FG48">
        <v>2021</v>
      </c>
      <c r="FH48" t="s">
        <v>493</v>
      </c>
      <c r="FI48" s="198">
        <v>1371155004.5</v>
      </c>
      <c r="FM48" t="s">
        <v>1504</v>
      </c>
      <c r="FN48" t="s">
        <v>1554</v>
      </c>
      <c r="FO48" t="s">
        <v>851</v>
      </c>
      <c r="FP48" t="str">
        <f t="shared" si="8"/>
        <v>EDUCACIÓN-Ejecutados / Terminados</v>
      </c>
      <c r="FQ48" t="s">
        <v>1403</v>
      </c>
      <c r="FR48" s="197" t="s">
        <v>1527</v>
      </c>
      <c r="FS48" t="s">
        <v>525</v>
      </c>
      <c r="FT48">
        <v>2020</v>
      </c>
      <c r="FU48" t="s">
        <v>495</v>
      </c>
      <c r="FV48" s="198">
        <v>44970899.042355724</v>
      </c>
      <c r="GB48" t="s">
        <v>1504</v>
      </c>
      <c r="GC48" t="s">
        <v>2010</v>
      </c>
      <c r="GD48" t="s">
        <v>851</v>
      </c>
      <c r="GE48" t="s">
        <v>629</v>
      </c>
      <c r="GF48" s="197" t="s">
        <v>1506</v>
      </c>
      <c r="GG48" t="s">
        <v>534</v>
      </c>
      <c r="GH48">
        <v>2021</v>
      </c>
      <c r="GI48" t="s">
        <v>493</v>
      </c>
      <c r="GJ48" s="198">
        <v>1140241798</v>
      </c>
      <c r="HF48" t="s">
        <v>2063</v>
      </c>
      <c r="HG48" t="s">
        <v>2075</v>
      </c>
      <c r="HH48" t="s">
        <v>849</v>
      </c>
      <c r="HI48" t="s">
        <v>542</v>
      </c>
      <c r="HJ48" s="197">
        <v>95000</v>
      </c>
      <c r="HK48" t="s">
        <v>499</v>
      </c>
      <c r="HL48">
        <v>2021</v>
      </c>
      <c r="HM48" t="s">
        <v>493</v>
      </c>
      <c r="HN48" s="198">
        <v>317000000</v>
      </c>
    </row>
    <row r="49" spans="1:222" x14ac:dyDescent="0.35">
      <c r="A49" t="s">
        <v>488</v>
      </c>
      <c r="B49" t="s">
        <v>583</v>
      </c>
      <c r="C49" t="s">
        <v>501</v>
      </c>
      <c r="D49" t="s">
        <v>588</v>
      </c>
      <c r="E49" s="197">
        <v>86000</v>
      </c>
      <c r="F49" t="s">
        <v>553</v>
      </c>
      <c r="G49">
        <v>2020</v>
      </c>
      <c r="H49" t="s">
        <v>493</v>
      </c>
      <c r="I49" s="198">
        <v>0</v>
      </c>
      <c r="M49" t="s">
        <v>488</v>
      </c>
      <c r="N49" t="s">
        <v>836</v>
      </c>
      <c r="O49" t="s">
        <v>501</v>
      </c>
      <c r="P49" t="s">
        <v>758</v>
      </c>
      <c r="Q49" s="197">
        <v>86000</v>
      </c>
      <c r="R49" t="s">
        <v>553</v>
      </c>
      <c r="S49">
        <v>2021</v>
      </c>
      <c r="T49" t="s">
        <v>493</v>
      </c>
      <c r="U49" s="198">
        <v>49483580913</v>
      </c>
      <c r="AM49" t="s">
        <v>863</v>
      </c>
      <c r="AN49" t="s">
        <v>916</v>
      </c>
      <c r="AO49" t="s">
        <v>490</v>
      </c>
      <c r="AP49" t="s">
        <v>917</v>
      </c>
      <c r="AQ49" s="197">
        <v>52000</v>
      </c>
      <c r="AR49" t="s">
        <v>596</v>
      </c>
      <c r="AS49">
        <v>2020</v>
      </c>
      <c r="AT49" t="s">
        <v>495</v>
      </c>
      <c r="AU49" s="198">
        <v>111770984.3578126</v>
      </c>
      <c r="BK49" t="s">
        <v>863</v>
      </c>
      <c r="BL49" t="s">
        <v>1122</v>
      </c>
      <c r="BM49" t="s">
        <v>851</v>
      </c>
      <c r="BN49" t="str">
        <f t="shared" si="3"/>
        <v>EDUCACIÓN-Ejecutados / Terminados</v>
      </c>
      <c r="BO49" t="s">
        <v>917</v>
      </c>
      <c r="BP49" s="197">
        <v>52000</v>
      </c>
      <c r="BQ49" t="s">
        <v>596</v>
      </c>
      <c r="BR49">
        <v>2020</v>
      </c>
      <c r="BS49" t="s">
        <v>495</v>
      </c>
      <c r="BT49" s="198">
        <v>373789551.95190078</v>
      </c>
      <c r="BX49" t="s">
        <v>863</v>
      </c>
      <c r="BY49" t="s">
        <v>1389</v>
      </c>
      <c r="BZ49" t="s">
        <v>859</v>
      </c>
      <c r="CA49" t="s">
        <v>1388</v>
      </c>
      <c r="CB49" s="197" t="s">
        <v>505</v>
      </c>
      <c r="CC49" t="s">
        <v>514</v>
      </c>
      <c r="CD49">
        <v>2021</v>
      </c>
      <c r="CE49" t="s">
        <v>493</v>
      </c>
      <c r="CF49" s="198">
        <v>74630639.666711673</v>
      </c>
      <c r="DK49" t="s">
        <v>1415</v>
      </c>
      <c r="DL49" t="s">
        <v>1466</v>
      </c>
      <c r="DM49" t="s">
        <v>851</v>
      </c>
      <c r="DN49" t="str">
        <f t="shared" si="7"/>
        <v>EDUCACIÓN-Ejecución</v>
      </c>
      <c r="DO49" t="s">
        <v>504</v>
      </c>
      <c r="DP49" s="197" t="s">
        <v>505</v>
      </c>
      <c r="DQ49" t="s">
        <v>506</v>
      </c>
      <c r="DR49">
        <v>2020</v>
      </c>
      <c r="DS49" t="s">
        <v>493</v>
      </c>
      <c r="DT49" s="198">
        <v>0</v>
      </c>
      <c r="EA49" t="s">
        <v>1415</v>
      </c>
      <c r="EB49" t="s">
        <v>1466</v>
      </c>
      <c r="EC49" t="s">
        <v>851</v>
      </c>
      <c r="ED49" t="s">
        <v>504</v>
      </c>
      <c r="EE49" s="197" t="s">
        <v>505</v>
      </c>
      <c r="EF49" t="s">
        <v>506</v>
      </c>
      <c r="EG49">
        <v>2021</v>
      </c>
      <c r="EH49" t="s">
        <v>493</v>
      </c>
      <c r="EI49" s="198">
        <v>1095362460.833333</v>
      </c>
      <c r="ES49" s="197"/>
      <c r="EW49" s="198"/>
      <c r="FA49" t="s">
        <v>1504</v>
      </c>
      <c r="FB49" t="s">
        <v>1927</v>
      </c>
      <c r="FC49" t="s">
        <v>501</v>
      </c>
      <c r="FD49" t="s">
        <v>593</v>
      </c>
      <c r="FE49" s="197" t="s">
        <v>1623</v>
      </c>
      <c r="FF49" t="s">
        <v>548</v>
      </c>
      <c r="FG49">
        <v>2021</v>
      </c>
      <c r="FH49" t="s">
        <v>493</v>
      </c>
      <c r="FI49" s="198">
        <v>8781333438</v>
      </c>
      <c r="FM49" t="s">
        <v>1504</v>
      </c>
      <c r="FN49" t="s">
        <v>1555</v>
      </c>
      <c r="FO49" t="s">
        <v>851</v>
      </c>
      <c r="FP49" t="str">
        <f t="shared" si="8"/>
        <v>EDUCACIÓN-Ejecutados / Terminados</v>
      </c>
      <c r="FQ49" t="s">
        <v>1403</v>
      </c>
      <c r="FR49" s="197" t="s">
        <v>1527</v>
      </c>
      <c r="FS49" t="s">
        <v>525</v>
      </c>
      <c r="FT49">
        <v>2020</v>
      </c>
      <c r="FU49" t="s">
        <v>495</v>
      </c>
      <c r="FV49" s="198">
        <v>56278610.45235572</v>
      </c>
      <c r="GB49" t="s">
        <v>1504</v>
      </c>
      <c r="GC49" t="s">
        <v>2011</v>
      </c>
      <c r="GD49" t="s">
        <v>851</v>
      </c>
      <c r="GE49" t="s">
        <v>539</v>
      </c>
      <c r="GF49" s="197" t="s">
        <v>1694</v>
      </c>
      <c r="GG49" t="s">
        <v>537</v>
      </c>
      <c r="GH49">
        <v>2021</v>
      </c>
      <c r="GI49" t="s">
        <v>493</v>
      </c>
      <c r="GJ49" s="198">
        <v>1614410392</v>
      </c>
      <c r="HF49" t="s">
        <v>2063</v>
      </c>
      <c r="HG49" t="s">
        <v>2075</v>
      </c>
      <c r="HH49" t="s">
        <v>849</v>
      </c>
      <c r="HI49" t="s">
        <v>542</v>
      </c>
      <c r="HJ49" s="197">
        <v>95000</v>
      </c>
      <c r="HK49" t="s">
        <v>499</v>
      </c>
      <c r="HL49">
        <v>2021</v>
      </c>
      <c r="HM49" t="s">
        <v>493</v>
      </c>
      <c r="HN49" s="198">
        <v>2284766512</v>
      </c>
    </row>
    <row r="50" spans="1:222" x14ac:dyDescent="0.35">
      <c r="A50" t="s">
        <v>488</v>
      </c>
      <c r="B50" t="s">
        <v>583</v>
      </c>
      <c r="C50" t="s">
        <v>501</v>
      </c>
      <c r="D50" t="s">
        <v>589</v>
      </c>
      <c r="E50" s="197">
        <v>86000</v>
      </c>
      <c r="F50" t="s">
        <v>553</v>
      </c>
      <c r="G50">
        <v>2020</v>
      </c>
      <c r="H50" t="s">
        <v>493</v>
      </c>
      <c r="I50" s="198">
        <v>0</v>
      </c>
      <c r="M50" t="s">
        <v>488</v>
      </c>
      <c r="N50" t="s">
        <v>837</v>
      </c>
      <c r="O50" t="s">
        <v>501</v>
      </c>
      <c r="P50" t="s">
        <v>772</v>
      </c>
      <c r="Q50" s="197">
        <v>20000</v>
      </c>
      <c r="R50" t="s">
        <v>537</v>
      </c>
      <c r="S50">
        <v>2021</v>
      </c>
      <c r="T50" t="s">
        <v>493</v>
      </c>
      <c r="U50" s="198">
        <v>2405993220</v>
      </c>
      <c r="AM50" t="s">
        <v>863</v>
      </c>
      <c r="AN50" t="s">
        <v>918</v>
      </c>
      <c r="AO50" t="s">
        <v>497</v>
      </c>
      <c r="AP50" t="s">
        <v>542</v>
      </c>
      <c r="AQ50" s="197">
        <v>95000</v>
      </c>
      <c r="AR50" t="s">
        <v>499</v>
      </c>
      <c r="AS50">
        <v>2020</v>
      </c>
      <c r="AT50" t="s">
        <v>495</v>
      </c>
      <c r="AU50" s="198">
        <v>76481081.604494423</v>
      </c>
      <c r="BK50" t="s">
        <v>863</v>
      </c>
      <c r="BL50" t="s">
        <v>1123</v>
      </c>
      <c r="BM50" t="s">
        <v>853</v>
      </c>
      <c r="BN50" t="str">
        <f t="shared" si="3"/>
        <v>INCLUSIÓN SOCIAL-Ejecutados / Terminados</v>
      </c>
      <c r="BO50" t="s">
        <v>897</v>
      </c>
      <c r="BP50" s="197">
        <v>52000</v>
      </c>
      <c r="BQ50" t="s">
        <v>534</v>
      </c>
      <c r="BR50">
        <v>2020</v>
      </c>
      <c r="BS50" t="s">
        <v>495</v>
      </c>
      <c r="BT50" s="198">
        <v>111798874.2025914</v>
      </c>
      <c r="BX50" t="s">
        <v>863</v>
      </c>
      <c r="BY50" t="s">
        <v>1390</v>
      </c>
      <c r="BZ50" t="s">
        <v>851</v>
      </c>
      <c r="CA50" t="s">
        <v>513</v>
      </c>
      <c r="CB50" s="197" t="s">
        <v>505</v>
      </c>
      <c r="CC50" t="s">
        <v>514</v>
      </c>
      <c r="CD50">
        <v>2021</v>
      </c>
      <c r="CE50" t="s">
        <v>493</v>
      </c>
      <c r="CF50" s="198">
        <v>79454058.916911319</v>
      </c>
      <c r="DK50" t="s">
        <v>1415</v>
      </c>
      <c r="DL50" t="s">
        <v>1466</v>
      </c>
      <c r="DM50" t="s">
        <v>851</v>
      </c>
      <c r="DN50" t="str">
        <f t="shared" si="7"/>
        <v>EDUCACIÓN-Ejecución</v>
      </c>
      <c r="DO50" t="s">
        <v>717</v>
      </c>
      <c r="DP50" s="197" t="s">
        <v>505</v>
      </c>
      <c r="DQ50" t="s">
        <v>506</v>
      </c>
      <c r="DR50">
        <v>2020</v>
      </c>
      <c r="DS50" t="s">
        <v>493</v>
      </c>
      <c r="DT50" s="198">
        <v>0</v>
      </c>
      <c r="EA50" t="s">
        <v>1415</v>
      </c>
      <c r="EB50" t="s">
        <v>1466</v>
      </c>
      <c r="EC50" t="s">
        <v>851</v>
      </c>
      <c r="ED50" t="s">
        <v>717</v>
      </c>
      <c r="EE50" s="197" t="s">
        <v>505</v>
      </c>
      <c r="EF50" t="s">
        <v>506</v>
      </c>
      <c r="EG50">
        <v>2021</v>
      </c>
      <c r="EH50" t="s">
        <v>493</v>
      </c>
      <c r="EI50" s="198">
        <v>1095362460.833333</v>
      </c>
      <c r="ES50" s="197"/>
      <c r="EW50" s="198"/>
      <c r="FA50" t="s">
        <v>1504</v>
      </c>
      <c r="FB50" t="s">
        <v>1928</v>
      </c>
      <c r="FC50" t="s">
        <v>501</v>
      </c>
      <c r="FD50" t="s">
        <v>791</v>
      </c>
      <c r="FE50" s="197" t="s">
        <v>1623</v>
      </c>
      <c r="FF50" t="s">
        <v>548</v>
      </c>
      <c r="FG50">
        <v>2021</v>
      </c>
      <c r="FH50" t="s">
        <v>493</v>
      </c>
      <c r="FI50" s="198">
        <v>13601021412</v>
      </c>
      <c r="FM50" t="s">
        <v>1504</v>
      </c>
      <c r="FN50" t="s">
        <v>1556</v>
      </c>
      <c r="FO50" t="s">
        <v>851</v>
      </c>
      <c r="FP50" t="str">
        <f t="shared" si="8"/>
        <v>EDUCACIÓN-Ejecutados / Terminados</v>
      </c>
      <c r="FQ50" t="s">
        <v>699</v>
      </c>
      <c r="FR50" s="197" t="s">
        <v>1527</v>
      </c>
      <c r="FS50" t="s">
        <v>525</v>
      </c>
      <c r="FT50">
        <v>2020</v>
      </c>
      <c r="FU50" t="s">
        <v>495</v>
      </c>
      <c r="FV50" s="198">
        <v>38618598.032355718</v>
      </c>
      <c r="GB50" t="s">
        <v>1504</v>
      </c>
      <c r="GC50" t="s">
        <v>2012</v>
      </c>
      <c r="GD50" t="s">
        <v>851</v>
      </c>
      <c r="GE50" t="s">
        <v>2013</v>
      </c>
      <c r="GF50" s="197" t="s">
        <v>1694</v>
      </c>
      <c r="GG50" t="s">
        <v>537</v>
      </c>
      <c r="GH50">
        <v>2021</v>
      </c>
      <c r="GI50" t="s">
        <v>493</v>
      </c>
      <c r="GJ50" s="198">
        <v>6398545497</v>
      </c>
      <c r="HF50" t="s">
        <v>2063</v>
      </c>
      <c r="HG50" t="s">
        <v>2075</v>
      </c>
      <c r="HH50" t="s">
        <v>849</v>
      </c>
      <c r="HI50" t="s">
        <v>542</v>
      </c>
      <c r="HJ50" s="197">
        <v>95000</v>
      </c>
      <c r="HK50" t="s">
        <v>499</v>
      </c>
      <c r="HL50">
        <v>2021</v>
      </c>
      <c r="HM50" t="s">
        <v>493</v>
      </c>
      <c r="HN50" s="198">
        <v>154495233</v>
      </c>
    </row>
    <row r="51" spans="1:222" x14ac:dyDescent="0.35">
      <c r="A51" t="s">
        <v>488</v>
      </c>
      <c r="B51" t="s">
        <v>583</v>
      </c>
      <c r="C51" t="s">
        <v>501</v>
      </c>
      <c r="D51" t="s">
        <v>590</v>
      </c>
      <c r="E51" s="197">
        <v>86000</v>
      </c>
      <c r="F51" t="s">
        <v>553</v>
      </c>
      <c r="G51">
        <v>2020</v>
      </c>
      <c r="H51" t="s">
        <v>493</v>
      </c>
      <c r="I51" s="198">
        <v>0</v>
      </c>
      <c r="M51" t="s">
        <v>488</v>
      </c>
      <c r="N51" t="s">
        <v>838</v>
      </c>
      <c r="O51" t="s">
        <v>490</v>
      </c>
      <c r="P51" t="s">
        <v>547</v>
      </c>
      <c r="Q51" s="197">
        <v>18000</v>
      </c>
      <c r="R51" t="s">
        <v>548</v>
      </c>
      <c r="S51">
        <v>2021</v>
      </c>
      <c r="T51" t="s">
        <v>493</v>
      </c>
      <c r="U51" s="198">
        <v>7367248830</v>
      </c>
      <c r="AM51" t="s">
        <v>863</v>
      </c>
      <c r="AN51" t="s">
        <v>919</v>
      </c>
      <c r="AO51" t="s">
        <v>497</v>
      </c>
      <c r="AP51" t="s">
        <v>603</v>
      </c>
      <c r="AQ51" s="197">
        <v>86000</v>
      </c>
      <c r="AR51" t="s">
        <v>553</v>
      </c>
      <c r="AS51">
        <v>2020</v>
      </c>
      <c r="AT51" t="s">
        <v>495</v>
      </c>
      <c r="AU51" s="198">
        <v>332839877.74805307</v>
      </c>
      <c r="BK51" t="s">
        <v>863</v>
      </c>
      <c r="BL51" t="s">
        <v>1124</v>
      </c>
      <c r="BM51" t="s">
        <v>853</v>
      </c>
      <c r="BN51" t="str">
        <f t="shared" si="3"/>
        <v>INCLUSIÓN SOCIAL-Ejecutados / Terminados</v>
      </c>
      <c r="BO51" t="s">
        <v>897</v>
      </c>
      <c r="BP51" s="197">
        <v>52000</v>
      </c>
      <c r="BQ51" t="s">
        <v>534</v>
      </c>
      <c r="BR51">
        <v>2020</v>
      </c>
      <c r="BS51" t="s">
        <v>495</v>
      </c>
      <c r="BT51" s="198">
        <v>110517838.5078721</v>
      </c>
      <c r="BX51" t="s">
        <v>863</v>
      </c>
      <c r="BY51" t="s">
        <v>1391</v>
      </c>
      <c r="BZ51" t="s">
        <v>859</v>
      </c>
      <c r="CA51" t="s">
        <v>520</v>
      </c>
      <c r="CB51" s="197" t="s">
        <v>505</v>
      </c>
      <c r="CC51" t="s">
        <v>514</v>
      </c>
      <c r="CD51">
        <v>2021</v>
      </c>
      <c r="CE51" t="s">
        <v>493</v>
      </c>
      <c r="CF51" s="198">
        <v>74193852.730871037</v>
      </c>
      <c r="DK51" t="s">
        <v>1415</v>
      </c>
      <c r="DL51" t="s">
        <v>1466</v>
      </c>
      <c r="DM51" t="s">
        <v>851</v>
      </c>
      <c r="DN51" t="str">
        <f t="shared" si="7"/>
        <v>EDUCACIÓN-Ejecución</v>
      </c>
      <c r="DO51" t="s">
        <v>719</v>
      </c>
      <c r="DP51" s="197" t="s">
        <v>505</v>
      </c>
      <c r="DQ51" t="s">
        <v>506</v>
      </c>
      <c r="DR51">
        <v>2020</v>
      </c>
      <c r="DS51" t="s">
        <v>493</v>
      </c>
      <c r="DT51" s="198">
        <v>0</v>
      </c>
      <c r="EA51" t="s">
        <v>1415</v>
      </c>
      <c r="EB51" t="s">
        <v>1466</v>
      </c>
      <c r="EC51" t="s">
        <v>851</v>
      </c>
      <c r="ED51" t="s">
        <v>719</v>
      </c>
      <c r="EE51" s="197" t="s">
        <v>505</v>
      </c>
      <c r="EF51" t="s">
        <v>506</v>
      </c>
      <c r="EG51">
        <v>2021</v>
      </c>
      <c r="EH51" t="s">
        <v>493</v>
      </c>
      <c r="EI51" s="198">
        <v>1095362460.833333</v>
      </c>
      <c r="ES51" s="197"/>
      <c r="EW51" s="198"/>
      <c r="FA51" t="s">
        <v>1504</v>
      </c>
      <c r="FB51" t="s">
        <v>1929</v>
      </c>
      <c r="FC51" t="s">
        <v>501</v>
      </c>
      <c r="FD51" t="s">
        <v>679</v>
      </c>
      <c r="FE51" s="197" t="s">
        <v>1768</v>
      </c>
      <c r="FF51" t="s">
        <v>499</v>
      </c>
      <c r="FG51">
        <v>2021</v>
      </c>
      <c r="FH51" t="s">
        <v>493</v>
      </c>
      <c r="FI51" s="198">
        <v>15586526470</v>
      </c>
      <c r="FM51" t="s">
        <v>1504</v>
      </c>
      <c r="FN51" t="s">
        <v>1557</v>
      </c>
      <c r="FO51" t="s">
        <v>851</v>
      </c>
      <c r="FP51" t="str">
        <f t="shared" si="8"/>
        <v>EDUCACIÓN-Ejecutados / Terminados</v>
      </c>
      <c r="FQ51" t="s">
        <v>1403</v>
      </c>
      <c r="FR51" s="197" t="s">
        <v>1527</v>
      </c>
      <c r="FS51" t="s">
        <v>525</v>
      </c>
      <c r="FT51">
        <v>2020</v>
      </c>
      <c r="FU51" t="s">
        <v>495</v>
      </c>
      <c r="FV51" s="198">
        <v>46980873.332355723</v>
      </c>
      <c r="GB51" t="s">
        <v>1504</v>
      </c>
      <c r="GC51" t="s">
        <v>2014</v>
      </c>
      <c r="GD51" t="s">
        <v>851</v>
      </c>
      <c r="GE51" t="s">
        <v>524</v>
      </c>
      <c r="GF51" s="197" t="s">
        <v>505</v>
      </c>
      <c r="GG51" t="s">
        <v>525</v>
      </c>
      <c r="GH51">
        <v>2021</v>
      </c>
      <c r="GI51" t="s">
        <v>493</v>
      </c>
      <c r="GJ51" s="198">
        <v>7974714093</v>
      </c>
      <c r="HF51" t="s">
        <v>2063</v>
      </c>
      <c r="HG51" t="s">
        <v>2075</v>
      </c>
      <c r="HH51" t="s">
        <v>849</v>
      </c>
      <c r="HI51" t="s">
        <v>542</v>
      </c>
      <c r="HJ51" s="197">
        <v>95000</v>
      </c>
      <c r="HK51" t="s">
        <v>499</v>
      </c>
      <c r="HL51">
        <v>2021</v>
      </c>
      <c r="HM51" t="s">
        <v>493</v>
      </c>
      <c r="HN51" s="198">
        <v>335000000</v>
      </c>
    </row>
    <row r="52" spans="1:222" x14ac:dyDescent="0.35">
      <c r="A52" t="s">
        <v>488</v>
      </c>
      <c r="B52" t="s">
        <v>583</v>
      </c>
      <c r="C52" t="s">
        <v>501</v>
      </c>
      <c r="D52" t="s">
        <v>591</v>
      </c>
      <c r="E52" s="197">
        <v>86000</v>
      </c>
      <c r="F52" t="s">
        <v>553</v>
      </c>
      <c r="G52">
        <v>2020</v>
      </c>
      <c r="H52" t="s">
        <v>493</v>
      </c>
      <c r="I52" s="198">
        <v>0</v>
      </c>
      <c r="M52" t="s">
        <v>488</v>
      </c>
      <c r="N52" t="s">
        <v>839</v>
      </c>
      <c r="O52" t="s">
        <v>490</v>
      </c>
      <c r="P52" t="s">
        <v>752</v>
      </c>
      <c r="Q52" s="197">
        <v>73000</v>
      </c>
      <c r="R52" t="s">
        <v>750</v>
      </c>
      <c r="S52">
        <v>2021</v>
      </c>
      <c r="T52" t="s">
        <v>493</v>
      </c>
      <c r="U52" s="198">
        <v>8824882331</v>
      </c>
      <c r="AM52" t="s">
        <v>863</v>
      </c>
      <c r="AN52" t="s">
        <v>920</v>
      </c>
      <c r="AO52" t="s">
        <v>501</v>
      </c>
      <c r="AP52" t="s">
        <v>552</v>
      </c>
      <c r="AQ52" s="197">
        <v>86000</v>
      </c>
      <c r="AR52" t="s">
        <v>553</v>
      </c>
      <c r="AS52">
        <v>2020</v>
      </c>
      <c r="AT52" t="s">
        <v>495</v>
      </c>
      <c r="AU52" s="198">
        <v>306977172.5485059</v>
      </c>
      <c r="BK52" t="s">
        <v>863</v>
      </c>
      <c r="BL52" t="s">
        <v>1125</v>
      </c>
      <c r="BM52" t="s">
        <v>853</v>
      </c>
      <c r="BN52" t="str">
        <f t="shared" si="3"/>
        <v>INCLUSIÓN SOCIAL-Ejecutados / Terminados</v>
      </c>
      <c r="BO52" t="s">
        <v>897</v>
      </c>
      <c r="BP52" s="197">
        <v>52000</v>
      </c>
      <c r="BQ52" t="s">
        <v>534</v>
      </c>
      <c r="BR52">
        <v>2020</v>
      </c>
      <c r="BS52" t="s">
        <v>495</v>
      </c>
      <c r="BT52" s="198">
        <v>124147286.6239842</v>
      </c>
      <c r="BX52" t="s">
        <v>863</v>
      </c>
      <c r="BY52" t="s">
        <v>1392</v>
      </c>
      <c r="BZ52" t="s">
        <v>851</v>
      </c>
      <c r="CA52" t="s">
        <v>520</v>
      </c>
      <c r="CB52" s="197" t="s">
        <v>505</v>
      </c>
      <c r="CC52" t="s">
        <v>514</v>
      </c>
      <c r="CD52">
        <v>2021</v>
      </c>
      <c r="CE52" t="s">
        <v>493</v>
      </c>
      <c r="CF52" s="198">
        <v>109511170.63565341</v>
      </c>
      <c r="DK52" t="s">
        <v>1415</v>
      </c>
      <c r="DL52" t="s">
        <v>1466</v>
      </c>
      <c r="DM52" t="s">
        <v>851</v>
      </c>
      <c r="DN52" t="str">
        <f t="shared" si="7"/>
        <v>EDUCACIÓN-Ejecución</v>
      </c>
      <c r="DO52" t="s">
        <v>720</v>
      </c>
      <c r="DP52" s="197" t="s">
        <v>505</v>
      </c>
      <c r="DQ52" t="s">
        <v>506</v>
      </c>
      <c r="DR52">
        <v>2020</v>
      </c>
      <c r="DS52" t="s">
        <v>493</v>
      </c>
      <c r="DT52" s="198">
        <v>0</v>
      </c>
      <c r="EA52" t="s">
        <v>1415</v>
      </c>
      <c r="EB52" t="s">
        <v>1466</v>
      </c>
      <c r="EC52" t="s">
        <v>851</v>
      </c>
      <c r="ED52" t="s">
        <v>720</v>
      </c>
      <c r="EE52" s="197" t="s">
        <v>505</v>
      </c>
      <c r="EF52" t="s">
        <v>506</v>
      </c>
      <c r="EG52">
        <v>2021</v>
      </c>
      <c r="EH52" t="s">
        <v>493</v>
      </c>
      <c r="EI52" s="198">
        <v>1095362460.833333</v>
      </c>
      <c r="ES52" s="197"/>
      <c r="EW52" s="198"/>
      <c r="FA52" t="s">
        <v>1504</v>
      </c>
      <c r="FB52" t="s">
        <v>1930</v>
      </c>
      <c r="FC52" t="s">
        <v>501</v>
      </c>
      <c r="FD52" t="s">
        <v>491</v>
      </c>
      <c r="FE52" s="197" t="s">
        <v>1681</v>
      </c>
      <c r="FF52" t="s">
        <v>492</v>
      </c>
      <c r="FG52">
        <v>2021</v>
      </c>
      <c r="FH52" t="s">
        <v>493</v>
      </c>
      <c r="FI52" s="198">
        <v>19435856246</v>
      </c>
      <c r="FM52" t="s">
        <v>1504</v>
      </c>
      <c r="FN52" t="s">
        <v>1558</v>
      </c>
      <c r="FO52" t="s">
        <v>851</v>
      </c>
      <c r="FP52" t="str">
        <f t="shared" si="8"/>
        <v>EDUCACIÓN-Ejecutados / Terminados</v>
      </c>
      <c r="FQ52" t="s">
        <v>699</v>
      </c>
      <c r="FR52" s="197" t="s">
        <v>1527</v>
      </c>
      <c r="FS52" t="s">
        <v>525</v>
      </c>
      <c r="FT52">
        <v>2020</v>
      </c>
      <c r="FU52" t="s">
        <v>495</v>
      </c>
      <c r="FV52" s="198">
        <v>70781218.172355711</v>
      </c>
      <c r="GB52" t="s">
        <v>1504</v>
      </c>
      <c r="GC52" t="s">
        <v>2015</v>
      </c>
      <c r="GD52" t="s">
        <v>851</v>
      </c>
      <c r="GE52" t="s">
        <v>716</v>
      </c>
      <c r="GF52" s="197" t="s">
        <v>505</v>
      </c>
      <c r="GG52" t="s">
        <v>506</v>
      </c>
      <c r="GH52">
        <v>2021</v>
      </c>
      <c r="GI52" t="s">
        <v>493</v>
      </c>
      <c r="GJ52" s="198">
        <v>157200000</v>
      </c>
      <c r="HF52" t="s">
        <v>2063</v>
      </c>
      <c r="HG52" t="s">
        <v>2076</v>
      </c>
      <c r="HH52" t="s">
        <v>849</v>
      </c>
      <c r="HI52" t="s">
        <v>722</v>
      </c>
      <c r="HJ52" s="197">
        <v>13000</v>
      </c>
      <c r="HK52" t="s">
        <v>612</v>
      </c>
      <c r="HL52">
        <v>2021</v>
      </c>
      <c r="HM52" t="s">
        <v>493</v>
      </c>
      <c r="HN52" s="198">
        <v>1705663620</v>
      </c>
    </row>
    <row r="53" spans="1:222" x14ac:dyDescent="0.35">
      <c r="A53" t="s">
        <v>488</v>
      </c>
      <c r="B53" t="s">
        <v>592</v>
      </c>
      <c r="C53" t="s">
        <v>501</v>
      </c>
      <c r="D53" t="s">
        <v>593</v>
      </c>
      <c r="E53" s="197">
        <v>18000</v>
      </c>
      <c r="F53" t="s">
        <v>548</v>
      </c>
      <c r="G53">
        <v>2020</v>
      </c>
      <c r="H53" t="s">
        <v>493</v>
      </c>
      <c r="I53" s="198">
        <v>0</v>
      </c>
      <c r="M53" t="s">
        <v>488</v>
      </c>
      <c r="N53" t="s">
        <v>840</v>
      </c>
      <c r="O53" t="s">
        <v>490</v>
      </c>
      <c r="P53" t="s">
        <v>784</v>
      </c>
      <c r="Q53" s="197">
        <v>18000</v>
      </c>
      <c r="R53" t="s">
        <v>548</v>
      </c>
      <c r="S53">
        <v>2021</v>
      </c>
      <c r="T53" t="s">
        <v>493</v>
      </c>
      <c r="U53" s="198">
        <v>10801928756.42</v>
      </c>
      <c r="AM53" t="s">
        <v>863</v>
      </c>
      <c r="AN53" t="s">
        <v>921</v>
      </c>
      <c r="AO53" t="s">
        <v>497</v>
      </c>
      <c r="AP53" t="s">
        <v>552</v>
      </c>
      <c r="AQ53" s="197">
        <v>86000</v>
      </c>
      <c r="AR53" t="s">
        <v>553</v>
      </c>
      <c r="AS53">
        <v>2020</v>
      </c>
      <c r="AT53" t="s">
        <v>495</v>
      </c>
      <c r="AU53" s="198">
        <v>169695258.18724731</v>
      </c>
      <c r="BK53" t="s">
        <v>863</v>
      </c>
      <c r="BL53" t="s">
        <v>1126</v>
      </c>
      <c r="BM53" t="s">
        <v>853</v>
      </c>
      <c r="BN53" t="str">
        <f t="shared" si="3"/>
        <v>INCLUSIÓN SOCIAL-Ejecutados / Terminados</v>
      </c>
      <c r="BO53" t="s">
        <v>897</v>
      </c>
      <c r="BP53" s="197">
        <v>52000</v>
      </c>
      <c r="BQ53" t="s">
        <v>534</v>
      </c>
      <c r="BR53">
        <v>2020</v>
      </c>
      <c r="BS53" t="s">
        <v>495</v>
      </c>
      <c r="BT53" s="198">
        <v>145000693.2475349</v>
      </c>
      <c r="BX53" t="s">
        <v>863</v>
      </c>
      <c r="BY53" t="s">
        <v>1393</v>
      </c>
      <c r="BZ53" t="s">
        <v>851</v>
      </c>
      <c r="CA53" t="s">
        <v>776</v>
      </c>
      <c r="CB53" s="197" t="s">
        <v>505</v>
      </c>
      <c r="CC53" t="s">
        <v>514</v>
      </c>
      <c r="CD53">
        <v>2021</v>
      </c>
      <c r="CE53" t="s">
        <v>493</v>
      </c>
      <c r="CF53" s="198">
        <v>74362266.61084199</v>
      </c>
      <c r="DK53" t="s">
        <v>1415</v>
      </c>
      <c r="DL53" t="s">
        <v>1467</v>
      </c>
      <c r="DM53" t="s">
        <v>851</v>
      </c>
      <c r="DN53" t="str">
        <f t="shared" si="7"/>
        <v>EDUCACIÓN-Ejecución</v>
      </c>
      <c r="DO53" t="s">
        <v>655</v>
      </c>
      <c r="DP53" s="197" t="s">
        <v>505</v>
      </c>
      <c r="DQ53" t="s">
        <v>506</v>
      </c>
      <c r="DR53">
        <v>2020</v>
      </c>
      <c r="DS53" t="s">
        <v>493</v>
      </c>
      <c r="DT53" s="198">
        <v>44129709.643428572</v>
      </c>
      <c r="EA53" t="s">
        <v>1415</v>
      </c>
      <c r="EB53" t="s">
        <v>1467</v>
      </c>
      <c r="EC53" t="s">
        <v>851</v>
      </c>
      <c r="ED53" t="s">
        <v>655</v>
      </c>
      <c r="EE53" s="197" t="s">
        <v>505</v>
      </c>
      <c r="EF53" t="s">
        <v>506</v>
      </c>
      <c r="EG53">
        <v>2021</v>
      </c>
      <c r="EH53" t="s">
        <v>493</v>
      </c>
      <c r="EI53" s="198">
        <v>604836608.6422857</v>
      </c>
      <c r="ES53" s="197"/>
      <c r="EW53" s="198"/>
      <c r="FA53" t="s">
        <v>1504</v>
      </c>
      <c r="FB53" t="s">
        <v>1931</v>
      </c>
      <c r="FC53" t="s">
        <v>501</v>
      </c>
      <c r="FD53" t="s">
        <v>614</v>
      </c>
      <c r="FE53" s="197" t="s">
        <v>1521</v>
      </c>
      <c r="FF53" t="s">
        <v>509</v>
      </c>
      <c r="FG53">
        <v>2021</v>
      </c>
      <c r="FH53" t="s">
        <v>493</v>
      </c>
      <c r="FI53" s="198">
        <v>794234498.5</v>
      </c>
      <c r="FM53" t="s">
        <v>1504</v>
      </c>
      <c r="FN53" t="s">
        <v>1559</v>
      </c>
      <c r="FO53" t="s">
        <v>851</v>
      </c>
      <c r="FP53" t="str">
        <f t="shared" si="8"/>
        <v>EDUCACIÓN-Ejecutados / Terminados</v>
      </c>
      <c r="FQ53" t="s">
        <v>699</v>
      </c>
      <c r="FR53" s="197" t="s">
        <v>1527</v>
      </c>
      <c r="FS53" t="s">
        <v>525</v>
      </c>
      <c r="FT53">
        <v>2020</v>
      </c>
      <c r="FU53" t="s">
        <v>495</v>
      </c>
      <c r="FV53" s="198">
        <v>42305537.902355723</v>
      </c>
      <c r="GB53" t="s">
        <v>1504</v>
      </c>
      <c r="GC53" t="s">
        <v>2016</v>
      </c>
      <c r="GD53" t="s">
        <v>851</v>
      </c>
      <c r="GE53" t="s">
        <v>504</v>
      </c>
      <c r="GF53" s="197" t="s">
        <v>505</v>
      </c>
      <c r="GG53" t="s">
        <v>506</v>
      </c>
      <c r="GH53">
        <v>2021</v>
      </c>
      <c r="GI53" t="s">
        <v>493</v>
      </c>
      <c r="GJ53" s="198">
        <v>157200000</v>
      </c>
      <c r="HF53" t="s">
        <v>2063</v>
      </c>
      <c r="HG53" t="s">
        <v>2076</v>
      </c>
      <c r="HH53" t="s">
        <v>849</v>
      </c>
      <c r="HI53" t="s">
        <v>722</v>
      </c>
      <c r="HJ53" s="197">
        <v>13000</v>
      </c>
      <c r="HK53" t="s">
        <v>612</v>
      </c>
      <c r="HL53">
        <v>2021</v>
      </c>
      <c r="HM53" t="s">
        <v>493</v>
      </c>
      <c r="HN53" s="198">
        <v>3453861626</v>
      </c>
    </row>
    <row r="54" spans="1:222" x14ac:dyDescent="0.35">
      <c r="A54" t="s">
        <v>488</v>
      </c>
      <c r="B54" t="s">
        <v>594</v>
      </c>
      <c r="C54" t="s">
        <v>501</v>
      </c>
      <c r="D54" t="s">
        <v>595</v>
      </c>
      <c r="E54" s="197">
        <v>52000</v>
      </c>
      <c r="F54" t="s">
        <v>596</v>
      </c>
      <c r="G54">
        <v>2020</v>
      </c>
      <c r="H54" t="s">
        <v>493</v>
      </c>
      <c r="I54" s="198">
        <v>0</v>
      </c>
      <c r="M54" t="s">
        <v>488</v>
      </c>
      <c r="N54" t="s">
        <v>841</v>
      </c>
      <c r="O54" t="s">
        <v>497</v>
      </c>
      <c r="P54" t="s">
        <v>739</v>
      </c>
      <c r="Q54" s="197">
        <v>23000</v>
      </c>
      <c r="R54" t="s">
        <v>492</v>
      </c>
      <c r="S54">
        <v>2021</v>
      </c>
      <c r="T54" t="s">
        <v>493</v>
      </c>
      <c r="U54" s="198">
        <v>840563315</v>
      </c>
      <c r="AM54" t="s">
        <v>863</v>
      </c>
      <c r="AN54" t="s">
        <v>922</v>
      </c>
      <c r="AO54" t="s">
        <v>497</v>
      </c>
      <c r="AP54" t="s">
        <v>552</v>
      </c>
      <c r="AQ54" s="197">
        <v>86000</v>
      </c>
      <c r="AR54" t="s">
        <v>553</v>
      </c>
      <c r="AS54">
        <v>2020</v>
      </c>
      <c r="AT54" t="s">
        <v>495</v>
      </c>
      <c r="AU54" s="198">
        <v>280503423.95660031</v>
      </c>
      <c r="BK54" t="s">
        <v>863</v>
      </c>
      <c r="BL54" t="s">
        <v>1127</v>
      </c>
      <c r="BM54" t="s">
        <v>853</v>
      </c>
      <c r="BN54" t="str">
        <f t="shared" si="3"/>
        <v>INCLUSIÓN SOCIAL-Ejecutados / Terminados</v>
      </c>
      <c r="BO54" t="s">
        <v>897</v>
      </c>
      <c r="BP54" s="197">
        <v>52000</v>
      </c>
      <c r="BQ54" t="s">
        <v>534</v>
      </c>
      <c r="BR54">
        <v>2020</v>
      </c>
      <c r="BS54" t="s">
        <v>495</v>
      </c>
      <c r="BT54" s="198">
        <v>112073397.02878059</v>
      </c>
      <c r="BX54" t="s">
        <v>863</v>
      </c>
      <c r="BY54" t="s">
        <v>1394</v>
      </c>
      <c r="BZ54" t="s">
        <v>859</v>
      </c>
      <c r="CA54" t="s">
        <v>527</v>
      </c>
      <c r="CB54" s="197">
        <v>27000</v>
      </c>
      <c r="CC54" t="s">
        <v>525</v>
      </c>
      <c r="CD54">
        <v>2021</v>
      </c>
      <c r="CE54" t="s">
        <v>493</v>
      </c>
      <c r="CF54" s="198">
        <v>77708682.606974274</v>
      </c>
      <c r="DK54" t="s">
        <v>1415</v>
      </c>
      <c r="DL54" t="s">
        <v>1467</v>
      </c>
      <c r="DM54" t="s">
        <v>851</v>
      </c>
      <c r="DN54" t="str">
        <f t="shared" si="7"/>
        <v>EDUCACIÓN-Ejecución</v>
      </c>
      <c r="DO54" t="s">
        <v>871</v>
      </c>
      <c r="DP54" s="197" t="s">
        <v>505</v>
      </c>
      <c r="DQ54" t="s">
        <v>506</v>
      </c>
      <c r="DR54">
        <v>2020</v>
      </c>
      <c r="DS54" t="s">
        <v>493</v>
      </c>
      <c r="DT54" s="198">
        <v>44129709.643428572</v>
      </c>
      <c r="EA54" t="s">
        <v>1415</v>
      </c>
      <c r="EB54" t="s">
        <v>1467</v>
      </c>
      <c r="EC54" t="s">
        <v>851</v>
      </c>
      <c r="ED54" t="s">
        <v>871</v>
      </c>
      <c r="EE54" s="197" t="s">
        <v>505</v>
      </c>
      <c r="EF54" t="s">
        <v>506</v>
      </c>
      <c r="EG54">
        <v>2021</v>
      </c>
      <c r="EH54" t="s">
        <v>493</v>
      </c>
      <c r="EI54" s="198">
        <v>604836608.6422857</v>
      </c>
      <c r="ES54" s="197"/>
      <c r="EW54" s="198"/>
      <c r="FA54" t="s">
        <v>1504</v>
      </c>
      <c r="FB54" t="s">
        <v>1931</v>
      </c>
      <c r="FC54" t="s">
        <v>501</v>
      </c>
      <c r="FD54" t="s">
        <v>516</v>
      </c>
      <c r="FE54" s="197" t="s">
        <v>1521</v>
      </c>
      <c r="FF54" t="s">
        <v>509</v>
      </c>
      <c r="FG54">
        <v>2021</v>
      </c>
      <c r="FH54" t="s">
        <v>493</v>
      </c>
      <c r="FI54" s="198">
        <v>794234498.5</v>
      </c>
      <c r="FM54" t="s">
        <v>1504</v>
      </c>
      <c r="FN54" t="s">
        <v>1560</v>
      </c>
      <c r="FO54" t="s">
        <v>851</v>
      </c>
      <c r="FP54" t="str">
        <f t="shared" si="8"/>
        <v>EDUCACIÓN-Ejecutados / Terminados</v>
      </c>
      <c r="FQ54" t="s">
        <v>699</v>
      </c>
      <c r="FR54" s="197" t="s">
        <v>1527</v>
      </c>
      <c r="FS54" t="s">
        <v>525</v>
      </c>
      <c r="FT54">
        <v>2020</v>
      </c>
      <c r="FU54" t="s">
        <v>495</v>
      </c>
      <c r="FV54" s="198">
        <v>91418011.662355721</v>
      </c>
      <c r="GB54" t="s">
        <v>1504</v>
      </c>
      <c r="GC54" t="s">
        <v>2017</v>
      </c>
      <c r="GD54" t="s">
        <v>851</v>
      </c>
      <c r="GE54" t="s">
        <v>717</v>
      </c>
      <c r="GF54" s="197" t="s">
        <v>505</v>
      </c>
      <c r="GG54" t="s">
        <v>506</v>
      </c>
      <c r="GH54">
        <v>2021</v>
      </c>
      <c r="GI54" t="s">
        <v>493</v>
      </c>
      <c r="GJ54" s="198">
        <v>524000000</v>
      </c>
      <c r="HF54" t="s">
        <v>2063</v>
      </c>
      <c r="HG54" t="s">
        <v>2076</v>
      </c>
      <c r="HH54" t="s">
        <v>849</v>
      </c>
      <c r="HI54" t="s">
        <v>722</v>
      </c>
      <c r="HJ54" s="197">
        <v>13000</v>
      </c>
      <c r="HK54" t="s">
        <v>612</v>
      </c>
      <c r="HL54">
        <v>2021</v>
      </c>
      <c r="HM54" t="s">
        <v>493</v>
      </c>
      <c r="HN54" s="198">
        <v>344783460</v>
      </c>
    </row>
    <row r="55" spans="1:222" x14ac:dyDescent="0.35">
      <c r="A55" t="s">
        <v>488</v>
      </c>
      <c r="B55" t="s">
        <v>597</v>
      </c>
      <c r="C55" t="s">
        <v>501</v>
      </c>
      <c r="D55" t="s">
        <v>579</v>
      </c>
      <c r="E55" s="197">
        <v>86000</v>
      </c>
      <c r="F55" t="s">
        <v>553</v>
      </c>
      <c r="G55">
        <v>2020</v>
      </c>
      <c r="H55" t="s">
        <v>493</v>
      </c>
      <c r="I55" s="198">
        <v>0</v>
      </c>
      <c r="M55" t="s">
        <v>488</v>
      </c>
      <c r="N55" t="s">
        <v>842</v>
      </c>
      <c r="O55" t="s">
        <v>490</v>
      </c>
      <c r="P55" t="s">
        <v>747</v>
      </c>
      <c r="Q55" s="197">
        <v>70000</v>
      </c>
      <c r="R55" t="s">
        <v>612</v>
      </c>
      <c r="S55">
        <v>2021</v>
      </c>
      <c r="T55" t="s">
        <v>493</v>
      </c>
      <c r="U55" s="198">
        <v>350545827</v>
      </c>
      <c r="AM55" t="s">
        <v>863</v>
      </c>
      <c r="AN55" t="s">
        <v>923</v>
      </c>
      <c r="AO55" t="s">
        <v>497</v>
      </c>
      <c r="AP55" t="s">
        <v>763</v>
      </c>
      <c r="AQ55" s="197">
        <v>86000</v>
      </c>
      <c r="AR55" t="s">
        <v>553</v>
      </c>
      <c r="AS55">
        <v>2020</v>
      </c>
      <c r="AT55" t="s">
        <v>495</v>
      </c>
      <c r="AU55" s="198">
        <v>673472097.39968824</v>
      </c>
      <c r="BK55" t="s">
        <v>863</v>
      </c>
      <c r="BL55" t="s">
        <v>1128</v>
      </c>
      <c r="BM55" t="s">
        <v>851</v>
      </c>
      <c r="BN55" t="str">
        <f t="shared" si="3"/>
        <v>EDUCACIÓN-Ejecutados / Terminados</v>
      </c>
      <c r="BO55" t="s">
        <v>897</v>
      </c>
      <c r="BP55" s="197">
        <v>52000</v>
      </c>
      <c r="BQ55" t="s">
        <v>534</v>
      </c>
      <c r="BR55">
        <v>2020</v>
      </c>
      <c r="BS55" t="s">
        <v>495</v>
      </c>
      <c r="BT55" s="198">
        <v>121570003.00586601</v>
      </c>
      <c r="BX55" t="s">
        <v>863</v>
      </c>
      <c r="BY55" t="s">
        <v>1395</v>
      </c>
      <c r="BZ55" t="s">
        <v>859</v>
      </c>
      <c r="CA55" t="s">
        <v>627</v>
      </c>
      <c r="CB55" s="197">
        <v>27000</v>
      </c>
      <c r="CC55" t="s">
        <v>525</v>
      </c>
      <c r="CD55">
        <v>2021</v>
      </c>
      <c r="CE55" t="s">
        <v>493</v>
      </c>
      <c r="CF55" s="198">
        <v>132742503.6146512</v>
      </c>
      <c r="DK55" t="s">
        <v>1415</v>
      </c>
      <c r="DL55" t="s">
        <v>1467</v>
      </c>
      <c r="DM55" t="s">
        <v>851</v>
      </c>
      <c r="DN55" t="str">
        <f t="shared" si="7"/>
        <v>EDUCACIÓN-Ejecución</v>
      </c>
      <c r="DO55" t="s">
        <v>869</v>
      </c>
      <c r="DP55" s="197" t="s">
        <v>505</v>
      </c>
      <c r="DQ55" t="s">
        <v>506</v>
      </c>
      <c r="DR55">
        <v>2020</v>
      </c>
      <c r="DS55" t="s">
        <v>493</v>
      </c>
      <c r="DT55" s="198">
        <v>44129709.643428572</v>
      </c>
      <c r="EA55" t="s">
        <v>1415</v>
      </c>
      <c r="EB55" t="s">
        <v>1467</v>
      </c>
      <c r="EC55" t="s">
        <v>851</v>
      </c>
      <c r="ED55" t="s">
        <v>869</v>
      </c>
      <c r="EE55" s="197" t="s">
        <v>505</v>
      </c>
      <c r="EF55" t="s">
        <v>506</v>
      </c>
      <c r="EG55">
        <v>2021</v>
      </c>
      <c r="EH55" t="s">
        <v>493</v>
      </c>
      <c r="EI55" s="198">
        <v>604836608.6422857</v>
      </c>
      <c r="ES55" s="197"/>
      <c r="EW55" s="198"/>
      <c r="FA55" t="s">
        <v>1504</v>
      </c>
      <c r="FB55" t="s">
        <v>1931</v>
      </c>
      <c r="FC55" t="s">
        <v>501</v>
      </c>
      <c r="FD55" t="s">
        <v>508</v>
      </c>
      <c r="FE55" s="197" t="s">
        <v>1521</v>
      </c>
      <c r="FF55" t="s">
        <v>509</v>
      </c>
      <c r="FG55">
        <v>2021</v>
      </c>
      <c r="FH55" t="s">
        <v>493</v>
      </c>
      <c r="FI55" s="198">
        <v>794234498.5</v>
      </c>
      <c r="FM55" t="s">
        <v>1504</v>
      </c>
      <c r="FN55" t="s">
        <v>1561</v>
      </c>
      <c r="FO55" t="s">
        <v>851</v>
      </c>
      <c r="FP55" t="str">
        <f t="shared" si="8"/>
        <v>EDUCACIÓN-Ejecutados / Terminados</v>
      </c>
      <c r="FQ55" t="s">
        <v>699</v>
      </c>
      <c r="FR55" s="197" t="s">
        <v>1527</v>
      </c>
      <c r="FS55" t="s">
        <v>525</v>
      </c>
      <c r="FT55">
        <v>2020</v>
      </c>
      <c r="FU55" t="s">
        <v>495</v>
      </c>
      <c r="FV55" s="198">
        <v>67448264.01235573</v>
      </c>
      <c r="GB55" t="s">
        <v>1504</v>
      </c>
      <c r="GC55" t="s">
        <v>2018</v>
      </c>
      <c r="GD55" t="s">
        <v>851</v>
      </c>
      <c r="GE55" t="s">
        <v>717</v>
      </c>
      <c r="GF55" s="197" t="s">
        <v>505</v>
      </c>
      <c r="GG55" t="s">
        <v>506</v>
      </c>
      <c r="GH55">
        <v>2021</v>
      </c>
      <c r="GI55" t="s">
        <v>493</v>
      </c>
      <c r="GJ55" s="198">
        <v>157200000</v>
      </c>
      <c r="HF55" t="s">
        <v>2063</v>
      </c>
      <c r="HG55" t="s">
        <v>2076</v>
      </c>
      <c r="HH55" t="s">
        <v>849</v>
      </c>
      <c r="HI55" t="s">
        <v>722</v>
      </c>
      <c r="HJ55" s="197">
        <v>13000</v>
      </c>
      <c r="HK55" t="s">
        <v>612</v>
      </c>
      <c r="HL55">
        <v>2021</v>
      </c>
      <c r="HM55" t="s">
        <v>493</v>
      </c>
      <c r="HN55" s="198">
        <v>370037460</v>
      </c>
    </row>
    <row r="56" spans="1:222" x14ac:dyDescent="0.35">
      <c r="A56" t="s">
        <v>488</v>
      </c>
      <c r="B56" t="s">
        <v>598</v>
      </c>
      <c r="C56" t="s">
        <v>501</v>
      </c>
      <c r="D56" t="s">
        <v>599</v>
      </c>
      <c r="E56" s="197">
        <v>86000</v>
      </c>
      <c r="F56" t="s">
        <v>553</v>
      </c>
      <c r="G56">
        <v>2020</v>
      </c>
      <c r="H56" t="s">
        <v>493</v>
      </c>
      <c r="I56" s="198">
        <v>0</v>
      </c>
      <c r="M56" t="s">
        <v>488</v>
      </c>
      <c r="N56" t="s">
        <v>843</v>
      </c>
      <c r="O56" t="s">
        <v>490</v>
      </c>
      <c r="P56" t="s">
        <v>763</v>
      </c>
      <c r="Q56" s="197">
        <v>86000</v>
      </c>
      <c r="R56" t="s">
        <v>553</v>
      </c>
      <c r="S56">
        <v>2021</v>
      </c>
      <c r="T56" t="s">
        <v>493</v>
      </c>
      <c r="U56" s="198">
        <v>1361715095</v>
      </c>
      <c r="AM56" t="s">
        <v>863</v>
      </c>
      <c r="AN56" t="s">
        <v>924</v>
      </c>
      <c r="AO56" t="s">
        <v>497</v>
      </c>
      <c r="AP56" t="s">
        <v>763</v>
      </c>
      <c r="AQ56" s="197">
        <v>86000</v>
      </c>
      <c r="AR56" t="s">
        <v>553</v>
      </c>
      <c r="AS56">
        <v>2020</v>
      </c>
      <c r="AT56" t="s">
        <v>495</v>
      </c>
      <c r="AU56" s="198">
        <v>487348018.07698911</v>
      </c>
      <c r="BK56" t="s">
        <v>863</v>
      </c>
      <c r="BL56" t="s">
        <v>1129</v>
      </c>
      <c r="BM56" t="s">
        <v>851</v>
      </c>
      <c r="BN56" t="str">
        <f t="shared" si="3"/>
        <v>EDUCACIÓN-Ejecutados / Terminados</v>
      </c>
      <c r="BO56" t="s">
        <v>561</v>
      </c>
      <c r="BP56" s="197">
        <v>52000</v>
      </c>
      <c r="BQ56" t="s">
        <v>534</v>
      </c>
      <c r="BR56">
        <v>2020</v>
      </c>
      <c r="BS56" t="s">
        <v>495</v>
      </c>
      <c r="BT56" s="198">
        <v>133960095.3857545</v>
      </c>
      <c r="BX56" t="s">
        <v>863</v>
      </c>
      <c r="BY56" t="s">
        <v>1396</v>
      </c>
      <c r="BZ56" t="s">
        <v>851</v>
      </c>
      <c r="CA56" t="s">
        <v>627</v>
      </c>
      <c r="CB56" s="197">
        <v>27000</v>
      </c>
      <c r="CC56" t="s">
        <v>525</v>
      </c>
      <c r="CD56">
        <v>2021</v>
      </c>
      <c r="CE56" t="s">
        <v>493</v>
      </c>
      <c r="CF56" s="198">
        <v>133235074.30247851</v>
      </c>
      <c r="DK56" t="s">
        <v>1415</v>
      </c>
      <c r="DL56" t="s">
        <v>1467</v>
      </c>
      <c r="DM56" t="s">
        <v>851</v>
      </c>
      <c r="DN56" t="str">
        <f t="shared" si="7"/>
        <v>EDUCACIÓN-Ejecución</v>
      </c>
      <c r="DO56" t="s">
        <v>718</v>
      </c>
      <c r="DP56" s="197" t="s">
        <v>505</v>
      </c>
      <c r="DQ56" t="s">
        <v>506</v>
      </c>
      <c r="DR56">
        <v>2020</v>
      </c>
      <c r="DS56" t="s">
        <v>493</v>
      </c>
      <c r="DT56" s="198">
        <v>44129709.643428572</v>
      </c>
      <c r="EA56" t="s">
        <v>1415</v>
      </c>
      <c r="EB56" t="s">
        <v>1467</v>
      </c>
      <c r="EC56" t="s">
        <v>851</v>
      </c>
      <c r="ED56" t="s">
        <v>718</v>
      </c>
      <c r="EE56" s="197" t="s">
        <v>505</v>
      </c>
      <c r="EF56" t="s">
        <v>506</v>
      </c>
      <c r="EG56">
        <v>2021</v>
      </c>
      <c r="EH56" t="s">
        <v>493</v>
      </c>
      <c r="EI56" s="198">
        <v>604836608.6422857</v>
      </c>
      <c r="ES56" s="197"/>
      <c r="EW56" s="198"/>
      <c r="FA56" t="s">
        <v>1504</v>
      </c>
      <c r="FB56" t="s">
        <v>1931</v>
      </c>
      <c r="FC56" t="s">
        <v>501</v>
      </c>
      <c r="FD56" t="s">
        <v>693</v>
      </c>
      <c r="FE56" s="197" t="s">
        <v>1521</v>
      </c>
      <c r="FF56" t="s">
        <v>509</v>
      </c>
      <c r="FG56">
        <v>2021</v>
      </c>
      <c r="FH56" t="s">
        <v>493</v>
      </c>
      <c r="FI56" s="198">
        <v>794234498.5</v>
      </c>
      <c r="FM56" t="s">
        <v>1504</v>
      </c>
      <c r="FN56" t="s">
        <v>1562</v>
      </c>
      <c r="FO56" t="s">
        <v>851</v>
      </c>
      <c r="FP56" t="str">
        <f t="shared" si="8"/>
        <v>EDUCACIÓN-Ejecutados / Terminados</v>
      </c>
      <c r="FQ56" t="s">
        <v>699</v>
      </c>
      <c r="FR56" s="197" t="s">
        <v>1527</v>
      </c>
      <c r="FS56" t="s">
        <v>525</v>
      </c>
      <c r="FT56">
        <v>2020</v>
      </c>
      <c r="FU56" t="s">
        <v>495</v>
      </c>
      <c r="FV56" s="198">
        <v>91276744.52235572</v>
      </c>
      <c r="GB56" t="s">
        <v>1504</v>
      </c>
      <c r="GC56" t="s">
        <v>2019</v>
      </c>
      <c r="GD56" t="s">
        <v>851</v>
      </c>
      <c r="GE56" t="s">
        <v>720</v>
      </c>
      <c r="GF56" s="197" t="s">
        <v>505</v>
      </c>
      <c r="GG56" t="s">
        <v>506</v>
      </c>
      <c r="GH56">
        <v>2021</v>
      </c>
      <c r="GI56" t="s">
        <v>493</v>
      </c>
      <c r="GJ56" s="198">
        <v>157200000</v>
      </c>
      <c r="HF56" t="s">
        <v>2063</v>
      </c>
      <c r="HG56" t="s">
        <v>2077</v>
      </c>
      <c r="HH56" t="s">
        <v>2078</v>
      </c>
      <c r="HI56" t="s">
        <v>667</v>
      </c>
      <c r="HJ56" s="197">
        <v>19000</v>
      </c>
      <c r="HK56" t="s">
        <v>1577</v>
      </c>
      <c r="HL56">
        <v>2021</v>
      </c>
      <c r="HM56" t="s">
        <v>493</v>
      </c>
      <c r="HN56" s="198">
        <v>1297011850</v>
      </c>
    </row>
    <row r="57" spans="1:222" x14ac:dyDescent="0.35">
      <c r="A57" t="s">
        <v>488</v>
      </c>
      <c r="B57" t="s">
        <v>600</v>
      </c>
      <c r="C57" t="s">
        <v>490</v>
      </c>
      <c r="D57" t="s">
        <v>601</v>
      </c>
      <c r="E57" s="197">
        <v>20000</v>
      </c>
      <c r="F57" t="s">
        <v>537</v>
      </c>
      <c r="G57">
        <v>2020</v>
      </c>
      <c r="H57" t="s">
        <v>493</v>
      </c>
      <c r="I57" s="198">
        <v>0</v>
      </c>
      <c r="M57" t="s">
        <v>488</v>
      </c>
      <c r="N57" t="s">
        <v>489</v>
      </c>
      <c r="O57" t="s">
        <v>490</v>
      </c>
      <c r="P57" t="s">
        <v>491</v>
      </c>
      <c r="Q57" s="197">
        <v>23000</v>
      </c>
      <c r="R57" t="s">
        <v>492</v>
      </c>
      <c r="S57">
        <v>2021</v>
      </c>
      <c r="T57" t="s">
        <v>493</v>
      </c>
      <c r="U57" s="198">
        <v>10285288017.74</v>
      </c>
      <c r="AM57" t="s">
        <v>863</v>
      </c>
      <c r="AN57" t="s">
        <v>925</v>
      </c>
      <c r="AO57" t="s">
        <v>497</v>
      </c>
      <c r="AP57" t="s">
        <v>662</v>
      </c>
      <c r="AQ57" s="197">
        <v>19000</v>
      </c>
      <c r="AR57" t="s">
        <v>534</v>
      </c>
      <c r="AS57">
        <v>2020</v>
      </c>
      <c r="AT57" t="s">
        <v>495</v>
      </c>
      <c r="AU57" s="198">
        <v>101024461.3459862</v>
      </c>
      <c r="BK57" t="s">
        <v>863</v>
      </c>
      <c r="BL57" t="s">
        <v>1130</v>
      </c>
      <c r="BM57" t="s">
        <v>851</v>
      </c>
      <c r="BN57" t="str">
        <f t="shared" si="3"/>
        <v>EDUCACIÓN-Ejecutados / Terminados</v>
      </c>
      <c r="BO57" t="s">
        <v>561</v>
      </c>
      <c r="BP57" s="197">
        <v>52000</v>
      </c>
      <c r="BQ57" t="s">
        <v>534</v>
      </c>
      <c r="BR57">
        <v>2020</v>
      </c>
      <c r="BS57" t="s">
        <v>495</v>
      </c>
      <c r="BT57" s="198">
        <v>61883697.487329677</v>
      </c>
      <c r="BX57" t="s">
        <v>863</v>
      </c>
      <c r="BY57" t="s">
        <v>1397</v>
      </c>
      <c r="BZ57" t="s">
        <v>859</v>
      </c>
      <c r="CA57" t="s">
        <v>627</v>
      </c>
      <c r="CB57" s="197">
        <v>27000</v>
      </c>
      <c r="CC57" t="s">
        <v>525</v>
      </c>
      <c r="CD57">
        <v>2021</v>
      </c>
      <c r="CE57" t="s">
        <v>493</v>
      </c>
      <c r="CF57" s="198">
        <v>132742503.6146512</v>
      </c>
      <c r="DK57" t="s">
        <v>1415</v>
      </c>
      <c r="DL57" t="s">
        <v>1467</v>
      </c>
      <c r="DM57" t="s">
        <v>851</v>
      </c>
      <c r="DN57" t="str">
        <f t="shared" si="7"/>
        <v>EDUCACIÓN-Ejecución</v>
      </c>
      <c r="DO57" t="s">
        <v>511</v>
      </c>
      <c r="DP57" s="197" t="s">
        <v>505</v>
      </c>
      <c r="DQ57" t="s">
        <v>506</v>
      </c>
      <c r="DR57">
        <v>2020</v>
      </c>
      <c r="DS57" t="s">
        <v>493</v>
      </c>
      <c r="DT57" s="198">
        <v>44129709.643428572</v>
      </c>
      <c r="EA57" t="s">
        <v>1415</v>
      </c>
      <c r="EB57" t="s">
        <v>1467</v>
      </c>
      <c r="EC57" t="s">
        <v>851</v>
      </c>
      <c r="ED57" t="s">
        <v>511</v>
      </c>
      <c r="EE57" s="197" t="s">
        <v>505</v>
      </c>
      <c r="EF57" t="s">
        <v>506</v>
      </c>
      <c r="EG57">
        <v>2021</v>
      </c>
      <c r="EH57" t="s">
        <v>493</v>
      </c>
      <c r="EI57" s="198">
        <v>604836608.6422857</v>
      </c>
      <c r="ES57" s="197"/>
      <c r="EW57" s="198"/>
      <c r="FA57" t="s">
        <v>1504</v>
      </c>
      <c r="FB57" t="s">
        <v>1931</v>
      </c>
      <c r="FC57" t="s">
        <v>501</v>
      </c>
      <c r="FD57" t="s">
        <v>619</v>
      </c>
      <c r="FE57" s="197" t="s">
        <v>1521</v>
      </c>
      <c r="FF57" t="s">
        <v>509</v>
      </c>
      <c r="FG57">
        <v>2021</v>
      </c>
      <c r="FH57" t="s">
        <v>493</v>
      </c>
      <c r="FI57" s="198">
        <v>794234498.5</v>
      </c>
      <c r="FM57" t="s">
        <v>1504</v>
      </c>
      <c r="FN57" t="s">
        <v>1563</v>
      </c>
      <c r="FO57" t="s">
        <v>851</v>
      </c>
      <c r="FP57" t="str">
        <f t="shared" si="8"/>
        <v>EDUCACIÓN-Ejecutados / Terminados</v>
      </c>
      <c r="FQ57" t="s">
        <v>699</v>
      </c>
      <c r="FR57" s="197" t="s">
        <v>1527</v>
      </c>
      <c r="FS57" t="s">
        <v>525</v>
      </c>
      <c r="FT57">
        <v>2020</v>
      </c>
      <c r="FU57" t="s">
        <v>495</v>
      </c>
      <c r="FV57" s="198">
        <v>36549914.932355717</v>
      </c>
      <c r="GB57" t="s">
        <v>1504</v>
      </c>
      <c r="GC57" t="s">
        <v>2020</v>
      </c>
      <c r="GD57" t="s">
        <v>851</v>
      </c>
      <c r="GE57" t="s">
        <v>720</v>
      </c>
      <c r="GF57" s="197" t="s">
        <v>505</v>
      </c>
      <c r="GG57" t="s">
        <v>506</v>
      </c>
      <c r="GH57">
        <v>2021</v>
      </c>
      <c r="GI57" t="s">
        <v>493</v>
      </c>
      <c r="GJ57" s="198">
        <v>524000000</v>
      </c>
      <c r="HF57" t="s">
        <v>2063</v>
      </c>
      <c r="HG57" t="s">
        <v>2077</v>
      </c>
      <c r="HH57" t="s">
        <v>2078</v>
      </c>
      <c r="HI57" t="s">
        <v>667</v>
      </c>
      <c r="HJ57" s="197">
        <v>19000</v>
      </c>
      <c r="HK57" t="s">
        <v>1577</v>
      </c>
      <c r="HL57">
        <v>2021</v>
      </c>
      <c r="HM57" t="s">
        <v>493</v>
      </c>
      <c r="HN57" s="198">
        <v>114748699</v>
      </c>
    </row>
    <row r="58" spans="1:222" x14ac:dyDescent="0.35">
      <c r="A58" t="s">
        <v>488</v>
      </c>
      <c r="B58" t="s">
        <v>602</v>
      </c>
      <c r="C58" t="s">
        <v>490</v>
      </c>
      <c r="D58" t="s">
        <v>603</v>
      </c>
      <c r="E58" s="197">
        <v>86000</v>
      </c>
      <c r="F58" t="s">
        <v>553</v>
      </c>
      <c r="G58">
        <v>2020</v>
      </c>
      <c r="H58" t="s">
        <v>493</v>
      </c>
      <c r="I58" s="198">
        <v>0</v>
      </c>
      <c r="M58" t="s">
        <v>488</v>
      </c>
      <c r="N58" t="s">
        <v>494</v>
      </c>
      <c r="O58" t="s">
        <v>490</v>
      </c>
      <c r="P58" t="s">
        <v>491</v>
      </c>
      <c r="Q58" s="197">
        <v>23000</v>
      </c>
      <c r="R58" t="s">
        <v>492</v>
      </c>
      <c r="S58">
        <v>2021</v>
      </c>
      <c r="T58" t="s">
        <v>495</v>
      </c>
      <c r="U58" s="198">
        <v>0</v>
      </c>
      <c r="AM58" t="s">
        <v>863</v>
      </c>
      <c r="AN58" t="s">
        <v>926</v>
      </c>
      <c r="AO58" t="s">
        <v>497</v>
      </c>
      <c r="AP58" t="s">
        <v>897</v>
      </c>
      <c r="AQ58" s="197">
        <v>52000</v>
      </c>
      <c r="AR58" t="s">
        <v>534</v>
      </c>
      <c r="AS58">
        <v>2020</v>
      </c>
      <c r="AT58" t="s">
        <v>495</v>
      </c>
      <c r="AU58" s="198">
        <v>379105383.66545308</v>
      </c>
      <c r="BK58" t="s">
        <v>863</v>
      </c>
      <c r="BL58" t="s">
        <v>1131</v>
      </c>
      <c r="BM58" t="s">
        <v>859</v>
      </c>
      <c r="BN58" t="str">
        <f t="shared" si="3"/>
        <v>DEPORTE Y RECREACIÓN-Ejecutados / Terminados</v>
      </c>
      <c r="BO58" t="s">
        <v>561</v>
      </c>
      <c r="BP58" s="197">
        <v>52000</v>
      </c>
      <c r="BQ58" t="s">
        <v>534</v>
      </c>
      <c r="BR58">
        <v>2020</v>
      </c>
      <c r="BS58" t="s">
        <v>495</v>
      </c>
      <c r="BT58" s="198">
        <v>139703029.67720619</v>
      </c>
      <c r="BX58" t="s">
        <v>863</v>
      </c>
      <c r="BY58" t="s">
        <v>1398</v>
      </c>
      <c r="BZ58" t="s">
        <v>851</v>
      </c>
      <c r="CA58" t="s">
        <v>627</v>
      </c>
      <c r="CB58" s="197">
        <v>27000</v>
      </c>
      <c r="CC58" t="s">
        <v>525</v>
      </c>
      <c r="CD58">
        <v>2021</v>
      </c>
      <c r="CE58" t="s">
        <v>493</v>
      </c>
      <c r="CF58" s="198">
        <v>183554078.11495289</v>
      </c>
      <c r="DK58" t="s">
        <v>1415</v>
      </c>
      <c r="DL58" t="s">
        <v>1467</v>
      </c>
      <c r="DM58" t="s">
        <v>851</v>
      </c>
      <c r="DN58" t="str">
        <f t="shared" si="7"/>
        <v>EDUCACIÓN-Ejecución</v>
      </c>
      <c r="DO58" t="s">
        <v>1010</v>
      </c>
      <c r="DP58" s="197" t="s">
        <v>505</v>
      </c>
      <c r="DQ58" t="s">
        <v>506</v>
      </c>
      <c r="DR58">
        <v>2020</v>
      </c>
      <c r="DS58" t="s">
        <v>493</v>
      </c>
      <c r="DT58" s="198">
        <v>44129709.643428572</v>
      </c>
      <c r="EA58" t="s">
        <v>1415</v>
      </c>
      <c r="EB58" t="s">
        <v>1467</v>
      </c>
      <c r="EC58" t="s">
        <v>851</v>
      </c>
      <c r="ED58" t="s">
        <v>1010</v>
      </c>
      <c r="EE58" s="197" t="s">
        <v>505</v>
      </c>
      <c r="EF58" t="s">
        <v>506</v>
      </c>
      <c r="EG58">
        <v>2021</v>
      </c>
      <c r="EH58" t="s">
        <v>493</v>
      </c>
      <c r="EI58" s="198">
        <v>604836608.6422857</v>
      </c>
      <c r="ES58" s="197"/>
      <c r="EW58" s="198"/>
      <c r="FA58" t="s">
        <v>1504</v>
      </c>
      <c r="FB58" t="s">
        <v>1931</v>
      </c>
      <c r="FC58" t="s">
        <v>501</v>
      </c>
      <c r="FD58" t="s">
        <v>670</v>
      </c>
      <c r="FE58" s="197" t="s">
        <v>1521</v>
      </c>
      <c r="FF58" t="s">
        <v>509</v>
      </c>
      <c r="FG58">
        <v>2021</v>
      </c>
      <c r="FH58" t="s">
        <v>493</v>
      </c>
      <c r="FI58" s="198">
        <v>794234498.5</v>
      </c>
      <c r="FM58" t="s">
        <v>1504</v>
      </c>
      <c r="FN58" t="s">
        <v>1564</v>
      </c>
      <c r="FO58" t="s">
        <v>851</v>
      </c>
      <c r="FP58" t="str">
        <f t="shared" si="8"/>
        <v>EDUCACIÓN-Ejecutados / Terminados</v>
      </c>
      <c r="FQ58" t="s">
        <v>699</v>
      </c>
      <c r="FR58" s="197" t="s">
        <v>1527</v>
      </c>
      <c r="FS58" t="s">
        <v>525</v>
      </c>
      <c r="FT58">
        <v>2020</v>
      </c>
      <c r="FU58" t="s">
        <v>495</v>
      </c>
      <c r="FV58" s="198">
        <v>73661812.282355696</v>
      </c>
      <c r="GB58" t="s">
        <v>1504</v>
      </c>
      <c r="GC58" t="s">
        <v>2021</v>
      </c>
      <c r="GD58" t="s">
        <v>851</v>
      </c>
      <c r="GE58" t="s">
        <v>568</v>
      </c>
      <c r="GF58" s="197" t="s">
        <v>505</v>
      </c>
      <c r="GG58" t="s">
        <v>569</v>
      </c>
      <c r="GH58">
        <v>2021</v>
      </c>
      <c r="GI58" t="s">
        <v>493</v>
      </c>
      <c r="GJ58" s="198">
        <v>158064000</v>
      </c>
      <c r="HF58" t="s">
        <v>2063</v>
      </c>
      <c r="HG58" t="s">
        <v>2077</v>
      </c>
      <c r="HH58" t="s">
        <v>2078</v>
      </c>
      <c r="HI58" t="s">
        <v>667</v>
      </c>
      <c r="HJ58" s="197">
        <v>19000</v>
      </c>
      <c r="HK58" t="s">
        <v>1577</v>
      </c>
      <c r="HL58">
        <v>2021</v>
      </c>
      <c r="HM58" t="s">
        <v>493</v>
      </c>
      <c r="HN58" s="198">
        <v>2180554807</v>
      </c>
    </row>
    <row r="59" spans="1:222" x14ac:dyDescent="0.35">
      <c r="A59" t="s">
        <v>488</v>
      </c>
      <c r="B59" t="s">
        <v>604</v>
      </c>
      <c r="C59" t="s">
        <v>501</v>
      </c>
      <c r="D59" t="s">
        <v>603</v>
      </c>
      <c r="E59" s="197">
        <v>86000</v>
      </c>
      <c r="F59" t="s">
        <v>553</v>
      </c>
      <c r="G59">
        <v>2020</v>
      </c>
      <c r="H59" t="s">
        <v>493</v>
      </c>
      <c r="I59" s="198">
        <v>0</v>
      </c>
      <c r="M59" t="s">
        <v>488</v>
      </c>
      <c r="N59" t="s">
        <v>496</v>
      </c>
      <c r="O59" t="s">
        <v>497</v>
      </c>
      <c r="P59" t="s">
        <v>498</v>
      </c>
      <c r="Q59" s="197">
        <v>50000</v>
      </c>
      <c r="R59" t="s">
        <v>499</v>
      </c>
      <c r="S59">
        <v>2021</v>
      </c>
      <c r="T59" t="s">
        <v>493</v>
      </c>
      <c r="U59" s="198">
        <v>20593462777</v>
      </c>
      <c r="AM59" t="s">
        <v>863</v>
      </c>
      <c r="AN59" t="s">
        <v>927</v>
      </c>
      <c r="AO59" t="s">
        <v>497</v>
      </c>
      <c r="AP59" t="s">
        <v>897</v>
      </c>
      <c r="AQ59" s="197">
        <v>52000</v>
      </c>
      <c r="AR59" t="s">
        <v>534</v>
      </c>
      <c r="AS59">
        <v>2020</v>
      </c>
      <c r="AT59" t="s">
        <v>495</v>
      </c>
      <c r="AU59" s="198">
        <v>120498327.20576391</v>
      </c>
      <c r="BK59" t="s">
        <v>863</v>
      </c>
      <c r="BL59" t="s">
        <v>1132</v>
      </c>
      <c r="BM59" t="s">
        <v>851</v>
      </c>
      <c r="BN59" t="str">
        <f t="shared" si="3"/>
        <v>EDUCACIÓN-Ejecutados / Terminados</v>
      </c>
      <c r="BO59" t="s">
        <v>561</v>
      </c>
      <c r="BP59" s="197">
        <v>52000</v>
      </c>
      <c r="BQ59" t="s">
        <v>534</v>
      </c>
      <c r="BR59">
        <v>2020</v>
      </c>
      <c r="BS59" t="s">
        <v>495</v>
      </c>
      <c r="BT59" s="198">
        <v>153102378.98523289</v>
      </c>
      <c r="BX59" t="s">
        <v>863</v>
      </c>
      <c r="BY59" t="s">
        <v>1399</v>
      </c>
      <c r="BZ59" t="s">
        <v>859</v>
      </c>
      <c r="CA59" t="s">
        <v>527</v>
      </c>
      <c r="CB59" s="197">
        <v>27000</v>
      </c>
      <c r="CC59" t="s">
        <v>525</v>
      </c>
      <c r="CD59">
        <v>2021</v>
      </c>
      <c r="CE59" t="s">
        <v>493</v>
      </c>
      <c r="CF59" s="198">
        <v>70217464.350108862</v>
      </c>
      <c r="DK59" t="s">
        <v>1415</v>
      </c>
      <c r="DL59" t="s">
        <v>1467</v>
      </c>
      <c r="DM59" t="s">
        <v>851</v>
      </c>
      <c r="DN59" t="str">
        <f t="shared" si="7"/>
        <v>EDUCACIÓN-Ejecución</v>
      </c>
      <c r="DO59" t="s">
        <v>715</v>
      </c>
      <c r="DP59" s="197" t="s">
        <v>505</v>
      </c>
      <c r="DQ59" t="s">
        <v>506</v>
      </c>
      <c r="DR59">
        <v>2020</v>
      </c>
      <c r="DS59" t="s">
        <v>493</v>
      </c>
      <c r="DT59" s="198">
        <v>44129709.643428572</v>
      </c>
      <c r="EA59" t="s">
        <v>1415</v>
      </c>
      <c r="EB59" t="s">
        <v>1467</v>
      </c>
      <c r="EC59" t="s">
        <v>851</v>
      </c>
      <c r="ED59" t="s">
        <v>715</v>
      </c>
      <c r="EE59" s="197" t="s">
        <v>505</v>
      </c>
      <c r="EF59" t="s">
        <v>506</v>
      </c>
      <c r="EG59">
        <v>2021</v>
      </c>
      <c r="EH59" t="s">
        <v>493</v>
      </c>
      <c r="EI59" s="198">
        <v>604836608.6422857</v>
      </c>
      <c r="ES59" s="197"/>
      <c r="EW59" s="198"/>
      <c r="FA59" t="s">
        <v>1504</v>
      </c>
      <c r="FB59" t="s">
        <v>1932</v>
      </c>
      <c r="FC59" t="s">
        <v>618</v>
      </c>
      <c r="FD59" t="s">
        <v>539</v>
      </c>
      <c r="FE59" s="197" t="s">
        <v>1694</v>
      </c>
      <c r="FF59" t="s">
        <v>537</v>
      </c>
      <c r="FG59">
        <v>2021</v>
      </c>
      <c r="FH59" t="s">
        <v>493</v>
      </c>
      <c r="FI59" s="198">
        <v>9771373578</v>
      </c>
      <c r="FM59" t="s">
        <v>1504</v>
      </c>
      <c r="FN59" t="s">
        <v>1565</v>
      </c>
      <c r="FO59" t="s">
        <v>851</v>
      </c>
      <c r="FP59" t="str">
        <f t="shared" si="8"/>
        <v>EDUCACIÓN-Ejecutados / Terminados</v>
      </c>
      <c r="FQ59" t="s">
        <v>1508</v>
      </c>
      <c r="FR59" s="197" t="s">
        <v>1506</v>
      </c>
      <c r="FS59" t="s">
        <v>534</v>
      </c>
      <c r="FT59">
        <v>2020</v>
      </c>
      <c r="FU59" t="s">
        <v>495</v>
      </c>
      <c r="FV59" s="198">
        <v>81178026</v>
      </c>
      <c r="GB59" t="s">
        <v>1504</v>
      </c>
      <c r="GC59" t="s">
        <v>2022</v>
      </c>
      <c r="GD59" t="s">
        <v>851</v>
      </c>
      <c r="GE59" t="s">
        <v>715</v>
      </c>
      <c r="GF59" s="197" t="s">
        <v>505</v>
      </c>
      <c r="GG59" t="s">
        <v>506</v>
      </c>
      <c r="GH59">
        <v>2021</v>
      </c>
      <c r="GI59" t="s">
        <v>493</v>
      </c>
      <c r="GJ59" s="198">
        <v>158064000</v>
      </c>
      <c r="HF59" t="s">
        <v>2063</v>
      </c>
      <c r="HG59" t="s">
        <v>2077</v>
      </c>
      <c r="HH59" t="s">
        <v>2078</v>
      </c>
      <c r="HI59" t="s">
        <v>667</v>
      </c>
      <c r="HJ59" s="197">
        <v>19000</v>
      </c>
      <c r="HK59" t="s">
        <v>1577</v>
      </c>
      <c r="HL59">
        <v>2021</v>
      </c>
      <c r="HM59" t="s">
        <v>493</v>
      </c>
      <c r="HN59" s="198">
        <v>148978480</v>
      </c>
    </row>
    <row r="60" spans="1:222" x14ac:dyDescent="0.35">
      <c r="A60" t="s">
        <v>488</v>
      </c>
      <c r="B60" t="s">
        <v>604</v>
      </c>
      <c r="C60" t="s">
        <v>501</v>
      </c>
      <c r="D60" t="s">
        <v>605</v>
      </c>
      <c r="E60" s="197">
        <v>86000</v>
      </c>
      <c r="F60" t="s">
        <v>553</v>
      </c>
      <c r="G60">
        <v>2020</v>
      </c>
      <c r="H60" t="s">
        <v>493</v>
      </c>
      <c r="I60" s="198">
        <v>0</v>
      </c>
      <c r="M60" t="s">
        <v>488</v>
      </c>
      <c r="N60" t="s">
        <v>500</v>
      </c>
      <c r="O60" t="s">
        <v>501</v>
      </c>
      <c r="P60" t="s">
        <v>502</v>
      </c>
      <c r="Q60" s="197">
        <v>50000</v>
      </c>
      <c r="R60" t="s">
        <v>499</v>
      </c>
      <c r="S60">
        <v>2021</v>
      </c>
      <c r="T60" t="s">
        <v>493</v>
      </c>
      <c r="U60" s="198">
        <v>1559066707</v>
      </c>
      <c r="AM60" t="s">
        <v>863</v>
      </c>
      <c r="AN60" t="s">
        <v>928</v>
      </c>
      <c r="AO60" t="s">
        <v>497</v>
      </c>
      <c r="AP60" t="s">
        <v>929</v>
      </c>
      <c r="AQ60" s="197" t="s">
        <v>505</v>
      </c>
      <c r="AR60" t="s">
        <v>514</v>
      </c>
      <c r="AS60">
        <v>2020</v>
      </c>
      <c r="AT60" t="s">
        <v>495</v>
      </c>
      <c r="AU60" s="198">
        <v>380708300.39606231</v>
      </c>
      <c r="BK60" t="s">
        <v>863</v>
      </c>
      <c r="BL60" t="s">
        <v>1133</v>
      </c>
      <c r="BM60" t="s">
        <v>853</v>
      </c>
      <c r="BN60" t="str">
        <f t="shared" si="3"/>
        <v>INCLUSIÓN SOCIAL-Ejecutados / Terminados</v>
      </c>
      <c r="BO60" t="s">
        <v>561</v>
      </c>
      <c r="BP60" s="197">
        <v>52000</v>
      </c>
      <c r="BQ60" t="s">
        <v>534</v>
      </c>
      <c r="BR60">
        <v>2020</v>
      </c>
      <c r="BS60" t="s">
        <v>495</v>
      </c>
      <c r="BT60" s="198">
        <v>108845057.9494424</v>
      </c>
      <c r="BX60" t="s">
        <v>863</v>
      </c>
      <c r="BY60" t="s">
        <v>1400</v>
      </c>
      <c r="BZ60" t="s">
        <v>859</v>
      </c>
      <c r="CA60" t="s">
        <v>527</v>
      </c>
      <c r="CB60" s="197">
        <v>27000</v>
      </c>
      <c r="CC60" t="s">
        <v>525</v>
      </c>
      <c r="CD60">
        <v>2021</v>
      </c>
      <c r="CE60" t="s">
        <v>493</v>
      </c>
      <c r="CF60" s="198">
        <v>78752880.493487567</v>
      </c>
      <c r="DK60" t="s">
        <v>1415</v>
      </c>
      <c r="DL60" t="s">
        <v>1468</v>
      </c>
      <c r="DM60" t="s">
        <v>851</v>
      </c>
      <c r="DN60" t="str">
        <f t="shared" si="7"/>
        <v>EDUCACIÓN-Ejecución</v>
      </c>
      <c r="DO60" t="s">
        <v>619</v>
      </c>
      <c r="DP60" s="197">
        <v>54000</v>
      </c>
      <c r="DQ60" t="s">
        <v>509</v>
      </c>
      <c r="DR60">
        <v>2020</v>
      </c>
      <c r="DS60" t="s">
        <v>493</v>
      </c>
      <c r="DT60" s="198">
        <v>0</v>
      </c>
      <c r="EA60" t="s">
        <v>1415</v>
      </c>
      <c r="EB60" t="s">
        <v>1468</v>
      </c>
      <c r="EC60" t="s">
        <v>851</v>
      </c>
      <c r="ED60" t="s">
        <v>619</v>
      </c>
      <c r="EE60" s="197">
        <v>54000</v>
      </c>
      <c r="EF60" t="s">
        <v>509</v>
      </c>
      <c r="EG60">
        <v>2021</v>
      </c>
      <c r="EH60" t="s">
        <v>493</v>
      </c>
      <c r="EI60" s="198">
        <v>2550107965.833333</v>
      </c>
      <c r="ES60" s="197"/>
      <c r="EW60" s="198"/>
      <c r="FA60" t="s">
        <v>1504</v>
      </c>
      <c r="FB60" t="s">
        <v>1933</v>
      </c>
      <c r="FC60" t="s">
        <v>497</v>
      </c>
      <c r="FD60" t="s">
        <v>536</v>
      </c>
      <c r="FE60" s="197" t="s">
        <v>1897</v>
      </c>
      <c r="FF60" t="s">
        <v>537</v>
      </c>
      <c r="FG60">
        <v>2021</v>
      </c>
      <c r="FH60" t="s">
        <v>493</v>
      </c>
      <c r="FI60" s="198">
        <v>832877304</v>
      </c>
      <c r="FM60" t="s">
        <v>1504</v>
      </c>
      <c r="FN60" t="s">
        <v>1566</v>
      </c>
      <c r="FO60" t="s">
        <v>851</v>
      </c>
      <c r="FP60" t="str">
        <f t="shared" si="8"/>
        <v>EDUCACIÓN-Ejecutados / Terminados</v>
      </c>
      <c r="FQ60" t="s">
        <v>533</v>
      </c>
      <c r="FR60" s="197" t="s">
        <v>1506</v>
      </c>
      <c r="FS60" t="s">
        <v>534</v>
      </c>
      <c r="FT60">
        <v>2020</v>
      </c>
      <c r="FU60" t="s">
        <v>495</v>
      </c>
      <c r="FV60" s="198">
        <v>53399158.83444275</v>
      </c>
      <c r="GB60" t="s">
        <v>1504</v>
      </c>
      <c r="GC60" t="s">
        <v>2023</v>
      </c>
      <c r="GD60" t="s">
        <v>851</v>
      </c>
      <c r="GE60" t="s">
        <v>511</v>
      </c>
      <c r="GF60" s="197" t="s">
        <v>505</v>
      </c>
      <c r="GG60" t="s">
        <v>506</v>
      </c>
      <c r="GH60">
        <v>2021</v>
      </c>
      <c r="GI60" t="s">
        <v>493</v>
      </c>
      <c r="GJ60" s="198">
        <v>158064000</v>
      </c>
      <c r="HF60" t="s">
        <v>2063</v>
      </c>
      <c r="HG60" t="s">
        <v>2079</v>
      </c>
      <c r="HH60" t="s">
        <v>849</v>
      </c>
      <c r="HI60" t="s">
        <v>914</v>
      </c>
      <c r="HJ60" s="197">
        <v>52000</v>
      </c>
      <c r="HK60" t="s">
        <v>596</v>
      </c>
      <c r="HL60">
        <v>2021</v>
      </c>
      <c r="HM60" t="s">
        <v>493</v>
      </c>
      <c r="HN60" s="198">
        <v>13464000000</v>
      </c>
    </row>
    <row r="61" spans="1:222" x14ac:dyDescent="0.35">
      <c r="A61" t="s">
        <v>488</v>
      </c>
      <c r="B61" t="s">
        <v>606</v>
      </c>
      <c r="C61" t="s">
        <v>497</v>
      </c>
      <c r="D61" t="s">
        <v>555</v>
      </c>
      <c r="E61" s="197">
        <v>50000</v>
      </c>
      <c r="F61" t="s">
        <v>499</v>
      </c>
      <c r="G61">
        <v>2020</v>
      </c>
      <c r="H61" t="s">
        <v>493</v>
      </c>
      <c r="I61" s="198">
        <v>1290320078.2</v>
      </c>
      <c r="M61" t="s">
        <v>488</v>
      </c>
      <c r="N61" t="s">
        <v>503</v>
      </c>
      <c r="O61" t="s">
        <v>497</v>
      </c>
      <c r="P61" t="s">
        <v>504</v>
      </c>
      <c r="Q61" s="197" t="s">
        <v>505</v>
      </c>
      <c r="R61" t="s">
        <v>506</v>
      </c>
      <c r="S61">
        <v>2021</v>
      </c>
      <c r="T61" t="s">
        <v>493</v>
      </c>
      <c r="U61" s="198">
        <v>4987132960.6000004</v>
      </c>
      <c r="AM61" t="s">
        <v>863</v>
      </c>
      <c r="AN61" t="s">
        <v>930</v>
      </c>
      <c r="AO61" t="s">
        <v>497</v>
      </c>
      <c r="AP61" t="s">
        <v>663</v>
      </c>
      <c r="AQ61" s="197">
        <v>19000</v>
      </c>
      <c r="AR61" t="s">
        <v>534</v>
      </c>
      <c r="AS61">
        <v>2020</v>
      </c>
      <c r="AT61" t="s">
        <v>495</v>
      </c>
      <c r="AU61" s="198">
        <v>260561594.25088331</v>
      </c>
      <c r="BK61" t="s">
        <v>863</v>
      </c>
      <c r="BL61" t="s">
        <v>1134</v>
      </c>
      <c r="BM61" t="s">
        <v>851</v>
      </c>
      <c r="BN61" t="str">
        <f t="shared" si="3"/>
        <v>EDUCACIÓN-Ejecutados / Terminados</v>
      </c>
      <c r="BO61" t="s">
        <v>561</v>
      </c>
      <c r="BP61" s="197">
        <v>52000</v>
      </c>
      <c r="BQ61" t="s">
        <v>534</v>
      </c>
      <c r="BR61">
        <v>2020</v>
      </c>
      <c r="BS61" t="s">
        <v>495</v>
      </c>
      <c r="BT61" s="198">
        <v>133289842.1314017</v>
      </c>
      <c r="BX61" t="s">
        <v>863</v>
      </c>
      <c r="BY61" t="s">
        <v>1401</v>
      </c>
      <c r="BZ61" t="s">
        <v>851</v>
      </c>
      <c r="CA61" t="s">
        <v>625</v>
      </c>
      <c r="CB61" s="197">
        <v>19000</v>
      </c>
      <c r="CC61" t="s">
        <v>534</v>
      </c>
      <c r="CD61">
        <v>2021</v>
      </c>
      <c r="CE61" t="s">
        <v>493</v>
      </c>
      <c r="CF61" s="198">
        <v>223542188.87005499</v>
      </c>
      <c r="DK61" t="s">
        <v>1415</v>
      </c>
      <c r="DL61" t="s">
        <v>1468</v>
      </c>
      <c r="DM61" t="s">
        <v>851</v>
      </c>
      <c r="DN61" t="str">
        <f t="shared" si="7"/>
        <v>EDUCACIÓN-Ejecución</v>
      </c>
      <c r="DO61" t="s">
        <v>693</v>
      </c>
      <c r="DP61" s="197">
        <v>54000</v>
      </c>
      <c r="DQ61" t="s">
        <v>509</v>
      </c>
      <c r="DR61">
        <v>2020</v>
      </c>
      <c r="DS61" t="s">
        <v>493</v>
      </c>
      <c r="DT61" s="198">
        <v>0</v>
      </c>
      <c r="EA61" t="s">
        <v>1415</v>
      </c>
      <c r="EB61" t="s">
        <v>1468</v>
      </c>
      <c r="EC61" t="s">
        <v>851</v>
      </c>
      <c r="ED61" t="s">
        <v>693</v>
      </c>
      <c r="EE61" s="197">
        <v>54000</v>
      </c>
      <c r="EF61" t="s">
        <v>509</v>
      </c>
      <c r="EG61">
        <v>2021</v>
      </c>
      <c r="EH61" t="s">
        <v>493</v>
      </c>
      <c r="EI61" s="198">
        <v>2550107965.833333</v>
      </c>
      <c r="ES61" s="197"/>
      <c r="EW61" s="198"/>
      <c r="FA61" t="s">
        <v>1504</v>
      </c>
      <c r="FB61" t="s">
        <v>1934</v>
      </c>
      <c r="FC61" t="s">
        <v>497</v>
      </c>
      <c r="FD61" t="s">
        <v>929</v>
      </c>
      <c r="FE61" s="197" t="s">
        <v>505</v>
      </c>
      <c r="FF61" t="s">
        <v>506</v>
      </c>
      <c r="FG61">
        <v>2021</v>
      </c>
      <c r="FH61" t="s">
        <v>493</v>
      </c>
      <c r="FI61" s="198">
        <v>879594981</v>
      </c>
      <c r="FM61" t="s">
        <v>1504</v>
      </c>
      <c r="FN61" t="s">
        <v>1567</v>
      </c>
      <c r="FO61" t="s">
        <v>851</v>
      </c>
      <c r="FP61" t="str">
        <f t="shared" si="8"/>
        <v>EDUCACIÓN-Ejecutados / Terminados</v>
      </c>
      <c r="FQ61" t="s">
        <v>1508</v>
      </c>
      <c r="FR61" s="197" t="s">
        <v>1506</v>
      </c>
      <c r="FS61" t="s">
        <v>534</v>
      </c>
      <c r="FT61">
        <v>2020</v>
      </c>
      <c r="FU61" t="s">
        <v>495</v>
      </c>
      <c r="FV61" s="198">
        <v>66216837</v>
      </c>
      <c r="GB61" t="s">
        <v>1504</v>
      </c>
      <c r="GC61" t="s">
        <v>2024</v>
      </c>
      <c r="GD61" t="s">
        <v>851</v>
      </c>
      <c r="GE61" t="s">
        <v>871</v>
      </c>
      <c r="GF61" s="197" t="s">
        <v>505</v>
      </c>
      <c r="GG61" t="s">
        <v>506</v>
      </c>
      <c r="GH61">
        <v>2021</v>
      </c>
      <c r="GI61" t="s">
        <v>493</v>
      </c>
      <c r="GJ61" s="198">
        <v>167349013</v>
      </c>
      <c r="HF61" t="s">
        <v>2063</v>
      </c>
      <c r="HG61" t="s">
        <v>2080</v>
      </c>
      <c r="HH61" t="s">
        <v>849</v>
      </c>
      <c r="HI61" t="s">
        <v>2081</v>
      </c>
      <c r="HJ61" s="197">
        <v>52000</v>
      </c>
      <c r="HK61" t="s">
        <v>596</v>
      </c>
      <c r="HL61">
        <v>2021</v>
      </c>
      <c r="HM61" t="s">
        <v>493</v>
      </c>
      <c r="HN61" s="198">
        <v>4956627768</v>
      </c>
    </row>
    <row r="62" spans="1:222" x14ac:dyDescent="0.35">
      <c r="A62" t="s">
        <v>488</v>
      </c>
      <c r="B62" t="s">
        <v>607</v>
      </c>
      <c r="C62" t="s">
        <v>497</v>
      </c>
      <c r="D62" t="s">
        <v>608</v>
      </c>
      <c r="E62" s="197">
        <v>23000</v>
      </c>
      <c r="F62" t="s">
        <v>492</v>
      </c>
      <c r="G62">
        <v>2020</v>
      </c>
      <c r="H62" t="s">
        <v>493</v>
      </c>
      <c r="I62" s="198">
        <v>9390850076</v>
      </c>
      <c r="M62" t="s">
        <v>488</v>
      </c>
      <c r="N62" t="s">
        <v>507</v>
      </c>
      <c r="O62" t="s">
        <v>490</v>
      </c>
      <c r="P62" t="s">
        <v>508</v>
      </c>
      <c r="Q62" s="197">
        <v>54000</v>
      </c>
      <c r="R62" t="s">
        <v>509</v>
      </c>
      <c r="S62">
        <v>2021</v>
      </c>
      <c r="T62" t="s">
        <v>493</v>
      </c>
      <c r="U62" s="198">
        <v>2945310967.2399998</v>
      </c>
      <c r="AM62" t="s">
        <v>863</v>
      </c>
      <c r="AN62" t="s">
        <v>931</v>
      </c>
      <c r="AO62" t="s">
        <v>497</v>
      </c>
      <c r="AP62" t="s">
        <v>561</v>
      </c>
      <c r="AQ62" s="197">
        <v>52000</v>
      </c>
      <c r="AR62" t="s">
        <v>534</v>
      </c>
      <c r="AS62">
        <v>2020</v>
      </c>
      <c r="AT62" t="s">
        <v>495</v>
      </c>
      <c r="AU62" s="198">
        <v>306885200.98966259</v>
      </c>
      <c r="BK62" t="s">
        <v>863</v>
      </c>
      <c r="BL62" t="s">
        <v>1135</v>
      </c>
      <c r="BM62" t="s">
        <v>853</v>
      </c>
      <c r="BN62" t="str">
        <f t="shared" si="3"/>
        <v>INCLUSIÓN SOCIAL-Ejecutados / Terminados</v>
      </c>
      <c r="BO62" t="s">
        <v>561</v>
      </c>
      <c r="BP62" s="197">
        <v>52000</v>
      </c>
      <c r="BQ62" t="s">
        <v>534</v>
      </c>
      <c r="BR62">
        <v>2020</v>
      </c>
      <c r="BS62" t="s">
        <v>495</v>
      </c>
      <c r="BT62" s="198">
        <v>121802454.298682</v>
      </c>
      <c r="BX62" t="s">
        <v>863</v>
      </c>
      <c r="BY62" t="s">
        <v>1402</v>
      </c>
      <c r="BZ62" t="s">
        <v>859</v>
      </c>
      <c r="CA62" t="s">
        <v>1403</v>
      </c>
      <c r="CB62" s="197">
        <v>27000</v>
      </c>
      <c r="CC62" t="s">
        <v>525</v>
      </c>
      <c r="CD62">
        <v>2021</v>
      </c>
      <c r="CE62" t="s">
        <v>493</v>
      </c>
      <c r="CF62" s="198">
        <v>166499956.37337399</v>
      </c>
      <c r="DK62" t="s">
        <v>1415</v>
      </c>
      <c r="DL62" t="s">
        <v>1468</v>
      </c>
      <c r="DM62" t="s">
        <v>851</v>
      </c>
      <c r="DN62" t="str">
        <f t="shared" si="7"/>
        <v>EDUCACIÓN-Ejecución</v>
      </c>
      <c r="DO62" t="s">
        <v>508</v>
      </c>
      <c r="DP62" s="197">
        <v>54000</v>
      </c>
      <c r="DQ62" t="s">
        <v>509</v>
      </c>
      <c r="DR62">
        <v>2020</v>
      </c>
      <c r="DS62" t="s">
        <v>493</v>
      </c>
      <c r="DT62" s="198">
        <v>0</v>
      </c>
      <c r="EA62" t="s">
        <v>1415</v>
      </c>
      <c r="EB62" t="s">
        <v>1468</v>
      </c>
      <c r="EC62" t="s">
        <v>851</v>
      </c>
      <c r="ED62" t="s">
        <v>508</v>
      </c>
      <c r="EE62" s="197">
        <v>54000</v>
      </c>
      <c r="EF62" t="s">
        <v>509</v>
      </c>
      <c r="EG62">
        <v>2021</v>
      </c>
      <c r="EH62" t="s">
        <v>493</v>
      </c>
      <c r="EI62" s="198">
        <v>2550107965.833333</v>
      </c>
      <c r="ES62" s="197"/>
      <c r="EW62" s="198"/>
      <c r="FA62" t="s">
        <v>1504</v>
      </c>
      <c r="FB62" t="s">
        <v>1935</v>
      </c>
      <c r="FC62" t="s">
        <v>497</v>
      </c>
      <c r="FD62" t="s">
        <v>753</v>
      </c>
      <c r="FE62" s="197" t="s">
        <v>1576</v>
      </c>
      <c r="FF62" t="s">
        <v>534</v>
      </c>
      <c r="FG62">
        <v>2021</v>
      </c>
      <c r="FH62" t="s">
        <v>493</v>
      </c>
      <c r="FI62" s="198">
        <v>748000000</v>
      </c>
      <c r="FM62" t="s">
        <v>1504</v>
      </c>
      <c r="FN62" t="s">
        <v>1568</v>
      </c>
      <c r="FO62" t="s">
        <v>851</v>
      </c>
      <c r="FP62" t="str">
        <f t="shared" si="8"/>
        <v>EDUCACIÓN-Ejecutados / Terminados</v>
      </c>
      <c r="FQ62" t="s">
        <v>1508</v>
      </c>
      <c r="FR62" s="197" t="s">
        <v>1506</v>
      </c>
      <c r="FS62" t="s">
        <v>534</v>
      </c>
      <c r="FT62">
        <v>2020</v>
      </c>
      <c r="FU62" t="s">
        <v>495</v>
      </c>
      <c r="FV62" s="198">
        <v>57331526</v>
      </c>
      <c r="GB62" t="s">
        <v>1504</v>
      </c>
      <c r="GC62" t="s">
        <v>2025</v>
      </c>
      <c r="GD62" t="s">
        <v>851</v>
      </c>
      <c r="GE62" t="s">
        <v>871</v>
      </c>
      <c r="GF62" s="197" t="s">
        <v>505</v>
      </c>
      <c r="GG62" t="s">
        <v>506</v>
      </c>
      <c r="GH62">
        <v>2021</v>
      </c>
      <c r="GI62" t="s">
        <v>493</v>
      </c>
      <c r="GJ62" s="198">
        <v>557830044</v>
      </c>
      <c r="HF62" t="s">
        <v>2063</v>
      </c>
      <c r="HG62" t="s">
        <v>2080</v>
      </c>
      <c r="HH62" t="s">
        <v>849</v>
      </c>
      <c r="HI62" t="s">
        <v>914</v>
      </c>
      <c r="HJ62" s="197">
        <v>52000</v>
      </c>
      <c r="HK62" t="s">
        <v>596</v>
      </c>
      <c r="HL62">
        <v>2021</v>
      </c>
      <c r="HM62" t="s">
        <v>493</v>
      </c>
      <c r="HN62" s="198">
        <v>249856272</v>
      </c>
    </row>
    <row r="63" spans="1:222" x14ac:dyDescent="0.35">
      <c r="A63" t="s">
        <v>488</v>
      </c>
      <c r="B63" t="s">
        <v>609</v>
      </c>
      <c r="C63" t="s">
        <v>497</v>
      </c>
      <c r="D63" t="s">
        <v>491</v>
      </c>
      <c r="E63" s="197">
        <v>23000</v>
      </c>
      <c r="F63" t="s">
        <v>492</v>
      </c>
      <c r="G63">
        <v>2020</v>
      </c>
      <c r="H63" t="s">
        <v>493</v>
      </c>
      <c r="I63" s="198">
        <v>1687516490</v>
      </c>
      <c r="M63" t="s">
        <v>488</v>
      </c>
      <c r="N63" t="s">
        <v>510</v>
      </c>
      <c r="O63" t="s">
        <v>497</v>
      </c>
      <c r="P63" t="s">
        <v>511</v>
      </c>
      <c r="Q63" s="197" t="s">
        <v>505</v>
      </c>
      <c r="R63" t="s">
        <v>506</v>
      </c>
      <c r="S63">
        <v>2021</v>
      </c>
      <c r="T63" t="s">
        <v>493</v>
      </c>
      <c r="U63" s="198">
        <v>6378972594.9300003</v>
      </c>
      <c r="AM63" t="s">
        <v>863</v>
      </c>
      <c r="AN63" t="s">
        <v>932</v>
      </c>
      <c r="AO63" t="s">
        <v>497</v>
      </c>
      <c r="AP63" t="s">
        <v>881</v>
      </c>
      <c r="AQ63" s="197">
        <v>50000</v>
      </c>
      <c r="AR63" t="s">
        <v>499</v>
      </c>
      <c r="AS63">
        <v>2020</v>
      </c>
      <c r="AT63" t="s">
        <v>495</v>
      </c>
      <c r="AU63" s="198">
        <v>324061830.31595403</v>
      </c>
      <c r="BK63" t="s">
        <v>863</v>
      </c>
      <c r="BL63" t="s">
        <v>1136</v>
      </c>
      <c r="BM63" t="s">
        <v>853</v>
      </c>
      <c r="BN63" t="str">
        <f t="shared" si="3"/>
        <v>INCLUSIÓN SOCIAL-Ejecutados / Terminados</v>
      </c>
      <c r="BO63" t="s">
        <v>914</v>
      </c>
      <c r="BP63" s="197">
        <v>52000</v>
      </c>
      <c r="BQ63" t="s">
        <v>596</v>
      </c>
      <c r="BR63">
        <v>2020</v>
      </c>
      <c r="BS63" t="s">
        <v>495</v>
      </c>
      <c r="BT63" s="198">
        <v>594169831.70599687</v>
      </c>
      <c r="BX63" t="s">
        <v>863</v>
      </c>
      <c r="BY63" t="s">
        <v>1404</v>
      </c>
      <c r="BZ63" t="s">
        <v>851</v>
      </c>
      <c r="CA63" t="s">
        <v>748</v>
      </c>
      <c r="CB63" s="197">
        <v>70000</v>
      </c>
      <c r="CC63" t="s">
        <v>612</v>
      </c>
      <c r="CD63">
        <v>2021</v>
      </c>
      <c r="CE63" t="s">
        <v>493</v>
      </c>
      <c r="CF63" s="198">
        <v>56187002.481708519</v>
      </c>
      <c r="DK63" t="s">
        <v>1415</v>
      </c>
      <c r="DL63" t="s">
        <v>1468</v>
      </c>
      <c r="DM63" t="s">
        <v>851</v>
      </c>
      <c r="DN63" t="str">
        <f t="shared" si="7"/>
        <v>EDUCACIÓN-Ejecución</v>
      </c>
      <c r="DO63" t="s">
        <v>670</v>
      </c>
      <c r="DP63" s="197">
        <v>54000</v>
      </c>
      <c r="DQ63" t="s">
        <v>509</v>
      </c>
      <c r="DR63">
        <v>2020</v>
      </c>
      <c r="DS63" t="s">
        <v>493</v>
      </c>
      <c r="DT63" s="198">
        <v>0</v>
      </c>
      <c r="EA63" t="s">
        <v>1415</v>
      </c>
      <c r="EB63" t="s">
        <v>1468</v>
      </c>
      <c r="EC63" t="s">
        <v>851</v>
      </c>
      <c r="ED63" t="s">
        <v>670</v>
      </c>
      <c r="EE63" s="197">
        <v>54000</v>
      </c>
      <c r="EF63" t="s">
        <v>509</v>
      </c>
      <c r="EG63">
        <v>2021</v>
      </c>
      <c r="EH63" t="s">
        <v>493</v>
      </c>
      <c r="EI63" s="198">
        <v>2550107965.833333</v>
      </c>
      <c r="ES63" s="197"/>
      <c r="EW63" s="198"/>
      <c r="FA63" t="s">
        <v>1504</v>
      </c>
      <c r="FB63" t="s">
        <v>1936</v>
      </c>
      <c r="FC63" t="s">
        <v>497</v>
      </c>
      <c r="FD63" t="s">
        <v>754</v>
      </c>
      <c r="FE63" s="197" t="s">
        <v>1576</v>
      </c>
      <c r="FF63" t="s">
        <v>534</v>
      </c>
      <c r="FG63">
        <v>2021</v>
      </c>
      <c r="FH63" t="s">
        <v>493</v>
      </c>
      <c r="FI63" s="198">
        <v>658000000</v>
      </c>
      <c r="FM63" t="s">
        <v>1504</v>
      </c>
      <c r="FN63" t="s">
        <v>1569</v>
      </c>
      <c r="FO63" t="s">
        <v>851</v>
      </c>
      <c r="FP63" t="str">
        <f t="shared" si="8"/>
        <v>EDUCACIÓN-Ejecutados / Terminados</v>
      </c>
      <c r="FQ63" t="s">
        <v>1508</v>
      </c>
      <c r="FR63" s="197" t="s">
        <v>1506</v>
      </c>
      <c r="FS63" t="s">
        <v>534</v>
      </c>
      <c r="FT63">
        <v>2020</v>
      </c>
      <c r="FU63" t="s">
        <v>495</v>
      </c>
      <c r="FV63" s="198">
        <v>60663993</v>
      </c>
      <c r="GB63" t="s">
        <v>1504</v>
      </c>
      <c r="GC63" t="s">
        <v>2026</v>
      </c>
      <c r="GD63" t="s">
        <v>851</v>
      </c>
      <c r="GE63" t="s">
        <v>639</v>
      </c>
      <c r="GF63" s="197" t="s">
        <v>1691</v>
      </c>
      <c r="GG63" t="s">
        <v>572</v>
      </c>
      <c r="GH63">
        <v>2021</v>
      </c>
      <c r="GI63" t="s">
        <v>493</v>
      </c>
      <c r="GJ63" s="198">
        <v>165573353</v>
      </c>
      <c r="HF63" t="s">
        <v>2063</v>
      </c>
      <c r="HG63" t="s">
        <v>2080</v>
      </c>
      <c r="HH63" t="s">
        <v>849</v>
      </c>
      <c r="HI63" t="s">
        <v>914</v>
      </c>
      <c r="HJ63" s="197">
        <v>52000</v>
      </c>
      <c r="HK63" t="s">
        <v>596</v>
      </c>
      <c r="HL63">
        <v>2021</v>
      </c>
      <c r="HM63" t="s">
        <v>493</v>
      </c>
      <c r="HN63" s="198">
        <v>450000000</v>
      </c>
    </row>
    <row r="64" spans="1:222" x14ac:dyDescent="0.35">
      <c r="A64" t="s">
        <v>488</v>
      </c>
      <c r="B64" t="s">
        <v>610</v>
      </c>
      <c r="C64" t="s">
        <v>501</v>
      </c>
      <c r="D64" t="s">
        <v>611</v>
      </c>
      <c r="E64" s="197">
        <v>70000</v>
      </c>
      <c r="F64" t="s">
        <v>612</v>
      </c>
      <c r="G64">
        <v>2020</v>
      </c>
      <c r="H64" t="s">
        <v>493</v>
      </c>
      <c r="I64" s="198">
        <v>761153257</v>
      </c>
      <c r="M64" t="s">
        <v>488</v>
      </c>
      <c r="N64" t="s">
        <v>512</v>
      </c>
      <c r="O64" t="s">
        <v>497</v>
      </c>
      <c r="P64" t="s">
        <v>513</v>
      </c>
      <c r="Q64" s="197" t="s">
        <v>505</v>
      </c>
      <c r="R64" t="s">
        <v>514</v>
      </c>
      <c r="S64">
        <v>2021</v>
      </c>
      <c r="T64" t="s">
        <v>493</v>
      </c>
      <c r="U64" s="198">
        <v>4774821746.6549997</v>
      </c>
      <c r="AM64" t="s">
        <v>863</v>
      </c>
      <c r="AN64" t="s">
        <v>933</v>
      </c>
      <c r="AO64" t="s">
        <v>497</v>
      </c>
      <c r="AP64" t="s">
        <v>881</v>
      </c>
      <c r="AQ64" s="197">
        <v>50000</v>
      </c>
      <c r="AR64" t="s">
        <v>499</v>
      </c>
      <c r="AS64">
        <v>2020</v>
      </c>
      <c r="AT64" t="s">
        <v>495</v>
      </c>
      <c r="AU64" s="198">
        <v>260477863.32217669</v>
      </c>
      <c r="BK64" t="s">
        <v>863</v>
      </c>
      <c r="BL64" t="s">
        <v>1137</v>
      </c>
      <c r="BM64" t="s">
        <v>853</v>
      </c>
      <c r="BN64" t="str">
        <f t="shared" si="3"/>
        <v>INCLUSIÓN SOCIAL-Ejecutados / Terminados</v>
      </c>
      <c r="BO64" t="s">
        <v>914</v>
      </c>
      <c r="BP64" s="197">
        <v>52000</v>
      </c>
      <c r="BQ64" t="s">
        <v>596</v>
      </c>
      <c r="BR64">
        <v>2020</v>
      </c>
      <c r="BS64" t="s">
        <v>495</v>
      </c>
      <c r="BT64" s="198">
        <v>349739374.72867799</v>
      </c>
      <c r="BX64" t="s">
        <v>863</v>
      </c>
      <c r="BY64" t="s">
        <v>1405</v>
      </c>
      <c r="BZ64" t="s">
        <v>851</v>
      </c>
      <c r="CA64" t="s">
        <v>619</v>
      </c>
      <c r="CB64" s="197">
        <v>54000</v>
      </c>
      <c r="CC64" t="s">
        <v>509</v>
      </c>
      <c r="CD64">
        <v>2021</v>
      </c>
      <c r="CE64" t="s">
        <v>493</v>
      </c>
      <c r="CF64" s="198">
        <v>123326337.57355011</v>
      </c>
      <c r="DK64" t="s">
        <v>1415</v>
      </c>
      <c r="DL64" t="s">
        <v>1468</v>
      </c>
      <c r="DM64" t="s">
        <v>851</v>
      </c>
      <c r="DN64" t="str">
        <f t="shared" si="7"/>
        <v>EDUCACIÓN-Ejecución</v>
      </c>
      <c r="DO64" t="s">
        <v>516</v>
      </c>
      <c r="DP64" s="197">
        <v>54000</v>
      </c>
      <c r="DQ64" t="s">
        <v>509</v>
      </c>
      <c r="DR64">
        <v>2020</v>
      </c>
      <c r="DS64" t="s">
        <v>493</v>
      </c>
      <c r="DT64" s="198">
        <v>0</v>
      </c>
      <c r="EA64" t="s">
        <v>1415</v>
      </c>
      <c r="EB64" t="s">
        <v>1468</v>
      </c>
      <c r="EC64" t="s">
        <v>851</v>
      </c>
      <c r="ED64" t="s">
        <v>516</v>
      </c>
      <c r="EE64" s="197">
        <v>54000</v>
      </c>
      <c r="EF64" t="s">
        <v>509</v>
      </c>
      <c r="EG64">
        <v>2021</v>
      </c>
      <c r="EH64" t="s">
        <v>493</v>
      </c>
      <c r="EI64" s="198">
        <v>2550107965.833333</v>
      </c>
      <c r="ES64" s="197"/>
      <c r="EW64" s="198"/>
      <c r="FA64" t="s">
        <v>1504</v>
      </c>
      <c r="FB64" t="s">
        <v>1937</v>
      </c>
      <c r="FC64" t="s">
        <v>497</v>
      </c>
      <c r="FD64" t="s">
        <v>679</v>
      </c>
      <c r="FE64" s="197" t="s">
        <v>1768</v>
      </c>
      <c r="FF64" t="s">
        <v>499</v>
      </c>
      <c r="FG64">
        <v>2021</v>
      </c>
      <c r="FH64" t="s">
        <v>493</v>
      </c>
      <c r="FI64" s="198">
        <v>920766246</v>
      </c>
      <c r="FM64" t="s">
        <v>1504</v>
      </c>
      <c r="FN64" t="s">
        <v>1570</v>
      </c>
      <c r="FO64" t="s">
        <v>851</v>
      </c>
      <c r="FP64" t="str">
        <f t="shared" si="8"/>
        <v>EDUCACIÓN-Ejecutados / Terminados</v>
      </c>
      <c r="FQ64" t="s">
        <v>703</v>
      </c>
      <c r="FR64" s="197" t="s">
        <v>1506</v>
      </c>
      <c r="FS64" t="s">
        <v>534</v>
      </c>
      <c r="FT64">
        <v>2020</v>
      </c>
      <c r="FU64" t="s">
        <v>495</v>
      </c>
      <c r="FV64" s="198">
        <v>47110079</v>
      </c>
      <c r="GB64" t="s">
        <v>1504</v>
      </c>
      <c r="GC64" t="s">
        <v>2027</v>
      </c>
      <c r="GD64" t="s">
        <v>851</v>
      </c>
      <c r="GE64" t="s">
        <v>639</v>
      </c>
      <c r="GF64" s="197" t="s">
        <v>1691</v>
      </c>
      <c r="GG64" t="s">
        <v>572</v>
      </c>
      <c r="GH64">
        <v>2021</v>
      </c>
      <c r="GI64" t="s">
        <v>493</v>
      </c>
      <c r="GJ64" s="198">
        <v>551911176</v>
      </c>
      <c r="HF64" t="s">
        <v>2063</v>
      </c>
      <c r="HG64" t="s">
        <v>2080</v>
      </c>
      <c r="HH64" t="s">
        <v>849</v>
      </c>
      <c r="HI64" t="s">
        <v>914</v>
      </c>
      <c r="HJ64" s="197">
        <v>52000</v>
      </c>
      <c r="HK64" t="s">
        <v>596</v>
      </c>
      <c r="HL64">
        <v>2021</v>
      </c>
      <c r="HM64" t="s">
        <v>493</v>
      </c>
      <c r="HN64" s="198">
        <v>45000000</v>
      </c>
    </row>
    <row r="65" spans="1:222" x14ac:dyDescent="0.35">
      <c r="A65" t="s">
        <v>488</v>
      </c>
      <c r="B65" t="s">
        <v>613</v>
      </c>
      <c r="C65" t="s">
        <v>497</v>
      </c>
      <c r="D65" t="s">
        <v>614</v>
      </c>
      <c r="E65" s="197">
        <v>54000</v>
      </c>
      <c r="F65" t="s">
        <v>509</v>
      </c>
      <c r="G65">
        <v>2020</v>
      </c>
      <c r="H65" t="s">
        <v>493</v>
      </c>
      <c r="I65" s="198">
        <v>2083240470</v>
      </c>
      <c r="M65" t="s">
        <v>488</v>
      </c>
      <c r="N65" t="s">
        <v>515</v>
      </c>
      <c r="O65" t="s">
        <v>490</v>
      </c>
      <c r="P65" t="s">
        <v>516</v>
      </c>
      <c r="Q65" s="197">
        <v>54000</v>
      </c>
      <c r="R65" t="s">
        <v>509</v>
      </c>
      <c r="S65">
        <v>2021</v>
      </c>
      <c r="T65" t="s">
        <v>493</v>
      </c>
      <c r="U65" s="198">
        <v>3885377551</v>
      </c>
      <c r="AM65" t="s">
        <v>863</v>
      </c>
      <c r="AN65" t="s">
        <v>934</v>
      </c>
      <c r="AO65" t="s">
        <v>497</v>
      </c>
      <c r="AP65" t="s">
        <v>881</v>
      </c>
      <c r="AQ65" s="197">
        <v>50000</v>
      </c>
      <c r="AR65" t="s">
        <v>499</v>
      </c>
      <c r="AS65">
        <v>2020</v>
      </c>
      <c r="AT65" t="s">
        <v>495</v>
      </c>
      <c r="AU65" s="198">
        <v>120548172.47368219</v>
      </c>
      <c r="BK65" t="s">
        <v>863</v>
      </c>
      <c r="BL65" t="s">
        <v>1138</v>
      </c>
      <c r="BM65" t="s">
        <v>853</v>
      </c>
      <c r="BN65" t="str">
        <f t="shared" si="3"/>
        <v>INCLUSIÓN SOCIAL-Ejecutados / Terminados</v>
      </c>
      <c r="BO65" t="s">
        <v>914</v>
      </c>
      <c r="BP65" s="197">
        <v>52000</v>
      </c>
      <c r="BQ65" t="s">
        <v>596</v>
      </c>
      <c r="BR65">
        <v>2020</v>
      </c>
      <c r="BS65" t="s">
        <v>495</v>
      </c>
      <c r="BT65" s="198">
        <v>368538099.64981627</v>
      </c>
      <c r="DK65" t="s">
        <v>1415</v>
      </c>
      <c r="DL65" t="s">
        <v>1468</v>
      </c>
      <c r="DM65" t="s">
        <v>851</v>
      </c>
      <c r="DN65" t="str">
        <f t="shared" si="7"/>
        <v>EDUCACIÓN-Ejecución</v>
      </c>
      <c r="DO65" t="s">
        <v>614</v>
      </c>
      <c r="DP65" s="197">
        <v>54000</v>
      </c>
      <c r="DQ65" t="s">
        <v>509</v>
      </c>
      <c r="DR65">
        <v>2020</v>
      </c>
      <c r="DS65" t="s">
        <v>493</v>
      </c>
      <c r="DT65" s="198">
        <v>0</v>
      </c>
      <c r="EA65" t="s">
        <v>1415</v>
      </c>
      <c r="EB65" t="s">
        <v>1468</v>
      </c>
      <c r="EC65" t="s">
        <v>851</v>
      </c>
      <c r="ED65" t="s">
        <v>614</v>
      </c>
      <c r="EE65" s="197">
        <v>54000</v>
      </c>
      <c r="EF65" t="s">
        <v>509</v>
      </c>
      <c r="EG65">
        <v>2021</v>
      </c>
      <c r="EH65" t="s">
        <v>493</v>
      </c>
      <c r="EI65" s="198">
        <v>2550107965.833333</v>
      </c>
      <c r="ES65" s="197"/>
      <c r="EW65" s="198"/>
      <c r="FA65" t="s">
        <v>1504</v>
      </c>
      <c r="FB65" t="s">
        <v>1938</v>
      </c>
      <c r="FC65" t="s">
        <v>497</v>
      </c>
      <c r="FD65" t="s">
        <v>677</v>
      </c>
      <c r="FE65" s="197" t="s">
        <v>1615</v>
      </c>
      <c r="FF65" t="s">
        <v>569</v>
      </c>
      <c r="FG65">
        <v>2021</v>
      </c>
      <c r="FH65" t="s">
        <v>493</v>
      </c>
      <c r="FI65" s="198">
        <v>928000000</v>
      </c>
      <c r="FM65" t="s">
        <v>1504</v>
      </c>
      <c r="FN65" t="s">
        <v>1571</v>
      </c>
      <c r="FO65" t="s">
        <v>851</v>
      </c>
      <c r="FP65" t="str">
        <f t="shared" si="8"/>
        <v>EDUCACIÓN-Ejecutados / Terminados</v>
      </c>
      <c r="FQ65" t="s">
        <v>734</v>
      </c>
      <c r="FR65" s="197" t="s">
        <v>1506</v>
      </c>
      <c r="FS65" t="s">
        <v>534</v>
      </c>
      <c r="FT65">
        <v>2020</v>
      </c>
      <c r="FU65" t="s">
        <v>495</v>
      </c>
      <c r="FV65" s="198">
        <v>40303970</v>
      </c>
      <c r="GB65" t="s">
        <v>1504</v>
      </c>
      <c r="GC65" t="s">
        <v>2028</v>
      </c>
      <c r="GD65" t="s">
        <v>851</v>
      </c>
      <c r="GE65" t="s">
        <v>571</v>
      </c>
      <c r="GF65" s="197" t="s">
        <v>1691</v>
      </c>
      <c r="GG65" t="s">
        <v>572</v>
      </c>
      <c r="GH65">
        <v>2021</v>
      </c>
      <c r="GI65" t="s">
        <v>493</v>
      </c>
      <c r="GJ65" s="198">
        <v>551911176</v>
      </c>
      <c r="HF65" t="s">
        <v>2063</v>
      </c>
      <c r="HG65" t="s">
        <v>2082</v>
      </c>
      <c r="HH65" t="s">
        <v>849</v>
      </c>
      <c r="HI65" t="s">
        <v>917</v>
      </c>
      <c r="HJ65" s="197">
        <v>52000</v>
      </c>
      <c r="HK65" t="s">
        <v>596</v>
      </c>
      <c r="HL65">
        <v>2021</v>
      </c>
      <c r="HM65" t="s">
        <v>493</v>
      </c>
      <c r="HN65" s="198">
        <v>190500000</v>
      </c>
    </row>
    <row r="66" spans="1:222" x14ac:dyDescent="0.35">
      <c r="A66" t="s">
        <v>488</v>
      </c>
      <c r="B66" t="s">
        <v>615</v>
      </c>
      <c r="C66" t="s">
        <v>497</v>
      </c>
      <c r="D66" t="s">
        <v>616</v>
      </c>
      <c r="E66" s="197">
        <v>54000</v>
      </c>
      <c r="F66" t="s">
        <v>509</v>
      </c>
      <c r="G66">
        <v>2020</v>
      </c>
      <c r="H66" t="s">
        <v>493</v>
      </c>
      <c r="I66" s="198">
        <v>7936476868</v>
      </c>
      <c r="M66" t="s">
        <v>488</v>
      </c>
      <c r="N66" t="s">
        <v>517</v>
      </c>
      <c r="O66" t="s">
        <v>490</v>
      </c>
      <c r="P66" t="s">
        <v>518</v>
      </c>
      <c r="Q66" s="197">
        <v>54000</v>
      </c>
      <c r="R66" t="s">
        <v>509</v>
      </c>
      <c r="S66">
        <v>2021</v>
      </c>
      <c r="T66" t="s">
        <v>493</v>
      </c>
      <c r="U66" s="198">
        <v>2381163563</v>
      </c>
      <c r="AM66" t="s">
        <v>863</v>
      </c>
      <c r="AN66" t="s">
        <v>935</v>
      </c>
      <c r="AO66" t="s">
        <v>497</v>
      </c>
      <c r="AP66" t="s">
        <v>593</v>
      </c>
      <c r="AQ66" s="197">
        <v>18000</v>
      </c>
      <c r="AR66" t="s">
        <v>548</v>
      </c>
      <c r="AS66">
        <v>2020</v>
      </c>
      <c r="AT66" t="s">
        <v>495</v>
      </c>
      <c r="AU66" s="198">
        <v>71914939.53196159</v>
      </c>
      <c r="BK66" t="s">
        <v>863</v>
      </c>
      <c r="BL66" t="s">
        <v>1139</v>
      </c>
      <c r="BM66" t="s">
        <v>853</v>
      </c>
      <c r="BN66" t="str">
        <f t="shared" si="3"/>
        <v>INCLUSIÓN SOCIAL-Ejecutados / Terminados</v>
      </c>
      <c r="BO66" t="s">
        <v>579</v>
      </c>
      <c r="BP66" s="197">
        <v>86000</v>
      </c>
      <c r="BQ66" t="s">
        <v>553</v>
      </c>
      <c r="BR66">
        <v>2020</v>
      </c>
      <c r="BS66" t="s">
        <v>495</v>
      </c>
      <c r="BT66" s="198">
        <v>76563461.115383059</v>
      </c>
      <c r="DK66" t="s">
        <v>1415</v>
      </c>
      <c r="DL66" t="s">
        <v>1469</v>
      </c>
      <c r="DM66" t="s">
        <v>851</v>
      </c>
      <c r="DN66" t="str">
        <f t="shared" si="7"/>
        <v>EDUCACIÓN-Ejecución</v>
      </c>
      <c r="DO66" t="s">
        <v>579</v>
      </c>
      <c r="DP66" s="197">
        <v>86000</v>
      </c>
      <c r="DQ66" t="s">
        <v>553</v>
      </c>
      <c r="DR66">
        <v>2020</v>
      </c>
      <c r="DS66" t="s">
        <v>493</v>
      </c>
      <c r="DT66" s="198">
        <v>0</v>
      </c>
      <c r="EA66" t="s">
        <v>1415</v>
      </c>
      <c r="EB66" t="s">
        <v>1469</v>
      </c>
      <c r="EC66" t="s">
        <v>851</v>
      </c>
      <c r="ED66" t="s">
        <v>579</v>
      </c>
      <c r="EE66" s="197">
        <v>86000</v>
      </c>
      <c r="EF66" t="s">
        <v>553</v>
      </c>
      <c r="EG66">
        <v>2021</v>
      </c>
      <c r="EH66" t="s">
        <v>493</v>
      </c>
      <c r="EI66" s="198">
        <v>981663300.57142854</v>
      </c>
      <c r="ES66" s="197"/>
      <c r="EW66" s="198"/>
      <c r="FA66" t="s">
        <v>1504</v>
      </c>
      <c r="FB66" t="s">
        <v>1939</v>
      </c>
      <c r="FC66" t="s">
        <v>497</v>
      </c>
      <c r="FD66" t="s">
        <v>749</v>
      </c>
      <c r="FE66" s="197" t="s">
        <v>1721</v>
      </c>
      <c r="FF66" t="s">
        <v>750</v>
      </c>
      <c r="FG66">
        <v>2021</v>
      </c>
      <c r="FH66" t="s">
        <v>493</v>
      </c>
      <c r="FI66" s="198">
        <v>919000000</v>
      </c>
      <c r="FM66" t="s">
        <v>1504</v>
      </c>
      <c r="FN66" t="s">
        <v>1572</v>
      </c>
      <c r="FO66" t="s">
        <v>851</v>
      </c>
      <c r="FP66" t="str">
        <f t="shared" si="8"/>
        <v>EDUCACIÓN-Ejecutados / Terminados</v>
      </c>
      <c r="FQ66" t="s">
        <v>1508</v>
      </c>
      <c r="FR66" s="197" t="s">
        <v>1506</v>
      </c>
      <c r="FS66" t="s">
        <v>534</v>
      </c>
      <c r="FT66">
        <v>2020</v>
      </c>
      <c r="FU66" t="s">
        <v>495</v>
      </c>
      <c r="FV66" s="198">
        <v>63118982</v>
      </c>
      <c r="GB66" t="s">
        <v>1504</v>
      </c>
      <c r="GC66" t="s">
        <v>2029</v>
      </c>
      <c r="GD66" t="s">
        <v>851</v>
      </c>
      <c r="GE66" t="s">
        <v>677</v>
      </c>
      <c r="GF66" s="197" t="s">
        <v>1615</v>
      </c>
      <c r="GG66" t="s">
        <v>569</v>
      </c>
      <c r="GH66">
        <v>2021</v>
      </c>
      <c r="GI66" t="s">
        <v>493</v>
      </c>
      <c r="GJ66" s="198">
        <v>181079103</v>
      </c>
      <c r="HF66" t="s">
        <v>2063</v>
      </c>
      <c r="HG66" t="s">
        <v>2082</v>
      </c>
      <c r="HH66" t="s">
        <v>849</v>
      </c>
      <c r="HI66" t="s">
        <v>917</v>
      </c>
      <c r="HJ66" s="197">
        <v>52000</v>
      </c>
      <c r="HK66" t="s">
        <v>596</v>
      </c>
      <c r="HL66">
        <v>2021</v>
      </c>
      <c r="HM66" t="s">
        <v>495</v>
      </c>
      <c r="HN66" s="198">
        <v>223362489</v>
      </c>
    </row>
    <row r="67" spans="1:222" x14ac:dyDescent="0.35">
      <c r="A67" t="s">
        <v>488</v>
      </c>
      <c r="B67" t="s">
        <v>617</v>
      </c>
      <c r="C67" t="s">
        <v>618</v>
      </c>
      <c r="D67" t="s">
        <v>619</v>
      </c>
      <c r="E67" s="197">
        <v>54000</v>
      </c>
      <c r="F67" t="s">
        <v>509</v>
      </c>
      <c r="G67">
        <v>2020</v>
      </c>
      <c r="H67" t="s">
        <v>493</v>
      </c>
      <c r="I67" s="198">
        <v>3750561499</v>
      </c>
      <c r="M67" t="s">
        <v>488</v>
      </c>
      <c r="N67" t="s">
        <v>519</v>
      </c>
      <c r="O67" t="s">
        <v>497</v>
      </c>
      <c r="P67" t="s">
        <v>520</v>
      </c>
      <c r="Q67" s="197" t="s">
        <v>505</v>
      </c>
      <c r="R67" t="s">
        <v>514</v>
      </c>
      <c r="S67">
        <v>2021</v>
      </c>
      <c r="T67" t="s">
        <v>493</v>
      </c>
      <c r="U67" s="198">
        <v>6916518220.6096001</v>
      </c>
      <c r="AM67" t="s">
        <v>863</v>
      </c>
      <c r="AN67" t="s">
        <v>936</v>
      </c>
      <c r="AO67" t="s">
        <v>497</v>
      </c>
      <c r="AP67" t="s">
        <v>561</v>
      </c>
      <c r="AQ67" s="197">
        <v>52000</v>
      </c>
      <c r="AR67" t="s">
        <v>534</v>
      </c>
      <c r="AS67">
        <v>2020</v>
      </c>
      <c r="AT67" t="s">
        <v>495</v>
      </c>
      <c r="AU67" s="198">
        <v>87362637.12617074</v>
      </c>
      <c r="BK67" t="s">
        <v>863</v>
      </c>
      <c r="BL67" t="s">
        <v>1140</v>
      </c>
      <c r="BM67" t="s">
        <v>853</v>
      </c>
      <c r="BN67" t="str">
        <f t="shared" si="3"/>
        <v>INCLUSIÓN SOCIAL-Ejecutados / Terminados</v>
      </c>
      <c r="BO67" t="s">
        <v>599</v>
      </c>
      <c r="BP67" s="197">
        <v>86000</v>
      </c>
      <c r="BQ67" t="s">
        <v>553</v>
      </c>
      <c r="BR67">
        <v>2020</v>
      </c>
      <c r="BS67" t="s">
        <v>495</v>
      </c>
      <c r="BT67" s="198">
        <v>170554101.65727669</v>
      </c>
      <c r="DK67" t="s">
        <v>1415</v>
      </c>
      <c r="DL67" t="s">
        <v>1469</v>
      </c>
      <c r="DM67" t="s">
        <v>851</v>
      </c>
      <c r="DN67" t="str">
        <f t="shared" si="7"/>
        <v>EDUCACIÓN-Ejecución</v>
      </c>
      <c r="DO67" t="s">
        <v>552</v>
      </c>
      <c r="DP67" s="197">
        <v>86000</v>
      </c>
      <c r="DQ67" t="s">
        <v>553</v>
      </c>
      <c r="DR67">
        <v>2020</v>
      </c>
      <c r="DS67" t="s">
        <v>493</v>
      </c>
      <c r="DT67" s="198">
        <v>0</v>
      </c>
      <c r="EA67" t="s">
        <v>1415</v>
      </c>
      <c r="EB67" t="s">
        <v>1469</v>
      </c>
      <c r="EC67" t="s">
        <v>851</v>
      </c>
      <c r="ED67" t="s">
        <v>552</v>
      </c>
      <c r="EE67" s="197">
        <v>86000</v>
      </c>
      <c r="EF67" t="s">
        <v>553</v>
      </c>
      <c r="EG67">
        <v>2021</v>
      </c>
      <c r="EH67" t="s">
        <v>493</v>
      </c>
      <c r="EI67" s="198">
        <v>981663300.57142854</v>
      </c>
      <c r="ES67" s="197"/>
      <c r="EW67" s="198"/>
      <c r="FA67" t="s">
        <v>1504</v>
      </c>
      <c r="FB67" t="s">
        <v>1940</v>
      </c>
      <c r="FC67" t="s">
        <v>497</v>
      </c>
      <c r="FD67" t="s">
        <v>557</v>
      </c>
      <c r="FE67" s="197" t="s">
        <v>1768</v>
      </c>
      <c r="FF67" t="s">
        <v>499</v>
      </c>
      <c r="FG67">
        <v>2021</v>
      </c>
      <c r="FH67" t="s">
        <v>493</v>
      </c>
      <c r="FI67" s="198">
        <v>742800000</v>
      </c>
      <c r="FM67" t="s">
        <v>1504</v>
      </c>
      <c r="FN67" t="s">
        <v>1573</v>
      </c>
      <c r="FO67" t="s">
        <v>851</v>
      </c>
      <c r="FP67" t="str">
        <f t="shared" si="8"/>
        <v>EDUCACIÓN-Ejecutados / Terminados</v>
      </c>
      <c r="FQ67" t="s">
        <v>625</v>
      </c>
      <c r="FR67" s="197" t="s">
        <v>1506</v>
      </c>
      <c r="FS67" t="s">
        <v>534</v>
      </c>
      <c r="FT67">
        <v>2020</v>
      </c>
      <c r="FU67" t="s">
        <v>495</v>
      </c>
      <c r="FV67" s="198">
        <v>48526296</v>
      </c>
      <c r="GB67" t="s">
        <v>1504</v>
      </c>
      <c r="GC67" t="s">
        <v>2030</v>
      </c>
      <c r="GD67" t="s">
        <v>851</v>
      </c>
      <c r="GE67" t="s">
        <v>727</v>
      </c>
      <c r="GF67" s="197" t="s">
        <v>1615</v>
      </c>
      <c r="GG67" t="s">
        <v>569</v>
      </c>
      <c r="GH67">
        <v>2021</v>
      </c>
      <c r="GI67" t="s">
        <v>493</v>
      </c>
      <c r="GJ67" s="198">
        <v>177939606</v>
      </c>
      <c r="HF67" t="s">
        <v>2063</v>
      </c>
      <c r="HG67" t="s">
        <v>2082</v>
      </c>
      <c r="HH67" t="s">
        <v>849</v>
      </c>
      <c r="HI67" t="s">
        <v>917</v>
      </c>
      <c r="HJ67" s="197">
        <v>52000</v>
      </c>
      <c r="HK67" t="s">
        <v>596</v>
      </c>
      <c r="HL67">
        <v>2021</v>
      </c>
      <c r="HM67" t="s">
        <v>493</v>
      </c>
      <c r="HN67" s="198">
        <v>85000000</v>
      </c>
    </row>
    <row r="68" spans="1:222" x14ac:dyDescent="0.35">
      <c r="A68" t="s">
        <v>488</v>
      </c>
      <c r="B68" t="s">
        <v>620</v>
      </c>
      <c r="C68" t="s">
        <v>618</v>
      </c>
      <c r="D68" t="s">
        <v>616</v>
      </c>
      <c r="E68" s="197">
        <v>54000</v>
      </c>
      <c r="F68" t="s">
        <v>509</v>
      </c>
      <c r="G68">
        <v>2020</v>
      </c>
      <c r="H68" t="s">
        <v>493</v>
      </c>
      <c r="I68" s="198">
        <v>1353051253</v>
      </c>
      <c r="M68" t="s">
        <v>488</v>
      </c>
      <c r="N68" t="s">
        <v>521</v>
      </c>
      <c r="O68" t="s">
        <v>497</v>
      </c>
      <c r="P68" t="s">
        <v>522</v>
      </c>
      <c r="Q68" s="197" t="s">
        <v>505</v>
      </c>
      <c r="R68" t="s">
        <v>514</v>
      </c>
      <c r="S68">
        <v>2021</v>
      </c>
      <c r="T68" t="s">
        <v>493</v>
      </c>
      <c r="U68" s="198">
        <v>3421400395.2700005</v>
      </c>
      <c r="AM68" t="s">
        <v>863</v>
      </c>
      <c r="AN68" t="s">
        <v>937</v>
      </c>
      <c r="AO68" t="s">
        <v>497</v>
      </c>
      <c r="AP68" t="s">
        <v>739</v>
      </c>
      <c r="AQ68" s="197">
        <v>23000</v>
      </c>
      <c r="AR68" t="s">
        <v>492</v>
      </c>
      <c r="AS68">
        <v>2020</v>
      </c>
      <c r="AT68" t="s">
        <v>495</v>
      </c>
      <c r="AU68" s="198">
        <v>240314008.6752046</v>
      </c>
      <c r="BK68" t="s">
        <v>863</v>
      </c>
      <c r="BL68" t="s">
        <v>1141</v>
      </c>
      <c r="BM68" t="s">
        <v>853</v>
      </c>
      <c r="BN68" t="str">
        <f t="shared" si="3"/>
        <v>INCLUSIÓN SOCIAL-Ejecutados / Terminados</v>
      </c>
      <c r="BO68" t="s">
        <v>599</v>
      </c>
      <c r="BP68" s="197">
        <v>86000</v>
      </c>
      <c r="BQ68" t="s">
        <v>553</v>
      </c>
      <c r="BR68">
        <v>2020</v>
      </c>
      <c r="BS68" t="s">
        <v>495</v>
      </c>
      <c r="BT68" s="198">
        <v>111610843.8085604</v>
      </c>
      <c r="DK68" t="s">
        <v>1415</v>
      </c>
      <c r="DL68" t="s">
        <v>1469</v>
      </c>
      <c r="DM68" t="s">
        <v>851</v>
      </c>
      <c r="DN68" t="str">
        <f t="shared" si="7"/>
        <v>EDUCACIÓN-Ejecución</v>
      </c>
      <c r="DO68" t="s">
        <v>603</v>
      </c>
      <c r="DP68" s="197">
        <v>86000</v>
      </c>
      <c r="DQ68" t="s">
        <v>553</v>
      </c>
      <c r="DR68">
        <v>2020</v>
      </c>
      <c r="DS68" t="s">
        <v>493</v>
      </c>
      <c r="DT68" s="198">
        <v>0</v>
      </c>
      <c r="EA68" t="s">
        <v>1415</v>
      </c>
      <c r="EB68" t="s">
        <v>1469</v>
      </c>
      <c r="EC68" t="s">
        <v>851</v>
      </c>
      <c r="ED68" t="s">
        <v>603</v>
      </c>
      <c r="EE68" s="197">
        <v>86000</v>
      </c>
      <c r="EF68" t="s">
        <v>553</v>
      </c>
      <c r="EG68">
        <v>2021</v>
      </c>
      <c r="EH68" t="s">
        <v>493</v>
      </c>
      <c r="EI68" s="198">
        <v>981663300.57142854</v>
      </c>
      <c r="ES68" s="197"/>
      <c r="EW68" s="198"/>
      <c r="FA68" t="s">
        <v>1504</v>
      </c>
      <c r="FB68" t="s">
        <v>1941</v>
      </c>
      <c r="FC68" t="s">
        <v>497</v>
      </c>
      <c r="FD68" t="s">
        <v>637</v>
      </c>
      <c r="FE68" s="197" t="s">
        <v>1629</v>
      </c>
      <c r="FF68" t="s">
        <v>499</v>
      </c>
      <c r="FG68">
        <v>2021</v>
      </c>
      <c r="FH68" t="s">
        <v>493</v>
      </c>
      <c r="FI68" s="198">
        <v>881359011</v>
      </c>
      <c r="FM68" t="s">
        <v>1504</v>
      </c>
      <c r="FN68" t="s">
        <v>1574</v>
      </c>
      <c r="FO68" t="s">
        <v>851</v>
      </c>
      <c r="FP68" t="str">
        <f t="shared" si="8"/>
        <v>EDUCACIÓN-Ejecutados / Terminados</v>
      </c>
      <c r="FQ68" t="s">
        <v>1575</v>
      </c>
      <c r="FR68" s="197" t="s">
        <v>1576</v>
      </c>
      <c r="FS68" t="s">
        <v>1577</v>
      </c>
      <c r="FT68">
        <v>2020</v>
      </c>
      <c r="FU68" t="s">
        <v>495</v>
      </c>
      <c r="FV68" s="198">
        <v>154873118</v>
      </c>
      <c r="GB68" t="s">
        <v>1504</v>
      </c>
      <c r="GC68" t="s">
        <v>2031</v>
      </c>
      <c r="GD68" t="s">
        <v>851</v>
      </c>
      <c r="GE68" t="s">
        <v>1026</v>
      </c>
      <c r="GF68" s="197" t="s">
        <v>1615</v>
      </c>
      <c r="GG68" t="s">
        <v>569</v>
      </c>
      <c r="GH68">
        <v>2021</v>
      </c>
      <c r="GI68" t="s">
        <v>493</v>
      </c>
      <c r="GJ68" s="198">
        <v>177939606</v>
      </c>
      <c r="HF68" t="s">
        <v>2063</v>
      </c>
      <c r="HG68" t="s">
        <v>2082</v>
      </c>
      <c r="HH68" t="s">
        <v>849</v>
      </c>
      <c r="HI68" t="s">
        <v>917</v>
      </c>
      <c r="HJ68" s="197">
        <v>52000</v>
      </c>
      <c r="HK68" t="s">
        <v>596</v>
      </c>
      <c r="HL68">
        <v>2021</v>
      </c>
      <c r="HM68" t="s">
        <v>495</v>
      </c>
      <c r="HN68" s="198">
        <v>330693893</v>
      </c>
    </row>
    <row r="69" spans="1:222" x14ac:dyDescent="0.35">
      <c r="A69" t="s">
        <v>488</v>
      </c>
      <c r="B69" t="s">
        <v>621</v>
      </c>
      <c r="C69" t="s">
        <v>618</v>
      </c>
      <c r="D69" t="s">
        <v>616</v>
      </c>
      <c r="E69" s="197">
        <v>54000</v>
      </c>
      <c r="F69" t="s">
        <v>509</v>
      </c>
      <c r="G69">
        <v>2020</v>
      </c>
      <c r="H69" t="s">
        <v>493</v>
      </c>
      <c r="I69" s="198">
        <v>2013682424</v>
      </c>
      <c r="M69" t="s">
        <v>488</v>
      </c>
      <c r="N69" t="s">
        <v>523</v>
      </c>
      <c r="O69" t="s">
        <v>501</v>
      </c>
      <c r="P69" t="s">
        <v>524</v>
      </c>
      <c r="Q69" s="197" t="s">
        <v>505</v>
      </c>
      <c r="R69" t="s">
        <v>525</v>
      </c>
      <c r="S69">
        <v>2021</v>
      </c>
      <c r="T69" t="s">
        <v>493</v>
      </c>
      <c r="U69" s="198">
        <v>3862557887</v>
      </c>
      <c r="AM69" t="s">
        <v>863</v>
      </c>
      <c r="AN69" t="s">
        <v>938</v>
      </c>
      <c r="AO69" t="s">
        <v>497</v>
      </c>
      <c r="AP69" t="s">
        <v>758</v>
      </c>
      <c r="AQ69" s="197">
        <v>86000</v>
      </c>
      <c r="AR69" t="s">
        <v>553</v>
      </c>
      <c r="AS69">
        <v>2020</v>
      </c>
      <c r="AT69" t="s">
        <v>495</v>
      </c>
      <c r="AU69" s="198">
        <v>1368320034.326508</v>
      </c>
      <c r="BK69" t="s">
        <v>863</v>
      </c>
      <c r="BL69" t="s">
        <v>1142</v>
      </c>
      <c r="BM69" t="s">
        <v>853</v>
      </c>
      <c r="BN69" t="str">
        <f t="shared" ref="BN69:BN132" si="21">+CONCATENATE(BM69,$BN$2,BS69)</f>
        <v>INCLUSIÓN SOCIAL-Ejecutados / Terminados</v>
      </c>
      <c r="BO69" t="s">
        <v>599</v>
      </c>
      <c r="BP69" s="197">
        <v>86000</v>
      </c>
      <c r="BQ69" t="s">
        <v>553</v>
      </c>
      <c r="BR69">
        <v>2020</v>
      </c>
      <c r="BS69" t="s">
        <v>495</v>
      </c>
      <c r="BT69" s="198">
        <v>171962902.59652659</v>
      </c>
      <c r="DK69" t="s">
        <v>1415</v>
      </c>
      <c r="DL69" t="s">
        <v>1469</v>
      </c>
      <c r="DM69" t="s">
        <v>851</v>
      </c>
      <c r="DN69" t="str">
        <f t="shared" ref="DN69:DN132" si="22">+CONCATENATE(DM69,$DN$2,DS69)</f>
        <v>EDUCACIÓN-Ejecución</v>
      </c>
      <c r="DO69" t="s">
        <v>763</v>
      </c>
      <c r="DP69" s="197">
        <v>86000</v>
      </c>
      <c r="DQ69" t="s">
        <v>553</v>
      </c>
      <c r="DR69">
        <v>2020</v>
      </c>
      <c r="DS69" t="s">
        <v>493</v>
      </c>
      <c r="DT69" s="198">
        <v>0</v>
      </c>
      <c r="EA69" t="s">
        <v>1415</v>
      </c>
      <c r="EB69" t="s">
        <v>1469</v>
      </c>
      <c r="EC69" t="s">
        <v>851</v>
      </c>
      <c r="ED69" t="s">
        <v>763</v>
      </c>
      <c r="EE69" s="197">
        <v>86000</v>
      </c>
      <c r="EF69" t="s">
        <v>553</v>
      </c>
      <c r="EG69">
        <v>2021</v>
      </c>
      <c r="EH69" t="s">
        <v>493</v>
      </c>
      <c r="EI69" s="198">
        <v>981663300.57142854</v>
      </c>
      <c r="ES69" s="197"/>
      <c r="EW69" s="198"/>
      <c r="FA69" t="s">
        <v>1504</v>
      </c>
      <c r="FB69" t="s">
        <v>1942</v>
      </c>
      <c r="FC69" t="s">
        <v>497</v>
      </c>
      <c r="FD69" t="s">
        <v>574</v>
      </c>
      <c r="FE69" s="197" t="s">
        <v>1623</v>
      </c>
      <c r="FF69" t="s">
        <v>548</v>
      </c>
      <c r="FG69">
        <v>2021</v>
      </c>
      <c r="FH69" t="s">
        <v>493</v>
      </c>
      <c r="FI69" s="198">
        <v>680344537</v>
      </c>
      <c r="FM69" t="s">
        <v>1504</v>
      </c>
      <c r="FN69" t="s">
        <v>1578</v>
      </c>
      <c r="FO69" t="s">
        <v>851</v>
      </c>
      <c r="FP69" t="str">
        <f t="shared" ref="FP69:FP132" si="23">+CONCATENATE(FO69,$FP$2,FU69)</f>
        <v>EDUCACIÓN-Ejecutados / Terminados</v>
      </c>
      <c r="FQ69" t="s">
        <v>1575</v>
      </c>
      <c r="FR69" s="197" t="s">
        <v>1576</v>
      </c>
      <c r="FS69" t="s">
        <v>1577</v>
      </c>
      <c r="FT69">
        <v>2020</v>
      </c>
      <c r="FU69" t="s">
        <v>495</v>
      </c>
      <c r="FV69" s="198">
        <v>62431444</v>
      </c>
      <c r="GB69" t="s">
        <v>1504</v>
      </c>
      <c r="GC69" t="s">
        <v>2032</v>
      </c>
      <c r="GD69" t="s">
        <v>851</v>
      </c>
      <c r="GE69" t="s">
        <v>686</v>
      </c>
      <c r="GF69" s="197" t="s">
        <v>1615</v>
      </c>
      <c r="GG69" t="s">
        <v>569</v>
      </c>
      <c r="GH69">
        <v>2021</v>
      </c>
      <c r="GI69" t="s">
        <v>493</v>
      </c>
      <c r="GJ69" s="198">
        <v>177939606</v>
      </c>
      <c r="HF69" t="s">
        <v>2063</v>
      </c>
      <c r="HG69" t="s">
        <v>2082</v>
      </c>
      <c r="HH69" t="s">
        <v>849</v>
      </c>
      <c r="HI69" t="s">
        <v>917</v>
      </c>
      <c r="HJ69" s="197">
        <v>52000</v>
      </c>
      <c r="HK69" t="s">
        <v>596</v>
      </c>
      <c r="HL69">
        <v>2021</v>
      </c>
      <c r="HM69" t="s">
        <v>493</v>
      </c>
      <c r="HN69" s="198">
        <v>73500000</v>
      </c>
    </row>
    <row r="70" spans="1:222" x14ac:dyDescent="0.35">
      <c r="A70" t="s">
        <v>488</v>
      </c>
      <c r="B70" t="s">
        <v>622</v>
      </c>
      <c r="C70" t="s">
        <v>497</v>
      </c>
      <c r="D70" t="s">
        <v>623</v>
      </c>
      <c r="E70" s="197">
        <v>19000</v>
      </c>
      <c r="F70" t="s">
        <v>534</v>
      </c>
      <c r="G70">
        <v>2020</v>
      </c>
      <c r="H70" t="s">
        <v>493</v>
      </c>
      <c r="I70" s="198">
        <v>5099946236</v>
      </c>
      <c r="M70" t="s">
        <v>488</v>
      </c>
      <c r="N70" t="s">
        <v>526</v>
      </c>
      <c r="O70" t="s">
        <v>497</v>
      </c>
      <c r="P70" t="s">
        <v>527</v>
      </c>
      <c r="Q70" s="197">
        <v>27000</v>
      </c>
      <c r="R70" t="s">
        <v>525</v>
      </c>
      <c r="S70">
        <v>2021</v>
      </c>
      <c r="T70" t="s">
        <v>493</v>
      </c>
      <c r="U70" s="198">
        <v>12379219146.5184</v>
      </c>
      <c r="AM70" t="s">
        <v>863</v>
      </c>
      <c r="AN70" t="s">
        <v>939</v>
      </c>
      <c r="AO70" t="s">
        <v>490</v>
      </c>
      <c r="AP70" t="s">
        <v>608</v>
      </c>
      <c r="AQ70" s="197">
        <v>23000</v>
      </c>
      <c r="AR70" t="s">
        <v>492</v>
      </c>
      <c r="AS70">
        <v>2020</v>
      </c>
      <c r="AT70" t="s">
        <v>493</v>
      </c>
      <c r="AU70" s="198">
        <v>219798483.84994441</v>
      </c>
      <c r="BK70" t="s">
        <v>863</v>
      </c>
      <c r="BL70" t="s">
        <v>1143</v>
      </c>
      <c r="BM70" t="s">
        <v>853</v>
      </c>
      <c r="BN70" t="str">
        <f t="shared" si="21"/>
        <v>INCLUSIÓN SOCIAL-Ejecutados / Terminados</v>
      </c>
      <c r="BO70" t="s">
        <v>764</v>
      </c>
      <c r="BP70" s="197">
        <v>86000</v>
      </c>
      <c r="BQ70" t="s">
        <v>553</v>
      </c>
      <c r="BR70">
        <v>2020</v>
      </c>
      <c r="BS70" t="s">
        <v>495</v>
      </c>
      <c r="BT70" s="198">
        <v>124862396.45008481</v>
      </c>
      <c r="DK70" t="s">
        <v>1415</v>
      </c>
      <c r="DL70" t="s">
        <v>1469</v>
      </c>
      <c r="DM70" t="s">
        <v>851</v>
      </c>
      <c r="DN70" t="str">
        <f t="shared" si="22"/>
        <v>EDUCACIÓN-Ejecución</v>
      </c>
      <c r="DO70" t="s">
        <v>764</v>
      </c>
      <c r="DP70" s="197">
        <v>86000</v>
      </c>
      <c r="DQ70" t="s">
        <v>553</v>
      </c>
      <c r="DR70">
        <v>2020</v>
      </c>
      <c r="DS70" t="s">
        <v>493</v>
      </c>
      <c r="DT70" s="198">
        <v>0</v>
      </c>
      <c r="EA70" t="s">
        <v>1415</v>
      </c>
      <c r="EB70" t="s">
        <v>1469</v>
      </c>
      <c r="EC70" t="s">
        <v>851</v>
      </c>
      <c r="ED70" t="s">
        <v>764</v>
      </c>
      <c r="EE70" s="197">
        <v>86000</v>
      </c>
      <c r="EF70" t="s">
        <v>553</v>
      </c>
      <c r="EG70">
        <v>2021</v>
      </c>
      <c r="EH70" t="s">
        <v>493</v>
      </c>
      <c r="EI70" s="198">
        <v>981663300.57142854</v>
      </c>
      <c r="ES70" s="197"/>
      <c r="EW70" s="198"/>
      <c r="FA70" t="s">
        <v>1504</v>
      </c>
      <c r="FB70" t="s">
        <v>1943</v>
      </c>
      <c r="FC70" t="s">
        <v>497</v>
      </c>
      <c r="FD70" t="s">
        <v>764</v>
      </c>
      <c r="FE70" s="197" t="s">
        <v>1625</v>
      </c>
      <c r="FF70" t="s">
        <v>553</v>
      </c>
      <c r="FG70">
        <v>2021</v>
      </c>
      <c r="FH70" t="s">
        <v>493</v>
      </c>
      <c r="FI70" s="198">
        <v>872359011</v>
      </c>
      <c r="FM70" t="s">
        <v>1504</v>
      </c>
      <c r="FN70" t="s">
        <v>1579</v>
      </c>
      <c r="FO70" t="s">
        <v>851</v>
      </c>
      <c r="FP70" t="str">
        <f t="shared" si="23"/>
        <v>EDUCACIÓN-Ejecutados / Terminados</v>
      </c>
      <c r="FQ70" t="s">
        <v>1575</v>
      </c>
      <c r="FR70" s="197" t="s">
        <v>1576</v>
      </c>
      <c r="FS70" t="s">
        <v>1577</v>
      </c>
      <c r="FT70">
        <v>2020</v>
      </c>
      <c r="FU70" t="s">
        <v>495</v>
      </c>
      <c r="FV70" s="198">
        <v>66589465</v>
      </c>
      <c r="GB70" t="s">
        <v>1504</v>
      </c>
      <c r="GC70" t="s">
        <v>2033</v>
      </c>
      <c r="GD70" t="s">
        <v>851</v>
      </c>
      <c r="GE70" t="s">
        <v>686</v>
      </c>
      <c r="GF70" s="197" t="s">
        <v>1615</v>
      </c>
      <c r="GG70" t="s">
        <v>569</v>
      </c>
      <c r="GH70">
        <v>2021</v>
      </c>
      <c r="GI70" t="s">
        <v>493</v>
      </c>
      <c r="GJ70" s="198">
        <v>593132021</v>
      </c>
      <c r="HF70" t="s">
        <v>2063</v>
      </c>
      <c r="HG70" t="s">
        <v>2082</v>
      </c>
      <c r="HH70" t="s">
        <v>849</v>
      </c>
      <c r="HI70" t="s">
        <v>914</v>
      </c>
      <c r="HJ70" s="197">
        <v>52000</v>
      </c>
      <c r="HK70" t="s">
        <v>596</v>
      </c>
      <c r="HL70">
        <v>2021</v>
      </c>
      <c r="HM70" t="s">
        <v>493</v>
      </c>
      <c r="HN70" s="198">
        <v>163500000</v>
      </c>
    </row>
    <row r="71" spans="1:222" x14ac:dyDescent="0.35">
      <c r="A71" t="s">
        <v>488</v>
      </c>
      <c r="B71" t="s">
        <v>624</v>
      </c>
      <c r="C71" t="s">
        <v>497</v>
      </c>
      <c r="D71" t="s">
        <v>625</v>
      </c>
      <c r="E71" s="197">
        <v>19000</v>
      </c>
      <c r="F71" t="s">
        <v>534</v>
      </c>
      <c r="G71">
        <v>2020</v>
      </c>
      <c r="H71" t="s">
        <v>493</v>
      </c>
      <c r="I71" s="198">
        <v>3032898830</v>
      </c>
      <c r="M71" t="s">
        <v>488</v>
      </c>
      <c r="N71" t="s">
        <v>528</v>
      </c>
      <c r="O71" t="s">
        <v>501</v>
      </c>
      <c r="P71" t="s">
        <v>529</v>
      </c>
      <c r="Q71" s="197">
        <v>23000</v>
      </c>
      <c r="R71" t="s">
        <v>492</v>
      </c>
      <c r="S71">
        <v>2021</v>
      </c>
      <c r="T71" t="s">
        <v>493</v>
      </c>
      <c r="U71" s="198">
        <v>4574890063.0479202</v>
      </c>
      <c r="AM71" t="s">
        <v>863</v>
      </c>
      <c r="AN71" t="s">
        <v>940</v>
      </c>
      <c r="AO71" t="s">
        <v>497</v>
      </c>
      <c r="AP71" t="s">
        <v>529</v>
      </c>
      <c r="AQ71" s="197">
        <v>23000</v>
      </c>
      <c r="AR71" t="s">
        <v>492</v>
      </c>
      <c r="AS71">
        <v>2020</v>
      </c>
      <c r="AT71" t="s">
        <v>495</v>
      </c>
      <c r="AU71" s="198">
        <v>499165133.28230453</v>
      </c>
      <c r="BK71" t="s">
        <v>863</v>
      </c>
      <c r="BL71" t="s">
        <v>1144</v>
      </c>
      <c r="BM71" t="s">
        <v>851</v>
      </c>
      <c r="BN71" t="str">
        <f t="shared" si="21"/>
        <v>EDUCACIÓN-Ejecutados / Terminados</v>
      </c>
      <c r="BO71" t="s">
        <v>552</v>
      </c>
      <c r="BP71" s="197">
        <v>86000</v>
      </c>
      <c r="BQ71" t="s">
        <v>553</v>
      </c>
      <c r="BR71">
        <v>2020</v>
      </c>
      <c r="BS71" t="s">
        <v>495</v>
      </c>
      <c r="BT71" s="198">
        <v>93366188.026283786</v>
      </c>
      <c r="DK71" t="s">
        <v>1415</v>
      </c>
      <c r="DL71" t="s">
        <v>1469</v>
      </c>
      <c r="DM71" t="s">
        <v>851</v>
      </c>
      <c r="DN71" t="str">
        <f t="shared" si="22"/>
        <v>EDUCACIÓN-Ejecución</v>
      </c>
      <c r="DO71" t="s">
        <v>599</v>
      </c>
      <c r="DP71" s="197">
        <v>86000</v>
      </c>
      <c r="DQ71" t="s">
        <v>553</v>
      </c>
      <c r="DR71">
        <v>2020</v>
      </c>
      <c r="DS71" t="s">
        <v>493</v>
      </c>
      <c r="DT71" s="198">
        <v>0</v>
      </c>
      <c r="EA71" t="s">
        <v>1415</v>
      </c>
      <c r="EB71" t="s">
        <v>1469</v>
      </c>
      <c r="EC71" t="s">
        <v>851</v>
      </c>
      <c r="ED71" t="s">
        <v>599</v>
      </c>
      <c r="EE71" s="197">
        <v>86000</v>
      </c>
      <c r="EF71" t="s">
        <v>553</v>
      </c>
      <c r="EG71">
        <v>2021</v>
      </c>
      <c r="EH71" t="s">
        <v>493</v>
      </c>
      <c r="EI71" s="198">
        <v>981663300.57142854</v>
      </c>
      <c r="ES71" s="197"/>
      <c r="EW71" s="198"/>
      <c r="FA71" t="s">
        <v>1504</v>
      </c>
      <c r="FB71" t="s">
        <v>1944</v>
      </c>
      <c r="FC71" t="s">
        <v>497</v>
      </c>
      <c r="FD71" t="s">
        <v>644</v>
      </c>
      <c r="FE71" s="197" t="s">
        <v>1623</v>
      </c>
      <c r="FF71" t="s">
        <v>548</v>
      </c>
      <c r="FG71">
        <v>2021</v>
      </c>
      <c r="FH71" t="s">
        <v>493</v>
      </c>
      <c r="FI71" s="198">
        <v>917359011</v>
      </c>
      <c r="FM71" t="s">
        <v>1504</v>
      </c>
      <c r="FN71" t="s">
        <v>1580</v>
      </c>
      <c r="FO71" t="s">
        <v>851</v>
      </c>
      <c r="FP71" t="str">
        <f t="shared" si="23"/>
        <v>EDUCACIÓN-Ejecutados / Terminados</v>
      </c>
      <c r="FQ71" t="s">
        <v>1575</v>
      </c>
      <c r="FR71" s="197" t="s">
        <v>1576</v>
      </c>
      <c r="FS71" t="s">
        <v>1577</v>
      </c>
      <c r="FT71">
        <v>2020</v>
      </c>
      <c r="FU71" t="s">
        <v>495</v>
      </c>
      <c r="FV71" s="198">
        <v>43779626</v>
      </c>
      <c r="GB71" t="s">
        <v>1504</v>
      </c>
      <c r="GC71" t="s">
        <v>2034</v>
      </c>
      <c r="GD71" t="s">
        <v>851</v>
      </c>
      <c r="GE71" t="s">
        <v>761</v>
      </c>
      <c r="GF71" s="197" t="s">
        <v>1623</v>
      </c>
      <c r="GG71" t="s">
        <v>548</v>
      </c>
      <c r="GH71">
        <v>2021</v>
      </c>
      <c r="GI71" t="s">
        <v>493</v>
      </c>
      <c r="GJ71" s="198">
        <v>1126642405</v>
      </c>
      <c r="HF71" t="s">
        <v>2063</v>
      </c>
      <c r="HG71" t="s">
        <v>2082</v>
      </c>
      <c r="HH71" t="s">
        <v>849</v>
      </c>
      <c r="HI71" t="s">
        <v>914</v>
      </c>
      <c r="HJ71" s="197">
        <v>52000</v>
      </c>
      <c r="HK71" t="s">
        <v>596</v>
      </c>
      <c r="HL71">
        <v>2021</v>
      </c>
      <c r="HM71" t="s">
        <v>495</v>
      </c>
      <c r="HN71" s="198">
        <v>184763165</v>
      </c>
    </row>
    <row r="72" spans="1:222" x14ac:dyDescent="0.35">
      <c r="A72" t="s">
        <v>488</v>
      </c>
      <c r="B72" t="s">
        <v>626</v>
      </c>
      <c r="C72" t="s">
        <v>618</v>
      </c>
      <c r="D72" t="s">
        <v>627</v>
      </c>
      <c r="E72" s="197">
        <v>27000</v>
      </c>
      <c r="F72" t="s">
        <v>525</v>
      </c>
      <c r="G72">
        <v>2020</v>
      </c>
      <c r="H72" t="s">
        <v>493</v>
      </c>
      <c r="I72" s="198">
        <v>4116061226.0599999</v>
      </c>
      <c r="M72" t="s">
        <v>488</v>
      </c>
      <c r="N72" t="s">
        <v>530</v>
      </c>
      <c r="O72" t="s">
        <v>501</v>
      </c>
      <c r="P72" t="s">
        <v>531</v>
      </c>
      <c r="Q72" s="197">
        <v>27000</v>
      </c>
      <c r="R72" t="s">
        <v>525</v>
      </c>
      <c r="S72">
        <v>2021</v>
      </c>
      <c r="T72" t="s">
        <v>493</v>
      </c>
      <c r="U72" s="198">
        <v>12913838154.496</v>
      </c>
      <c r="AM72" t="s">
        <v>863</v>
      </c>
      <c r="AN72" t="s">
        <v>941</v>
      </c>
      <c r="AO72" t="s">
        <v>497</v>
      </c>
      <c r="AP72" t="s">
        <v>648</v>
      </c>
      <c r="AQ72" s="197">
        <v>18000</v>
      </c>
      <c r="AR72" t="s">
        <v>548</v>
      </c>
      <c r="AS72">
        <v>2020</v>
      </c>
      <c r="AT72" t="s">
        <v>493</v>
      </c>
      <c r="AU72" s="198">
        <v>279654052.0974912</v>
      </c>
      <c r="BK72" t="s">
        <v>863</v>
      </c>
      <c r="BL72" t="s">
        <v>1145</v>
      </c>
      <c r="BM72" t="s">
        <v>859</v>
      </c>
      <c r="BN72" t="str">
        <f t="shared" si="21"/>
        <v>DEPORTE Y RECREACIÓN-Ejecutados / Terminados</v>
      </c>
      <c r="BO72" t="s">
        <v>603</v>
      </c>
      <c r="BP72" s="197">
        <v>86000</v>
      </c>
      <c r="BQ72" t="s">
        <v>553</v>
      </c>
      <c r="BR72">
        <v>2020</v>
      </c>
      <c r="BS72" t="s">
        <v>495</v>
      </c>
      <c r="BT72" s="198">
        <v>182426533.34077659</v>
      </c>
      <c r="DK72" t="s">
        <v>1415</v>
      </c>
      <c r="DL72" t="s">
        <v>1469</v>
      </c>
      <c r="DM72" t="s">
        <v>851</v>
      </c>
      <c r="DN72" t="str">
        <f t="shared" si="22"/>
        <v>EDUCACIÓN-Ejecución</v>
      </c>
      <c r="DO72" t="s">
        <v>757</v>
      </c>
      <c r="DP72" s="197">
        <v>86000</v>
      </c>
      <c r="DQ72" t="s">
        <v>553</v>
      </c>
      <c r="DR72">
        <v>2020</v>
      </c>
      <c r="DS72" t="s">
        <v>493</v>
      </c>
      <c r="DT72" s="198">
        <v>0</v>
      </c>
      <c r="EA72" t="s">
        <v>1415</v>
      </c>
      <c r="EB72" t="s">
        <v>1469</v>
      </c>
      <c r="EC72" t="s">
        <v>851</v>
      </c>
      <c r="ED72" t="s">
        <v>757</v>
      </c>
      <c r="EE72" s="197">
        <v>86000</v>
      </c>
      <c r="EF72" t="s">
        <v>553</v>
      </c>
      <c r="EG72">
        <v>2021</v>
      </c>
      <c r="EH72" t="s">
        <v>493</v>
      </c>
      <c r="EI72" s="198">
        <v>981663300.57142854</v>
      </c>
      <c r="ES72" s="197"/>
      <c r="EW72" s="198"/>
      <c r="FA72" t="s">
        <v>1504</v>
      </c>
      <c r="FB72" t="s">
        <v>1945</v>
      </c>
      <c r="FC72" t="s">
        <v>497</v>
      </c>
      <c r="FD72" t="s">
        <v>1010</v>
      </c>
      <c r="FE72" s="197" t="s">
        <v>505</v>
      </c>
      <c r="FF72" t="s">
        <v>506</v>
      </c>
      <c r="FG72">
        <v>2021</v>
      </c>
      <c r="FH72" t="s">
        <v>493</v>
      </c>
      <c r="FI72" s="198">
        <v>683359011</v>
      </c>
      <c r="FM72" t="s">
        <v>1504</v>
      </c>
      <c r="FN72" t="s">
        <v>1581</v>
      </c>
      <c r="FO72" t="s">
        <v>851</v>
      </c>
      <c r="FP72" t="str">
        <f t="shared" si="23"/>
        <v>EDUCACIÓN-Ejecutados / Terminados</v>
      </c>
      <c r="FQ72" t="s">
        <v>1575</v>
      </c>
      <c r="FR72" s="197" t="s">
        <v>1576</v>
      </c>
      <c r="FS72" t="s">
        <v>1577</v>
      </c>
      <c r="FT72">
        <v>2020</v>
      </c>
      <c r="FU72" t="s">
        <v>495</v>
      </c>
      <c r="FV72" s="198">
        <v>65936987</v>
      </c>
      <c r="GB72" t="s">
        <v>1504</v>
      </c>
      <c r="GC72" t="s">
        <v>2035</v>
      </c>
      <c r="GD72" t="s">
        <v>851</v>
      </c>
      <c r="GE72" t="s">
        <v>574</v>
      </c>
      <c r="GF72" s="197" t="s">
        <v>1623</v>
      </c>
      <c r="GG72" t="s">
        <v>548</v>
      </c>
      <c r="GH72">
        <v>2021</v>
      </c>
      <c r="GI72" t="s">
        <v>493</v>
      </c>
      <c r="GJ72" s="198">
        <v>563321203</v>
      </c>
      <c r="HF72" t="s">
        <v>2063</v>
      </c>
      <c r="HG72" t="s">
        <v>2082</v>
      </c>
      <c r="HH72" t="s">
        <v>849</v>
      </c>
      <c r="HI72" t="s">
        <v>914</v>
      </c>
      <c r="HJ72" s="197">
        <v>52000</v>
      </c>
      <c r="HK72" t="s">
        <v>596</v>
      </c>
      <c r="HL72">
        <v>2021</v>
      </c>
      <c r="HM72" t="s">
        <v>495</v>
      </c>
      <c r="HN72" s="198">
        <v>350849502</v>
      </c>
    </row>
    <row r="73" spans="1:222" x14ac:dyDescent="0.35">
      <c r="A73" t="s">
        <v>488</v>
      </c>
      <c r="B73" t="s">
        <v>628</v>
      </c>
      <c r="C73" t="s">
        <v>497</v>
      </c>
      <c r="D73" t="s">
        <v>629</v>
      </c>
      <c r="E73" s="197">
        <v>19000</v>
      </c>
      <c r="F73" t="s">
        <v>534</v>
      </c>
      <c r="G73">
        <v>2020</v>
      </c>
      <c r="H73" t="s">
        <v>493</v>
      </c>
      <c r="I73" s="198">
        <v>3182577930</v>
      </c>
      <c r="M73" t="s">
        <v>488</v>
      </c>
      <c r="N73" t="s">
        <v>532</v>
      </c>
      <c r="O73" t="s">
        <v>497</v>
      </c>
      <c r="P73" t="s">
        <v>533</v>
      </c>
      <c r="Q73" s="197">
        <v>19000</v>
      </c>
      <c r="R73" t="s">
        <v>534</v>
      </c>
      <c r="S73">
        <v>2021</v>
      </c>
      <c r="T73" t="s">
        <v>493</v>
      </c>
      <c r="U73" s="198">
        <v>3357251160</v>
      </c>
      <c r="AM73" t="s">
        <v>863</v>
      </c>
      <c r="AN73" t="s">
        <v>942</v>
      </c>
      <c r="AO73" t="s">
        <v>497</v>
      </c>
      <c r="AP73" t="s">
        <v>761</v>
      </c>
      <c r="AQ73" s="197">
        <v>18000</v>
      </c>
      <c r="AR73" t="s">
        <v>548</v>
      </c>
      <c r="AS73">
        <v>2020</v>
      </c>
      <c r="AT73" t="s">
        <v>493</v>
      </c>
      <c r="AU73" s="198">
        <v>189222097.73095849</v>
      </c>
      <c r="BK73" t="s">
        <v>863</v>
      </c>
      <c r="BL73" t="s">
        <v>1146</v>
      </c>
      <c r="BM73" t="s">
        <v>859</v>
      </c>
      <c r="BN73" t="str">
        <f t="shared" si="21"/>
        <v>DEPORTE Y RECREACIÓN-Ejecutados / Terminados</v>
      </c>
      <c r="BO73" t="s">
        <v>603</v>
      </c>
      <c r="BP73" s="197">
        <v>86000</v>
      </c>
      <c r="BQ73" t="s">
        <v>553</v>
      </c>
      <c r="BR73">
        <v>2020</v>
      </c>
      <c r="BS73" t="s">
        <v>495</v>
      </c>
      <c r="BT73" s="198">
        <v>182426533.34077659</v>
      </c>
      <c r="DK73" t="s">
        <v>1415</v>
      </c>
      <c r="DL73" t="s">
        <v>1470</v>
      </c>
      <c r="DM73" t="s">
        <v>851</v>
      </c>
      <c r="DN73" t="str">
        <f t="shared" si="22"/>
        <v>EDUCACIÓN-Ejecución</v>
      </c>
      <c r="DO73" t="s">
        <v>767</v>
      </c>
      <c r="DP73" s="197">
        <v>73000</v>
      </c>
      <c r="DQ73" t="s">
        <v>750</v>
      </c>
      <c r="DR73">
        <v>2020</v>
      </c>
      <c r="DS73" t="s">
        <v>493</v>
      </c>
      <c r="DT73" s="198">
        <v>2724969384</v>
      </c>
      <c r="EA73" t="s">
        <v>1415</v>
      </c>
      <c r="EB73" t="s">
        <v>1470</v>
      </c>
      <c r="EC73" t="s">
        <v>851</v>
      </c>
      <c r="ED73" t="s">
        <v>767</v>
      </c>
      <c r="EE73" s="197">
        <v>73000</v>
      </c>
      <c r="EF73" t="s">
        <v>750</v>
      </c>
      <c r="EG73">
        <v>2021</v>
      </c>
      <c r="EH73" t="s">
        <v>493</v>
      </c>
      <c r="EI73" s="198">
        <v>0</v>
      </c>
      <c r="ES73" s="197"/>
      <c r="EW73" s="198"/>
      <c r="FA73" t="s">
        <v>1504</v>
      </c>
      <c r="FB73" t="s">
        <v>1946</v>
      </c>
      <c r="FC73" t="s">
        <v>497</v>
      </c>
      <c r="FD73" t="s">
        <v>543</v>
      </c>
      <c r="FE73" s="197" t="s">
        <v>1629</v>
      </c>
      <c r="FF73" t="s">
        <v>499</v>
      </c>
      <c r="FG73">
        <v>2021</v>
      </c>
      <c r="FH73" t="s">
        <v>493</v>
      </c>
      <c r="FI73" s="198">
        <v>878218968</v>
      </c>
      <c r="FM73" t="s">
        <v>1504</v>
      </c>
      <c r="FN73" t="s">
        <v>1582</v>
      </c>
      <c r="FO73" t="s">
        <v>851</v>
      </c>
      <c r="FP73" t="str">
        <f t="shared" si="23"/>
        <v>EDUCACIÓN-Ejecutados / Terminados</v>
      </c>
      <c r="FQ73" t="s">
        <v>1575</v>
      </c>
      <c r="FR73" s="197" t="s">
        <v>1576</v>
      </c>
      <c r="FS73" t="s">
        <v>1577</v>
      </c>
      <c r="FT73">
        <v>2020</v>
      </c>
      <c r="FU73" t="s">
        <v>495</v>
      </c>
      <c r="FV73" s="198">
        <v>53250423</v>
      </c>
      <c r="GB73" t="s">
        <v>1504</v>
      </c>
      <c r="GC73" t="s">
        <v>2036</v>
      </c>
      <c r="GD73" t="s">
        <v>851</v>
      </c>
      <c r="GE73" t="s">
        <v>729</v>
      </c>
      <c r="GF73" s="197" t="s">
        <v>1623</v>
      </c>
      <c r="GG73" t="s">
        <v>548</v>
      </c>
      <c r="GH73">
        <v>2021</v>
      </c>
      <c r="GI73" t="s">
        <v>493</v>
      </c>
      <c r="GJ73" s="198">
        <v>154890566</v>
      </c>
      <c r="HF73" t="s">
        <v>2063</v>
      </c>
      <c r="HG73" t="s">
        <v>2082</v>
      </c>
      <c r="HH73" t="s">
        <v>849</v>
      </c>
      <c r="HI73" t="s">
        <v>914</v>
      </c>
      <c r="HJ73" s="197">
        <v>52000</v>
      </c>
      <c r="HK73" t="s">
        <v>596</v>
      </c>
      <c r="HL73">
        <v>2021</v>
      </c>
      <c r="HM73" t="s">
        <v>493</v>
      </c>
      <c r="HN73" s="198">
        <v>163500000</v>
      </c>
    </row>
    <row r="74" spans="1:222" x14ac:dyDescent="0.35">
      <c r="A74" t="s">
        <v>488</v>
      </c>
      <c r="B74" t="s">
        <v>630</v>
      </c>
      <c r="C74" t="s">
        <v>497</v>
      </c>
      <c r="D74" t="s">
        <v>629</v>
      </c>
      <c r="E74" s="197">
        <v>19000</v>
      </c>
      <c r="F74" t="s">
        <v>534</v>
      </c>
      <c r="G74">
        <v>2020</v>
      </c>
      <c r="H74" t="s">
        <v>493</v>
      </c>
      <c r="I74" s="198">
        <v>4689397846</v>
      </c>
      <c r="M74" t="s">
        <v>488</v>
      </c>
      <c r="N74" t="s">
        <v>535</v>
      </c>
      <c r="O74" t="s">
        <v>501</v>
      </c>
      <c r="P74" t="s">
        <v>536</v>
      </c>
      <c r="Q74" s="197">
        <v>44000</v>
      </c>
      <c r="R74" t="s">
        <v>537</v>
      </c>
      <c r="S74">
        <v>2021</v>
      </c>
      <c r="T74" t="s">
        <v>493</v>
      </c>
      <c r="U74" s="198">
        <v>4954306692.5</v>
      </c>
      <c r="AM74" t="s">
        <v>863</v>
      </c>
      <c r="AN74" t="s">
        <v>943</v>
      </c>
      <c r="AO74" t="s">
        <v>497</v>
      </c>
      <c r="AP74" t="s">
        <v>881</v>
      </c>
      <c r="AQ74" s="197">
        <v>18000</v>
      </c>
      <c r="AR74" t="s">
        <v>499</v>
      </c>
      <c r="AS74">
        <v>2020</v>
      </c>
      <c r="AT74" t="s">
        <v>495</v>
      </c>
      <c r="AU74" s="198">
        <v>388403230.76281071</v>
      </c>
      <c r="BK74" t="s">
        <v>863</v>
      </c>
      <c r="BL74" t="s">
        <v>1147</v>
      </c>
      <c r="BM74" t="s">
        <v>853</v>
      </c>
      <c r="BN74" t="str">
        <f t="shared" si="21"/>
        <v>INCLUSIÓN SOCIAL-Ejecutados / Terminados</v>
      </c>
      <c r="BO74" t="s">
        <v>603</v>
      </c>
      <c r="BP74" s="197">
        <v>86000</v>
      </c>
      <c r="BQ74" t="s">
        <v>553</v>
      </c>
      <c r="BR74">
        <v>2020</v>
      </c>
      <c r="BS74" t="s">
        <v>495</v>
      </c>
      <c r="BT74" s="198">
        <v>181973885.28740981</v>
      </c>
      <c r="DK74" t="s">
        <v>1415</v>
      </c>
      <c r="DL74" t="s">
        <v>1471</v>
      </c>
      <c r="DM74" t="s">
        <v>851</v>
      </c>
      <c r="DN74" t="str">
        <f t="shared" si="22"/>
        <v>EDUCACIÓN-Ejecución</v>
      </c>
      <c r="DO74" t="s">
        <v>749</v>
      </c>
      <c r="DP74" s="197">
        <v>73000</v>
      </c>
      <c r="DQ74" t="s">
        <v>750</v>
      </c>
      <c r="DR74">
        <v>2020</v>
      </c>
      <c r="DS74" t="s">
        <v>493</v>
      </c>
      <c r="DT74" s="198">
        <v>36330237.21875</v>
      </c>
      <c r="EA74" t="s">
        <v>1415</v>
      </c>
      <c r="EB74" t="s">
        <v>1471</v>
      </c>
      <c r="EC74" t="s">
        <v>851</v>
      </c>
      <c r="ED74" t="s">
        <v>749</v>
      </c>
      <c r="EE74" s="197">
        <v>73000</v>
      </c>
      <c r="EF74" t="s">
        <v>750</v>
      </c>
      <c r="EG74">
        <v>2021</v>
      </c>
      <c r="EH74" t="s">
        <v>493</v>
      </c>
      <c r="EI74" s="198">
        <v>108990711.65625</v>
      </c>
      <c r="ES74" s="197"/>
      <c r="EW74" s="198"/>
      <c r="FA74" t="s">
        <v>1504</v>
      </c>
      <c r="FB74" t="s">
        <v>1947</v>
      </c>
      <c r="FC74" t="s">
        <v>497</v>
      </c>
      <c r="FD74" t="s">
        <v>791</v>
      </c>
      <c r="FE74" s="197" t="s">
        <v>1623</v>
      </c>
      <c r="FF74" t="s">
        <v>548</v>
      </c>
      <c r="FG74">
        <v>2021</v>
      </c>
      <c r="FH74" t="s">
        <v>493</v>
      </c>
      <c r="FI74" s="198">
        <v>857438653</v>
      </c>
      <c r="FM74" t="s">
        <v>1504</v>
      </c>
      <c r="FN74" t="s">
        <v>1583</v>
      </c>
      <c r="FO74" t="s">
        <v>851</v>
      </c>
      <c r="FP74" t="str">
        <f t="shared" si="23"/>
        <v>EDUCACIÓN-Ejecutados / Terminados</v>
      </c>
      <c r="FQ74" t="s">
        <v>1575</v>
      </c>
      <c r="FR74" s="197" t="s">
        <v>1576</v>
      </c>
      <c r="FS74" t="s">
        <v>1577</v>
      </c>
      <c r="FT74">
        <v>2020</v>
      </c>
      <c r="FU74" t="s">
        <v>495</v>
      </c>
      <c r="FV74" s="198">
        <v>71647641</v>
      </c>
      <c r="GB74" t="s">
        <v>1504</v>
      </c>
      <c r="GC74" t="s">
        <v>2037</v>
      </c>
      <c r="GD74" t="s">
        <v>851</v>
      </c>
      <c r="GE74" t="s">
        <v>729</v>
      </c>
      <c r="GF74" s="197" t="s">
        <v>1623</v>
      </c>
      <c r="GG74" t="s">
        <v>548</v>
      </c>
      <c r="GH74">
        <v>2021</v>
      </c>
      <c r="GI74" t="s">
        <v>493</v>
      </c>
      <c r="GJ74" s="198">
        <v>516301887</v>
      </c>
      <c r="HF74" t="s">
        <v>2063</v>
      </c>
      <c r="HG74" t="s">
        <v>2083</v>
      </c>
      <c r="HH74" t="s">
        <v>849</v>
      </c>
      <c r="HI74" t="s">
        <v>758</v>
      </c>
      <c r="HJ74" s="197">
        <v>86000</v>
      </c>
      <c r="HK74" t="s">
        <v>2084</v>
      </c>
      <c r="HL74">
        <v>2021</v>
      </c>
      <c r="HM74" t="s">
        <v>493</v>
      </c>
      <c r="HN74" s="198">
        <v>6732000000</v>
      </c>
    </row>
    <row r="75" spans="1:222" x14ac:dyDescent="0.35">
      <c r="A75" t="s">
        <v>488</v>
      </c>
      <c r="B75" t="s">
        <v>631</v>
      </c>
      <c r="C75" t="s">
        <v>618</v>
      </c>
      <c r="D75" t="s">
        <v>632</v>
      </c>
      <c r="E75" s="197">
        <v>27000</v>
      </c>
      <c r="F75" t="s">
        <v>525</v>
      </c>
      <c r="G75">
        <v>2020</v>
      </c>
      <c r="H75" t="s">
        <v>493</v>
      </c>
      <c r="I75" s="198">
        <v>12553275926</v>
      </c>
      <c r="M75" t="s">
        <v>488</v>
      </c>
      <c r="N75" t="s">
        <v>538</v>
      </c>
      <c r="O75" t="s">
        <v>497</v>
      </c>
      <c r="P75" t="s">
        <v>539</v>
      </c>
      <c r="Q75" s="197">
        <v>47000</v>
      </c>
      <c r="R75" t="s">
        <v>537</v>
      </c>
      <c r="S75">
        <v>2021</v>
      </c>
      <c r="T75" t="s">
        <v>493</v>
      </c>
      <c r="U75" s="198">
        <v>5598380663</v>
      </c>
      <c r="AM75" t="s">
        <v>863</v>
      </c>
      <c r="AN75" t="s">
        <v>944</v>
      </c>
      <c r="AO75" t="s">
        <v>497</v>
      </c>
      <c r="AP75" t="s">
        <v>743</v>
      </c>
      <c r="AQ75" s="197">
        <v>50000</v>
      </c>
      <c r="AR75" t="s">
        <v>499</v>
      </c>
      <c r="AS75">
        <v>2020</v>
      </c>
      <c r="AT75" t="s">
        <v>495</v>
      </c>
      <c r="AU75" s="198">
        <v>244558179.51732951</v>
      </c>
      <c r="BK75" t="s">
        <v>863</v>
      </c>
      <c r="BL75" t="s">
        <v>1148</v>
      </c>
      <c r="BM75" t="s">
        <v>853</v>
      </c>
      <c r="BN75" t="str">
        <f t="shared" si="21"/>
        <v>INCLUSIÓN SOCIAL-Ejecutados / Terminados</v>
      </c>
      <c r="BO75" t="s">
        <v>641</v>
      </c>
      <c r="BP75" s="197">
        <v>86000</v>
      </c>
      <c r="BQ75" t="s">
        <v>553</v>
      </c>
      <c r="BR75">
        <v>2020</v>
      </c>
      <c r="BS75" t="s">
        <v>495</v>
      </c>
      <c r="BT75" s="198">
        <v>103622909.13896181</v>
      </c>
      <c r="DK75" t="s">
        <v>1415</v>
      </c>
      <c r="DL75" t="s">
        <v>1471</v>
      </c>
      <c r="DM75" t="s">
        <v>851</v>
      </c>
      <c r="DN75" t="str">
        <f t="shared" si="22"/>
        <v>EDUCACIÓN-Ejecución</v>
      </c>
      <c r="DO75" t="s">
        <v>1472</v>
      </c>
      <c r="DP75" s="197">
        <v>73000</v>
      </c>
      <c r="DQ75" t="s">
        <v>750</v>
      </c>
      <c r="DR75">
        <v>2020</v>
      </c>
      <c r="DS75" t="s">
        <v>493</v>
      </c>
      <c r="DT75" s="198">
        <v>36330237.21875</v>
      </c>
      <c r="EA75" t="s">
        <v>1415</v>
      </c>
      <c r="EB75" t="s">
        <v>1471</v>
      </c>
      <c r="EC75" t="s">
        <v>851</v>
      </c>
      <c r="ED75" t="s">
        <v>1472</v>
      </c>
      <c r="EE75" s="197">
        <v>73000</v>
      </c>
      <c r="EF75" t="s">
        <v>750</v>
      </c>
      <c r="EG75">
        <v>2021</v>
      </c>
      <c r="EH75" t="s">
        <v>493</v>
      </c>
      <c r="EI75" s="198">
        <v>108990711.65625</v>
      </c>
      <c r="ES75" s="197"/>
      <c r="EW75" s="198"/>
      <c r="FA75" t="s">
        <v>1504</v>
      </c>
      <c r="FB75" t="s">
        <v>1948</v>
      </c>
      <c r="FC75" t="s">
        <v>497</v>
      </c>
      <c r="FD75" t="s">
        <v>667</v>
      </c>
      <c r="FE75" s="197" t="s">
        <v>1506</v>
      </c>
      <c r="FF75" t="s">
        <v>1577</v>
      </c>
      <c r="FG75">
        <v>2021</v>
      </c>
      <c r="FH75" t="s">
        <v>493</v>
      </c>
      <c r="FI75" s="198">
        <v>961996148</v>
      </c>
      <c r="FM75" t="s">
        <v>1504</v>
      </c>
      <c r="FN75" t="s">
        <v>1584</v>
      </c>
      <c r="FO75" t="s">
        <v>851</v>
      </c>
      <c r="FP75" t="str">
        <f t="shared" si="23"/>
        <v>EDUCACIÓN-Ejecutados / Terminados</v>
      </c>
      <c r="FQ75" t="s">
        <v>1575</v>
      </c>
      <c r="FR75" s="197" t="s">
        <v>1576</v>
      </c>
      <c r="FS75" t="s">
        <v>1577</v>
      </c>
      <c r="FT75">
        <v>2020</v>
      </c>
      <c r="FU75" t="s">
        <v>495</v>
      </c>
      <c r="FV75" s="198">
        <v>52802720</v>
      </c>
      <c r="GB75" t="s">
        <v>1504</v>
      </c>
      <c r="GC75" t="s">
        <v>2038</v>
      </c>
      <c r="GD75" t="s">
        <v>851</v>
      </c>
      <c r="GE75" t="s">
        <v>729</v>
      </c>
      <c r="GF75" s="197" t="s">
        <v>1623</v>
      </c>
      <c r="GG75" t="s">
        <v>548</v>
      </c>
      <c r="GH75">
        <v>2021</v>
      </c>
      <c r="GI75" t="s">
        <v>493</v>
      </c>
      <c r="GJ75" s="198">
        <v>1032603774</v>
      </c>
      <c r="HF75" t="s">
        <v>2063</v>
      </c>
      <c r="HG75" t="s">
        <v>2083</v>
      </c>
      <c r="HH75" t="s">
        <v>849</v>
      </c>
      <c r="HI75" t="s">
        <v>552</v>
      </c>
      <c r="HJ75" s="197">
        <v>86000</v>
      </c>
      <c r="HK75" t="s">
        <v>2084</v>
      </c>
      <c r="HL75">
        <v>2021</v>
      </c>
      <c r="HM75" t="s">
        <v>493</v>
      </c>
      <c r="HN75" s="198">
        <v>6732000000</v>
      </c>
    </row>
    <row r="76" spans="1:222" x14ac:dyDescent="0.35">
      <c r="A76" t="s">
        <v>488</v>
      </c>
      <c r="B76" t="s">
        <v>633</v>
      </c>
      <c r="C76" t="s">
        <v>497</v>
      </c>
      <c r="D76" t="s">
        <v>634</v>
      </c>
      <c r="E76" s="197">
        <v>52000</v>
      </c>
      <c r="F76" t="s">
        <v>596</v>
      </c>
      <c r="G76">
        <v>2020</v>
      </c>
      <c r="H76" t="s">
        <v>493</v>
      </c>
      <c r="I76" s="198">
        <v>9239681044</v>
      </c>
      <c r="M76" t="s">
        <v>488</v>
      </c>
      <c r="N76" t="s">
        <v>540</v>
      </c>
      <c r="O76" t="s">
        <v>497</v>
      </c>
      <c r="P76" t="s">
        <v>541</v>
      </c>
      <c r="Q76" s="197">
        <v>95000</v>
      </c>
      <c r="R76" t="s">
        <v>499</v>
      </c>
      <c r="S76">
        <v>2021</v>
      </c>
      <c r="T76" t="s">
        <v>493</v>
      </c>
      <c r="U76" s="198">
        <v>12750813196.083193</v>
      </c>
      <c r="AM76" t="s">
        <v>863</v>
      </c>
      <c r="AN76" t="s">
        <v>945</v>
      </c>
      <c r="AO76" t="s">
        <v>497</v>
      </c>
      <c r="AP76" t="s">
        <v>743</v>
      </c>
      <c r="AQ76" s="197">
        <v>50000</v>
      </c>
      <c r="AR76" t="s">
        <v>499</v>
      </c>
      <c r="AS76">
        <v>2020</v>
      </c>
      <c r="AT76" t="s">
        <v>495</v>
      </c>
      <c r="AU76" s="198">
        <v>151644358.57789001</v>
      </c>
      <c r="BK76" t="s">
        <v>863</v>
      </c>
      <c r="BL76" t="s">
        <v>1149</v>
      </c>
      <c r="BM76" t="s">
        <v>859</v>
      </c>
      <c r="BN76" t="str">
        <f t="shared" si="21"/>
        <v>DEPORTE Y RECREACIÓN-Ejecutados / Terminados</v>
      </c>
      <c r="BO76" t="s">
        <v>641</v>
      </c>
      <c r="BP76" s="197">
        <v>86000</v>
      </c>
      <c r="BQ76" t="s">
        <v>553</v>
      </c>
      <c r="BR76">
        <v>2020</v>
      </c>
      <c r="BS76" t="s">
        <v>495</v>
      </c>
      <c r="BT76" s="198">
        <v>182426533.9617584</v>
      </c>
      <c r="DK76" t="s">
        <v>1415</v>
      </c>
      <c r="DL76" t="s">
        <v>1471</v>
      </c>
      <c r="DM76" t="s">
        <v>851</v>
      </c>
      <c r="DN76" t="str">
        <f t="shared" si="22"/>
        <v>EDUCACIÓN-Ejecución</v>
      </c>
      <c r="DO76" t="s">
        <v>1473</v>
      </c>
      <c r="DP76" s="197">
        <v>73000</v>
      </c>
      <c r="DQ76" t="s">
        <v>750</v>
      </c>
      <c r="DR76">
        <v>2020</v>
      </c>
      <c r="DS76" t="s">
        <v>493</v>
      </c>
      <c r="DT76" s="198">
        <v>36330237.21875</v>
      </c>
      <c r="EA76" t="s">
        <v>1415</v>
      </c>
      <c r="EB76" t="s">
        <v>1471</v>
      </c>
      <c r="EC76" t="s">
        <v>851</v>
      </c>
      <c r="ED76" t="s">
        <v>1473</v>
      </c>
      <c r="EE76" s="197">
        <v>73000</v>
      </c>
      <c r="EF76" t="s">
        <v>750</v>
      </c>
      <c r="EG76">
        <v>2021</v>
      </c>
      <c r="EH76" t="s">
        <v>493</v>
      </c>
      <c r="EI76" s="198">
        <v>108990711.65625</v>
      </c>
      <c r="ES76" s="197"/>
      <c r="EW76" s="198"/>
      <c r="FA76" t="s">
        <v>1504</v>
      </c>
      <c r="FB76" t="s">
        <v>1949</v>
      </c>
      <c r="FC76" t="s">
        <v>497</v>
      </c>
      <c r="FD76" t="s">
        <v>511</v>
      </c>
      <c r="FE76" s="197" t="s">
        <v>505</v>
      </c>
      <c r="FF76" t="s">
        <v>506</v>
      </c>
      <c r="FG76">
        <v>2021</v>
      </c>
      <c r="FH76" t="s">
        <v>493</v>
      </c>
      <c r="FI76" s="198">
        <v>871996148</v>
      </c>
      <c r="FM76" t="s">
        <v>1504</v>
      </c>
      <c r="FN76" t="s">
        <v>1585</v>
      </c>
      <c r="FO76" t="s">
        <v>851</v>
      </c>
      <c r="FP76" t="str">
        <f t="shared" si="23"/>
        <v>EDUCACIÓN-Ejecutados / Terminados</v>
      </c>
      <c r="FQ76" t="s">
        <v>1575</v>
      </c>
      <c r="FR76" s="197" t="s">
        <v>1576</v>
      </c>
      <c r="FS76" t="s">
        <v>1577</v>
      </c>
      <c r="FT76">
        <v>2020</v>
      </c>
      <c r="FU76" t="s">
        <v>495</v>
      </c>
      <c r="FV76" s="198">
        <v>61872277</v>
      </c>
      <c r="GB76" t="s">
        <v>1504</v>
      </c>
      <c r="GC76" t="s">
        <v>2039</v>
      </c>
      <c r="GD76" t="s">
        <v>851</v>
      </c>
      <c r="GE76" t="s">
        <v>729</v>
      </c>
      <c r="GF76" s="197" t="s">
        <v>1623</v>
      </c>
      <c r="GG76" t="s">
        <v>548</v>
      </c>
      <c r="GH76">
        <v>2021</v>
      </c>
      <c r="GI76" t="s">
        <v>493</v>
      </c>
      <c r="GJ76" s="198">
        <v>1032603774</v>
      </c>
      <c r="HF76" t="s">
        <v>2063</v>
      </c>
      <c r="HG76" t="s">
        <v>2083</v>
      </c>
      <c r="HH76" t="s">
        <v>849</v>
      </c>
      <c r="HI76" t="s">
        <v>603</v>
      </c>
      <c r="HJ76" s="197">
        <v>86000</v>
      </c>
      <c r="HK76" t="s">
        <v>2084</v>
      </c>
      <c r="HL76">
        <v>2021</v>
      </c>
      <c r="HM76" t="s">
        <v>493</v>
      </c>
      <c r="HN76" s="198">
        <v>6732000000</v>
      </c>
    </row>
    <row r="77" spans="1:222" x14ac:dyDescent="0.35">
      <c r="A77" t="s">
        <v>488</v>
      </c>
      <c r="B77" t="s">
        <v>635</v>
      </c>
      <c r="C77" t="s">
        <v>501</v>
      </c>
      <c r="D77" t="s">
        <v>632</v>
      </c>
      <c r="E77" s="197">
        <v>27000</v>
      </c>
      <c r="F77" t="s">
        <v>525</v>
      </c>
      <c r="G77">
        <v>2020</v>
      </c>
      <c r="H77" t="s">
        <v>493</v>
      </c>
      <c r="I77" s="198">
        <v>3088816896.0999999</v>
      </c>
      <c r="M77" t="s">
        <v>488</v>
      </c>
      <c r="N77" t="s">
        <v>540</v>
      </c>
      <c r="O77" t="s">
        <v>497</v>
      </c>
      <c r="P77" t="s">
        <v>542</v>
      </c>
      <c r="Q77" s="197">
        <v>95000</v>
      </c>
      <c r="R77" t="s">
        <v>499</v>
      </c>
      <c r="S77">
        <v>2021</v>
      </c>
      <c r="T77" t="s">
        <v>493</v>
      </c>
      <c r="U77" s="198">
        <v>12750813196.083193</v>
      </c>
      <c r="AM77" t="s">
        <v>863</v>
      </c>
      <c r="AN77" t="s">
        <v>946</v>
      </c>
      <c r="AO77" t="s">
        <v>501</v>
      </c>
      <c r="AP77" t="s">
        <v>743</v>
      </c>
      <c r="AQ77" s="197">
        <v>50000</v>
      </c>
      <c r="AR77" t="s">
        <v>499</v>
      </c>
      <c r="AS77">
        <v>2020</v>
      </c>
      <c r="AT77" t="s">
        <v>495</v>
      </c>
      <c r="AU77" s="198">
        <v>66136083.23031491</v>
      </c>
      <c r="BK77" t="s">
        <v>863</v>
      </c>
      <c r="BL77" t="s">
        <v>1150</v>
      </c>
      <c r="BM77" t="s">
        <v>851</v>
      </c>
      <c r="BN77" t="str">
        <f t="shared" si="21"/>
        <v>EDUCACIÓN-Ejecutados / Terminados</v>
      </c>
      <c r="BO77" t="s">
        <v>641</v>
      </c>
      <c r="BP77" s="197">
        <v>86000</v>
      </c>
      <c r="BQ77" t="s">
        <v>553</v>
      </c>
      <c r="BR77">
        <v>2020</v>
      </c>
      <c r="BS77" t="s">
        <v>495</v>
      </c>
      <c r="BT77" s="198">
        <v>51163764.360597953</v>
      </c>
      <c r="DK77" t="s">
        <v>1415</v>
      </c>
      <c r="DL77" t="s">
        <v>1471</v>
      </c>
      <c r="DM77" t="s">
        <v>851</v>
      </c>
      <c r="DN77" t="str">
        <f t="shared" si="22"/>
        <v>EDUCACIÓN-Ejecución</v>
      </c>
      <c r="DO77" t="s">
        <v>1474</v>
      </c>
      <c r="DP77" s="197">
        <v>73000</v>
      </c>
      <c r="DQ77" t="s">
        <v>750</v>
      </c>
      <c r="DR77">
        <v>2020</v>
      </c>
      <c r="DS77" t="s">
        <v>493</v>
      </c>
      <c r="DT77" s="198">
        <v>36330237.21875</v>
      </c>
      <c r="EA77" t="s">
        <v>1415</v>
      </c>
      <c r="EB77" t="s">
        <v>1471</v>
      </c>
      <c r="EC77" t="s">
        <v>851</v>
      </c>
      <c r="ED77" t="s">
        <v>1474</v>
      </c>
      <c r="EE77" s="197">
        <v>73000</v>
      </c>
      <c r="EF77" t="s">
        <v>750</v>
      </c>
      <c r="EG77">
        <v>2021</v>
      </c>
      <c r="EH77" t="s">
        <v>493</v>
      </c>
      <c r="EI77" s="198">
        <v>108990711.65625</v>
      </c>
      <c r="ES77" s="197"/>
      <c r="EW77" s="198"/>
      <c r="FA77" t="s">
        <v>1504</v>
      </c>
      <c r="FB77" t="s">
        <v>1950</v>
      </c>
      <c r="FC77" t="s">
        <v>497</v>
      </c>
      <c r="FD77" t="s">
        <v>734</v>
      </c>
      <c r="FE77" s="197" t="s">
        <v>1506</v>
      </c>
      <c r="FF77" t="s">
        <v>534</v>
      </c>
      <c r="FG77">
        <v>2021</v>
      </c>
      <c r="FH77" t="s">
        <v>493</v>
      </c>
      <c r="FI77" s="198">
        <v>905683884</v>
      </c>
      <c r="FM77" t="s">
        <v>1504</v>
      </c>
      <c r="FN77" t="s">
        <v>1586</v>
      </c>
      <c r="FO77" t="s">
        <v>851</v>
      </c>
      <c r="FP77" t="str">
        <f t="shared" si="23"/>
        <v>EDUCACIÓN-Ejecutados / Terminados</v>
      </c>
      <c r="FQ77" t="s">
        <v>1575</v>
      </c>
      <c r="FR77" s="197" t="s">
        <v>1576</v>
      </c>
      <c r="FS77" t="s">
        <v>1577</v>
      </c>
      <c r="FT77">
        <v>2020</v>
      </c>
      <c r="FU77" t="s">
        <v>495</v>
      </c>
      <c r="FV77" s="198">
        <v>27984167</v>
      </c>
      <c r="GB77" t="s">
        <v>1504</v>
      </c>
      <c r="GC77" t="s">
        <v>2040</v>
      </c>
      <c r="GD77" t="s">
        <v>851</v>
      </c>
      <c r="GE77" t="s">
        <v>824</v>
      </c>
      <c r="GF77" s="197" t="s">
        <v>1623</v>
      </c>
      <c r="GG77" t="s">
        <v>548</v>
      </c>
      <c r="GH77">
        <v>2021</v>
      </c>
      <c r="GI77" t="s">
        <v>493</v>
      </c>
      <c r="GJ77" s="198">
        <v>166874762</v>
      </c>
      <c r="HF77" t="s">
        <v>2063</v>
      </c>
      <c r="HG77" t="s">
        <v>2083</v>
      </c>
      <c r="HH77" t="s">
        <v>849</v>
      </c>
      <c r="HI77" t="s">
        <v>641</v>
      </c>
      <c r="HJ77" s="197">
        <v>86000</v>
      </c>
      <c r="HK77" t="s">
        <v>2084</v>
      </c>
      <c r="HL77">
        <v>2021</v>
      </c>
      <c r="HM77" t="s">
        <v>493</v>
      </c>
      <c r="HN77" s="198">
        <v>6732000000</v>
      </c>
    </row>
    <row r="78" spans="1:222" x14ac:dyDescent="0.35">
      <c r="A78" t="s">
        <v>488</v>
      </c>
      <c r="B78" t="s">
        <v>636</v>
      </c>
      <c r="C78" t="s">
        <v>501</v>
      </c>
      <c r="D78" t="s">
        <v>637</v>
      </c>
      <c r="E78" s="197">
        <v>95000</v>
      </c>
      <c r="F78" t="s">
        <v>499</v>
      </c>
      <c r="G78">
        <v>2020</v>
      </c>
      <c r="H78" t="s">
        <v>493</v>
      </c>
      <c r="I78" s="198">
        <v>5092225567</v>
      </c>
      <c r="M78" t="s">
        <v>488</v>
      </c>
      <c r="N78" t="s">
        <v>540</v>
      </c>
      <c r="O78" t="s">
        <v>497</v>
      </c>
      <c r="P78" t="s">
        <v>543</v>
      </c>
      <c r="Q78" s="197">
        <v>95000</v>
      </c>
      <c r="R78" t="s">
        <v>499</v>
      </c>
      <c r="S78">
        <v>2021</v>
      </c>
      <c r="T78" t="s">
        <v>493</v>
      </c>
      <c r="U78" s="198">
        <v>12750813196.083193</v>
      </c>
      <c r="AM78" t="s">
        <v>863</v>
      </c>
      <c r="AN78" t="s">
        <v>947</v>
      </c>
      <c r="AO78" t="s">
        <v>497</v>
      </c>
      <c r="AP78" t="s">
        <v>743</v>
      </c>
      <c r="AQ78" s="197">
        <v>50000</v>
      </c>
      <c r="AR78" t="s">
        <v>499</v>
      </c>
      <c r="AS78">
        <v>2020</v>
      </c>
      <c r="AT78" t="s">
        <v>495</v>
      </c>
      <c r="AU78" s="198">
        <v>162528355.15726101</v>
      </c>
      <c r="BK78" t="s">
        <v>863</v>
      </c>
      <c r="BL78" t="s">
        <v>1151</v>
      </c>
      <c r="BM78" t="s">
        <v>853</v>
      </c>
      <c r="BN78" t="str">
        <f t="shared" si="21"/>
        <v>INCLUSIÓN SOCIAL-Ejecutados / Terminados</v>
      </c>
      <c r="BO78" t="s">
        <v>641</v>
      </c>
      <c r="BP78" s="197">
        <v>86000</v>
      </c>
      <c r="BQ78" t="s">
        <v>553</v>
      </c>
      <c r="BR78">
        <v>2020</v>
      </c>
      <c r="BS78" t="s">
        <v>495</v>
      </c>
      <c r="BT78" s="198">
        <v>146321665.0265851</v>
      </c>
      <c r="DK78" t="s">
        <v>1415</v>
      </c>
      <c r="DL78" t="s">
        <v>1471</v>
      </c>
      <c r="DM78" t="s">
        <v>851</v>
      </c>
      <c r="DN78" t="str">
        <f t="shared" si="22"/>
        <v>EDUCACIÓN-Ejecución</v>
      </c>
      <c r="DO78" t="s">
        <v>752</v>
      </c>
      <c r="DP78" s="197">
        <v>73000</v>
      </c>
      <c r="DQ78" t="s">
        <v>750</v>
      </c>
      <c r="DR78">
        <v>2020</v>
      </c>
      <c r="DS78" t="s">
        <v>493</v>
      </c>
      <c r="DT78" s="198">
        <v>36330237.21875</v>
      </c>
      <c r="EA78" t="s">
        <v>1415</v>
      </c>
      <c r="EB78" t="s">
        <v>1471</v>
      </c>
      <c r="EC78" t="s">
        <v>851</v>
      </c>
      <c r="ED78" t="s">
        <v>752</v>
      </c>
      <c r="EE78" s="197">
        <v>73000</v>
      </c>
      <c r="EF78" t="s">
        <v>750</v>
      </c>
      <c r="EG78">
        <v>2021</v>
      </c>
      <c r="EH78" t="s">
        <v>493</v>
      </c>
      <c r="EI78" s="198">
        <v>108990711.65625</v>
      </c>
      <c r="ES78" s="197"/>
      <c r="EW78" s="198"/>
      <c r="FA78" t="s">
        <v>1504</v>
      </c>
      <c r="FB78" t="s">
        <v>1951</v>
      </c>
      <c r="FC78" t="s">
        <v>497</v>
      </c>
      <c r="FD78" t="s">
        <v>513</v>
      </c>
      <c r="FE78" s="197" t="s">
        <v>505</v>
      </c>
      <c r="FF78" t="s">
        <v>514</v>
      </c>
      <c r="FG78">
        <v>2021</v>
      </c>
      <c r="FH78" t="s">
        <v>493</v>
      </c>
      <c r="FI78" s="198">
        <v>918906687.5999999</v>
      </c>
      <c r="FM78" t="s">
        <v>1504</v>
      </c>
      <c r="FN78" t="s">
        <v>1587</v>
      </c>
      <c r="FO78" t="s">
        <v>851</v>
      </c>
      <c r="FP78" t="str">
        <f t="shared" si="23"/>
        <v>EDUCACIÓN-Ejecutados / Terminados</v>
      </c>
      <c r="FQ78" t="s">
        <v>1575</v>
      </c>
      <c r="FR78" s="197" t="s">
        <v>1576</v>
      </c>
      <c r="FS78" t="s">
        <v>1577</v>
      </c>
      <c r="FT78">
        <v>2020</v>
      </c>
      <c r="FU78" t="s">
        <v>495</v>
      </c>
      <c r="FV78" s="198">
        <v>57368192</v>
      </c>
      <c r="GB78" t="s">
        <v>1504</v>
      </c>
      <c r="GC78" t="s">
        <v>2041</v>
      </c>
      <c r="GD78" t="s">
        <v>851</v>
      </c>
      <c r="GE78" t="s">
        <v>713</v>
      </c>
      <c r="GF78" s="197" t="s">
        <v>1623</v>
      </c>
      <c r="GG78" t="s">
        <v>548</v>
      </c>
      <c r="GH78">
        <v>2021</v>
      </c>
      <c r="GI78" t="s">
        <v>493</v>
      </c>
      <c r="GJ78" s="198">
        <v>166874762</v>
      </c>
      <c r="HF78" t="s">
        <v>2063</v>
      </c>
      <c r="HG78" t="s">
        <v>2083</v>
      </c>
      <c r="HH78" t="s">
        <v>849</v>
      </c>
      <c r="HI78" t="s">
        <v>579</v>
      </c>
      <c r="HJ78" s="197">
        <v>86000</v>
      </c>
      <c r="HK78" t="s">
        <v>2084</v>
      </c>
      <c r="HL78">
        <v>2021</v>
      </c>
      <c r="HM78" t="s">
        <v>493</v>
      </c>
      <c r="HN78" s="198">
        <v>6732000000</v>
      </c>
    </row>
    <row r="79" spans="1:222" x14ac:dyDescent="0.35">
      <c r="A79" t="s">
        <v>488</v>
      </c>
      <c r="B79" t="s">
        <v>638</v>
      </c>
      <c r="C79" t="s">
        <v>501</v>
      </c>
      <c r="D79" t="s">
        <v>639</v>
      </c>
      <c r="E79" s="197">
        <v>81000</v>
      </c>
      <c r="F79" t="s">
        <v>572</v>
      </c>
      <c r="G79">
        <v>2020</v>
      </c>
      <c r="H79" t="s">
        <v>493</v>
      </c>
      <c r="I79" s="198">
        <v>1088522083</v>
      </c>
      <c r="M79" t="s">
        <v>488</v>
      </c>
      <c r="N79" t="s">
        <v>544</v>
      </c>
      <c r="O79" t="s">
        <v>501</v>
      </c>
      <c r="P79" t="s">
        <v>545</v>
      </c>
      <c r="Q79" s="197">
        <v>44000</v>
      </c>
      <c r="R79" t="s">
        <v>537</v>
      </c>
      <c r="S79">
        <v>2021</v>
      </c>
      <c r="T79" t="s">
        <v>493</v>
      </c>
      <c r="U79" s="198">
        <v>5420813678.6999998</v>
      </c>
      <c r="AM79" t="s">
        <v>863</v>
      </c>
      <c r="AN79" t="s">
        <v>948</v>
      </c>
      <c r="AO79" t="s">
        <v>497</v>
      </c>
      <c r="AP79" t="s">
        <v>681</v>
      </c>
      <c r="AQ79" s="197">
        <v>50000</v>
      </c>
      <c r="AR79" t="s">
        <v>499</v>
      </c>
      <c r="AS79">
        <v>2020</v>
      </c>
      <c r="AT79" t="s">
        <v>495</v>
      </c>
      <c r="AU79" s="198">
        <v>51494067.852490418</v>
      </c>
      <c r="BK79" t="s">
        <v>863</v>
      </c>
      <c r="BL79" t="s">
        <v>1152</v>
      </c>
      <c r="BM79" t="s">
        <v>851</v>
      </c>
      <c r="BN79" t="str">
        <f t="shared" si="21"/>
        <v>EDUCACIÓN-Ejecutados / Terminados</v>
      </c>
      <c r="BO79" t="s">
        <v>641</v>
      </c>
      <c r="BP79" s="197">
        <v>86000</v>
      </c>
      <c r="BQ79" t="s">
        <v>553</v>
      </c>
      <c r="BR79">
        <v>2020</v>
      </c>
      <c r="BS79" t="s">
        <v>495</v>
      </c>
      <c r="BT79" s="198">
        <v>123874777.4958718</v>
      </c>
      <c r="DK79" t="s">
        <v>1415</v>
      </c>
      <c r="DL79" t="s">
        <v>1471</v>
      </c>
      <c r="DM79" t="s">
        <v>851</v>
      </c>
      <c r="DN79" t="str">
        <f t="shared" si="22"/>
        <v>EDUCACIÓN-Ejecución</v>
      </c>
      <c r="DO79" t="s">
        <v>767</v>
      </c>
      <c r="DP79" s="197">
        <v>73000</v>
      </c>
      <c r="DQ79" t="s">
        <v>750</v>
      </c>
      <c r="DR79">
        <v>2020</v>
      </c>
      <c r="DS79" t="s">
        <v>493</v>
      </c>
      <c r="DT79" s="198">
        <v>36330237.21875</v>
      </c>
      <c r="EA79" t="s">
        <v>1415</v>
      </c>
      <c r="EB79" t="s">
        <v>1471</v>
      </c>
      <c r="EC79" t="s">
        <v>851</v>
      </c>
      <c r="ED79" t="s">
        <v>767</v>
      </c>
      <c r="EE79" s="197">
        <v>73000</v>
      </c>
      <c r="EF79" t="s">
        <v>750</v>
      </c>
      <c r="EG79">
        <v>2021</v>
      </c>
      <c r="EH79" t="s">
        <v>493</v>
      </c>
      <c r="EI79" s="198">
        <v>108990711.65625</v>
      </c>
      <c r="ES79" s="197"/>
      <c r="EW79" s="198"/>
      <c r="FA79" t="s">
        <v>1504</v>
      </c>
      <c r="FB79" t="s">
        <v>1952</v>
      </c>
      <c r="FC79" t="s">
        <v>497</v>
      </c>
      <c r="FD79" t="s">
        <v>520</v>
      </c>
      <c r="FE79" s="197" t="s">
        <v>505</v>
      </c>
      <c r="FF79" t="s">
        <v>514</v>
      </c>
      <c r="FG79">
        <v>2021</v>
      </c>
      <c r="FH79" t="s">
        <v>493</v>
      </c>
      <c r="FI79" s="198">
        <v>581803532</v>
      </c>
      <c r="FM79" t="s">
        <v>1504</v>
      </c>
      <c r="FN79" t="s">
        <v>1588</v>
      </c>
      <c r="FO79" t="s">
        <v>851</v>
      </c>
      <c r="FP79" t="str">
        <f t="shared" si="23"/>
        <v>EDUCACIÓN-Ejecutados / Terminados</v>
      </c>
      <c r="FQ79" t="s">
        <v>1575</v>
      </c>
      <c r="FR79" s="197" t="s">
        <v>1576</v>
      </c>
      <c r="FS79" t="s">
        <v>1577</v>
      </c>
      <c r="FT79">
        <v>2020</v>
      </c>
      <c r="FU79" t="s">
        <v>495</v>
      </c>
      <c r="FV79" s="198">
        <v>84200614</v>
      </c>
      <c r="GB79" t="s">
        <v>1504</v>
      </c>
      <c r="GC79" t="s">
        <v>2042</v>
      </c>
      <c r="GD79" t="s">
        <v>851</v>
      </c>
      <c r="GE79" t="s">
        <v>713</v>
      </c>
      <c r="GF79" s="197" t="s">
        <v>1623</v>
      </c>
      <c r="GG79" t="s">
        <v>548</v>
      </c>
      <c r="GH79">
        <v>2021</v>
      </c>
      <c r="GI79" t="s">
        <v>493</v>
      </c>
      <c r="GJ79" s="198">
        <v>556249208</v>
      </c>
      <c r="HF79" t="s">
        <v>2063</v>
      </c>
      <c r="HG79" t="s">
        <v>2085</v>
      </c>
      <c r="HH79" t="s">
        <v>849</v>
      </c>
      <c r="HI79" t="s">
        <v>565</v>
      </c>
      <c r="HJ79" s="197">
        <v>20000</v>
      </c>
      <c r="HK79" t="s">
        <v>537</v>
      </c>
      <c r="HL79">
        <v>2021</v>
      </c>
      <c r="HM79" t="s">
        <v>493</v>
      </c>
      <c r="HN79" s="198">
        <v>1672465568</v>
      </c>
    </row>
    <row r="80" spans="1:222" x14ac:dyDescent="0.35">
      <c r="A80" t="s">
        <v>488</v>
      </c>
      <c r="B80" t="s">
        <v>640</v>
      </c>
      <c r="C80" t="s">
        <v>501</v>
      </c>
      <c r="D80" t="s">
        <v>641</v>
      </c>
      <c r="E80" s="197">
        <v>86000</v>
      </c>
      <c r="F80" t="s">
        <v>553</v>
      </c>
      <c r="G80">
        <v>2020</v>
      </c>
      <c r="H80" t="s">
        <v>493</v>
      </c>
      <c r="I80" s="198">
        <v>208703496.91999999</v>
      </c>
      <c r="M80" t="s">
        <v>488</v>
      </c>
      <c r="N80" t="s">
        <v>546</v>
      </c>
      <c r="O80" t="s">
        <v>490</v>
      </c>
      <c r="P80" t="s">
        <v>547</v>
      </c>
      <c r="Q80" s="197">
        <v>18000</v>
      </c>
      <c r="R80" t="s">
        <v>548</v>
      </c>
      <c r="S80">
        <v>2021</v>
      </c>
      <c r="T80" t="s">
        <v>493</v>
      </c>
      <c r="U80" s="198">
        <v>3795759959.77</v>
      </c>
      <c r="AM80" t="s">
        <v>863</v>
      </c>
      <c r="AN80" t="s">
        <v>949</v>
      </c>
      <c r="AO80" t="s">
        <v>497</v>
      </c>
      <c r="AP80" t="s">
        <v>681</v>
      </c>
      <c r="AQ80" s="197">
        <v>50000</v>
      </c>
      <c r="AR80" t="s">
        <v>499</v>
      </c>
      <c r="AS80">
        <v>2020</v>
      </c>
      <c r="AT80" t="s">
        <v>495</v>
      </c>
      <c r="AU80" s="198">
        <v>76630710.21158874</v>
      </c>
      <c r="BK80" t="s">
        <v>863</v>
      </c>
      <c r="BL80" t="s">
        <v>1153</v>
      </c>
      <c r="BM80" t="s">
        <v>853</v>
      </c>
      <c r="BN80" t="str">
        <f t="shared" si="21"/>
        <v>INCLUSIÓN SOCIAL-Ejecutados / Terminados</v>
      </c>
      <c r="BO80" t="s">
        <v>641</v>
      </c>
      <c r="BP80" s="197">
        <v>86000</v>
      </c>
      <c r="BQ80" t="s">
        <v>553</v>
      </c>
      <c r="BR80">
        <v>2020</v>
      </c>
      <c r="BS80" t="s">
        <v>495</v>
      </c>
      <c r="BT80" s="198">
        <v>141829561.04690889</v>
      </c>
      <c r="DK80" t="s">
        <v>1415</v>
      </c>
      <c r="DL80" t="s">
        <v>1471</v>
      </c>
      <c r="DM80" t="s">
        <v>851</v>
      </c>
      <c r="DN80" t="str">
        <f t="shared" si="22"/>
        <v>EDUCACIÓN-Ejecución</v>
      </c>
      <c r="DO80" t="s">
        <v>1475</v>
      </c>
      <c r="DP80" s="197">
        <v>73000</v>
      </c>
      <c r="DQ80" t="s">
        <v>750</v>
      </c>
      <c r="DR80">
        <v>2020</v>
      </c>
      <c r="DS80" t="s">
        <v>493</v>
      </c>
      <c r="DT80" s="198">
        <v>36330237.21875</v>
      </c>
      <c r="EA80" t="s">
        <v>1415</v>
      </c>
      <c r="EB80" t="s">
        <v>1471</v>
      </c>
      <c r="EC80" t="s">
        <v>851</v>
      </c>
      <c r="ED80" t="s">
        <v>1475</v>
      </c>
      <c r="EE80" s="197">
        <v>73000</v>
      </c>
      <c r="EF80" t="s">
        <v>750</v>
      </c>
      <c r="EG80">
        <v>2021</v>
      </c>
      <c r="EH80" t="s">
        <v>493</v>
      </c>
      <c r="EI80" s="198">
        <v>108990711.65625</v>
      </c>
      <c r="ES80" s="197"/>
      <c r="EW80" s="198"/>
      <c r="FA80" t="s">
        <v>1504</v>
      </c>
      <c r="FB80" t="s">
        <v>1953</v>
      </c>
      <c r="FC80" t="s">
        <v>497</v>
      </c>
      <c r="FD80" t="s">
        <v>619</v>
      </c>
      <c r="FE80" s="197" t="s">
        <v>1521</v>
      </c>
      <c r="FF80" t="s">
        <v>509</v>
      </c>
      <c r="FG80">
        <v>2021</v>
      </c>
      <c r="FH80" t="s">
        <v>493</v>
      </c>
      <c r="FI80" s="198">
        <v>1104672774.788975</v>
      </c>
      <c r="FM80" t="s">
        <v>1504</v>
      </c>
      <c r="FN80" t="s">
        <v>1589</v>
      </c>
      <c r="FO80" t="s">
        <v>851</v>
      </c>
      <c r="FP80" t="str">
        <f t="shared" si="23"/>
        <v>EDUCACIÓN-Ejecutados / Terminados</v>
      </c>
      <c r="FQ80" t="s">
        <v>1161</v>
      </c>
      <c r="FR80" s="197" t="s">
        <v>1527</v>
      </c>
      <c r="FS80" t="s">
        <v>525</v>
      </c>
      <c r="FT80">
        <v>2020</v>
      </c>
      <c r="FU80" t="s">
        <v>495</v>
      </c>
      <c r="FV80" s="198">
        <v>275530788.96743703</v>
      </c>
      <c r="GB80" t="s">
        <v>1504</v>
      </c>
      <c r="GC80" t="s">
        <v>2043</v>
      </c>
      <c r="GD80" t="s">
        <v>851</v>
      </c>
      <c r="GE80" t="s">
        <v>713</v>
      </c>
      <c r="GF80" s="197" t="s">
        <v>1623</v>
      </c>
      <c r="GG80" t="s">
        <v>548</v>
      </c>
      <c r="GH80">
        <v>2021</v>
      </c>
      <c r="GI80" t="s">
        <v>493</v>
      </c>
      <c r="GJ80" s="198">
        <v>1112498415</v>
      </c>
      <c r="HF80" t="s">
        <v>2063</v>
      </c>
      <c r="HG80" t="s">
        <v>2085</v>
      </c>
      <c r="HH80" t="s">
        <v>849</v>
      </c>
      <c r="HI80" t="s">
        <v>565</v>
      </c>
      <c r="HJ80" s="197">
        <v>20000</v>
      </c>
      <c r="HK80" t="s">
        <v>537</v>
      </c>
      <c r="HL80">
        <v>2021</v>
      </c>
      <c r="HM80" t="s">
        <v>493</v>
      </c>
      <c r="HN80" s="198">
        <v>315000000</v>
      </c>
    </row>
    <row r="81" spans="1:222" x14ac:dyDescent="0.35">
      <c r="A81" t="s">
        <v>488</v>
      </c>
      <c r="B81" t="s">
        <v>642</v>
      </c>
      <c r="C81" t="s">
        <v>501</v>
      </c>
      <c r="D81" t="s">
        <v>603</v>
      </c>
      <c r="E81" s="197">
        <v>86000</v>
      </c>
      <c r="F81" t="s">
        <v>553</v>
      </c>
      <c r="G81">
        <v>2020</v>
      </c>
      <c r="H81" t="s">
        <v>495</v>
      </c>
      <c r="I81" s="198">
        <v>604265149</v>
      </c>
      <c r="M81" t="s">
        <v>488</v>
      </c>
      <c r="N81" t="s">
        <v>549</v>
      </c>
      <c r="O81" t="s">
        <v>490</v>
      </c>
      <c r="P81" t="s">
        <v>550</v>
      </c>
      <c r="Q81" s="197">
        <v>18000</v>
      </c>
      <c r="R81" t="s">
        <v>548</v>
      </c>
      <c r="S81">
        <v>2021</v>
      </c>
      <c r="T81" t="s">
        <v>493</v>
      </c>
      <c r="U81" s="198">
        <v>3208994554.9311457</v>
      </c>
      <c r="AM81" t="s">
        <v>863</v>
      </c>
      <c r="AN81" t="s">
        <v>950</v>
      </c>
      <c r="AO81" t="s">
        <v>497</v>
      </c>
      <c r="AP81" t="s">
        <v>681</v>
      </c>
      <c r="AQ81" s="197">
        <v>50000</v>
      </c>
      <c r="AR81" t="s">
        <v>499</v>
      </c>
      <c r="AS81">
        <v>2020</v>
      </c>
      <c r="AT81" t="s">
        <v>495</v>
      </c>
      <c r="AU81" s="198">
        <v>51494067.852490418</v>
      </c>
      <c r="BK81" t="s">
        <v>863</v>
      </c>
      <c r="BL81" t="s">
        <v>1154</v>
      </c>
      <c r="BM81" t="s">
        <v>851</v>
      </c>
      <c r="BN81" t="str">
        <f t="shared" si="21"/>
        <v>EDUCACIÓN-Ejecutados / Terminados</v>
      </c>
      <c r="BO81" t="s">
        <v>637</v>
      </c>
      <c r="BP81" s="197">
        <v>95000</v>
      </c>
      <c r="BQ81" t="s">
        <v>499</v>
      </c>
      <c r="BR81">
        <v>2020</v>
      </c>
      <c r="BS81" t="s">
        <v>495</v>
      </c>
      <c r="BT81" s="198">
        <v>156441486.63064721</v>
      </c>
      <c r="DK81" t="s">
        <v>1415</v>
      </c>
      <c r="DL81" t="s">
        <v>1471</v>
      </c>
      <c r="DM81" t="s">
        <v>851</v>
      </c>
      <c r="DN81" t="str">
        <f t="shared" si="22"/>
        <v>EDUCACIÓN-Ejecución</v>
      </c>
      <c r="DO81" t="s">
        <v>751</v>
      </c>
      <c r="DP81" s="197">
        <v>73000</v>
      </c>
      <c r="DQ81" t="s">
        <v>750</v>
      </c>
      <c r="DR81">
        <v>2020</v>
      </c>
      <c r="DS81" t="s">
        <v>493</v>
      </c>
      <c r="DT81" s="198">
        <v>36330237.21875</v>
      </c>
      <c r="EA81" t="s">
        <v>1415</v>
      </c>
      <c r="EB81" t="s">
        <v>1471</v>
      </c>
      <c r="EC81" t="s">
        <v>851</v>
      </c>
      <c r="ED81" t="s">
        <v>751</v>
      </c>
      <c r="EE81" s="197">
        <v>73000</v>
      </c>
      <c r="EF81" t="s">
        <v>750</v>
      </c>
      <c r="EG81">
        <v>2021</v>
      </c>
      <c r="EH81" t="s">
        <v>493</v>
      </c>
      <c r="EI81" s="198">
        <v>108990711.65625</v>
      </c>
      <c r="ES81" s="197"/>
      <c r="EW81" s="198"/>
      <c r="FA81" t="s">
        <v>1504</v>
      </c>
      <c r="FB81" t="s">
        <v>1954</v>
      </c>
      <c r="FC81" t="s">
        <v>497</v>
      </c>
      <c r="FD81" t="s">
        <v>693</v>
      </c>
      <c r="FE81" s="197" t="s">
        <v>1521</v>
      </c>
      <c r="FF81" t="s">
        <v>509</v>
      </c>
      <c r="FG81">
        <v>2021</v>
      </c>
      <c r="FH81" t="s">
        <v>493</v>
      </c>
      <c r="FI81" s="198">
        <v>1054930918.130922</v>
      </c>
      <c r="FM81" t="s">
        <v>1504</v>
      </c>
      <c r="FN81" t="s">
        <v>1590</v>
      </c>
      <c r="FO81" t="s">
        <v>851</v>
      </c>
      <c r="FP81" t="str">
        <f t="shared" si="23"/>
        <v>EDUCACIÓN-Ejecutados / Terminados</v>
      </c>
      <c r="FQ81" t="s">
        <v>779</v>
      </c>
      <c r="FR81" s="197" t="s">
        <v>1527</v>
      </c>
      <c r="FS81" t="s">
        <v>525</v>
      </c>
      <c r="FT81">
        <v>2020</v>
      </c>
      <c r="FU81" t="s">
        <v>495</v>
      </c>
      <c r="FV81" s="198">
        <v>248080744.967437</v>
      </c>
      <c r="GB81" t="s">
        <v>1504</v>
      </c>
      <c r="GC81" t="s">
        <v>2044</v>
      </c>
      <c r="GD81" t="s">
        <v>851</v>
      </c>
      <c r="GE81" t="s">
        <v>701</v>
      </c>
      <c r="GF81" s="197" t="s">
        <v>1506</v>
      </c>
      <c r="GG81" t="s">
        <v>534</v>
      </c>
      <c r="GH81">
        <v>2021</v>
      </c>
      <c r="GI81" t="s">
        <v>493</v>
      </c>
      <c r="GJ81" s="198">
        <v>165969546</v>
      </c>
      <c r="HF81" t="s">
        <v>2063</v>
      </c>
      <c r="HG81" t="s">
        <v>2085</v>
      </c>
      <c r="HH81" t="s">
        <v>849</v>
      </c>
      <c r="HI81" t="s">
        <v>565</v>
      </c>
      <c r="HJ81" s="197">
        <v>20000</v>
      </c>
      <c r="HK81" t="s">
        <v>537</v>
      </c>
      <c r="HL81">
        <v>2021</v>
      </c>
      <c r="HM81" t="s">
        <v>493</v>
      </c>
      <c r="HN81" s="198">
        <v>1601903527.72</v>
      </c>
    </row>
    <row r="82" spans="1:222" x14ac:dyDescent="0.35">
      <c r="A82" t="s">
        <v>488</v>
      </c>
      <c r="B82" t="s">
        <v>643</v>
      </c>
      <c r="C82" t="s">
        <v>497</v>
      </c>
      <c r="D82" t="s">
        <v>644</v>
      </c>
      <c r="E82" s="197">
        <v>18000</v>
      </c>
      <c r="F82" t="s">
        <v>548</v>
      </c>
      <c r="G82">
        <v>2020</v>
      </c>
      <c r="H82" t="s">
        <v>493</v>
      </c>
      <c r="I82" s="198">
        <v>4396378663.1800003</v>
      </c>
      <c r="M82" t="s">
        <v>488</v>
      </c>
      <c r="N82" t="s">
        <v>551</v>
      </c>
      <c r="O82" t="s">
        <v>490</v>
      </c>
      <c r="P82" t="s">
        <v>552</v>
      </c>
      <c r="Q82" s="197">
        <v>86000</v>
      </c>
      <c r="R82" t="s">
        <v>553</v>
      </c>
      <c r="S82">
        <v>2021</v>
      </c>
      <c r="T82" t="s">
        <v>493</v>
      </c>
      <c r="U82" s="198">
        <v>1067264902</v>
      </c>
      <c r="AM82" t="s">
        <v>863</v>
      </c>
      <c r="AN82" t="s">
        <v>951</v>
      </c>
      <c r="AO82" t="s">
        <v>497</v>
      </c>
      <c r="AP82" t="s">
        <v>681</v>
      </c>
      <c r="AQ82" s="197">
        <v>50000</v>
      </c>
      <c r="AR82" t="s">
        <v>499</v>
      </c>
      <c r="AS82">
        <v>2020</v>
      </c>
      <c r="AT82" t="s">
        <v>495</v>
      </c>
      <c r="AU82" s="198">
        <v>51494067.852490418</v>
      </c>
      <c r="BK82" t="s">
        <v>863</v>
      </c>
      <c r="BL82" t="s">
        <v>1155</v>
      </c>
      <c r="BM82" t="s">
        <v>853</v>
      </c>
      <c r="BN82" t="str">
        <f t="shared" si="21"/>
        <v>INCLUSIÓN SOCIAL-Ejecutados / Terminados</v>
      </c>
      <c r="BO82" t="s">
        <v>895</v>
      </c>
      <c r="BP82" s="197">
        <v>52000</v>
      </c>
      <c r="BQ82" t="s">
        <v>534</v>
      </c>
      <c r="BR82">
        <v>2020</v>
      </c>
      <c r="BS82" t="s">
        <v>495</v>
      </c>
      <c r="BT82" s="198">
        <v>111250350.65004981</v>
      </c>
      <c r="DK82" t="s">
        <v>1415</v>
      </c>
      <c r="DL82" t="s">
        <v>1476</v>
      </c>
      <c r="DM82" t="s">
        <v>851</v>
      </c>
      <c r="DN82" t="str">
        <f t="shared" si="22"/>
        <v>EDUCACIÓN-Ejecución</v>
      </c>
      <c r="DO82" t="s">
        <v>520</v>
      </c>
      <c r="DP82" s="197" t="s">
        <v>505</v>
      </c>
      <c r="DQ82" t="s">
        <v>514</v>
      </c>
      <c r="DR82">
        <v>2020</v>
      </c>
      <c r="DS82" t="s">
        <v>493</v>
      </c>
      <c r="DT82" s="198">
        <v>359161255.16666675</v>
      </c>
      <c r="EA82" t="s">
        <v>1415</v>
      </c>
      <c r="EB82" t="s">
        <v>1476</v>
      </c>
      <c r="EC82" t="s">
        <v>851</v>
      </c>
      <c r="ED82" t="s">
        <v>520</v>
      </c>
      <c r="EE82" s="197" t="s">
        <v>505</v>
      </c>
      <c r="EF82" t="s">
        <v>514</v>
      </c>
      <c r="EG82">
        <v>2021</v>
      </c>
      <c r="EH82" t="s">
        <v>493</v>
      </c>
      <c r="EI82" s="198">
        <v>1077483765.5000002</v>
      </c>
      <c r="ES82" s="197"/>
      <c r="EW82" s="198"/>
      <c r="FA82" t="s">
        <v>1504</v>
      </c>
      <c r="FB82" t="s">
        <v>1955</v>
      </c>
      <c r="FC82" t="s">
        <v>497</v>
      </c>
      <c r="FD82" t="s">
        <v>508</v>
      </c>
      <c r="FE82" s="197" t="s">
        <v>1521</v>
      </c>
      <c r="FF82" t="s">
        <v>509</v>
      </c>
      <c r="FG82">
        <v>2021</v>
      </c>
      <c r="FH82" t="s">
        <v>493</v>
      </c>
      <c r="FI82" s="198">
        <v>1089861836</v>
      </c>
      <c r="FM82" t="s">
        <v>1504</v>
      </c>
      <c r="FN82" t="s">
        <v>1591</v>
      </c>
      <c r="FO82" t="s">
        <v>851</v>
      </c>
      <c r="FP82" t="str">
        <f t="shared" si="23"/>
        <v>EDUCACIÓN-Ejecutados / Terminados</v>
      </c>
      <c r="FQ82" t="s">
        <v>1388</v>
      </c>
      <c r="FR82" s="197" t="s">
        <v>505</v>
      </c>
      <c r="FS82" t="s">
        <v>514</v>
      </c>
      <c r="FT82">
        <v>2020</v>
      </c>
      <c r="FU82" t="s">
        <v>495</v>
      </c>
      <c r="FV82" s="198">
        <v>92756210</v>
      </c>
      <c r="GB82" t="s">
        <v>1504</v>
      </c>
      <c r="GC82" t="s">
        <v>2045</v>
      </c>
      <c r="GD82" t="s">
        <v>851</v>
      </c>
      <c r="GE82" t="s">
        <v>533</v>
      </c>
      <c r="GF82" s="197" t="s">
        <v>1506</v>
      </c>
      <c r="GG82" t="s">
        <v>534</v>
      </c>
      <c r="GH82">
        <v>2021</v>
      </c>
      <c r="GI82" t="s">
        <v>493</v>
      </c>
      <c r="GJ82" s="198">
        <v>165969546</v>
      </c>
      <c r="HF82" t="s">
        <v>2063</v>
      </c>
      <c r="HG82" t="s">
        <v>2085</v>
      </c>
      <c r="HH82" t="s">
        <v>849</v>
      </c>
      <c r="HI82" t="s">
        <v>565</v>
      </c>
      <c r="HJ82" s="197">
        <v>20000</v>
      </c>
      <c r="HK82" t="s">
        <v>537</v>
      </c>
      <c r="HL82">
        <v>2021</v>
      </c>
      <c r="HM82" t="s">
        <v>493</v>
      </c>
      <c r="HN82" s="198">
        <v>170797228</v>
      </c>
    </row>
    <row r="83" spans="1:222" x14ac:dyDescent="0.35">
      <c r="A83" t="s">
        <v>488</v>
      </c>
      <c r="B83" t="s">
        <v>645</v>
      </c>
      <c r="C83" t="s">
        <v>497</v>
      </c>
      <c r="D83" t="s">
        <v>646</v>
      </c>
      <c r="E83" s="197">
        <v>18000</v>
      </c>
      <c r="F83" t="s">
        <v>548</v>
      </c>
      <c r="G83">
        <v>2020</v>
      </c>
      <c r="H83" t="s">
        <v>493</v>
      </c>
      <c r="I83" s="198">
        <v>5315332796</v>
      </c>
      <c r="M83" t="s">
        <v>488</v>
      </c>
      <c r="N83" t="s">
        <v>554</v>
      </c>
      <c r="O83" t="s">
        <v>501</v>
      </c>
      <c r="P83" t="s">
        <v>555</v>
      </c>
      <c r="Q83" s="197">
        <v>50000</v>
      </c>
      <c r="R83" t="s">
        <v>499</v>
      </c>
      <c r="S83">
        <v>2021</v>
      </c>
      <c r="T83" t="s">
        <v>493</v>
      </c>
      <c r="U83" s="198">
        <v>30206564670</v>
      </c>
      <c r="AM83" t="s">
        <v>863</v>
      </c>
      <c r="AN83" t="s">
        <v>952</v>
      </c>
      <c r="AO83" t="s">
        <v>497</v>
      </c>
      <c r="AP83" t="s">
        <v>681</v>
      </c>
      <c r="AQ83" s="197">
        <v>50000</v>
      </c>
      <c r="AR83" t="s">
        <v>499</v>
      </c>
      <c r="AS83">
        <v>2020</v>
      </c>
      <c r="AT83" t="s">
        <v>495</v>
      </c>
      <c r="AU83" s="198">
        <v>51494067.852490418</v>
      </c>
      <c r="BK83" t="s">
        <v>863</v>
      </c>
      <c r="BL83" t="s">
        <v>1156</v>
      </c>
      <c r="BM83" t="s">
        <v>853</v>
      </c>
      <c r="BN83" t="str">
        <f t="shared" si="21"/>
        <v>INCLUSIÓN SOCIAL-Ejecutados / Terminados</v>
      </c>
      <c r="BO83" t="s">
        <v>897</v>
      </c>
      <c r="BP83" s="197">
        <v>52000</v>
      </c>
      <c r="BQ83" t="s">
        <v>534</v>
      </c>
      <c r="BR83">
        <v>2020</v>
      </c>
      <c r="BS83" t="s">
        <v>495</v>
      </c>
      <c r="BT83" s="198">
        <v>110970907.33644371</v>
      </c>
      <c r="DK83" t="s">
        <v>1415</v>
      </c>
      <c r="DL83" t="s">
        <v>1476</v>
      </c>
      <c r="DM83" t="s">
        <v>851</v>
      </c>
      <c r="DN83" t="str">
        <f t="shared" si="22"/>
        <v>EDUCACIÓN-Ejecución</v>
      </c>
      <c r="DO83" t="s">
        <v>689</v>
      </c>
      <c r="DP83" s="197" t="s">
        <v>505</v>
      </c>
      <c r="DQ83" t="s">
        <v>514</v>
      </c>
      <c r="DR83">
        <v>2020</v>
      </c>
      <c r="DS83" t="s">
        <v>493</v>
      </c>
      <c r="DT83" s="198">
        <v>359161255.16666675</v>
      </c>
      <c r="EA83" t="s">
        <v>1415</v>
      </c>
      <c r="EB83" t="s">
        <v>1476</v>
      </c>
      <c r="EC83" t="s">
        <v>851</v>
      </c>
      <c r="ED83" t="s">
        <v>689</v>
      </c>
      <c r="EE83" s="197" t="s">
        <v>505</v>
      </c>
      <c r="EF83" t="s">
        <v>514</v>
      </c>
      <c r="EG83">
        <v>2021</v>
      </c>
      <c r="EH83" t="s">
        <v>493</v>
      </c>
      <c r="EI83" s="198">
        <v>1077483765.5000002</v>
      </c>
      <c r="ES83" s="197"/>
      <c r="EW83" s="198"/>
      <c r="FA83" t="s">
        <v>1504</v>
      </c>
      <c r="FB83" t="s">
        <v>1956</v>
      </c>
      <c r="FC83" t="s">
        <v>497</v>
      </c>
      <c r="FD83" t="s">
        <v>518</v>
      </c>
      <c r="FE83" s="197" t="s">
        <v>1521</v>
      </c>
      <c r="FF83" t="s">
        <v>509</v>
      </c>
      <c r="FG83">
        <v>2021</v>
      </c>
      <c r="FH83" t="s">
        <v>493</v>
      </c>
      <c r="FI83" s="198">
        <v>1124792754.3927641</v>
      </c>
      <c r="FM83" t="s">
        <v>1504</v>
      </c>
      <c r="FN83" t="s">
        <v>1592</v>
      </c>
      <c r="FO83" t="s">
        <v>851</v>
      </c>
      <c r="FP83" t="str">
        <f t="shared" si="23"/>
        <v>EDUCACIÓN-Ejecutados / Terminados</v>
      </c>
      <c r="FQ83" t="s">
        <v>1388</v>
      </c>
      <c r="FR83" s="197" t="s">
        <v>505</v>
      </c>
      <c r="FS83" t="s">
        <v>514</v>
      </c>
      <c r="FT83">
        <v>2020</v>
      </c>
      <c r="FU83" t="s">
        <v>495</v>
      </c>
      <c r="FV83" s="198">
        <v>84999985</v>
      </c>
      <c r="GB83" t="s">
        <v>1504</v>
      </c>
      <c r="GC83" t="s">
        <v>2046</v>
      </c>
      <c r="GD83" t="s">
        <v>851</v>
      </c>
      <c r="GE83" t="s">
        <v>623</v>
      </c>
      <c r="GF83" s="197" t="s">
        <v>1506</v>
      </c>
      <c r="GG83" t="s">
        <v>534</v>
      </c>
      <c r="GH83">
        <v>2021</v>
      </c>
      <c r="GI83" t="s">
        <v>493</v>
      </c>
      <c r="GJ83" s="198">
        <v>165969546</v>
      </c>
      <c r="HF83" t="s">
        <v>2063</v>
      </c>
      <c r="HG83" t="s">
        <v>2066</v>
      </c>
      <c r="HH83" t="s">
        <v>849</v>
      </c>
      <c r="HI83" t="s">
        <v>1921</v>
      </c>
      <c r="HJ83" s="197">
        <v>13000</v>
      </c>
      <c r="HK83" t="s">
        <v>569</v>
      </c>
      <c r="HL83">
        <v>2021</v>
      </c>
      <c r="HM83" t="s">
        <v>493</v>
      </c>
      <c r="HN83" s="198">
        <v>1340766943</v>
      </c>
    </row>
    <row r="84" spans="1:222" x14ac:dyDescent="0.35">
      <c r="A84" t="s">
        <v>488</v>
      </c>
      <c r="B84" t="s">
        <v>647</v>
      </c>
      <c r="C84" t="s">
        <v>497</v>
      </c>
      <c r="D84" t="s">
        <v>648</v>
      </c>
      <c r="E84" s="197">
        <v>18000</v>
      </c>
      <c r="F84" t="s">
        <v>548</v>
      </c>
      <c r="G84">
        <v>2020</v>
      </c>
      <c r="H84" t="s">
        <v>493</v>
      </c>
      <c r="I84" s="198">
        <v>5145143927</v>
      </c>
      <c r="M84" t="s">
        <v>488</v>
      </c>
      <c r="N84" t="s">
        <v>556</v>
      </c>
      <c r="O84" t="s">
        <v>501</v>
      </c>
      <c r="P84" t="s">
        <v>557</v>
      </c>
      <c r="Q84" s="197">
        <v>50000</v>
      </c>
      <c r="R84" t="s">
        <v>499</v>
      </c>
      <c r="S84">
        <v>2021</v>
      </c>
      <c r="T84" t="s">
        <v>493</v>
      </c>
      <c r="U84" s="198">
        <v>2174045283</v>
      </c>
      <c r="AM84" t="s">
        <v>863</v>
      </c>
      <c r="AN84" t="s">
        <v>953</v>
      </c>
      <c r="AO84" t="s">
        <v>497</v>
      </c>
      <c r="AP84" t="s">
        <v>681</v>
      </c>
      <c r="AQ84" s="197">
        <v>50000</v>
      </c>
      <c r="AR84" t="s">
        <v>499</v>
      </c>
      <c r="AS84">
        <v>2020</v>
      </c>
      <c r="AT84" t="s">
        <v>495</v>
      </c>
      <c r="AU84" s="198">
        <v>151644358.57789001</v>
      </c>
      <c r="BK84" t="s">
        <v>863</v>
      </c>
      <c r="BL84" t="s">
        <v>1157</v>
      </c>
      <c r="BM84" t="s">
        <v>853</v>
      </c>
      <c r="BN84" t="str">
        <f t="shared" si="21"/>
        <v>INCLUSIÓN SOCIAL-Ejecutados / Terminados</v>
      </c>
      <c r="BO84" t="s">
        <v>895</v>
      </c>
      <c r="BP84" s="197">
        <v>52000</v>
      </c>
      <c r="BQ84" t="s">
        <v>534</v>
      </c>
      <c r="BR84">
        <v>2020</v>
      </c>
      <c r="BS84" t="s">
        <v>495</v>
      </c>
      <c r="BT84" s="198">
        <v>111760427.0134351</v>
      </c>
      <c r="DK84" t="s">
        <v>1415</v>
      </c>
      <c r="DL84" t="s">
        <v>1476</v>
      </c>
      <c r="DM84" t="s">
        <v>851</v>
      </c>
      <c r="DN84" t="str">
        <f t="shared" si="22"/>
        <v>EDUCACIÓN-Ejecución</v>
      </c>
      <c r="DO84" t="s">
        <v>1388</v>
      </c>
      <c r="DP84" s="197" t="s">
        <v>505</v>
      </c>
      <c r="DQ84" t="s">
        <v>514</v>
      </c>
      <c r="DR84">
        <v>2020</v>
      </c>
      <c r="DS84" t="s">
        <v>493</v>
      </c>
      <c r="DT84" s="198">
        <v>359161255.16666675</v>
      </c>
      <c r="EA84" t="s">
        <v>1415</v>
      </c>
      <c r="EB84" t="s">
        <v>1476</v>
      </c>
      <c r="EC84" t="s">
        <v>851</v>
      </c>
      <c r="ED84" t="s">
        <v>1388</v>
      </c>
      <c r="EE84" s="197" t="s">
        <v>505</v>
      </c>
      <c r="EF84" t="s">
        <v>514</v>
      </c>
      <c r="EG84">
        <v>2021</v>
      </c>
      <c r="EH84" t="s">
        <v>493</v>
      </c>
      <c r="EI84" s="198">
        <v>1077483765.5000002</v>
      </c>
      <c r="ES84" s="197"/>
      <c r="EW84" s="198"/>
      <c r="FA84" t="s">
        <v>1504</v>
      </c>
      <c r="FB84" t="s">
        <v>1957</v>
      </c>
      <c r="FC84" t="s">
        <v>497</v>
      </c>
      <c r="FD84" t="s">
        <v>616</v>
      </c>
      <c r="FE84" s="197" t="s">
        <v>1521</v>
      </c>
      <c r="FF84" t="s">
        <v>509</v>
      </c>
      <c r="FG84">
        <v>2021</v>
      </c>
      <c r="FH84" t="s">
        <v>493</v>
      </c>
      <c r="FI84" s="198">
        <v>1134573698.018949</v>
      </c>
      <c r="FM84" t="s">
        <v>1504</v>
      </c>
      <c r="FN84" t="s">
        <v>1593</v>
      </c>
      <c r="FO84" t="s">
        <v>851</v>
      </c>
      <c r="FP84" t="str">
        <f t="shared" si="23"/>
        <v>EDUCACIÓN-Ejecutados / Terminados</v>
      </c>
      <c r="FQ84" t="s">
        <v>717</v>
      </c>
      <c r="FR84" s="197" t="s">
        <v>505</v>
      </c>
      <c r="FS84" t="s">
        <v>506</v>
      </c>
      <c r="FT84">
        <v>2020</v>
      </c>
      <c r="FU84" t="s">
        <v>495</v>
      </c>
      <c r="FV84" s="198">
        <v>64059464.188605703</v>
      </c>
      <c r="GB84" t="s">
        <v>1504</v>
      </c>
      <c r="GC84" t="s">
        <v>2047</v>
      </c>
      <c r="GD84" t="s">
        <v>851</v>
      </c>
      <c r="GE84" t="s">
        <v>663</v>
      </c>
      <c r="GF84" s="197" t="s">
        <v>1506</v>
      </c>
      <c r="GG84" t="s">
        <v>534</v>
      </c>
      <c r="GH84">
        <v>2021</v>
      </c>
      <c r="GI84" t="s">
        <v>493</v>
      </c>
      <c r="GJ84" s="198">
        <v>165969546</v>
      </c>
      <c r="HF84" t="s">
        <v>2063</v>
      </c>
      <c r="HG84" t="s">
        <v>2086</v>
      </c>
      <c r="HH84" t="s">
        <v>849</v>
      </c>
      <c r="HI84" t="s">
        <v>608</v>
      </c>
      <c r="HJ84" s="197">
        <v>23000</v>
      </c>
      <c r="HK84" t="s">
        <v>2087</v>
      </c>
      <c r="HL84">
        <v>2021</v>
      </c>
      <c r="HM84" t="s">
        <v>493</v>
      </c>
      <c r="HN84" s="198">
        <v>2056699473</v>
      </c>
    </row>
    <row r="85" spans="1:222" x14ac:dyDescent="0.35">
      <c r="A85" t="s">
        <v>488</v>
      </c>
      <c r="B85" t="s">
        <v>649</v>
      </c>
      <c r="C85" t="s">
        <v>497</v>
      </c>
      <c r="D85" t="s">
        <v>614</v>
      </c>
      <c r="E85" s="197">
        <v>54000</v>
      </c>
      <c r="F85" t="s">
        <v>509</v>
      </c>
      <c r="G85">
        <v>2020</v>
      </c>
      <c r="H85" t="s">
        <v>493</v>
      </c>
      <c r="I85" s="198">
        <v>2907121613</v>
      </c>
      <c r="M85" t="s">
        <v>488</v>
      </c>
      <c r="N85" t="s">
        <v>558</v>
      </c>
      <c r="O85" t="s">
        <v>501</v>
      </c>
      <c r="P85" t="s">
        <v>559</v>
      </c>
      <c r="Q85" s="197">
        <v>47000</v>
      </c>
      <c r="R85" t="s">
        <v>537</v>
      </c>
      <c r="S85">
        <v>2021</v>
      </c>
      <c r="T85" t="s">
        <v>493</v>
      </c>
      <c r="U85" s="198">
        <v>7212332093</v>
      </c>
      <c r="AM85" t="s">
        <v>863</v>
      </c>
      <c r="AN85" t="s">
        <v>954</v>
      </c>
      <c r="AO85" t="s">
        <v>497</v>
      </c>
      <c r="AP85" t="s">
        <v>557</v>
      </c>
      <c r="AQ85" s="197">
        <v>50000</v>
      </c>
      <c r="AR85" t="s">
        <v>499</v>
      </c>
      <c r="AS85">
        <v>2020</v>
      </c>
      <c r="AT85" t="s">
        <v>495</v>
      </c>
      <c r="AU85" s="198">
        <v>169572480.66319761</v>
      </c>
      <c r="BK85" t="s">
        <v>863</v>
      </c>
      <c r="BL85" t="s">
        <v>1158</v>
      </c>
      <c r="BM85" t="s">
        <v>851</v>
      </c>
      <c r="BN85" t="str">
        <f t="shared" si="21"/>
        <v>EDUCACIÓN-Ejecutados / Terminados</v>
      </c>
      <c r="BO85" t="s">
        <v>637</v>
      </c>
      <c r="BP85" s="197">
        <v>95000</v>
      </c>
      <c r="BQ85" t="s">
        <v>499</v>
      </c>
      <c r="BR85">
        <v>2020</v>
      </c>
      <c r="BS85" t="s">
        <v>495</v>
      </c>
      <c r="BT85" s="198">
        <v>156441486.63064721</v>
      </c>
      <c r="DK85" t="s">
        <v>1415</v>
      </c>
      <c r="DL85" t="s">
        <v>1477</v>
      </c>
      <c r="DM85" t="s">
        <v>851</v>
      </c>
      <c r="DN85" t="str">
        <f t="shared" si="22"/>
        <v>EDUCACIÓN-Ejecución</v>
      </c>
      <c r="DO85" t="s">
        <v>1436</v>
      </c>
      <c r="DP85" s="197">
        <v>81000</v>
      </c>
      <c r="DQ85" t="s">
        <v>572</v>
      </c>
      <c r="DR85">
        <v>2020</v>
      </c>
      <c r="DS85" t="s">
        <v>493</v>
      </c>
      <c r="DT85" s="198">
        <v>0</v>
      </c>
      <c r="EA85" t="s">
        <v>1415</v>
      </c>
      <c r="EB85" t="s">
        <v>1477</v>
      </c>
      <c r="EC85" t="s">
        <v>851</v>
      </c>
      <c r="ED85" t="s">
        <v>1436</v>
      </c>
      <c r="EE85" s="197">
        <v>81000</v>
      </c>
      <c r="EF85" t="s">
        <v>572</v>
      </c>
      <c r="EG85">
        <v>2021</v>
      </c>
      <c r="EH85" t="s">
        <v>493</v>
      </c>
      <c r="EI85" s="198">
        <v>569356588.39999998</v>
      </c>
      <c r="ES85" s="197"/>
      <c r="EW85" s="198"/>
      <c r="FA85" t="s">
        <v>1504</v>
      </c>
      <c r="FB85" t="s">
        <v>1958</v>
      </c>
      <c r="FC85" t="s">
        <v>497</v>
      </c>
      <c r="FD85" t="s">
        <v>516</v>
      </c>
      <c r="FE85" s="197" t="s">
        <v>1521</v>
      </c>
      <c r="FF85" t="s">
        <v>509</v>
      </c>
      <c r="FG85">
        <v>2021</v>
      </c>
      <c r="FH85" t="s">
        <v>493</v>
      </c>
      <c r="FI85" s="198">
        <v>1155515782.299742</v>
      </c>
      <c r="FM85" t="s">
        <v>1504</v>
      </c>
      <c r="FN85" t="s">
        <v>1594</v>
      </c>
      <c r="FO85" t="s">
        <v>851</v>
      </c>
      <c r="FP85" t="str">
        <f t="shared" si="23"/>
        <v>EDUCACIÓN-Ejecutados / Terminados</v>
      </c>
      <c r="FQ85" t="s">
        <v>717</v>
      </c>
      <c r="FR85" s="197" t="s">
        <v>505</v>
      </c>
      <c r="FS85" t="s">
        <v>506</v>
      </c>
      <c r="FT85">
        <v>2020</v>
      </c>
      <c r="FU85" t="s">
        <v>495</v>
      </c>
      <c r="FV85" s="198">
        <v>61681541.188605703</v>
      </c>
      <c r="GB85" t="s">
        <v>1504</v>
      </c>
      <c r="GC85" t="s">
        <v>2048</v>
      </c>
      <c r="GD85" t="s">
        <v>851</v>
      </c>
      <c r="GE85" t="s">
        <v>998</v>
      </c>
      <c r="GF85" s="197" t="s">
        <v>1506</v>
      </c>
      <c r="GG85" t="s">
        <v>534</v>
      </c>
      <c r="GH85">
        <v>2021</v>
      </c>
      <c r="GI85" t="s">
        <v>493</v>
      </c>
      <c r="GJ85" s="198">
        <v>165969546</v>
      </c>
      <c r="HF85" t="s">
        <v>2063</v>
      </c>
      <c r="HG85" t="s">
        <v>2086</v>
      </c>
      <c r="HH85" t="s">
        <v>849</v>
      </c>
      <c r="HI85" t="s">
        <v>608</v>
      </c>
      <c r="HJ85" s="197">
        <v>23000</v>
      </c>
      <c r="HK85" t="s">
        <v>2087</v>
      </c>
      <c r="HL85">
        <v>2021</v>
      </c>
      <c r="HM85" t="s">
        <v>493</v>
      </c>
      <c r="HN85" s="198">
        <v>329110024</v>
      </c>
    </row>
    <row r="86" spans="1:222" x14ac:dyDescent="0.35">
      <c r="A86" t="s">
        <v>488</v>
      </c>
      <c r="B86" t="s">
        <v>650</v>
      </c>
      <c r="C86" t="s">
        <v>497</v>
      </c>
      <c r="D86" t="s">
        <v>619</v>
      </c>
      <c r="E86" s="197">
        <v>54000</v>
      </c>
      <c r="F86" t="s">
        <v>509</v>
      </c>
      <c r="G86">
        <v>2020</v>
      </c>
      <c r="H86" t="s">
        <v>493</v>
      </c>
      <c r="I86" s="198">
        <v>5040244719</v>
      </c>
      <c r="M86" t="s">
        <v>488</v>
      </c>
      <c r="N86" t="s">
        <v>560</v>
      </c>
      <c r="O86" t="s">
        <v>501</v>
      </c>
      <c r="P86" t="s">
        <v>561</v>
      </c>
      <c r="Q86" s="197">
        <v>52000</v>
      </c>
      <c r="R86" t="s">
        <v>534</v>
      </c>
      <c r="S86">
        <v>2021</v>
      </c>
      <c r="T86" t="s">
        <v>493</v>
      </c>
      <c r="U86" s="198">
        <v>981730747.05799997</v>
      </c>
      <c r="AM86" t="s">
        <v>863</v>
      </c>
      <c r="AN86" t="s">
        <v>955</v>
      </c>
      <c r="AO86" t="s">
        <v>497</v>
      </c>
      <c r="AP86" t="s">
        <v>557</v>
      </c>
      <c r="AQ86" s="197">
        <v>50000</v>
      </c>
      <c r="AR86" t="s">
        <v>499</v>
      </c>
      <c r="AS86">
        <v>2020</v>
      </c>
      <c r="AT86" t="s">
        <v>495</v>
      </c>
      <c r="AU86" s="198">
        <v>151644358.57789001</v>
      </c>
      <c r="BK86" t="s">
        <v>863</v>
      </c>
      <c r="BL86" t="s">
        <v>1159</v>
      </c>
      <c r="BM86" t="s">
        <v>851</v>
      </c>
      <c r="BN86" t="str">
        <f t="shared" si="21"/>
        <v>EDUCACIÓN-Ejecutados / Terminados</v>
      </c>
      <c r="BO86" t="s">
        <v>637</v>
      </c>
      <c r="BP86" s="197">
        <v>95000</v>
      </c>
      <c r="BQ86" t="s">
        <v>499</v>
      </c>
      <c r="BR86">
        <v>2020</v>
      </c>
      <c r="BS86" t="s">
        <v>495</v>
      </c>
      <c r="BT86" s="198">
        <v>102698411.7195852</v>
      </c>
      <c r="DK86" t="s">
        <v>1415</v>
      </c>
      <c r="DL86" t="s">
        <v>1477</v>
      </c>
      <c r="DM86" t="s">
        <v>851</v>
      </c>
      <c r="DN86" t="str">
        <f t="shared" si="22"/>
        <v>EDUCACIÓN-Ejecución</v>
      </c>
      <c r="DO86" t="s">
        <v>639</v>
      </c>
      <c r="DP86" s="197">
        <v>81000</v>
      </c>
      <c r="DQ86" t="s">
        <v>572</v>
      </c>
      <c r="DR86">
        <v>2020</v>
      </c>
      <c r="DS86" t="s">
        <v>493</v>
      </c>
      <c r="DT86" s="198">
        <v>0</v>
      </c>
      <c r="EA86" t="s">
        <v>1415</v>
      </c>
      <c r="EB86" t="s">
        <v>1477</v>
      </c>
      <c r="EC86" t="s">
        <v>851</v>
      </c>
      <c r="ED86" t="s">
        <v>639</v>
      </c>
      <c r="EE86" s="197">
        <v>81000</v>
      </c>
      <c r="EF86" t="s">
        <v>572</v>
      </c>
      <c r="EG86">
        <v>2021</v>
      </c>
      <c r="EH86" t="s">
        <v>493</v>
      </c>
      <c r="EI86" s="198">
        <v>569356588.39999998</v>
      </c>
      <c r="ES86" s="197"/>
      <c r="EW86" s="198"/>
      <c r="FA86" t="s">
        <v>1504</v>
      </c>
      <c r="FB86" t="s">
        <v>1959</v>
      </c>
      <c r="FC86" t="s">
        <v>497</v>
      </c>
      <c r="FD86" t="s">
        <v>670</v>
      </c>
      <c r="FE86" s="197" t="s">
        <v>1521</v>
      </c>
      <c r="FF86" t="s">
        <v>509</v>
      </c>
      <c r="FG86">
        <v>2021</v>
      </c>
      <c r="FH86" t="s">
        <v>493</v>
      </c>
      <c r="FI86" s="198">
        <v>1085460590.7235141</v>
      </c>
      <c r="FM86" t="s">
        <v>1504</v>
      </c>
      <c r="FN86" t="s">
        <v>1595</v>
      </c>
      <c r="FO86" t="s">
        <v>851</v>
      </c>
      <c r="FP86" t="str">
        <f t="shared" si="23"/>
        <v>EDUCACIÓN-Ejecutados / Terminados</v>
      </c>
      <c r="FQ86" t="s">
        <v>1388</v>
      </c>
      <c r="FR86" s="197" t="s">
        <v>505</v>
      </c>
      <c r="FS86" t="s">
        <v>514</v>
      </c>
      <c r="FT86">
        <v>2020</v>
      </c>
      <c r="FU86" t="s">
        <v>495</v>
      </c>
      <c r="FV86" s="198">
        <v>71851915.797796637</v>
      </c>
      <c r="GB86" t="s">
        <v>1504</v>
      </c>
      <c r="GC86" t="s">
        <v>2049</v>
      </c>
      <c r="GD86" t="s">
        <v>851</v>
      </c>
      <c r="GE86" t="s">
        <v>998</v>
      </c>
      <c r="GF86" s="197" t="s">
        <v>1506</v>
      </c>
      <c r="GG86" t="s">
        <v>534</v>
      </c>
      <c r="GH86">
        <v>2021</v>
      </c>
      <c r="GI86" t="s">
        <v>493</v>
      </c>
      <c r="GJ86" s="198">
        <v>553231820</v>
      </c>
      <c r="HF86" t="s">
        <v>2063</v>
      </c>
      <c r="HG86" t="s">
        <v>2086</v>
      </c>
      <c r="HH86" t="s">
        <v>849</v>
      </c>
      <c r="HI86" t="s">
        <v>608</v>
      </c>
      <c r="HJ86" s="197">
        <v>23000</v>
      </c>
      <c r="HK86" t="s">
        <v>2087</v>
      </c>
      <c r="HL86">
        <v>2021</v>
      </c>
      <c r="HM86" t="s">
        <v>493</v>
      </c>
      <c r="HN86" s="198">
        <v>1334010237</v>
      </c>
    </row>
    <row r="87" spans="1:222" x14ac:dyDescent="0.35">
      <c r="A87" t="s">
        <v>488</v>
      </c>
      <c r="B87" t="s">
        <v>651</v>
      </c>
      <c r="C87" t="s">
        <v>497</v>
      </c>
      <c r="D87" t="s">
        <v>652</v>
      </c>
      <c r="E87" s="197">
        <v>52000</v>
      </c>
      <c r="F87" t="s">
        <v>596</v>
      </c>
      <c r="G87">
        <v>2020</v>
      </c>
      <c r="H87" t="s">
        <v>493</v>
      </c>
      <c r="I87" s="198">
        <v>5097088735</v>
      </c>
      <c r="M87" t="s">
        <v>488</v>
      </c>
      <c r="N87" t="s">
        <v>562</v>
      </c>
      <c r="O87" t="s">
        <v>501</v>
      </c>
      <c r="P87" t="s">
        <v>563</v>
      </c>
      <c r="Q87" s="197">
        <v>23000</v>
      </c>
      <c r="R87" t="s">
        <v>492</v>
      </c>
      <c r="S87">
        <v>2021</v>
      </c>
      <c r="T87" t="s">
        <v>493</v>
      </c>
      <c r="U87" s="198">
        <v>7424770601.4207363</v>
      </c>
      <c r="AM87" t="s">
        <v>863</v>
      </c>
      <c r="AN87" t="s">
        <v>956</v>
      </c>
      <c r="AO87" t="s">
        <v>497</v>
      </c>
      <c r="AP87" t="s">
        <v>557</v>
      </c>
      <c r="AQ87" s="197">
        <v>50000</v>
      </c>
      <c r="AR87" t="s">
        <v>499</v>
      </c>
      <c r="AS87">
        <v>2020</v>
      </c>
      <c r="AT87" t="s">
        <v>495</v>
      </c>
      <c r="AU87" s="198">
        <v>193906838.68945</v>
      </c>
      <c r="BK87" t="s">
        <v>863</v>
      </c>
      <c r="BL87" t="s">
        <v>1160</v>
      </c>
      <c r="BM87" t="s">
        <v>851</v>
      </c>
      <c r="BN87" t="str">
        <f t="shared" si="21"/>
        <v>EDUCACIÓN-Ejecutados / Terminados</v>
      </c>
      <c r="BO87" t="s">
        <v>1161</v>
      </c>
      <c r="BP87" s="197">
        <v>27000</v>
      </c>
      <c r="BQ87" t="s">
        <v>525</v>
      </c>
      <c r="BR87">
        <v>2020</v>
      </c>
      <c r="BS87" t="s">
        <v>495</v>
      </c>
      <c r="BT87" s="198">
        <v>336061058.68422091</v>
      </c>
      <c r="DK87" t="s">
        <v>1415</v>
      </c>
      <c r="DL87" t="s">
        <v>1477</v>
      </c>
      <c r="DM87" t="s">
        <v>851</v>
      </c>
      <c r="DN87" t="str">
        <f t="shared" si="22"/>
        <v>EDUCACIÓN-Ejecución</v>
      </c>
      <c r="DO87" t="s">
        <v>571</v>
      </c>
      <c r="DP87" s="197">
        <v>81000</v>
      </c>
      <c r="DQ87" t="s">
        <v>572</v>
      </c>
      <c r="DR87">
        <v>2020</v>
      </c>
      <c r="DS87" t="s">
        <v>493</v>
      </c>
      <c r="DT87" s="198">
        <v>0</v>
      </c>
      <c r="EA87" t="s">
        <v>1415</v>
      </c>
      <c r="EB87" t="s">
        <v>1477</v>
      </c>
      <c r="EC87" t="s">
        <v>851</v>
      </c>
      <c r="ED87" t="s">
        <v>571</v>
      </c>
      <c r="EE87" s="197">
        <v>81000</v>
      </c>
      <c r="EF87" t="s">
        <v>572</v>
      </c>
      <c r="EG87">
        <v>2021</v>
      </c>
      <c r="EH87" t="s">
        <v>493</v>
      </c>
      <c r="EI87" s="198">
        <v>569356588.39999998</v>
      </c>
      <c r="ES87" s="197"/>
      <c r="EW87" s="198"/>
      <c r="FA87" t="s">
        <v>1504</v>
      </c>
      <c r="FB87" t="s">
        <v>1960</v>
      </c>
      <c r="FC87" t="s">
        <v>497</v>
      </c>
      <c r="FD87" t="s">
        <v>614</v>
      </c>
      <c r="FE87" s="197" t="s">
        <v>1521</v>
      </c>
      <c r="FF87" t="s">
        <v>509</v>
      </c>
      <c r="FG87">
        <v>2021</v>
      </c>
      <c r="FH87" t="s">
        <v>493</v>
      </c>
      <c r="FI87" s="198">
        <v>1070999355.3832901</v>
      </c>
      <c r="FM87" t="s">
        <v>1504</v>
      </c>
      <c r="FN87" t="s">
        <v>1596</v>
      </c>
      <c r="FO87" t="s">
        <v>851</v>
      </c>
      <c r="FP87" t="str">
        <f t="shared" si="23"/>
        <v>EDUCACIÓN-Ejecutados / Terminados</v>
      </c>
      <c r="FQ87" t="s">
        <v>717</v>
      </c>
      <c r="FR87" s="197" t="s">
        <v>505</v>
      </c>
      <c r="FS87" t="s">
        <v>506</v>
      </c>
      <c r="FT87">
        <v>2020</v>
      </c>
      <c r="FU87" t="s">
        <v>495</v>
      </c>
      <c r="FV87" s="198">
        <v>62361415.188605733</v>
      </c>
      <c r="GB87" t="s">
        <v>1504</v>
      </c>
      <c r="GC87" t="s">
        <v>2050</v>
      </c>
      <c r="GD87" t="s">
        <v>851</v>
      </c>
      <c r="GE87" t="s">
        <v>667</v>
      </c>
      <c r="GF87" s="197" t="s">
        <v>1506</v>
      </c>
      <c r="GG87" t="s">
        <v>1577</v>
      </c>
      <c r="GH87">
        <v>2021</v>
      </c>
      <c r="GI87" t="s">
        <v>493</v>
      </c>
      <c r="GJ87" s="198">
        <v>183147832</v>
      </c>
      <c r="HF87" t="s">
        <v>2063</v>
      </c>
      <c r="HG87" t="s">
        <v>2086</v>
      </c>
      <c r="HH87" t="s">
        <v>849</v>
      </c>
      <c r="HI87" t="s">
        <v>608</v>
      </c>
      <c r="HJ87" s="197">
        <v>23000</v>
      </c>
      <c r="HK87" t="s">
        <v>2087</v>
      </c>
      <c r="HL87">
        <v>2021</v>
      </c>
      <c r="HM87" t="s">
        <v>493</v>
      </c>
      <c r="HN87" s="198">
        <v>151441780</v>
      </c>
    </row>
    <row r="88" spans="1:222" x14ac:dyDescent="0.35">
      <c r="A88" t="s">
        <v>488</v>
      </c>
      <c r="B88" t="s">
        <v>653</v>
      </c>
      <c r="C88" t="s">
        <v>497</v>
      </c>
      <c r="D88" t="s">
        <v>611</v>
      </c>
      <c r="E88" s="197">
        <v>70000</v>
      </c>
      <c r="F88" t="s">
        <v>612</v>
      </c>
      <c r="G88">
        <v>2020</v>
      </c>
      <c r="H88" t="s">
        <v>493</v>
      </c>
      <c r="I88" s="198">
        <v>1219969762</v>
      </c>
      <c r="M88" t="s">
        <v>488</v>
      </c>
      <c r="N88" t="s">
        <v>564</v>
      </c>
      <c r="O88" t="s">
        <v>490</v>
      </c>
      <c r="P88" t="s">
        <v>565</v>
      </c>
      <c r="Q88" s="197">
        <v>20000</v>
      </c>
      <c r="R88" t="s">
        <v>537</v>
      </c>
      <c r="S88">
        <v>2021</v>
      </c>
      <c r="T88" t="s">
        <v>493</v>
      </c>
      <c r="U88" s="198">
        <v>12499479486</v>
      </c>
      <c r="AM88" t="s">
        <v>863</v>
      </c>
      <c r="AN88" t="s">
        <v>957</v>
      </c>
      <c r="AO88" t="s">
        <v>497</v>
      </c>
      <c r="AP88" t="s">
        <v>557</v>
      </c>
      <c r="AQ88" s="197">
        <v>50000</v>
      </c>
      <c r="AR88" t="s">
        <v>499</v>
      </c>
      <c r="AS88">
        <v>2020</v>
      </c>
      <c r="AT88" t="s">
        <v>495</v>
      </c>
      <c r="AU88" s="198">
        <v>128291518.07986671</v>
      </c>
      <c r="BK88" t="s">
        <v>863</v>
      </c>
      <c r="BL88" t="s">
        <v>1162</v>
      </c>
      <c r="BM88" t="s">
        <v>853</v>
      </c>
      <c r="BN88" t="str">
        <f t="shared" si="21"/>
        <v>INCLUSIÓN SOCIAL-Ejecutados / Terminados</v>
      </c>
      <c r="BO88" t="s">
        <v>779</v>
      </c>
      <c r="BP88" s="197">
        <v>27000</v>
      </c>
      <c r="BQ88" t="s">
        <v>525</v>
      </c>
      <c r="BR88">
        <v>2020</v>
      </c>
      <c r="BS88" t="s">
        <v>495</v>
      </c>
      <c r="BT88" s="198">
        <v>158109516.05945829</v>
      </c>
      <c r="DK88" t="s">
        <v>1415</v>
      </c>
      <c r="DL88" t="s">
        <v>1477</v>
      </c>
      <c r="DM88" t="s">
        <v>851</v>
      </c>
      <c r="DN88" t="str">
        <f t="shared" si="22"/>
        <v>EDUCACIÓN-Ejecución</v>
      </c>
      <c r="DO88" t="s">
        <v>755</v>
      </c>
      <c r="DP88" s="197">
        <v>81000</v>
      </c>
      <c r="DQ88" t="s">
        <v>572</v>
      </c>
      <c r="DR88">
        <v>2020</v>
      </c>
      <c r="DS88" t="s">
        <v>493</v>
      </c>
      <c r="DT88" s="198">
        <v>0</v>
      </c>
      <c r="EA88" t="s">
        <v>1415</v>
      </c>
      <c r="EB88" t="s">
        <v>1477</v>
      </c>
      <c r="EC88" t="s">
        <v>851</v>
      </c>
      <c r="ED88" t="s">
        <v>755</v>
      </c>
      <c r="EE88" s="197">
        <v>81000</v>
      </c>
      <c r="EF88" t="s">
        <v>572</v>
      </c>
      <c r="EG88">
        <v>2021</v>
      </c>
      <c r="EH88" t="s">
        <v>493</v>
      </c>
      <c r="EI88" s="198">
        <v>569356588.39999998</v>
      </c>
      <c r="ES88" s="197"/>
      <c r="EW88" s="198"/>
      <c r="FA88" t="s">
        <v>1504</v>
      </c>
      <c r="FB88" t="s">
        <v>1961</v>
      </c>
      <c r="FC88" t="s">
        <v>497</v>
      </c>
      <c r="FD88" t="s">
        <v>779</v>
      </c>
      <c r="FE88" s="197" t="s">
        <v>1527</v>
      </c>
      <c r="FF88" t="s">
        <v>525</v>
      </c>
      <c r="FG88">
        <v>2021</v>
      </c>
      <c r="FH88" t="s">
        <v>495</v>
      </c>
      <c r="FI88" s="198">
        <v>93415647</v>
      </c>
      <c r="FM88" t="s">
        <v>1504</v>
      </c>
      <c r="FN88" t="s">
        <v>1597</v>
      </c>
      <c r="FO88" t="s">
        <v>851</v>
      </c>
      <c r="FP88" t="str">
        <f t="shared" si="23"/>
        <v>EDUCACIÓN-Ejecutados / Terminados</v>
      </c>
      <c r="FQ88" t="s">
        <v>1012</v>
      </c>
      <c r="FR88" s="197" t="s">
        <v>505</v>
      </c>
      <c r="FS88" t="s">
        <v>506</v>
      </c>
      <c r="FT88">
        <v>2020</v>
      </c>
      <c r="FU88" t="s">
        <v>495</v>
      </c>
      <c r="FV88" s="198">
        <v>61176104.188605733</v>
      </c>
      <c r="GB88" t="s">
        <v>1504</v>
      </c>
      <c r="GC88" t="s">
        <v>2051</v>
      </c>
      <c r="GD88" t="s">
        <v>851</v>
      </c>
      <c r="GE88" t="s">
        <v>667</v>
      </c>
      <c r="GF88" s="197" t="s">
        <v>1506</v>
      </c>
      <c r="GG88" t="s">
        <v>1577</v>
      </c>
      <c r="GH88">
        <v>2021</v>
      </c>
      <c r="GI88" t="s">
        <v>493</v>
      </c>
      <c r="GJ88" s="198">
        <v>610492773</v>
      </c>
      <c r="HF88" t="s">
        <v>2063</v>
      </c>
      <c r="HG88" t="s">
        <v>2088</v>
      </c>
      <c r="HH88" t="s">
        <v>849</v>
      </c>
      <c r="HI88" t="s">
        <v>2081</v>
      </c>
      <c r="HJ88" s="197">
        <v>73000</v>
      </c>
      <c r="HK88" t="s">
        <v>750</v>
      </c>
      <c r="HL88">
        <v>2021</v>
      </c>
      <c r="HM88" t="s">
        <v>493</v>
      </c>
      <c r="HN88" s="198">
        <v>1715893740</v>
      </c>
    </row>
    <row r="89" spans="1:222" x14ac:dyDescent="0.35">
      <c r="A89" t="s">
        <v>488</v>
      </c>
      <c r="B89" t="s">
        <v>654</v>
      </c>
      <c r="C89" t="s">
        <v>497</v>
      </c>
      <c r="D89" t="s">
        <v>655</v>
      </c>
      <c r="E89" s="197">
        <v>5000</v>
      </c>
      <c r="F89" t="s">
        <v>506</v>
      </c>
      <c r="G89">
        <v>2020</v>
      </c>
      <c r="H89" t="s">
        <v>493</v>
      </c>
      <c r="I89" s="198">
        <v>1406657894</v>
      </c>
      <c r="M89" t="s">
        <v>488</v>
      </c>
      <c r="N89" t="s">
        <v>566</v>
      </c>
      <c r="O89" t="s">
        <v>501</v>
      </c>
      <c r="P89" t="s">
        <v>498</v>
      </c>
      <c r="Q89" s="197">
        <v>50000</v>
      </c>
      <c r="R89" t="s">
        <v>499</v>
      </c>
      <c r="S89">
        <v>2021</v>
      </c>
      <c r="T89" t="s">
        <v>493</v>
      </c>
      <c r="U89" s="198">
        <v>12154508544</v>
      </c>
      <c r="AM89" t="s">
        <v>863</v>
      </c>
      <c r="AN89" t="s">
        <v>958</v>
      </c>
      <c r="AO89" t="s">
        <v>497</v>
      </c>
      <c r="AP89" t="s">
        <v>557</v>
      </c>
      <c r="AQ89" s="197">
        <v>50000</v>
      </c>
      <c r="AR89" t="s">
        <v>499</v>
      </c>
      <c r="AS89">
        <v>2020</v>
      </c>
      <c r="AT89" t="s">
        <v>495</v>
      </c>
      <c r="AU89" s="198">
        <v>72715064.170405537</v>
      </c>
      <c r="BK89" t="s">
        <v>863</v>
      </c>
      <c r="BL89" t="s">
        <v>1163</v>
      </c>
      <c r="BM89" t="s">
        <v>853</v>
      </c>
      <c r="BN89" t="str">
        <f t="shared" si="21"/>
        <v>INCLUSIÓN SOCIAL-Ejecutados / Terminados</v>
      </c>
      <c r="BO89" t="s">
        <v>779</v>
      </c>
      <c r="BP89" s="197">
        <v>27000</v>
      </c>
      <c r="BQ89" t="s">
        <v>525</v>
      </c>
      <c r="BR89">
        <v>2020</v>
      </c>
      <c r="BS89" t="s">
        <v>495</v>
      </c>
      <c r="BT89" s="198">
        <v>240365423.68834981</v>
      </c>
      <c r="DK89" t="s">
        <v>1415</v>
      </c>
      <c r="DL89" t="s">
        <v>1477</v>
      </c>
      <c r="DM89" t="s">
        <v>851</v>
      </c>
      <c r="DN89" t="str">
        <f t="shared" si="22"/>
        <v>EDUCACIÓN-Ejecución</v>
      </c>
      <c r="DO89" t="s">
        <v>756</v>
      </c>
      <c r="DP89" s="197">
        <v>81000</v>
      </c>
      <c r="DQ89" t="s">
        <v>572</v>
      </c>
      <c r="DR89">
        <v>2020</v>
      </c>
      <c r="DS89" t="s">
        <v>493</v>
      </c>
      <c r="DT89" s="198">
        <v>0</v>
      </c>
      <c r="EA89" t="s">
        <v>1415</v>
      </c>
      <c r="EB89" t="s">
        <v>1477</v>
      </c>
      <c r="EC89" t="s">
        <v>851</v>
      </c>
      <c r="ED89" t="s">
        <v>756</v>
      </c>
      <c r="EE89" s="197">
        <v>81000</v>
      </c>
      <c r="EF89" t="s">
        <v>572</v>
      </c>
      <c r="EG89">
        <v>2021</v>
      </c>
      <c r="EH89" t="s">
        <v>493</v>
      </c>
      <c r="EI89" s="198">
        <v>569356588.39999998</v>
      </c>
      <c r="ES89" s="197"/>
      <c r="EW89" s="198"/>
      <c r="FA89" t="s">
        <v>1504</v>
      </c>
      <c r="FB89" t="s">
        <v>1962</v>
      </c>
      <c r="FC89" t="s">
        <v>497</v>
      </c>
      <c r="FD89" t="s">
        <v>1161</v>
      </c>
      <c r="FE89" s="197" t="s">
        <v>1527</v>
      </c>
      <c r="FF89" t="s">
        <v>525</v>
      </c>
      <c r="FG89">
        <v>2021</v>
      </c>
      <c r="FH89" t="s">
        <v>495</v>
      </c>
      <c r="FI89" s="198">
        <v>103608915</v>
      </c>
      <c r="FM89" t="s">
        <v>1504</v>
      </c>
      <c r="FN89" t="s">
        <v>1598</v>
      </c>
      <c r="FO89" t="s">
        <v>851</v>
      </c>
      <c r="FP89" t="str">
        <f t="shared" si="23"/>
        <v>EDUCACIÓN-Ejecutados / Terminados</v>
      </c>
      <c r="FQ89" t="s">
        <v>1012</v>
      </c>
      <c r="FR89" s="197" t="s">
        <v>505</v>
      </c>
      <c r="FS89" t="s">
        <v>506</v>
      </c>
      <c r="FT89">
        <v>2020</v>
      </c>
      <c r="FU89" t="s">
        <v>495</v>
      </c>
      <c r="FV89" s="198">
        <v>57959517.188605733</v>
      </c>
      <c r="GB89" t="s">
        <v>1504</v>
      </c>
      <c r="GC89" t="s">
        <v>2052</v>
      </c>
      <c r="GD89" t="s">
        <v>851</v>
      </c>
      <c r="GE89" t="s">
        <v>703</v>
      </c>
      <c r="GF89" s="197" t="s">
        <v>1506</v>
      </c>
      <c r="GG89" t="s">
        <v>534</v>
      </c>
      <c r="GH89">
        <v>2021</v>
      </c>
      <c r="GI89" t="s">
        <v>493</v>
      </c>
      <c r="GJ89" s="198">
        <v>171214612</v>
      </c>
      <c r="HF89" t="s">
        <v>2063</v>
      </c>
      <c r="HG89" t="s">
        <v>2088</v>
      </c>
      <c r="HH89" t="s">
        <v>849</v>
      </c>
      <c r="HI89" t="s">
        <v>767</v>
      </c>
      <c r="HJ89" s="197">
        <v>73000</v>
      </c>
      <c r="HK89" t="s">
        <v>750</v>
      </c>
      <c r="HL89">
        <v>2021</v>
      </c>
      <c r="HM89" t="s">
        <v>493</v>
      </c>
      <c r="HN89" s="198">
        <v>158500000</v>
      </c>
    </row>
    <row r="90" spans="1:222" x14ac:dyDescent="0.35">
      <c r="A90" t="s">
        <v>488</v>
      </c>
      <c r="B90" t="s">
        <v>656</v>
      </c>
      <c r="C90" t="s">
        <v>497</v>
      </c>
      <c r="D90" t="s">
        <v>657</v>
      </c>
      <c r="E90" s="197">
        <v>70000</v>
      </c>
      <c r="F90" t="s">
        <v>612</v>
      </c>
      <c r="G90">
        <v>2020</v>
      </c>
      <c r="H90" t="s">
        <v>493</v>
      </c>
      <c r="I90" s="198">
        <v>5099302276.9799995</v>
      </c>
      <c r="M90" t="s">
        <v>488</v>
      </c>
      <c r="N90" t="s">
        <v>567</v>
      </c>
      <c r="O90" t="s">
        <v>490</v>
      </c>
      <c r="P90" t="s">
        <v>568</v>
      </c>
      <c r="Q90" s="197" t="s">
        <v>505</v>
      </c>
      <c r="R90" t="s">
        <v>569</v>
      </c>
      <c r="S90">
        <v>2021</v>
      </c>
      <c r="T90" t="s">
        <v>493</v>
      </c>
      <c r="U90" s="198">
        <v>4864906353</v>
      </c>
      <c r="AM90" t="s">
        <v>863</v>
      </c>
      <c r="AN90" t="s">
        <v>959</v>
      </c>
      <c r="AO90" t="s">
        <v>497</v>
      </c>
      <c r="AP90" t="s">
        <v>557</v>
      </c>
      <c r="AQ90" s="197">
        <v>50000</v>
      </c>
      <c r="AR90" t="s">
        <v>499</v>
      </c>
      <c r="AS90">
        <v>2020</v>
      </c>
      <c r="AT90" t="s">
        <v>495</v>
      </c>
      <c r="AU90" s="198">
        <v>24238355.17431948</v>
      </c>
      <c r="BK90" t="s">
        <v>863</v>
      </c>
      <c r="BL90" t="s">
        <v>1164</v>
      </c>
      <c r="BM90" t="s">
        <v>853</v>
      </c>
      <c r="BN90" t="str">
        <f t="shared" si="21"/>
        <v>INCLUSIÓN SOCIAL-Ejecutados / Terminados</v>
      </c>
      <c r="BO90" t="s">
        <v>779</v>
      </c>
      <c r="BP90" s="197">
        <v>27000</v>
      </c>
      <c r="BQ90" t="s">
        <v>525</v>
      </c>
      <c r="BR90">
        <v>2020</v>
      </c>
      <c r="BS90" t="s">
        <v>495</v>
      </c>
      <c r="BT90" s="198">
        <v>210970446.38581729</v>
      </c>
      <c r="DK90" t="s">
        <v>1415</v>
      </c>
      <c r="DL90" t="s">
        <v>1466</v>
      </c>
      <c r="DM90" t="s">
        <v>851</v>
      </c>
      <c r="DN90" t="str">
        <f t="shared" si="22"/>
        <v>EDUCACIÓN-Ejecución</v>
      </c>
      <c r="DO90" t="s">
        <v>1012</v>
      </c>
      <c r="DP90" s="197" t="s">
        <v>505</v>
      </c>
      <c r="DQ90" t="s">
        <v>506</v>
      </c>
      <c r="DR90">
        <v>2021</v>
      </c>
      <c r="DS90" t="s">
        <v>493</v>
      </c>
      <c r="DT90" s="198">
        <v>1095362460.833333</v>
      </c>
      <c r="ES90" s="197"/>
      <c r="EW90" s="198"/>
      <c r="FM90" t="s">
        <v>1504</v>
      </c>
      <c r="FN90" t="s">
        <v>1599</v>
      </c>
      <c r="FO90" t="s">
        <v>851</v>
      </c>
      <c r="FP90" t="str">
        <f t="shared" si="23"/>
        <v>EDUCACIÓN-Ejecutados / Terminados</v>
      </c>
      <c r="FQ90" t="s">
        <v>1012</v>
      </c>
      <c r="FR90" s="197" t="s">
        <v>505</v>
      </c>
      <c r="FS90" t="s">
        <v>506</v>
      </c>
      <c r="FT90">
        <v>2020</v>
      </c>
      <c r="FU90" t="s">
        <v>495</v>
      </c>
      <c r="FV90" s="198">
        <v>58295764.188605733</v>
      </c>
      <c r="GB90" t="s">
        <v>1504</v>
      </c>
      <c r="GC90" t="s">
        <v>2053</v>
      </c>
      <c r="GD90" t="s">
        <v>851</v>
      </c>
      <c r="GE90" t="s">
        <v>559</v>
      </c>
      <c r="GF90" s="197" t="s">
        <v>1694</v>
      </c>
      <c r="GG90" t="s">
        <v>537</v>
      </c>
      <c r="GH90">
        <v>2021</v>
      </c>
      <c r="GI90" t="s">
        <v>493</v>
      </c>
      <c r="GJ90" s="198">
        <v>190481030</v>
      </c>
      <c r="HF90" t="s">
        <v>2063</v>
      </c>
      <c r="HG90" t="s">
        <v>2088</v>
      </c>
      <c r="HH90" t="s">
        <v>849</v>
      </c>
      <c r="HI90" t="s">
        <v>2089</v>
      </c>
      <c r="HJ90" s="197">
        <v>73000</v>
      </c>
      <c r="HK90" t="s">
        <v>750</v>
      </c>
      <c r="HL90">
        <v>2021</v>
      </c>
      <c r="HM90" t="s">
        <v>493</v>
      </c>
      <c r="HN90" s="198">
        <v>158500000</v>
      </c>
    </row>
    <row r="91" spans="1:222" x14ac:dyDescent="0.35">
      <c r="A91" t="s">
        <v>488</v>
      </c>
      <c r="B91" t="s">
        <v>658</v>
      </c>
      <c r="C91" t="s">
        <v>497</v>
      </c>
      <c r="D91" t="s">
        <v>659</v>
      </c>
      <c r="E91" s="197">
        <v>47000</v>
      </c>
      <c r="F91" t="s">
        <v>537</v>
      </c>
      <c r="G91">
        <v>2020</v>
      </c>
      <c r="H91" t="s">
        <v>493</v>
      </c>
      <c r="I91" s="198">
        <v>1091803984</v>
      </c>
      <c r="M91" t="s">
        <v>488</v>
      </c>
      <c r="N91" t="s">
        <v>570</v>
      </c>
      <c r="O91" t="s">
        <v>501</v>
      </c>
      <c r="P91" t="s">
        <v>571</v>
      </c>
      <c r="Q91" s="197">
        <v>81000</v>
      </c>
      <c r="R91" t="s">
        <v>572</v>
      </c>
      <c r="S91">
        <v>2021</v>
      </c>
      <c r="T91" t="s">
        <v>493</v>
      </c>
      <c r="U91" s="198">
        <v>3928166956</v>
      </c>
      <c r="AM91" t="s">
        <v>863</v>
      </c>
      <c r="AN91" t="s">
        <v>960</v>
      </c>
      <c r="AO91" t="s">
        <v>497</v>
      </c>
      <c r="AP91" t="s">
        <v>557</v>
      </c>
      <c r="AQ91" s="197">
        <v>50000</v>
      </c>
      <c r="AR91" t="s">
        <v>499</v>
      </c>
      <c r="AS91">
        <v>2020</v>
      </c>
      <c r="AT91" t="s">
        <v>495</v>
      </c>
      <c r="AU91" s="198">
        <v>72619061.318472639</v>
      </c>
      <c r="BK91" t="s">
        <v>863</v>
      </c>
      <c r="BL91" t="s">
        <v>1165</v>
      </c>
      <c r="BM91" t="s">
        <v>851</v>
      </c>
      <c r="BN91" t="str">
        <f t="shared" si="21"/>
        <v>EDUCACIÓN-Ejecutados / Terminados</v>
      </c>
      <c r="BO91" t="s">
        <v>895</v>
      </c>
      <c r="BP91" s="197">
        <v>52000</v>
      </c>
      <c r="BQ91" t="s">
        <v>534</v>
      </c>
      <c r="BR91">
        <v>2020</v>
      </c>
      <c r="BS91" t="s">
        <v>495</v>
      </c>
      <c r="BT91" s="198">
        <v>154249426.94732511</v>
      </c>
      <c r="DK91" t="s">
        <v>1415</v>
      </c>
      <c r="DL91" t="s">
        <v>1466</v>
      </c>
      <c r="DM91" t="s">
        <v>851</v>
      </c>
      <c r="DN91" t="str">
        <f t="shared" si="22"/>
        <v>EDUCACIÓN-Ejecución</v>
      </c>
      <c r="DO91" t="s">
        <v>716</v>
      </c>
      <c r="DP91" s="197" t="s">
        <v>505</v>
      </c>
      <c r="DQ91" t="s">
        <v>506</v>
      </c>
      <c r="DR91">
        <v>2021</v>
      </c>
      <c r="DS91" t="s">
        <v>493</v>
      </c>
      <c r="DT91" s="198">
        <v>1095362460.833333</v>
      </c>
      <c r="ES91" s="197"/>
      <c r="EW91" s="198"/>
      <c r="FM91" t="s">
        <v>1504</v>
      </c>
      <c r="FN91" t="s">
        <v>1600</v>
      </c>
      <c r="FO91" t="s">
        <v>851</v>
      </c>
      <c r="FP91" t="str">
        <f t="shared" si="23"/>
        <v>EDUCACIÓN-Ejecutados / Terminados</v>
      </c>
      <c r="FQ91" t="s">
        <v>520</v>
      </c>
      <c r="FR91" s="197" t="s">
        <v>505</v>
      </c>
      <c r="FS91" t="s">
        <v>514</v>
      </c>
      <c r="FT91">
        <v>2020</v>
      </c>
      <c r="FU91" t="s">
        <v>495</v>
      </c>
      <c r="FV91" s="198">
        <v>77887932</v>
      </c>
      <c r="GB91" t="s">
        <v>1504</v>
      </c>
      <c r="GC91" t="s">
        <v>2054</v>
      </c>
      <c r="GD91" t="s">
        <v>851</v>
      </c>
      <c r="GE91" t="s">
        <v>659</v>
      </c>
      <c r="GF91" s="197" t="s">
        <v>1694</v>
      </c>
      <c r="GG91" t="s">
        <v>537</v>
      </c>
      <c r="GH91">
        <v>2021</v>
      </c>
      <c r="GI91" t="s">
        <v>493</v>
      </c>
      <c r="GJ91" s="198">
        <v>190481030</v>
      </c>
      <c r="HF91" t="s">
        <v>2063</v>
      </c>
      <c r="HG91" t="s">
        <v>2088</v>
      </c>
      <c r="HH91" t="s">
        <v>849</v>
      </c>
      <c r="HI91" t="s">
        <v>767</v>
      </c>
      <c r="HJ91" s="197">
        <v>73000</v>
      </c>
      <c r="HK91" t="s">
        <v>750</v>
      </c>
      <c r="HL91">
        <v>2021</v>
      </c>
      <c r="HM91" t="s">
        <v>493</v>
      </c>
      <c r="HN91" s="198">
        <v>956333867</v>
      </c>
    </row>
    <row r="92" spans="1:222" x14ac:dyDescent="0.35">
      <c r="A92" t="s">
        <v>488</v>
      </c>
      <c r="B92" t="s">
        <v>660</v>
      </c>
      <c r="C92" t="s">
        <v>497</v>
      </c>
      <c r="D92" t="s">
        <v>661</v>
      </c>
      <c r="E92" s="197">
        <v>19000</v>
      </c>
      <c r="F92" t="s">
        <v>534</v>
      </c>
      <c r="G92">
        <v>2020</v>
      </c>
      <c r="H92" t="s">
        <v>493</v>
      </c>
      <c r="I92" s="198">
        <v>1234290076.1481819</v>
      </c>
      <c r="M92" t="s">
        <v>488</v>
      </c>
      <c r="N92" t="s">
        <v>573</v>
      </c>
      <c r="O92" t="s">
        <v>490</v>
      </c>
      <c r="P92" t="s">
        <v>574</v>
      </c>
      <c r="Q92" s="197">
        <v>18000</v>
      </c>
      <c r="R92" t="s">
        <v>548</v>
      </c>
      <c r="S92">
        <v>2021</v>
      </c>
      <c r="T92" t="s">
        <v>493</v>
      </c>
      <c r="U92" s="198">
        <v>3499240707.4299998</v>
      </c>
      <c r="AM92" t="s">
        <v>863</v>
      </c>
      <c r="AN92" t="s">
        <v>961</v>
      </c>
      <c r="AO92" t="s">
        <v>497</v>
      </c>
      <c r="AP92" t="s">
        <v>557</v>
      </c>
      <c r="AQ92" s="197">
        <v>50000</v>
      </c>
      <c r="AR92" t="s">
        <v>499</v>
      </c>
      <c r="AS92">
        <v>2020</v>
      </c>
      <c r="AT92" t="s">
        <v>495</v>
      </c>
      <c r="AU92" s="198">
        <v>48476710.348638952</v>
      </c>
      <c r="BK92" t="s">
        <v>863</v>
      </c>
      <c r="BL92" t="s">
        <v>1166</v>
      </c>
      <c r="BM92" t="s">
        <v>853</v>
      </c>
      <c r="BN92" t="str">
        <f t="shared" si="21"/>
        <v>INCLUSIÓN SOCIAL-Ejecutados / Terminados</v>
      </c>
      <c r="BO92" t="s">
        <v>895</v>
      </c>
      <c r="BP92" s="197">
        <v>52000</v>
      </c>
      <c r="BQ92" t="s">
        <v>534</v>
      </c>
      <c r="BR92">
        <v>2020</v>
      </c>
      <c r="BS92" t="s">
        <v>495</v>
      </c>
      <c r="BT92" s="198">
        <v>110286724.3370223</v>
      </c>
      <c r="DK92" t="s">
        <v>1415</v>
      </c>
      <c r="DL92" t="s">
        <v>1466</v>
      </c>
      <c r="DM92" t="s">
        <v>851</v>
      </c>
      <c r="DN92" t="str">
        <f t="shared" si="22"/>
        <v>EDUCACIÓN-Ejecución</v>
      </c>
      <c r="DO92" t="s">
        <v>504</v>
      </c>
      <c r="DP92" s="197" t="s">
        <v>505</v>
      </c>
      <c r="DQ92" t="s">
        <v>506</v>
      </c>
      <c r="DR92">
        <v>2021</v>
      </c>
      <c r="DS92" t="s">
        <v>493</v>
      </c>
      <c r="DT92" s="198">
        <v>1095362460.833333</v>
      </c>
      <c r="ES92" s="197"/>
      <c r="EW92" s="198"/>
      <c r="FM92" t="s">
        <v>1504</v>
      </c>
      <c r="FN92" t="s">
        <v>1601</v>
      </c>
      <c r="FO92" t="s">
        <v>851</v>
      </c>
      <c r="FP92" t="str">
        <f t="shared" si="23"/>
        <v>EDUCACIÓN-Ejecutados / Terminados</v>
      </c>
      <c r="FQ92" t="s">
        <v>716</v>
      </c>
      <c r="FR92" s="197" t="s">
        <v>505</v>
      </c>
      <c r="FS92" t="s">
        <v>506</v>
      </c>
      <c r="FT92">
        <v>2020</v>
      </c>
      <c r="FU92" t="s">
        <v>495</v>
      </c>
      <c r="FV92" s="198">
        <v>61176104.188605733</v>
      </c>
      <c r="GB92" t="s">
        <v>1504</v>
      </c>
      <c r="GC92" t="s">
        <v>2055</v>
      </c>
      <c r="GD92" t="s">
        <v>851</v>
      </c>
      <c r="GE92" t="s">
        <v>746</v>
      </c>
      <c r="GF92" s="197" t="s">
        <v>1803</v>
      </c>
      <c r="GG92" t="s">
        <v>612</v>
      </c>
      <c r="GH92">
        <v>2021</v>
      </c>
      <c r="GI92" t="s">
        <v>493</v>
      </c>
      <c r="GJ92" s="198">
        <v>166279530</v>
      </c>
      <c r="HF92" t="s">
        <v>2063</v>
      </c>
      <c r="HG92" t="s">
        <v>2088</v>
      </c>
      <c r="HH92" t="s">
        <v>849</v>
      </c>
      <c r="HI92" t="s">
        <v>767</v>
      </c>
      <c r="HJ92" s="197">
        <v>73000</v>
      </c>
      <c r="HK92" t="s">
        <v>750</v>
      </c>
      <c r="HL92">
        <v>2021</v>
      </c>
      <c r="HM92" t="s">
        <v>493</v>
      </c>
      <c r="HN92" s="198">
        <v>94258663</v>
      </c>
    </row>
    <row r="93" spans="1:222" x14ac:dyDescent="0.35">
      <c r="A93" t="s">
        <v>488</v>
      </c>
      <c r="B93" t="s">
        <v>660</v>
      </c>
      <c r="C93" t="s">
        <v>497</v>
      </c>
      <c r="D93" t="s">
        <v>629</v>
      </c>
      <c r="E93" s="197">
        <v>19000</v>
      </c>
      <c r="F93" t="s">
        <v>534</v>
      </c>
      <c r="G93">
        <v>2020</v>
      </c>
      <c r="H93" t="s">
        <v>493</v>
      </c>
      <c r="I93" s="198">
        <v>1234290076.1481819</v>
      </c>
      <c r="M93" t="s">
        <v>488</v>
      </c>
      <c r="N93" t="s">
        <v>575</v>
      </c>
      <c r="O93" t="s">
        <v>490</v>
      </c>
      <c r="P93" t="s">
        <v>576</v>
      </c>
      <c r="Q93" s="197">
        <v>41000</v>
      </c>
      <c r="R93" t="s">
        <v>548</v>
      </c>
      <c r="S93">
        <v>2021</v>
      </c>
      <c r="T93" t="s">
        <v>493</v>
      </c>
      <c r="U93" s="198">
        <v>7933541620.9209003</v>
      </c>
      <c r="AM93" t="s">
        <v>863</v>
      </c>
      <c r="AN93" t="s">
        <v>962</v>
      </c>
      <c r="AO93" t="s">
        <v>497</v>
      </c>
      <c r="AP93" t="s">
        <v>557</v>
      </c>
      <c r="AQ93" s="197">
        <v>50000</v>
      </c>
      <c r="AR93" t="s">
        <v>499</v>
      </c>
      <c r="AS93">
        <v>2020</v>
      </c>
      <c r="AT93" t="s">
        <v>495</v>
      </c>
      <c r="AU93" s="198">
        <v>169668483.51513049</v>
      </c>
      <c r="BK93" t="s">
        <v>863</v>
      </c>
      <c r="BL93" t="s">
        <v>1167</v>
      </c>
      <c r="BM93" t="s">
        <v>853</v>
      </c>
      <c r="BN93" t="str">
        <f t="shared" si="21"/>
        <v>INCLUSIÓN SOCIAL-Ejecutados / Terminados</v>
      </c>
      <c r="BO93" t="s">
        <v>552</v>
      </c>
      <c r="BP93" s="197">
        <v>86000</v>
      </c>
      <c r="BQ93" t="s">
        <v>553</v>
      </c>
      <c r="BR93">
        <v>2020</v>
      </c>
      <c r="BS93" t="s">
        <v>495</v>
      </c>
      <c r="BT93" s="198">
        <v>138989894.42054719</v>
      </c>
      <c r="DK93" t="s">
        <v>1415</v>
      </c>
      <c r="DL93" t="s">
        <v>1466</v>
      </c>
      <c r="DM93" t="s">
        <v>851</v>
      </c>
      <c r="DN93" t="str">
        <f t="shared" si="22"/>
        <v>EDUCACIÓN-Ejecución</v>
      </c>
      <c r="DO93" t="s">
        <v>717</v>
      </c>
      <c r="DP93" s="197" t="s">
        <v>505</v>
      </c>
      <c r="DQ93" t="s">
        <v>506</v>
      </c>
      <c r="DR93">
        <v>2021</v>
      </c>
      <c r="DS93" t="s">
        <v>493</v>
      </c>
      <c r="DT93" s="198">
        <v>1095362460.833333</v>
      </c>
      <c r="ES93" s="197"/>
      <c r="EW93" s="198"/>
      <c r="FM93" t="s">
        <v>1504</v>
      </c>
      <c r="FN93" t="s">
        <v>1602</v>
      </c>
      <c r="FO93" t="s">
        <v>851</v>
      </c>
      <c r="FP93" t="str">
        <f t="shared" si="23"/>
        <v>EDUCACIÓN-Ejecutados / Terminados</v>
      </c>
      <c r="FQ93" t="s">
        <v>520</v>
      </c>
      <c r="FR93" s="197" t="s">
        <v>505</v>
      </c>
      <c r="FS93" t="s">
        <v>514</v>
      </c>
      <c r="FT93">
        <v>2020</v>
      </c>
      <c r="FU93" t="s">
        <v>495</v>
      </c>
      <c r="FV93" s="198">
        <v>81331600</v>
      </c>
      <c r="GB93" t="s">
        <v>1504</v>
      </c>
      <c r="GC93" t="s">
        <v>2056</v>
      </c>
      <c r="GD93" t="s">
        <v>851</v>
      </c>
      <c r="GE93" t="s">
        <v>746</v>
      </c>
      <c r="GF93" s="197" t="s">
        <v>1803</v>
      </c>
      <c r="GG93" t="s">
        <v>612</v>
      </c>
      <c r="GH93">
        <v>2021</v>
      </c>
      <c r="GI93" t="s">
        <v>493</v>
      </c>
      <c r="GJ93" s="198">
        <v>554265101</v>
      </c>
      <c r="HF93" t="s">
        <v>2063</v>
      </c>
      <c r="HG93" t="s">
        <v>2088</v>
      </c>
      <c r="HH93" t="s">
        <v>849</v>
      </c>
      <c r="HI93" t="s">
        <v>2081</v>
      </c>
      <c r="HJ93" s="197">
        <v>73000</v>
      </c>
      <c r="HK93" t="s">
        <v>750</v>
      </c>
      <c r="HL93">
        <v>2021</v>
      </c>
      <c r="HM93" t="s">
        <v>493</v>
      </c>
      <c r="HN93" s="198">
        <v>334000000</v>
      </c>
    </row>
    <row r="94" spans="1:222" x14ac:dyDescent="0.35">
      <c r="A94" t="s">
        <v>488</v>
      </c>
      <c r="B94" t="s">
        <v>660</v>
      </c>
      <c r="C94" t="s">
        <v>497</v>
      </c>
      <c r="D94" t="s">
        <v>533</v>
      </c>
      <c r="E94" s="197">
        <v>19000</v>
      </c>
      <c r="F94" t="s">
        <v>534</v>
      </c>
      <c r="G94">
        <v>2020</v>
      </c>
      <c r="H94" t="s">
        <v>493</v>
      </c>
      <c r="I94" s="198">
        <v>1234290076.1481819</v>
      </c>
      <c r="M94" t="s">
        <v>488</v>
      </c>
      <c r="N94" t="s">
        <v>577</v>
      </c>
      <c r="O94" t="s">
        <v>501</v>
      </c>
      <c r="P94" t="s">
        <v>539</v>
      </c>
      <c r="Q94" s="197">
        <v>47000</v>
      </c>
      <c r="R94" t="s">
        <v>537</v>
      </c>
      <c r="S94">
        <v>2021</v>
      </c>
      <c r="T94" t="s">
        <v>493</v>
      </c>
      <c r="U94" s="198">
        <v>6669806885</v>
      </c>
      <c r="AM94" t="s">
        <v>863</v>
      </c>
      <c r="AN94" t="s">
        <v>963</v>
      </c>
      <c r="AO94" t="s">
        <v>497</v>
      </c>
      <c r="AP94" t="s">
        <v>557</v>
      </c>
      <c r="AQ94" s="197">
        <v>50000</v>
      </c>
      <c r="AR94" t="s">
        <v>499</v>
      </c>
      <c r="AS94">
        <v>2020</v>
      </c>
      <c r="AT94" t="s">
        <v>495</v>
      </c>
      <c r="AU94" s="198">
        <v>151644358.57789001</v>
      </c>
      <c r="BK94" t="s">
        <v>863</v>
      </c>
      <c r="BL94" t="s">
        <v>1168</v>
      </c>
      <c r="BM94" t="s">
        <v>853</v>
      </c>
      <c r="BN94" t="str">
        <f t="shared" si="21"/>
        <v>INCLUSIÓN SOCIAL-Ejecutados / Terminados</v>
      </c>
      <c r="BO94" t="s">
        <v>552</v>
      </c>
      <c r="BP94" s="197">
        <v>86000</v>
      </c>
      <c r="BQ94" t="s">
        <v>553</v>
      </c>
      <c r="BR94">
        <v>2020</v>
      </c>
      <c r="BS94" t="s">
        <v>495</v>
      </c>
      <c r="BT94" s="198">
        <v>126072693.6878249</v>
      </c>
      <c r="DK94" t="s">
        <v>1415</v>
      </c>
      <c r="DL94" t="s">
        <v>1466</v>
      </c>
      <c r="DM94" t="s">
        <v>851</v>
      </c>
      <c r="DN94" t="str">
        <f t="shared" si="22"/>
        <v>EDUCACIÓN-Ejecución</v>
      </c>
      <c r="DO94" t="s">
        <v>719</v>
      </c>
      <c r="DP94" s="197" t="s">
        <v>505</v>
      </c>
      <c r="DQ94" t="s">
        <v>506</v>
      </c>
      <c r="DR94">
        <v>2021</v>
      </c>
      <c r="DS94" t="s">
        <v>493</v>
      </c>
      <c r="DT94" s="198">
        <v>1095362460.833333</v>
      </c>
      <c r="ES94" s="197"/>
      <c r="EW94" s="198"/>
      <c r="FM94" t="s">
        <v>1504</v>
      </c>
      <c r="FN94" t="s">
        <v>1603</v>
      </c>
      <c r="FO94" t="s">
        <v>851</v>
      </c>
      <c r="FP94" t="str">
        <f t="shared" si="23"/>
        <v>EDUCACIÓN-Ejecutados / Terminados</v>
      </c>
      <c r="FQ94" t="s">
        <v>716</v>
      </c>
      <c r="FR94" s="197" t="s">
        <v>505</v>
      </c>
      <c r="FS94" t="s">
        <v>506</v>
      </c>
      <c r="FT94">
        <v>2020</v>
      </c>
      <c r="FU94" t="s">
        <v>495</v>
      </c>
      <c r="FV94" s="198">
        <v>61941248</v>
      </c>
      <c r="GB94" t="s">
        <v>1504</v>
      </c>
      <c r="GC94" t="s">
        <v>2057</v>
      </c>
      <c r="GD94" t="s">
        <v>851</v>
      </c>
      <c r="GE94" t="s">
        <v>747</v>
      </c>
      <c r="GF94" s="197" t="s">
        <v>1803</v>
      </c>
      <c r="GG94" t="s">
        <v>612</v>
      </c>
      <c r="GH94">
        <v>2021</v>
      </c>
      <c r="GI94" t="s">
        <v>493</v>
      </c>
      <c r="GJ94" s="198">
        <v>166279530</v>
      </c>
      <c r="HF94" t="s">
        <v>2063</v>
      </c>
      <c r="HG94" t="s">
        <v>2090</v>
      </c>
      <c r="HH94" t="s">
        <v>849</v>
      </c>
      <c r="HI94" t="s">
        <v>513</v>
      </c>
      <c r="HJ94" s="197" t="s">
        <v>505</v>
      </c>
      <c r="HK94" t="s">
        <v>2091</v>
      </c>
      <c r="HL94">
        <v>2021</v>
      </c>
      <c r="HM94" t="s">
        <v>493</v>
      </c>
      <c r="HN94" s="198">
        <v>1507796242</v>
      </c>
    </row>
    <row r="95" spans="1:222" x14ac:dyDescent="0.35">
      <c r="A95" t="s">
        <v>488</v>
      </c>
      <c r="B95" t="s">
        <v>660</v>
      </c>
      <c r="C95" t="s">
        <v>497</v>
      </c>
      <c r="D95" t="s">
        <v>662</v>
      </c>
      <c r="E95" s="197">
        <v>19000</v>
      </c>
      <c r="F95" t="s">
        <v>534</v>
      </c>
      <c r="G95">
        <v>2020</v>
      </c>
      <c r="H95" t="s">
        <v>493</v>
      </c>
      <c r="I95" s="198">
        <v>1234290076.1481819</v>
      </c>
      <c r="M95" t="s">
        <v>488</v>
      </c>
      <c r="N95" t="s">
        <v>578</v>
      </c>
      <c r="O95" t="s">
        <v>501</v>
      </c>
      <c r="P95" t="s">
        <v>579</v>
      </c>
      <c r="Q95" s="197">
        <v>86000</v>
      </c>
      <c r="R95" t="s">
        <v>553</v>
      </c>
      <c r="S95">
        <v>2021</v>
      </c>
      <c r="T95" t="s">
        <v>493</v>
      </c>
      <c r="U95" s="198">
        <v>16972824068.360001</v>
      </c>
      <c r="AM95" t="s">
        <v>863</v>
      </c>
      <c r="AN95" t="s">
        <v>964</v>
      </c>
      <c r="AO95" t="s">
        <v>501</v>
      </c>
      <c r="AP95" t="s">
        <v>739</v>
      </c>
      <c r="AQ95" s="197">
        <v>23000</v>
      </c>
      <c r="AR95" t="s">
        <v>492</v>
      </c>
      <c r="AS95">
        <v>2020</v>
      </c>
      <c r="AT95" t="s">
        <v>493</v>
      </c>
      <c r="AU95" s="198">
        <v>95227318.224583238</v>
      </c>
      <c r="BK95" t="s">
        <v>863</v>
      </c>
      <c r="BL95" t="s">
        <v>1169</v>
      </c>
      <c r="BM95" t="s">
        <v>851</v>
      </c>
      <c r="BN95" t="str">
        <f t="shared" si="21"/>
        <v>EDUCACIÓN-Ejecutados / Terminados</v>
      </c>
      <c r="BO95" t="s">
        <v>1012</v>
      </c>
      <c r="BP95" s="197" t="s">
        <v>505</v>
      </c>
      <c r="BQ95" t="s">
        <v>506</v>
      </c>
      <c r="BR95">
        <v>2020</v>
      </c>
      <c r="BS95" t="s">
        <v>495</v>
      </c>
      <c r="BT95" s="198">
        <v>197924734.70829391</v>
      </c>
      <c r="DK95" t="s">
        <v>1415</v>
      </c>
      <c r="DL95" t="s">
        <v>1466</v>
      </c>
      <c r="DM95" t="s">
        <v>851</v>
      </c>
      <c r="DN95" t="str">
        <f t="shared" si="22"/>
        <v>EDUCACIÓN-Ejecución</v>
      </c>
      <c r="DO95" t="s">
        <v>720</v>
      </c>
      <c r="DP95" s="197" t="s">
        <v>505</v>
      </c>
      <c r="DQ95" t="s">
        <v>506</v>
      </c>
      <c r="DR95">
        <v>2021</v>
      </c>
      <c r="DS95" t="s">
        <v>493</v>
      </c>
      <c r="DT95" s="198">
        <v>1095362460.833333</v>
      </c>
      <c r="ES95" s="197"/>
      <c r="EW95" s="198"/>
      <c r="FM95" t="s">
        <v>1504</v>
      </c>
      <c r="FN95" t="s">
        <v>1604</v>
      </c>
      <c r="FO95" t="s">
        <v>851</v>
      </c>
      <c r="FP95" t="str">
        <f t="shared" si="23"/>
        <v>EDUCACIÓN-Ejecutados / Terminados</v>
      </c>
      <c r="FQ95" t="s">
        <v>522</v>
      </c>
      <c r="FR95" s="197" t="s">
        <v>505</v>
      </c>
      <c r="FS95" t="s">
        <v>514</v>
      </c>
      <c r="FT95">
        <v>2020</v>
      </c>
      <c r="FU95" t="s">
        <v>495</v>
      </c>
      <c r="FV95" s="198">
        <v>49171598.504946627</v>
      </c>
      <c r="GB95" t="s">
        <v>1504</v>
      </c>
      <c r="GC95" t="s">
        <v>2058</v>
      </c>
      <c r="GD95" t="s">
        <v>859</v>
      </c>
      <c r="GE95" t="s">
        <v>729</v>
      </c>
      <c r="GF95" s="197" t="s">
        <v>1623</v>
      </c>
      <c r="GG95" t="s">
        <v>548</v>
      </c>
      <c r="GH95">
        <v>2021</v>
      </c>
      <c r="GI95" t="s">
        <v>495</v>
      </c>
      <c r="GJ95" s="198">
        <v>2278184496</v>
      </c>
      <c r="HF95" t="s">
        <v>2063</v>
      </c>
      <c r="HG95" t="s">
        <v>2090</v>
      </c>
      <c r="HH95" t="s">
        <v>849</v>
      </c>
      <c r="HI95" t="s">
        <v>513</v>
      </c>
      <c r="HJ95" s="197" t="s">
        <v>505</v>
      </c>
      <c r="HK95" t="s">
        <v>2091</v>
      </c>
      <c r="HL95">
        <v>2021</v>
      </c>
      <c r="HM95" t="s">
        <v>493</v>
      </c>
      <c r="HN95" s="198">
        <v>315000000</v>
      </c>
    </row>
    <row r="96" spans="1:222" x14ac:dyDescent="0.35">
      <c r="A96" t="s">
        <v>488</v>
      </c>
      <c r="B96" t="s">
        <v>660</v>
      </c>
      <c r="C96" t="s">
        <v>497</v>
      </c>
      <c r="D96" t="s">
        <v>663</v>
      </c>
      <c r="E96" s="197">
        <v>19000</v>
      </c>
      <c r="F96" t="s">
        <v>534</v>
      </c>
      <c r="G96">
        <v>2020</v>
      </c>
      <c r="H96" t="s">
        <v>493</v>
      </c>
      <c r="I96" s="198">
        <v>1234290076.1481819</v>
      </c>
      <c r="M96" t="s">
        <v>488</v>
      </c>
      <c r="N96" t="s">
        <v>580</v>
      </c>
      <c r="O96" t="s">
        <v>501</v>
      </c>
      <c r="P96" t="s">
        <v>581</v>
      </c>
      <c r="Q96" s="197">
        <v>86000</v>
      </c>
      <c r="R96" t="s">
        <v>553</v>
      </c>
      <c r="S96">
        <v>2021</v>
      </c>
      <c r="T96" t="s">
        <v>493</v>
      </c>
      <c r="U96" s="198">
        <v>1706967388</v>
      </c>
      <c r="AM96" t="s">
        <v>863</v>
      </c>
      <c r="AN96" t="s">
        <v>965</v>
      </c>
      <c r="AO96" t="s">
        <v>490</v>
      </c>
      <c r="AP96" t="s">
        <v>739</v>
      </c>
      <c r="AQ96" s="197">
        <v>23000</v>
      </c>
      <c r="AR96" t="s">
        <v>492</v>
      </c>
      <c r="AS96">
        <v>2020</v>
      </c>
      <c r="AT96" t="s">
        <v>493</v>
      </c>
      <c r="AU96" s="198">
        <v>143377266.52736509</v>
      </c>
      <c r="BK96" t="s">
        <v>863</v>
      </c>
      <c r="BL96" t="s">
        <v>1170</v>
      </c>
      <c r="BM96" t="s">
        <v>851</v>
      </c>
      <c r="BN96" t="str">
        <f t="shared" si="21"/>
        <v>EDUCACIÓN-Ejecutados / Terminados</v>
      </c>
      <c r="BO96" t="s">
        <v>1012</v>
      </c>
      <c r="BP96" s="197" t="s">
        <v>505</v>
      </c>
      <c r="BQ96" t="s">
        <v>506</v>
      </c>
      <c r="BR96">
        <v>2020</v>
      </c>
      <c r="BS96" t="s">
        <v>495</v>
      </c>
      <c r="BT96" s="198">
        <v>180544348.0196555</v>
      </c>
      <c r="DK96" t="s">
        <v>1415</v>
      </c>
      <c r="DL96" t="s">
        <v>1467</v>
      </c>
      <c r="DM96" t="s">
        <v>851</v>
      </c>
      <c r="DN96" t="str">
        <f t="shared" si="22"/>
        <v>EDUCACIÓN-Ejecución</v>
      </c>
      <c r="DO96" t="s">
        <v>655</v>
      </c>
      <c r="DP96" s="197" t="s">
        <v>505</v>
      </c>
      <c r="DQ96" t="s">
        <v>506</v>
      </c>
      <c r="DR96">
        <v>2021</v>
      </c>
      <c r="DS96" t="s">
        <v>493</v>
      </c>
      <c r="DT96" s="198">
        <v>604836608.6422857</v>
      </c>
      <c r="ES96" s="197"/>
      <c r="EW96" s="198"/>
      <c r="FM96" t="s">
        <v>1504</v>
      </c>
      <c r="FN96" t="s">
        <v>1605</v>
      </c>
      <c r="FO96" t="s">
        <v>851</v>
      </c>
      <c r="FP96" t="str">
        <f t="shared" si="23"/>
        <v>EDUCACIÓN-Ejecutados / Terminados</v>
      </c>
      <c r="FQ96" t="s">
        <v>717</v>
      </c>
      <c r="FR96" s="197" t="s">
        <v>505</v>
      </c>
      <c r="FS96" t="s">
        <v>506</v>
      </c>
      <c r="FT96">
        <v>2020</v>
      </c>
      <c r="FU96" t="s">
        <v>495</v>
      </c>
      <c r="FV96" s="198">
        <v>77813673.188605726</v>
      </c>
      <c r="GB96" t="s">
        <v>1504</v>
      </c>
      <c r="GC96" t="s">
        <v>2059</v>
      </c>
      <c r="GD96" t="s">
        <v>859</v>
      </c>
      <c r="GE96" t="s">
        <v>541</v>
      </c>
      <c r="GF96" s="197" t="s">
        <v>1629</v>
      </c>
      <c r="GG96" t="s">
        <v>499</v>
      </c>
      <c r="GH96">
        <v>2021</v>
      </c>
      <c r="GI96" t="s">
        <v>493</v>
      </c>
      <c r="GJ96" s="198">
        <v>3514084146</v>
      </c>
      <c r="HF96" t="s">
        <v>2063</v>
      </c>
      <c r="HG96" t="s">
        <v>2090</v>
      </c>
      <c r="HH96" t="s">
        <v>849</v>
      </c>
      <c r="HI96" t="s">
        <v>513</v>
      </c>
      <c r="HJ96" s="197" t="s">
        <v>505</v>
      </c>
      <c r="HK96" t="s">
        <v>2091</v>
      </c>
      <c r="HL96">
        <v>2021</v>
      </c>
      <c r="HM96" t="s">
        <v>493</v>
      </c>
      <c r="HN96" s="198">
        <v>1369081278.02</v>
      </c>
    </row>
    <row r="97" spans="1:222" x14ac:dyDescent="0.35">
      <c r="A97" t="s">
        <v>488</v>
      </c>
      <c r="B97" t="s">
        <v>660</v>
      </c>
      <c r="C97" t="s">
        <v>497</v>
      </c>
      <c r="D97" t="s">
        <v>664</v>
      </c>
      <c r="E97" s="197">
        <v>19000</v>
      </c>
      <c r="F97" t="s">
        <v>534</v>
      </c>
      <c r="G97">
        <v>2020</v>
      </c>
      <c r="H97" t="s">
        <v>493</v>
      </c>
      <c r="I97" s="198">
        <v>1234290076.1481819</v>
      </c>
      <c r="M97" t="s">
        <v>488</v>
      </c>
      <c r="N97" t="s">
        <v>580</v>
      </c>
      <c r="O97" t="s">
        <v>501</v>
      </c>
      <c r="P97" t="s">
        <v>582</v>
      </c>
      <c r="Q97" s="197">
        <v>86000</v>
      </c>
      <c r="R97" t="s">
        <v>553</v>
      </c>
      <c r="S97">
        <v>2021</v>
      </c>
      <c r="T97" t="s">
        <v>493</v>
      </c>
      <c r="U97" s="198">
        <v>1706967388</v>
      </c>
      <c r="AM97" t="s">
        <v>863</v>
      </c>
      <c r="AN97" t="s">
        <v>966</v>
      </c>
      <c r="AO97" t="s">
        <v>497</v>
      </c>
      <c r="AP97" t="s">
        <v>739</v>
      </c>
      <c r="AQ97" s="197">
        <v>23000</v>
      </c>
      <c r="AR97" t="s">
        <v>492</v>
      </c>
      <c r="AS97">
        <v>2020</v>
      </c>
      <c r="AT97" t="s">
        <v>493</v>
      </c>
      <c r="AU97" s="198">
        <v>135461532.6837064</v>
      </c>
      <c r="BK97" t="s">
        <v>863</v>
      </c>
      <c r="BL97" t="s">
        <v>1171</v>
      </c>
      <c r="BM97" t="s">
        <v>853</v>
      </c>
      <c r="BN97" t="str">
        <f t="shared" si="21"/>
        <v>INCLUSIÓN SOCIAL-Ejecutados / Terminados</v>
      </c>
      <c r="BO97" t="s">
        <v>779</v>
      </c>
      <c r="BP97" s="197">
        <v>27000</v>
      </c>
      <c r="BQ97" t="s">
        <v>525</v>
      </c>
      <c r="BR97">
        <v>2020</v>
      </c>
      <c r="BS97" t="s">
        <v>495</v>
      </c>
      <c r="BT97" s="198">
        <v>210896766.7283535</v>
      </c>
      <c r="DK97" t="s">
        <v>1415</v>
      </c>
      <c r="DL97" t="s">
        <v>1467</v>
      </c>
      <c r="DM97" t="s">
        <v>851</v>
      </c>
      <c r="DN97" t="str">
        <f t="shared" si="22"/>
        <v>EDUCACIÓN-Ejecución</v>
      </c>
      <c r="DO97" t="s">
        <v>871</v>
      </c>
      <c r="DP97" s="197" t="s">
        <v>505</v>
      </c>
      <c r="DQ97" t="s">
        <v>506</v>
      </c>
      <c r="DR97">
        <v>2021</v>
      </c>
      <c r="DS97" t="s">
        <v>493</v>
      </c>
      <c r="DT97" s="198">
        <v>604836608.6422857</v>
      </c>
      <c r="ES97" s="197"/>
      <c r="EW97" s="198"/>
      <c r="FM97" t="s">
        <v>1504</v>
      </c>
      <c r="FN97" t="s">
        <v>1606</v>
      </c>
      <c r="FO97" t="s">
        <v>851</v>
      </c>
      <c r="FP97" t="str">
        <f t="shared" si="23"/>
        <v>EDUCACIÓN-Ejecutados / Terminados</v>
      </c>
      <c r="FQ97" t="s">
        <v>716</v>
      </c>
      <c r="FR97" s="197" t="s">
        <v>505</v>
      </c>
      <c r="FS97" t="s">
        <v>506</v>
      </c>
      <c r="FT97">
        <v>2020</v>
      </c>
      <c r="FU97" t="s">
        <v>495</v>
      </c>
      <c r="FV97" s="198">
        <v>67624491</v>
      </c>
      <c r="GB97" t="s">
        <v>1504</v>
      </c>
      <c r="GC97" t="s">
        <v>2060</v>
      </c>
      <c r="GD97" t="s">
        <v>859</v>
      </c>
      <c r="GE97" t="s">
        <v>735</v>
      </c>
      <c r="GF97" s="197" t="s">
        <v>1516</v>
      </c>
      <c r="GG97" t="s">
        <v>537</v>
      </c>
      <c r="GH97">
        <v>2021</v>
      </c>
      <c r="GI97" t="s">
        <v>493</v>
      </c>
      <c r="GJ97" s="198">
        <v>2391875000</v>
      </c>
      <c r="HF97" t="s">
        <v>2063</v>
      </c>
      <c r="HG97" t="s">
        <v>2090</v>
      </c>
      <c r="HH97" t="s">
        <v>849</v>
      </c>
      <c r="HI97" t="s">
        <v>513</v>
      </c>
      <c r="HJ97" s="197" t="s">
        <v>505</v>
      </c>
      <c r="HK97" t="s">
        <v>2091</v>
      </c>
      <c r="HL97">
        <v>2021</v>
      </c>
      <c r="HM97" t="s">
        <v>493</v>
      </c>
      <c r="HN97" s="198">
        <v>119572233.5</v>
      </c>
    </row>
    <row r="98" spans="1:222" x14ac:dyDescent="0.35">
      <c r="A98" t="s">
        <v>488</v>
      </c>
      <c r="B98" t="s">
        <v>660</v>
      </c>
      <c r="C98" t="s">
        <v>497</v>
      </c>
      <c r="D98" t="s">
        <v>665</v>
      </c>
      <c r="E98" s="197">
        <v>19000</v>
      </c>
      <c r="F98" t="s">
        <v>534</v>
      </c>
      <c r="G98">
        <v>2020</v>
      </c>
      <c r="H98" t="s">
        <v>493</v>
      </c>
      <c r="I98" s="198">
        <v>1234290076.1481819</v>
      </c>
      <c r="M98" t="s">
        <v>488</v>
      </c>
      <c r="N98" t="s">
        <v>583</v>
      </c>
      <c r="O98" t="s">
        <v>501</v>
      </c>
      <c r="P98" t="s">
        <v>584</v>
      </c>
      <c r="Q98" s="197">
        <v>86000</v>
      </c>
      <c r="R98" t="s">
        <v>553</v>
      </c>
      <c r="S98">
        <v>2021</v>
      </c>
      <c r="T98" t="s">
        <v>493</v>
      </c>
      <c r="U98" s="198">
        <v>3189462014.375</v>
      </c>
      <c r="AM98" t="s">
        <v>863</v>
      </c>
      <c r="AN98" t="s">
        <v>967</v>
      </c>
      <c r="AO98" t="s">
        <v>497</v>
      </c>
      <c r="AP98" t="s">
        <v>739</v>
      </c>
      <c r="AQ98" s="197">
        <v>23000</v>
      </c>
      <c r="AR98" t="s">
        <v>492</v>
      </c>
      <c r="AS98">
        <v>2020</v>
      </c>
      <c r="AT98" t="s">
        <v>495</v>
      </c>
      <c r="AU98" s="198">
        <v>145383674.86442241</v>
      </c>
      <c r="BK98" t="s">
        <v>863</v>
      </c>
      <c r="BL98" t="s">
        <v>1172</v>
      </c>
      <c r="BM98" t="s">
        <v>853</v>
      </c>
      <c r="BN98" t="str">
        <f t="shared" si="21"/>
        <v>INCLUSIÓN SOCIAL-Ejecutados / Terminados</v>
      </c>
      <c r="BO98" t="s">
        <v>614</v>
      </c>
      <c r="BP98" s="197">
        <v>54000</v>
      </c>
      <c r="BQ98" t="s">
        <v>509</v>
      </c>
      <c r="BR98">
        <v>2020</v>
      </c>
      <c r="BS98" t="s">
        <v>495</v>
      </c>
      <c r="BT98" s="198">
        <v>130804456.1385736</v>
      </c>
      <c r="DK98" t="s">
        <v>1415</v>
      </c>
      <c r="DL98" t="s">
        <v>1467</v>
      </c>
      <c r="DM98" t="s">
        <v>851</v>
      </c>
      <c r="DN98" t="str">
        <f t="shared" si="22"/>
        <v>EDUCACIÓN-Ejecución</v>
      </c>
      <c r="DO98" t="s">
        <v>869</v>
      </c>
      <c r="DP98" s="197" t="s">
        <v>505</v>
      </c>
      <c r="DQ98" t="s">
        <v>506</v>
      </c>
      <c r="DR98">
        <v>2021</v>
      </c>
      <c r="DS98" t="s">
        <v>493</v>
      </c>
      <c r="DT98" s="198">
        <v>604836608.6422857</v>
      </c>
      <c r="ES98" s="197"/>
      <c r="EW98" s="198"/>
      <c r="FM98" t="s">
        <v>1504</v>
      </c>
      <c r="FN98" t="s">
        <v>1607</v>
      </c>
      <c r="FO98" t="s">
        <v>851</v>
      </c>
      <c r="FP98" t="str">
        <f t="shared" si="23"/>
        <v>EDUCACIÓN-Ejecutados / Terminados</v>
      </c>
      <c r="FQ98" t="s">
        <v>520</v>
      </c>
      <c r="FR98" s="197" t="s">
        <v>505</v>
      </c>
      <c r="FS98" t="s">
        <v>514</v>
      </c>
      <c r="FT98">
        <v>2020</v>
      </c>
      <c r="FU98" t="s">
        <v>495</v>
      </c>
      <c r="FV98" s="198">
        <v>54746620</v>
      </c>
      <c r="GB98" t="s">
        <v>1504</v>
      </c>
      <c r="GC98" t="s">
        <v>2061</v>
      </c>
      <c r="GD98" t="s">
        <v>2062</v>
      </c>
      <c r="GE98" t="s">
        <v>662</v>
      </c>
      <c r="GF98" s="197" t="s">
        <v>1506</v>
      </c>
      <c r="GG98" t="s">
        <v>534</v>
      </c>
      <c r="GH98">
        <v>2021</v>
      </c>
      <c r="GI98" t="s">
        <v>493</v>
      </c>
      <c r="GJ98" s="198">
        <v>40000000</v>
      </c>
      <c r="HF98" t="s">
        <v>2063</v>
      </c>
      <c r="HG98" t="s">
        <v>2092</v>
      </c>
      <c r="HH98" t="s">
        <v>2093</v>
      </c>
      <c r="HI98" t="s">
        <v>2081</v>
      </c>
      <c r="HJ98" s="197">
        <v>27000</v>
      </c>
      <c r="HK98" t="s">
        <v>525</v>
      </c>
      <c r="HL98">
        <v>2021</v>
      </c>
      <c r="HM98" t="s">
        <v>493</v>
      </c>
      <c r="HN98" s="198">
        <v>11700000000</v>
      </c>
    </row>
    <row r="99" spans="1:222" x14ac:dyDescent="0.35">
      <c r="A99" t="s">
        <v>488</v>
      </c>
      <c r="B99" t="s">
        <v>660</v>
      </c>
      <c r="C99" t="s">
        <v>497</v>
      </c>
      <c r="D99" t="s">
        <v>666</v>
      </c>
      <c r="E99" s="197">
        <v>19000</v>
      </c>
      <c r="F99" t="s">
        <v>534</v>
      </c>
      <c r="G99">
        <v>2020</v>
      </c>
      <c r="H99" t="s">
        <v>493</v>
      </c>
      <c r="I99" s="198">
        <v>1234290076.1481819</v>
      </c>
      <c r="M99" t="s">
        <v>488</v>
      </c>
      <c r="N99" t="s">
        <v>583</v>
      </c>
      <c r="O99" t="s">
        <v>501</v>
      </c>
      <c r="P99" t="s">
        <v>585</v>
      </c>
      <c r="Q99" s="197">
        <v>86000</v>
      </c>
      <c r="R99" t="s">
        <v>553</v>
      </c>
      <c r="S99">
        <v>2021</v>
      </c>
      <c r="T99" t="s">
        <v>493</v>
      </c>
      <c r="U99" s="198">
        <v>3189462014.375</v>
      </c>
      <c r="AM99" t="s">
        <v>863</v>
      </c>
      <c r="AN99" t="s">
        <v>968</v>
      </c>
      <c r="AO99" t="s">
        <v>497</v>
      </c>
      <c r="AP99" t="s">
        <v>576</v>
      </c>
      <c r="AQ99" s="197">
        <v>41000</v>
      </c>
      <c r="AR99" t="s">
        <v>548</v>
      </c>
      <c r="AS99">
        <v>2020</v>
      </c>
      <c r="AT99" t="s">
        <v>493</v>
      </c>
      <c r="AU99" s="198">
        <v>163216560.24585679</v>
      </c>
      <c r="BK99" t="s">
        <v>863</v>
      </c>
      <c r="BL99" t="s">
        <v>1173</v>
      </c>
      <c r="BM99" t="s">
        <v>853</v>
      </c>
      <c r="BN99" t="str">
        <f t="shared" si="21"/>
        <v>INCLUSIÓN SOCIAL-Ejecutados / Terminados</v>
      </c>
      <c r="BO99" t="s">
        <v>1010</v>
      </c>
      <c r="BP99" s="197" t="s">
        <v>505</v>
      </c>
      <c r="BQ99" t="s">
        <v>506</v>
      </c>
      <c r="BR99">
        <v>2020</v>
      </c>
      <c r="BS99" t="s">
        <v>495</v>
      </c>
      <c r="BT99" s="198">
        <v>209976016.7832455</v>
      </c>
      <c r="DK99" t="s">
        <v>1415</v>
      </c>
      <c r="DL99" t="s">
        <v>1467</v>
      </c>
      <c r="DM99" t="s">
        <v>851</v>
      </c>
      <c r="DN99" t="str">
        <f t="shared" si="22"/>
        <v>EDUCACIÓN-Ejecución</v>
      </c>
      <c r="DO99" t="s">
        <v>718</v>
      </c>
      <c r="DP99" s="197" t="s">
        <v>505</v>
      </c>
      <c r="DQ99" t="s">
        <v>506</v>
      </c>
      <c r="DR99">
        <v>2021</v>
      </c>
      <c r="DS99" t="s">
        <v>493</v>
      </c>
      <c r="DT99" s="198">
        <v>604836608.6422857</v>
      </c>
      <c r="ES99" s="197"/>
      <c r="EW99" s="198"/>
      <c r="FM99" t="s">
        <v>1504</v>
      </c>
      <c r="FN99" t="s">
        <v>1608</v>
      </c>
      <c r="FO99" t="s">
        <v>851</v>
      </c>
      <c r="FP99" t="str">
        <f t="shared" si="23"/>
        <v>EDUCACIÓN-Ejecutados / Terminados</v>
      </c>
      <c r="FQ99" t="s">
        <v>520</v>
      </c>
      <c r="FR99" s="197" t="s">
        <v>505</v>
      </c>
      <c r="FS99" t="s">
        <v>514</v>
      </c>
      <c r="FT99">
        <v>2020</v>
      </c>
      <c r="FU99" t="s">
        <v>495</v>
      </c>
      <c r="FV99" s="198">
        <v>44546074</v>
      </c>
      <c r="HF99" t="s">
        <v>2063</v>
      </c>
      <c r="HG99" t="s">
        <v>2094</v>
      </c>
      <c r="HH99">
        <v>0</v>
      </c>
      <c r="HI99" t="s">
        <v>619</v>
      </c>
      <c r="HJ99" s="197" t="s">
        <v>1521</v>
      </c>
      <c r="HK99" t="s">
        <v>509</v>
      </c>
      <c r="HL99">
        <v>2021</v>
      </c>
      <c r="HM99" t="s">
        <v>493</v>
      </c>
      <c r="HN99" s="198">
        <v>1252250000</v>
      </c>
    </row>
    <row r="100" spans="1:222" x14ac:dyDescent="0.35">
      <c r="A100" t="s">
        <v>488</v>
      </c>
      <c r="B100" t="s">
        <v>660</v>
      </c>
      <c r="C100" t="s">
        <v>497</v>
      </c>
      <c r="D100" t="s">
        <v>625</v>
      </c>
      <c r="E100" s="197">
        <v>19000</v>
      </c>
      <c r="F100" t="s">
        <v>534</v>
      </c>
      <c r="G100">
        <v>2020</v>
      </c>
      <c r="H100" t="s">
        <v>493</v>
      </c>
      <c r="I100" s="198">
        <v>1234290076.1481819</v>
      </c>
      <c r="M100" t="s">
        <v>488</v>
      </c>
      <c r="N100" t="s">
        <v>583</v>
      </c>
      <c r="O100" t="s">
        <v>501</v>
      </c>
      <c r="P100" t="s">
        <v>586</v>
      </c>
      <c r="Q100" s="197">
        <v>86000</v>
      </c>
      <c r="R100" t="s">
        <v>553</v>
      </c>
      <c r="S100">
        <v>2021</v>
      </c>
      <c r="T100" t="s">
        <v>493</v>
      </c>
      <c r="U100" s="198">
        <v>3189462014.375</v>
      </c>
      <c r="AM100" t="s">
        <v>863</v>
      </c>
      <c r="AN100" t="s">
        <v>969</v>
      </c>
      <c r="AO100" t="s">
        <v>497</v>
      </c>
      <c r="AP100" t="s">
        <v>824</v>
      </c>
      <c r="AQ100" s="197">
        <v>18000</v>
      </c>
      <c r="AR100" t="s">
        <v>548</v>
      </c>
      <c r="AS100">
        <v>2020</v>
      </c>
      <c r="AT100" t="s">
        <v>495</v>
      </c>
      <c r="AU100" s="198">
        <v>257801210.2194927</v>
      </c>
      <c r="BK100" t="s">
        <v>863</v>
      </c>
      <c r="BL100" t="s">
        <v>1174</v>
      </c>
      <c r="BM100" t="s">
        <v>859</v>
      </c>
      <c r="BN100" t="str">
        <f t="shared" si="21"/>
        <v>DEPORTE Y RECREACIÓN-Ejecutados / Terminados</v>
      </c>
      <c r="BO100" t="s">
        <v>1010</v>
      </c>
      <c r="BP100" s="197" t="s">
        <v>505</v>
      </c>
      <c r="BQ100" t="s">
        <v>506</v>
      </c>
      <c r="BR100">
        <v>2020</v>
      </c>
      <c r="BS100" t="s">
        <v>495</v>
      </c>
      <c r="BT100" s="198">
        <v>106115048.76031519</v>
      </c>
      <c r="DK100" t="s">
        <v>1415</v>
      </c>
      <c r="DL100" t="s">
        <v>1467</v>
      </c>
      <c r="DM100" t="s">
        <v>851</v>
      </c>
      <c r="DN100" t="str">
        <f t="shared" si="22"/>
        <v>EDUCACIÓN-Ejecución</v>
      </c>
      <c r="DO100" t="s">
        <v>511</v>
      </c>
      <c r="DP100" s="197" t="s">
        <v>505</v>
      </c>
      <c r="DQ100" t="s">
        <v>506</v>
      </c>
      <c r="DR100">
        <v>2021</v>
      </c>
      <c r="DS100" t="s">
        <v>493</v>
      </c>
      <c r="DT100" s="198">
        <v>604836608.6422857</v>
      </c>
      <c r="ES100" s="197"/>
      <c r="EW100" s="198"/>
      <c r="FM100" t="s">
        <v>1504</v>
      </c>
      <c r="FN100" t="s">
        <v>1609</v>
      </c>
      <c r="FO100" t="s">
        <v>851</v>
      </c>
      <c r="FP100" t="str">
        <f t="shared" si="23"/>
        <v>EDUCACIÓN-Ejecutados / Terminados</v>
      </c>
      <c r="FQ100" t="s">
        <v>1610</v>
      </c>
      <c r="FR100" s="197" t="s">
        <v>505</v>
      </c>
      <c r="FS100" t="s">
        <v>514</v>
      </c>
      <c r="FT100">
        <v>2020</v>
      </c>
      <c r="FU100" t="s">
        <v>495</v>
      </c>
      <c r="FV100" s="198">
        <v>34698377</v>
      </c>
      <c r="HF100" t="s">
        <v>2063</v>
      </c>
      <c r="HG100" t="s">
        <v>2095</v>
      </c>
      <c r="HH100">
        <v>0</v>
      </c>
      <c r="HI100" t="s">
        <v>508</v>
      </c>
      <c r="HJ100" s="197" t="s">
        <v>1521</v>
      </c>
      <c r="HK100" t="s">
        <v>509</v>
      </c>
      <c r="HL100">
        <v>2021</v>
      </c>
      <c r="HM100" t="s">
        <v>493</v>
      </c>
      <c r="HN100" s="198">
        <v>1237250000</v>
      </c>
    </row>
    <row r="101" spans="1:222" x14ac:dyDescent="0.35">
      <c r="A101" t="s">
        <v>488</v>
      </c>
      <c r="B101" t="s">
        <v>660</v>
      </c>
      <c r="C101" t="s">
        <v>497</v>
      </c>
      <c r="D101" t="s">
        <v>667</v>
      </c>
      <c r="E101" s="197">
        <v>19000</v>
      </c>
      <c r="F101" t="s">
        <v>534</v>
      </c>
      <c r="G101">
        <v>2020</v>
      </c>
      <c r="H101" t="s">
        <v>493</v>
      </c>
      <c r="I101" s="198">
        <v>1234290076.1481819</v>
      </c>
      <c r="M101" t="s">
        <v>488</v>
      </c>
      <c r="N101" t="s">
        <v>583</v>
      </c>
      <c r="O101" t="s">
        <v>501</v>
      </c>
      <c r="P101" t="s">
        <v>587</v>
      </c>
      <c r="Q101" s="197">
        <v>86000</v>
      </c>
      <c r="R101" t="s">
        <v>553</v>
      </c>
      <c r="S101">
        <v>2021</v>
      </c>
      <c r="T101" t="s">
        <v>493</v>
      </c>
      <c r="U101" s="198">
        <v>3189462014.375</v>
      </c>
      <c r="AM101" t="s">
        <v>863</v>
      </c>
      <c r="AN101" t="s">
        <v>970</v>
      </c>
      <c r="AO101" t="s">
        <v>497</v>
      </c>
      <c r="AP101" t="s">
        <v>550</v>
      </c>
      <c r="AQ101" s="197">
        <v>18000</v>
      </c>
      <c r="AR101" t="s">
        <v>548</v>
      </c>
      <c r="AS101">
        <v>2020</v>
      </c>
      <c r="AT101" t="s">
        <v>493</v>
      </c>
      <c r="AU101" s="198">
        <v>76352358.403547317</v>
      </c>
      <c r="BK101" t="s">
        <v>863</v>
      </c>
      <c r="BL101" t="s">
        <v>1175</v>
      </c>
      <c r="BM101" t="s">
        <v>851</v>
      </c>
      <c r="BN101" t="str">
        <f t="shared" si="21"/>
        <v>EDUCACIÓN-Ejecutados / Terminados</v>
      </c>
      <c r="BO101" t="s">
        <v>869</v>
      </c>
      <c r="BP101" s="197" t="s">
        <v>505</v>
      </c>
      <c r="BQ101" t="s">
        <v>506</v>
      </c>
      <c r="BR101">
        <v>2020</v>
      </c>
      <c r="BS101" t="s">
        <v>495</v>
      </c>
      <c r="BT101" s="198">
        <v>110305629.8555858</v>
      </c>
      <c r="DK101" t="s">
        <v>1415</v>
      </c>
      <c r="DL101" t="s">
        <v>1467</v>
      </c>
      <c r="DM101" t="s">
        <v>851</v>
      </c>
      <c r="DN101" t="str">
        <f t="shared" si="22"/>
        <v>EDUCACIÓN-Ejecución</v>
      </c>
      <c r="DO101" t="s">
        <v>1010</v>
      </c>
      <c r="DP101" s="197" t="s">
        <v>505</v>
      </c>
      <c r="DQ101" t="s">
        <v>506</v>
      </c>
      <c r="DR101">
        <v>2021</v>
      </c>
      <c r="DS101" t="s">
        <v>493</v>
      </c>
      <c r="DT101" s="198">
        <v>604836608.6422857</v>
      </c>
      <c r="ES101" s="197"/>
      <c r="EW101" s="198"/>
      <c r="FM101" t="s">
        <v>1504</v>
      </c>
      <c r="FN101" t="s">
        <v>1611</v>
      </c>
      <c r="FO101" t="s">
        <v>851</v>
      </c>
      <c r="FP101" t="str">
        <f t="shared" si="23"/>
        <v>EDUCACIÓN-Ejecutados / Terminados</v>
      </c>
      <c r="FQ101" t="s">
        <v>716</v>
      </c>
      <c r="FR101" s="197" t="s">
        <v>505</v>
      </c>
      <c r="FS101" t="s">
        <v>506</v>
      </c>
      <c r="FT101">
        <v>2020</v>
      </c>
      <c r="FU101" t="s">
        <v>495</v>
      </c>
      <c r="FV101" s="198">
        <v>80614616</v>
      </c>
      <c r="HF101" t="s">
        <v>2063</v>
      </c>
      <c r="HG101" t="s">
        <v>2096</v>
      </c>
      <c r="HH101">
        <v>0</v>
      </c>
      <c r="HI101" t="s">
        <v>616</v>
      </c>
      <c r="HJ101" s="197" t="s">
        <v>1521</v>
      </c>
      <c r="HK101" t="s">
        <v>509</v>
      </c>
      <c r="HL101">
        <v>2021</v>
      </c>
      <c r="HM101" t="s">
        <v>493</v>
      </c>
      <c r="HN101" s="198">
        <v>1282250000</v>
      </c>
    </row>
    <row r="102" spans="1:222" x14ac:dyDescent="0.35">
      <c r="A102" t="s">
        <v>488</v>
      </c>
      <c r="B102" t="s">
        <v>660</v>
      </c>
      <c r="C102" t="s">
        <v>497</v>
      </c>
      <c r="D102" t="s">
        <v>668</v>
      </c>
      <c r="E102" s="197">
        <v>19000</v>
      </c>
      <c r="F102" t="s">
        <v>534</v>
      </c>
      <c r="G102">
        <v>2020</v>
      </c>
      <c r="H102" t="s">
        <v>493</v>
      </c>
      <c r="I102" s="198">
        <v>1234290076.1481819</v>
      </c>
      <c r="M102" t="s">
        <v>488</v>
      </c>
      <c r="N102" t="s">
        <v>583</v>
      </c>
      <c r="O102" t="s">
        <v>501</v>
      </c>
      <c r="P102" t="s">
        <v>588</v>
      </c>
      <c r="Q102" s="197">
        <v>86000</v>
      </c>
      <c r="R102" t="s">
        <v>553</v>
      </c>
      <c r="S102">
        <v>2021</v>
      </c>
      <c r="T102" t="s">
        <v>493</v>
      </c>
      <c r="U102" s="198">
        <v>3189462014.375</v>
      </c>
      <c r="AM102" t="s">
        <v>863</v>
      </c>
      <c r="AN102" t="s">
        <v>971</v>
      </c>
      <c r="AO102" t="s">
        <v>497</v>
      </c>
      <c r="AP102" t="s">
        <v>550</v>
      </c>
      <c r="AQ102" s="197">
        <v>18000</v>
      </c>
      <c r="AR102" t="s">
        <v>548</v>
      </c>
      <c r="AS102">
        <v>2020</v>
      </c>
      <c r="AT102" t="s">
        <v>493</v>
      </c>
      <c r="AU102" s="198">
        <v>133450883.9691651</v>
      </c>
      <c r="BK102" t="s">
        <v>863</v>
      </c>
      <c r="BL102" t="s">
        <v>1176</v>
      </c>
      <c r="BM102" t="s">
        <v>853</v>
      </c>
      <c r="BN102" t="str">
        <f t="shared" si="21"/>
        <v>INCLUSIÓN SOCIAL-Ejecutados / Terminados</v>
      </c>
      <c r="BO102" t="s">
        <v>869</v>
      </c>
      <c r="BP102" s="197" t="s">
        <v>505</v>
      </c>
      <c r="BQ102" t="s">
        <v>506</v>
      </c>
      <c r="BR102">
        <v>2020</v>
      </c>
      <c r="BS102" t="s">
        <v>495</v>
      </c>
      <c r="BT102" s="198">
        <v>206806039.5887118</v>
      </c>
      <c r="DK102" t="s">
        <v>1415</v>
      </c>
      <c r="DL102" t="s">
        <v>1467</v>
      </c>
      <c r="DM102" t="s">
        <v>851</v>
      </c>
      <c r="DN102" t="str">
        <f t="shared" si="22"/>
        <v>EDUCACIÓN-Ejecución</v>
      </c>
      <c r="DO102" t="s">
        <v>715</v>
      </c>
      <c r="DP102" s="197" t="s">
        <v>505</v>
      </c>
      <c r="DQ102" t="s">
        <v>506</v>
      </c>
      <c r="DR102">
        <v>2021</v>
      </c>
      <c r="DS102" t="s">
        <v>493</v>
      </c>
      <c r="DT102" s="198">
        <v>604836608.6422857</v>
      </c>
      <c r="ES102" s="197"/>
      <c r="EW102" s="198"/>
      <c r="FM102" t="s">
        <v>1504</v>
      </c>
      <c r="FN102" t="s">
        <v>1612</v>
      </c>
      <c r="FO102" t="s">
        <v>851</v>
      </c>
      <c r="FP102" t="str">
        <f t="shared" si="23"/>
        <v>EDUCACIÓN-Ejecutados / Terminados</v>
      </c>
      <c r="FQ102" t="s">
        <v>1012</v>
      </c>
      <c r="FR102" s="197" t="s">
        <v>505</v>
      </c>
      <c r="FS102" t="s">
        <v>506</v>
      </c>
      <c r="FT102">
        <v>2020</v>
      </c>
      <c r="FU102" t="s">
        <v>495</v>
      </c>
      <c r="FV102" s="198">
        <v>60225221.188605733</v>
      </c>
      <c r="HF102" t="s">
        <v>2063</v>
      </c>
      <c r="HG102" t="s">
        <v>2097</v>
      </c>
      <c r="HH102">
        <v>0</v>
      </c>
      <c r="HI102" t="s">
        <v>516</v>
      </c>
      <c r="HJ102" s="197" t="s">
        <v>1521</v>
      </c>
      <c r="HK102" t="s">
        <v>509</v>
      </c>
      <c r="HL102">
        <v>2021</v>
      </c>
      <c r="HM102" t="s">
        <v>493</v>
      </c>
      <c r="HN102" s="198">
        <v>1303250000</v>
      </c>
    </row>
    <row r="103" spans="1:222" x14ac:dyDescent="0.35">
      <c r="A103" t="s">
        <v>488</v>
      </c>
      <c r="B103" t="s">
        <v>669</v>
      </c>
      <c r="C103" t="s">
        <v>497</v>
      </c>
      <c r="D103" t="s">
        <v>670</v>
      </c>
      <c r="E103" s="197">
        <v>54000</v>
      </c>
      <c r="F103" t="s">
        <v>509</v>
      </c>
      <c r="G103">
        <v>2020</v>
      </c>
      <c r="H103" t="s">
        <v>493</v>
      </c>
      <c r="I103" s="198">
        <v>995530799</v>
      </c>
      <c r="M103" t="s">
        <v>488</v>
      </c>
      <c r="N103" t="s">
        <v>583</v>
      </c>
      <c r="O103" t="s">
        <v>501</v>
      </c>
      <c r="P103" t="s">
        <v>589</v>
      </c>
      <c r="Q103" s="197">
        <v>86000</v>
      </c>
      <c r="R103" t="s">
        <v>553</v>
      </c>
      <c r="S103">
        <v>2021</v>
      </c>
      <c r="T103" t="s">
        <v>493</v>
      </c>
      <c r="U103" s="198">
        <v>3189462014.375</v>
      </c>
      <c r="AM103" t="s">
        <v>863</v>
      </c>
      <c r="AN103" t="s">
        <v>972</v>
      </c>
      <c r="AO103" t="s">
        <v>497</v>
      </c>
      <c r="AP103" t="s">
        <v>550</v>
      </c>
      <c r="AQ103" s="197">
        <v>18000</v>
      </c>
      <c r="AR103" t="s">
        <v>548</v>
      </c>
      <c r="AS103">
        <v>2020</v>
      </c>
      <c r="AT103" t="s">
        <v>493</v>
      </c>
      <c r="AU103" s="198">
        <v>80763232.075304613</v>
      </c>
      <c r="BK103" t="s">
        <v>863</v>
      </c>
      <c r="BL103" t="s">
        <v>1177</v>
      </c>
      <c r="BM103" t="s">
        <v>851</v>
      </c>
      <c r="BN103" t="str">
        <f t="shared" si="21"/>
        <v>EDUCACIÓN-Ejecutados / Terminados</v>
      </c>
      <c r="BO103" t="s">
        <v>1012</v>
      </c>
      <c r="BP103" s="197" t="s">
        <v>505</v>
      </c>
      <c r="BQ103" t="s">
        <v>506</v>
      </c>
      <c r="BR103">
        <v>2020</v>
      </c>
      <c r="BS103" t="s">
        <v>495</v>
      </c>
      <c r="BT103" s="198">
        <v>169301630.29336849</v>
      </c>
      <c r="DK103" t="s">
        <v>1415</v>
      </c>
      <c r="DL103" t="s">
        <v>1468</v>
      </c>
      <c r="DM103" t="s">
        <v>851</v>
      </c>
      <c r="DN103" t="str">
        <f t="shared" si="22"/>
        <v>EDUCACIÓN-Ejecución</v>
      </c>
      <c r="DO103" t="s">
        <v>619</v>
      </c>
      <c r="DP103" s="197">
        <v>54000</v>
      </c>
      <c r="DQ103" t="s">
        <v>509</v>
      </c>
      <c r="DR103">
        <v>2021</v>
      </c>
      <c r="DS103" t="s">
        <v>493</v>
      </c>
      <c r="DT103" s="198">
        <v>2550107965.833333</v>
      </c>
      <c r="ES103" s="197"/>
      <c r="EW103" s="198"/>
      <c r="FM103" t="s">
        <v>1504</v>
      </c>
      <c r="FN103" t="s">
        <v>1613</v>
      </c>
      <c r="FO103" t="s">
        <v>851</v>
      </c>
      <c r="FP103" t="str">
        <f t="shared" si="23"/>
        <v>EDUCACIÓN-Ejecutados / Terminados</v>
      </c>
      <c r="FQ103" t="s">
        <v>717</v>
      </c>
      <c r="FR103" s="197" t="s">
        <v>505</v>
      </c>
      <c r="FS103" t="s">
        <v>506</v>
      </c>
      <c r="FT103">
        <v>2020</v>
      </c>
      <c r="FU103" t="s">
        <v>495</v>
      </c>
      <c r="FV103" s="198">
        <v>65145603.188605733</v>
      </c>
      <c r="HF103" t="s">
        <v>2063</v>
      </c>
      <c r="HG103" t="s">
        <v>2098</v>
      </c>
      <c r="HH103">
        <v>0</v>
      </c>
      <c r="HI103" t="s">
        <v>670</v>
      </c>
      <c r="HJ103" s="197" t="s">
        <v>1521</v>
      </c>
      <c r="HK103" t="s">
        <v>509</v>
      </c>
      <c r="HL103">
        <v>2021</v>
      </c>
      <c r="HM103" t="s">
        <v>493</v>
      </c>
      <c r="HN103" s="198">
        <v>1232250000</v>
      </c>
    </row>
    <row r="104" spans="1:222" x14ac:dyDescent="0.35">
      <c r="A104" t="s">
        <v>488</v>
      </c>
      <c r="B104" t="s">
        <v>671</v>
      </c>
      <c r="C104" t="s">
        <v>497</v>
      </c>
      <c r="D104" t="s">
        <v>672</v>
      </c>
      <c r="E104" s="197">
        <v>70000</v>
      </c>
      <c r="F104" t="s">
        <v>612</v>
      </c>
      <c r="G104">
        <v>2020</v>
      </c>
      <c r="H104" t="s">
        <v>493</v>
      </c>
      <c r="I104" s="198">
        <v>5099571918</v>
      </c>
      <c r="M104" t="s">
        <v>488</v>
      </c>
      <c r="N104" t="s">
        <v>583</v>
      </c>
      <c r="O104" t="s">
        <v>501</v>
      </c>
      <c r="P104" t="s">
        <v>590</v>
      </c>
      <c r="Q104" s="197">
        <v>86000</v>
      </c>
      <c r="R104" t="s">
        <v>553</v>
      </c>
      <c r="S104">
        <v>2021</v>
      </c>
      <c r="T104" t="s">
        <v>493</v>
      </c>
      <c r="U104" s="198">
        <v>3189462014.375</v>
      </c>
      <c r="AM104" t="s">
        <v>863</v>
      </c>
      <c r="AN104" t="s">
        <v>973</v>
      </c>
      <c r="AO104" t="s">
        <v>497</v>
      </c>
      <c r="AP104" t="s">
        <v>550</v>
      </c>
      <c r="AQ104" s="197">
        <v>18000</v>
      </c>
      <c r="AR104" t="s">
        <v>548</v>
      </c>
      <c r="AS104">
        <v>2020</v>
      </c>
      <c r="AT104" t="s">
        <v>493</v>
      </c>
      <c r="AU104" s="198">
        <v>185830873.01144239</v>
      </c>
      <c r="BK104" t="s">
        <v>863</v>
      </c>
      <c r="BL104" t="s">
        <v>1178</v>
      </c>
      <c r="BM104" t="s">
        <v>851</v>
      </c>
      <c r="BN104" t="str">
        <f t="shared" si="21"/>
        <v>EDUCACIÓN-Ejecutados / Terminados</v>
      </c>
      <c r="BO104" t="s">
        <v>1012</v>
      </c>
      <c r="BP104" s="197" t="s">
        <v>505</v>
      </c>
      <c r="BQ104" t="s">
        <v>506</v>
      </c>
      <c r="BR104">
        <v>2020</v>
      </c>
      <c r="BS104" t="s">
        <v>495</v>
      </c>
      <c r="BT104" s="198">
        <v>178570012.8119216</v>
      </c>
      <c r="DK104" t="s">
        <v>1415</v>
      </c>
      <c r="DL104" t="s">
        <v>1468</v>
      </c>
      <c r="DM104" t="s">
        <v>851</v>
      </c>
      <c r="DN104" t="str">
        <f t="shared" si="22"/>
        <v>EDUCACIÓN-Ejecución</v>
      </c>
      <c r="DO104" t="s">
        <v>693</v>
      </c>
      <c r="DP104" s="197">
        <v>54000</v>
      </c>
      <c r="DQ104" t="s">
        <v>509</v>
      </c>
      <c r="DR104">
        <v>2021</v>
      </c>
      <c r="DS104" t="s">
        <v>493</v>
      </c>
      <c r="DT104" s="198">
        <v>2550107965.833333</v>
      </c>
      <c r="ES104" s="197"/>
      <c r="EW104" s="198"/>
      <c r="FM104" t="s">
        <v>1504</v>
      </c>
      <c r="FN104" t="s">
        <v>1614</v>
      </c>
      <c r="FO104" t="s">
        <v>851</v>
      </c>
      <c r="FP104" t="str">
        <f t="shared" si="23"/>
        <v>EDUCACIÓN-Ejecutados / Terminados</v>
      </c>
      <c r="FQ104" t="s">
        <v>721</v>
      </c>
      <c r="FR104" s="197" t="s">
        <v>1615</v>
      </c>
      <c r="FS104" t="s">
        <v>612</v>
      </c>
      <c r="FT104">
        <v>2020</v>
      </c>
      <c r="FU104" t="s">
        <v>495</v>
      </c>
      <c r="FV104" s="198">
        <v>22108849.188605729</v>
      </c>
      <c r="HF104" t="s">
        <v>2063</v>
      </c>
      <c r="HG104" t="s">
        <v>2099</v>
      </c>
      <c r="HH104">
        <v>0</v>
      </c>
      <c r="HI104" t="s">
        <v>614</v>
      </c>
      <c r="HJ104" s="197" t="s">
        <v>1521</v>
      </c>
      <c r="HK104" t="s">
        <v>509</v>
      </c>
      <c r="HL104">
        <v>2021</v>
      </c>
      <c r="HM104" t="s">
        <v>493</v>
      </c>
      <c r="HN104" s="198">
        <v>1218250000</v>
      </c>
    </row>
    <row r="105" spans="1:222" x14ac:dyDescent="0.35">
      <c r="A105" t="s">
        <v>488</v>
      </c>
      <c r="B105" t="s">
        <v>673</v>
      </c>
      <c r="C105" t="s">
        <v>497</v>
      </c>
      <c r="D105" t="s">
        <v>491</v>
      </c>
      <c r="E105" s="197">
        <v>23000</v>
      </c>
      <c r="F105" t="s">
        <v>492</v>
      </c>
      <c r="G105">
        <v>2020</v>
      </c>
      <c r="H105" t="s">
        <v>495</v>
      </c>
      <c r="I105" s="198">
        <v>5098896429.2700005</v>
      </c>
      <c r="M105" t="s">
        <v>488</v>
      </c>
      <c r="N105" t="s">
        <v>583</v>
      </c>
      <c r="O105" t="s">
        <v>501</v>
      </c>
      <c r="P105" t="s">
        <v>591</v>
      </c>
      <c r="Q105" s="197">
        <v>86000</v>
      </c>
      <c r="R105" t="s">
        <v>553</v>
      </c>
      <c r="S105">
        <v>2021</v>
      </c>
      <c r="T105" t="s">
        <v>493</v>
      </c>
      <c r="U105" s="198">
        <v>3189462014.375</v>
      </c>
      <c r="AM105" t="s">
        <v>863</v>
      </c>
      <c r="AN105" t="s">
        <v>974</v>
      </c>
      <c r="AO105" t="s">
        <v>497</v>
      </c>
      <c r="AP105" t="s">
        <v>881</v>
      </c>
      <c r="AQ105" s="197">
        <v>18000</v>
      </c>
      <c r="AR105" t="s">
        <v>499</v>
      </c>
      <c r="AS105">
        <v>2020</v>
      </c>
      <c r="AT105" t="s">
        <v>495</v>
      </c>
      <c r="AU105" s="198">
        <v>306370195.89319909</v>
      </c>
      <c r="BK105" t="s">
        <v>863</v>
      </c>
      <c r="BL105" t="s">
        <v>1179</v>
      </c>
      <c r="BM105" t="s">
        <v>851</v>
      </c>
      <c r="BN105" t="str">
        <f t="shared" si="21"/>
        <v>EDUCACIÓN-Ejecutados / Terminados</v>
      </c>
      <c r="BO105" t="s">
        <v>1012</v>
      </c>
      <c r="BP105" s="197" t="s">
        <v>505</v>
      </c>
      <c r="BQ105" t="s">
        <v>506</v>
      </c>
      <c r="BR105">
        <v>2020</v>
      </c>
      <c r="BS105" t="s">
        <v>495</v>
      </c>
      <c r="BT105" s="198">
        <v>165643810.5158135</v>
      </c>
      <c r="DK105" t="s">
        <v>1415</v>
      </c>
      <c r="DL105" t="s">
        <v>1468</v>
      </c>
      <c r="DM105" t="s">
        <v>851</v>
      </c>
      <c r="DN105" t="str">
        <f t="shared" si="22"/>
        <v>EDUCACIÓN-Ejecución</v>
      </c>
      <c r="DO105" t="s">
        <v>508</v>
      </c>
      <c r="DP105" s="197">
        <v>54000</v>
      </c>
      <c r="DQ105" t="s">
        <v>509</v>
      </c>
      <c r="DR105">
        <v>2021</v>
      </c>
      <c r="DS105" t="s">
        <v>493</v>
      </c>
      <c r="DT105" s="198">
        <v>2550107965.833333</v>
      </c>
      <c r="ES105" s="197"/>
      <c r="EW105" s="198"/>
      <c r="FM105" t="s">
        <v>1504</v>
      </c>
      <c r="FN105" t="s">
        <v>1616</v>
      </c>
      <c r="FO105" t="s">
        <v>851</v>
      </c>
      <c r="FP105" t="str">
        <f t="shared" si="23"/>
        <v>EDUCACIÓN-Ejecutados / Terminados</v>
      </c>
      <c r="FQ105" t="s">
        <v>721</v>
      </c>
      <c r="FR105" s="197" t="s">
        <v>1615</v>
      </c>
      <c r="FS105" t="s">
        <v>612</v>
      </c>
      <c r="FT105">
        <v>2020</v>
      </c>
      <c r="FU105" t="s">
        <v>495</v>
      </c>
      <c r="FV105" s="198">
        <v>62164425.188605733</v>
      </c>
      <c r="HF105" t="s">
        <v>2063</v>
      </c>
      <c r="HG105" t="s">
        <v>2100</v>
      </c>
      <c r="HH105">
        <v>0</v>
      </c>
      <c r="HI105" t="s">
        <v>693</v>
      </c>
      <c r="HJ105" s="197" t="s">
        <v>1521</v>
      </c>
      <c r="HK105" t="s">
        <v>509</v>
      </c>
      <c r="HL105">
        <v>2021</v>
      </c>
      <c r="HM105" t="s">
        <v>493</v>
      </c>
      <c r="HN105" s="198">
        <v>1202250000</v>
      </c>
    </row>
    <row r="106" spans="1:222" x14ac:dyDescent="0.35">
      <c r="A106" t="s">
        <v>488</v>
      </c>
      <c r="B106" t="s">
        <v>674</v>
      </c>
      <c r="C106" t="s">
        <v>497</v>
      </c>
      <c r="D106" t="s">
        <v>675</v>
      </c>
      <c r="E106" s="197">
        <v>70000</v>
      </c>
      <c r="F106" t="s">
        <v>612</v>
      </c>
      <c r="G106">
        <v>2020</v>
      </c>
      <c r="H106" t="s">
        <v>493</v>
      </c>
      <c r="I106" s="198">
        <v>4973002370.4499998</v>
      </c>
      <c r="M106" t="s">
        <v>488</v>
      </c>
      <c r="N106" t="s">
        <v>592</v>
      </c>
      <c r="O106" t="s">
        <v>501</v>
      </c>
      <c r="P106" t="s">
        <v>593</v>
      </c>
      <c r="Q106" s="197">
        <v>18000</v>
      </c>
      <c r="R106" t="s">
        <v>548</v>
      </c>
      <c r="S106">
        <v>2021</v>
      </c>
      <c r="T106" t="s">
        <v>493</v>
      </c>
      <c r="U106" s="198">
        <v>9458579027.8700008</v>
      </c>
      <c r="AM106" t="s">
        <v>863</v>
      </c>
      <c r="AN106" t="s">
        <v>975</v>
      </c>
      <c r="AO106" t="s">
        <v>497</v>
      </c>
      <c r="AP106" t="s">
        <v>646</v>
      </c>
      <c r="AQ106" s="197">
        <v>18000</v>
      </c>
      <c r="AR106" t="s">
        <v>548</v>
      </c>
      <c r="AS106">
        <v>2020</v>
      </c>
      <c r="AT106" t="s">
        <v>495</v>
      </c>
      <c r="AU106" s="198">
        <v>395224749.61866748</v>
      </c>
      <c r="BK106" t="s">
        <v>863</v>
      </c>
      <c r="BL106" t="s">
        <v>1180</v>
      </c>
      <c r="BM106" t="s">
        <v>859</v>
      </c>
      <c r="BN106" t="str">
        <f t="shared" si="21"/>
        <v>DEPORTE Y RECREACIÓN-Ejecución</v>
      </c>
      <c r="BO106" t="s">
        <v>871</v>
      </c>
      <c r="BP106" s="197" t="s">
        <v>505</v>
      </c>
      <c r="BQ106" t="s">
        <v>506</v>
      </c>
      <c r="BR106">
        <v>2020</v>
      </c>
      <c r="BS106" t="s">
        <v>493</v>
      </c>
      <c r="BT106" s="198">
        <v>437977994.02550668</v>
      </c>
      <c r="DK106" t="s">
        <v>1415</v>
      </c>
      <c r="DL106" t="s">
        <v>1468</v>
      </c>
      <c r="DM106" t="s">
        <v>851</v>
      </c>
      <c r="DN106" t="str">
        <f t="shared" si="22"/>
        <v>EDUCACIÓN-Ejecución</v>
      </c>
      <c r="DO106" t="s">
        <v>670</v>
      </c>
      <c r="DP106" s="197">
        <v>54000</v>
      </c>
      <c r="DQ106" t="s">
        <v>509</v>
      </c>
      <c r="DR106">
        <v>2021</v>
      </c>
      <c r="DS106" t="s">
        <v>493</v>
      </c>
      <c r="DT106" s="198">
        <v>2550107965.833333</v>
      </c>
      <c r="ES106" s="197"/>
      <c r="EW106" s="198"/>
      <c r="FM106" t="s">
        <v>1504</v>
      </c>
      <c r="FN106" t="s">
        <v>1617</v>
      </c>
      <c r="FO106" t="s">
        <v>851</v>
      </c>
      <c r="FP106" t="str">
        <f t="shared" si="23"/>
        <v>EDUCACIÓN-Ejecutados / Terminados</v>
      </c>
      <c r="FQ106" t="s">
        <v>721</v>
      </c>
      <c r="FR106" s="197" t="s">
        <v>1615</v>
      </c>
      <c r="FS106" t="s">
        <v>612</v>
      </c>
      <c r="FT106">
        <v>2020</v>
      </c>
      <c r="FU106" t="s">
        <v>495</v>
      </c>
      <c r="FV106" s="198">
        <v>64909474.188605733</v>
      </c>
      <c r="HF106" t="s">
        <v>2063</v>
      </c>
      <c r="HG106" t="s">
        <v>2101</v>
      </c>
      <c r="HH106">
        <v>0</v>
      </c>
      <c r="HI106" t="s">
        <v>518</v>
      </c>
      <c r="HJ106" s="197" t="s">
        <v>1521</v>
      </c>
      <c r="HK106" t="s">
        <v>509</v>
      </c>
      <c r="HL106">
        <v>2021</v>
      </c>
      <c r="HM106" t="s">
        <v>493</v>
      </c>
      <c r="HN106" s="198">
        <v>1272250000</v>
      </c>
    </row>
    <row r="107" spans="1:222" x14ac:dyDescent="0.35">
      <c r="A107" t="s">
        <v>488</v>
      </c>
      <c r="B107" t="s">
        <v>676</v>
      </c>
      <c r="C107" t="s">
        <v>501</v>
      </c>
      <c r="D107" t="s">
        <v>677</v>
      </c>
      <c r="E107" s="197">
        <v>13000</v>
      </c>
      <c r="F107" t="s">
        <v>569</v>
      </c>
      <c r="G107">
        <v>2020</v>
      </c>
      <c r="H107" t="s">
        <v>493</v>
      </c>
      <c r="I107" s="198">
        <v>2812206474</v>
      </c>
      <c r="M107" t="s">
        <v>488</v>
      </c>
      <c r="N107" t="s">
        <v>594</v>
      </c>
      <c r="O107" t="s">
        <v>501</v>
      </c>
      <c r="P107" t="s">
        <v>595</v>
      </c>
      <c r="Q107" s="197">
        <v>52000</v>
      </c>
      <c r="R107" t="s">
        <v>596</v>
      </c>
      <c r="S107">
        <v>2021</v>
      </c>
      <c r="T107" t="s">
        <v>493</v>
      </c>
      <c r="U107" s="198">
        <v>3274605593</v>
      </c>
      <c r="AM107" t="s">
        <v>863</v>
      </c>
      <c r="AN107" t="s">
        <v>976</v>
      </c>
      <c r="AO107" t="s">
        <v>497</v>
      </c>
      <c r="AP107" t="s">
        <v>543</v>
      </c>
      <c r="AQ107" s="197">
        <v>95000</v>
      </c>
      <c r="AR107" t="s">
        <v>499</v>
      </c>
      <c r="AS107">
        <v>2020</v>
      </c>
      <c r="AT107" t="s">
        <v>495</v>
      </c>
      <c r="AU107" s="198">
        <v>56802334.815616123</v>
      </c>
      <c r="BK107" t="s">
        <v>863</v>
      </c>
      <c r="BL107" t="s">
        <v>1181</v>
      </c>
      <c r="BM107" t="s">
        <v>853</v>
      </c>
      <c r="BN107" t="str">
        <f t="shared" si="21"/>
        <v>INCLUSIÓN SOCIAL-Ejecutados / Terminados</v>
      </c>
      <c r="BO107" t="s">
        <v>914</v>
      </c>
      <c r="BP107" s="197">
        <v>52000</v>
      </c>
      <c r="BQ107" t="s">
        <v>596</v>
      </c>
      <c r="BR107">
        <v>2020</v>
      </c>
      <c r="BS107" t="s">
        <v>495</v>
      </c>
      <c r="BT107" s="198">
        <v>193505471.23744619</v>
      </c>
      <c r="DK107" t="s">
        <v>1415</v>
      </c>
      <c r="DL107" t="s">
        <v>1468</v>
      </c>
      <c r="DM107" t="s">
        <v>851</v>
      </c>
      <c r="DN107" t="str">
        <f t="shared" si="22"/>
        <v>EDUCACIÓN-Ejecución</v>
      </c>
      <c r="DO107" t="s">
        <v>516</v>
      </c>
      <c r="DP107" s="197">
        <v>54000</v>
      </c>
      <c r="DQ107" t="s">
        <v>509</v>
      </c>
      <c r="DR107">
        <v>2021</v>
      </c>
      <c r="DS107" t="s">
        <v>493</v>
      </c>
      <c r="DT107" s="198">
        <v>2550107965.833333</v>
      </c>
      <c r="ES107" s="197"/>
      <c r="EW107" s="198"/>
      <c r="FM107" t="s">
        <v>1504</v>
      </c>
      <c r="FN107" t="s">
        <v>1618</v>
      </c>
      <c r="FO107" t="s">
        <v>851</v>
      </c>
      <c r="FP107" t="str">
        <f t="shared" si="23"/>
        <v>EDUCACIÓN-Ejecutados / Terminados</v>
      </c>
      <c r="FQ107" t="s">
        <v>619</v>
      </c>
      <c r="FR107" s="197" t="s">
        <v>1521</v>
      </c>
      <c r="FS107" t="s">
        <v>509</v>
      </c>
      <c r="FT107">
        <v>2020</v>
      </c>
      <c r="FU107" t="s">
        <v>495</v>
      </c>
      <c r="FV107" s="198">
        <v>59070693</v>
      </c>
    </row>
    <row r="108" spans="1:222" x14ac:dyDescent="0.35">
      <c r="A108" t="s">
        <v>488</v>
      </c>
      <c r="B108" t="s">
        <v>678</v>
      </c>
      <c r="C108" t="s">
        <v>497</v>
      </c>
      <c r="D108" t="s">
        <v>679</v>
      </c>
      <c r="E108" s="197">
        <v>50000</v>
      </c>
      <c r="F108" t="s">
        <v>499</v>
      </c>
      <c r="G108">
        <v>2020</v>
      </c>
      <c r="H108" t="s">
        <v>493</v>
      </c>
      <c r="I108" s="198">
        <v>35555299804.449997</v>
      </c>
      <c r="M108" t="s">
        <v>488</v>
      </c>
      <c r="N108" t="s">
        <v>597</v>
      </c>
      <c r="O108" t="s">
        <v>501</v>
      </c>
      <c r="P108" t="s">
        <v>579</v>
      </c>
      <c r="Q108" s="197">
        <v>86000</v>
      </c>
      <c r="R108" t="s">
        <v>553</v>
      </c>
      <c r="S108">
        <v>2021</v>
      </c>
      <c r="T108" t="s">
        <v>493</v>
      </c>
      <c r="U108" s="198">
        <v>1497954317</v>
      </c>
      <c r="AM108" t="s">
        <v>863</v>
      </c>
      <c r="AN108" t="s">
        <v>977</v>
      </c>
      <c r="AO108" t="s">
        <v>497</v>
      </c>
      <c r="AP108" t="s">
        <v>543</v>
      </c>
      <c r="AQ108" s="197">
        <v>95000</v>
      </c>
      <c r="AR108" t="s">
        <v>499</v>
      </c>
      <c r="AS108">
        <v>2020</v>
      </c>
      <c r="AT108" t="s">
        <v>495</v>
      </c>
      <c r="AU108" s="198">
        <v>56802334.815616123</v>
      </c>
      <c r="BK108" t="s">
        <v>863</v>
      </c>
      <c r="BL108" t="s">
        <v>1182</v>
      </c>
      <c r="BM108" t="s">
        <v>851</v>
      </c>
      <c r="BN108" t="str">
        <f t="shared" si="21"/>
        <v>EDUCACIÓN-Ejecutados / Terminados</v>
      </c>
      <c r="BO108" t="s">
        <v>1183</v>
      </c>
      <c r="BP108" s="197">
        <v>52000</v>
      </c>
      <c r="BQ108" t="s">
        <v>596</v>
      </c>
      <c r="BR108">
        <v>2020</v>
      </c>
      <c r="BS108" t="s">
        <v>495</v>
      </c>
      <c r="BT108" s="198">
        <v>343941352.63937348</v>
      </c>
      <c r="DK108" t="s">
        <v>1415</v>
      </c>
      <c r="DL108" t="s">
        <v>1468</v>
      </c>
      <c r="DM108" t="s">
        <v>851</v>
      </c>
      <c r="DN108" t="str">
        <f t="shared" si="22"/>
        <v>EDUCACIÓN-Ejecución</v>
      </c>
      <c r="DO108" t="s">
        <v>614</v>
      </c>
      <c r="DP108" s="197">
        <v>54000</v>
      </c>
      <c r="DQ108" t="s">
        <v>509</v>
      </c>
      <c r="DR108">
        <v>2021</v>
      </c>
      <c r="DS108" t="s">
        <v>493</v>
      </c>
      <c r="DT108" s="198">
        <v>2550107965.833333</v>
      </c>
      <c r="ES108" s="197"/>
      <c r="EW108" s="198"/>
      <c r="FM108" t="s">
        <v>1504</v>
      </c>
      <c r="FN108" t="s">
        <v>1619</v>
      </c>
      <c r="FO108" t="s">
        <v>851</v>
      </c>
      <c r="FP108" t="str">
        <f t="shared" si="23"/>
        <v>EDUCACIÓN-Ejecutados / Terminados</v>
      </c>
      <c r="FQ108" t="s">
        <v>721</v>
      </c>
      <c r="FR108" s="197" t="s">
        <v>1615</v>
      </c>
      <c r="FS108" t="s">
        <v>612</v>
      </c>
      <c r="FT108">
        <v>2020</v>
      </c>
      <c r="FU108" t="s">
        <v>495</v>
      </c>
      <c r="FV108" s="198">
        <v>63671085.188605733</v>
      </c>
    </row>
    <row r="109" spans="1:222" x14ac:dyDescent="0.35">
      <c r="A109" t="s">
        <v>488</v>
      </c>
      <c r="B109" t="s">
        <v>680</v>
      </c>
      <c r="C109" t="s">
        <v>497</v>
      </c>
      <c r="D109" t="s">
        <v>681</v>
      </c>
      <c r="E109" s="197">
        <v>50000</v>
      </c>
      <c r="F109" t="s">
        <v>499</v>
      </c>
      <c r="G109">
        <v>2020</v>
      </c>
      <c r="H109" t="s">
        <v>493</v>
      </c>
      <c r="I109" s="198">
        <v>4121605115.8600001</v>
      </c>
      <c r="M109" t="s">
        <v>488</v>
      </c>
      <c r="N109" t="s">
        <v>598</v>
      </c>
      <c r="O109" t="s">
        <v>501</v>
      </c>
      <c r="P109" t="s">
        <v>599</v>
      </c>
      <c r="Q109" s="197">
        <v>86000</v>
      </c>
      <c r="R109" t="s">
        <v>553</v>
      </c>
      <c r="S109">
        <v>2021</v>
      </c>
      <c r="T109" t="s">
        <v>493</v>
      </c>
      <c r="U109" s="198">
        <v>6026031695</v>
      </c>
      <c r="AM109" t="s">
        <v>863</v>
      </c>
      <c r="AN109" t="s">
        <v>978</v>
      </c>
      <c r="AO109" t="s">
        <v>497</v>
      </c>
      <c r="AP109" t="s">
        <v>543</v>
      </c>
      <c r="AQ109" s="197">
        <v>95000</v>
      </c>
      <c r="AR109" t="s">
        <v>499</v>
      </c>
      <c r="AS109">
        <v>2020</v>
      </c>
      <c r="AT109" t="s">
        <v>495</v>
      </c>
      <c r="AU109" s="198">
        <v>56802334.815616123</v>
      </c>
      <c r="BK109" t="s">
        <v>863</v>
      </c>
      <c r="BL109" t="s">
        <v>1184</v>
      </c>
      <c r="BM109" t="s">
        <v>851</v>
      </c>
      <c r="BN109" t="str">
        <f t="shared" si="21"/>
        <v>EDUCACIÓN-Ejecutados / Terminados</v>
      </c>
      <c r="BO109" t="s">
        <v>1183</v>
      </c>
      <c r="BP109" s="197">
        <v>52000</v>
      </c>
      <c r="BQ109" t="s">
        <v>596</v>
      </c>
      <c r="BR109">
        <v>2020</v>
      </c>
      <c r="BS109" t="s">
        <v>495</v>
      </c>
      <c r="BT109" s="198">
        <v>350620844.33469898</v>
      </c>
      <c r="DK109" t="s">
        <v>1415</v>
      </c>
      <c r="DL109" t="s">
        <v>1469</v>
      </c>
      <c r="DM109" t="s">
        <v>851</v>
      </c>
      <c r="DN109" t="str">
        <f t="shared" si="22"/>
        <v>EDUCACIÓN-Ejecución</v>
      </c>
      <c r="DO109" t="s">
        <v>579</v>
      </c>
      <c r="DP109" s="197">
        <v>86000</v>
      </c>
      <c r="DQ109" t="s">
        <v>553</v>
      </c>
      <c r="DR109">
        <v>2021</v>
      </c>
      <c r="DS109" t="s">
        <v>493</v>
      </c>
      <c r="DT109" s="198">
        <v>981663300.57142854</v>
      </c>
      <c r="ES109" s="197"/>
      <c r="EW109" s="198"/>
      <c r="FM109" t="s">
        <v>1504</v>
      </c>
      <c r="FN109" t="s">
        <v>1620</v>
      </c>
      <c r="FO109" t="s">
        <v>851</v>
      </c>
      <c r="FP109" t="str">
        <f t="shared" si="23"/>
        <v>EDUCACIÓN-Ejecutados / Terminados</v>
      </c>
      <c r="FQ109" t="s">
        <v>726</v>
      </c>
      <c r="FR109" s="197" t="s">
        <v>1615</v>
      </c>
      <c r="FS109" t="s">
        <v>612</v>
      </c>
      <c r="FT109">
        <v>2020</v>
      </c>
      <c r="FU109" t="s">
        <v>495</v>
      </c>
      <c r="FV109" s="198">
        <v>61176104.188605733</v>
      </c>
    </row>
    <row r="110" spans="1:222" x14ac:dyDescent="0.35">
      <c r="A110" t="s">
        <v>488</v>
      </c>
      <c r="B110" t="s">
        <v>682</v>
      </c>
      <c r="C110" t="s">
        <v>618</v>
      </c>
      <c r="D110" t="s">
        <v>683</v>
      </c>
      <c r="E110" s="197">
        <v>70000</v>
      </c>
      <c r="F110" t="s">
        <v>612</v>
      </c>
      <c r="G110">
        <v>2020</v>
      </c>
      <c r="H110" t="s">
        <v>493</v>
      </c>
      <c r="I110" s="198">
        <v>1394294593.95</v>
      </c>
      <c r="M110" t="s">
        <v>488</v>
      </c>
      <c r="N110" t="s">
        <v>600</v>
      </c>
      <c r="O110" t="s">
        <v>490</v>
      </c>
      <c r="P110" t="s">
        <v>601</v>
      </c>
      <c r="Q110" s="197">
        <v>20000</v>
      </c>
      <c r="R110" t="s">
        <v>537</v>
      </c>
      <c r="S110">
        <v>2021</v>
      </c>
      <c r="T110" t="s">
        <v>493</v>
      </c>
      <c r="U110" s="198">
        <v>6074075267</v>
      </c>
      <c r="AM110" t="s">
        <v>863</v>
      </c>
      <c r="AN110" t="s">
        <v>979</v>
      </c>
      <c r="AO110" t="s">
        <v>497</v>
      </c>
      <c r="AP110" t="s">
        <v>543</v>
      </c>
      <c r="AQ110" s="197">
        <v>95000</v>
      </c>
      <c r="AR110" t="s">
        <v>499</v>
      </c>
      <c r="AS110">
        <v>2020</v>
      </c>
      <c r="AT110" t="s">
        <v>495</v>
      </c>
      <c r="AU110" s="198">
        <v>56802334.815616123</v>
      </c>
      <c r="BK110" t="s">
        <v>863</v>
      </c>
      <c r="BL110" t="s">
        <v>1185</v>
      </c>
      <c r="BM110" t="s">
        <v>851</v>
      </c>
      <c r="BN110" t="str">
        <f t="shared" si="21"/>
        <v>EDUCACIÓN-Ejecutados / Terminados</v>
      </c>
      <c r="BO110" t="s">
        <v>1183</v>
      </c>
      <c r="BP110" s="197">
        <v>52000</v>
      </c>
      <c r="BQ110" t="s">
        <v>596</v>
      </c>
      <c r="BR110">
        <v>2020</v>
      </c>
      <c r="BS110" t="s">
        <v>495</v>
      </c>
      <c r="BT110" s="198">
        <v>369155915.87097591</v>
      </c>
      <c r="DK110" t="s">
        <v>1415</v>
      </c>
      <c r="DL110" t="s">
        <v>1469</v>
      </c>
      <c r="DM110" t="s">
        <v>851</v>
      </c>
      <c r="DN110" t="str">
        <f t="shared" si="22"/>
        <v>EDUCACIÓN-Ejecución</v>
      </c>
      <c r="DO110" t="s">
        <v>552</v>
      </c>
      <c r="DP110" s="197">
        <v>86000</v>
      </c>
      <c r="DQ110" t="s">
        <v>553</v>
      </c>
      <c r="DR110">
        <v>2021</v>
      </c>
      <c r="DS110" t="s">
        <v>493</v>
      </c>
      <c r="DT110" s="198">
        <v>981663300.57142854</v>
      </c>
      <c r="ES110" s="197"/>
      <c r="EW110" s="198"/>
      <c r="FM110" t="s">
        <v>1504</v>
      </c>
      <c r="FN110" t="s">
        <v>1621</v>
      </c>
      <c r="FO110" t="s">
        <v>851</v>
      </c>
      <c r="FP110" t="str">
        <f t="shared" si="23"/>
        <v>EDUCACIÓN-Ejecutados / Terminados</v>
      </c>
      <c r="FQ110" t="s">
        <v>693</v>
      </c>
      <c r="FR110" s="197" t="s">
        <v>1521</v>
      </c>
      <c r="FS110" t="s">
        <v>509</v>
      </c>
      <c r="FT110">
        <v>2020</v>
      </c>
      <c r="FU110" t="s">
        <v>495</v>
      </c>
      <c r="FV110" s="198">
        <v>63001542</v>
      </c>
    </row>
    <row r="111" spans="1:222" x14ac:dyDescent="0.35">
      <c r="A111" t="s">
        <v>488</v>
      </c>
      <c r="B111" t="s">
        <v>684</v>
      </c>
      <c r="C111" t="s">
        <v>497</v>
      </c>
      <c r="D111" t="s">
        <v>491</v>
      </c>
      <c r="E111" s="197">
        <v>23000</v>
      </c>
      <c r="F111" t="s">
        <v>492</v>
      </c>
      <c r="G111">
        <v>2020</v>
      </c>
      <c r="H111" t="s">
        <v>493</v>
      </c>
      <c r="I111" s="198">
        <v>9530811870</v>
      </c>
      <c r="M111" t="s">
        <v>488</v>
      </c>
      <c r="N111" t="s">
        <v>602</v>
      </c>
      <c r="O111" t="s">
        <v>490</v>
      </c>
      <c r="P111" t="s">
        <v>603</v>
      </c>
      <c r="Q111" s="197">
        <v>86000</v>
      </c>
      <c r="R111" t="s">
        <v>553</v>
      </c>
      <c r="S111">
        <v>2021</v>
      </c>
      <c r="T111" t="s">
        <v>493</v>
      </c>
      <c r="U111" s="198">
        <v>54562309806</v>
      </c>
      <c r="AM111" t="s">
        <v>863</v>
      </c>
      <c r="AN111" t="s">
        <v>980</v>
      </c>
      <c r="AO111" t="s">
        <v>497</v>
      </c>
      <c r="AP111" t="s">
        <v>543</v>
      </c>
      <c r="AQ111" s="197">
        <v>95000</v>
      </c>
      <c r="AR111" t="s">
        <v>499</v>
      </c>
      <c r="AS111">
        <v>2020</v>
      </c>
      <c r="AT111" t="s">
        <v>495</v>
      </c>
      <c r="AU111" s="198">
        <v>28478450.251397971</v>
      </c>
      <c r="BK111" t="s">
        <v>863</v>
      </c>
      <c r="BL111" t="s">
        <v>1186</v>
      </c>
      <c r="BM111" t="s">
        <v>853</v>
      </c>
      <c r="BN111" t="str">
        <f t="shared" si="21"/>
        <v>INCLUSIÓN SOCIAL-Ejecutados / Terminados</v>
      </c>
      <c r="BO111" t="s">
        <v>886</v>
      </c>
      <c r="BP111" s="197">
        <v>52000</v>
      </c>
      <c r="BQ111" t="s">
        <v>596</v>
      </c>
      <c r="BR111">
        <v>2020</v>
      </c>
      <c r="BS111" t="s">
        <v>495</v>
      </c>
      <c r="BT111" s="198">
        <v>390912400.68445629</v>
      </c>
      <c r="DK111" t="s">
        <v>1415</v>
      </c>
      <c r="DL111" t="s">
        <v>1469</v>
      </c>
      <c r="DM111" t="s">
        <v>851</v>
      </c>
      <c r="DN111" t="str">
        <f t="shared" si="22"/>
        <v>EDUCACIÓN-Ejecución</v>
      </c>
      <c r="DO111" t="s">
        <v>603</v>
      </c>
      <c r="DP111" s="197">
        <v>86000</v>
      </c>
      <c r="DQ111" t="s">
        <v>553</v>
      </c>
      <c r="DR111">
        <v>2021</v>
      </c>
      <c r="DS111" t="s">
        <v>493</v>
      </c>
      <c r="DT111" s="198">
        <v>981663300.57142854</v>
      </c>
      <c r="ES111" s="197"/>
      <c r="EW111" s="198"/>
      <c r="FM111" t="s">
        <v>1504</v>
      </c>
      <c r="FN111" t="s">
        <v>1622</v>
      </c>
      <c r="FO111" t="s">
        <v>851</v>
      </c>
      <c r="FP111" t="str">
        <f t="shared" si="23"/>
        <v>EDUCACIÓN-Ejecutados / Terminados</v>
      </c>
      <c r="FQ111" t="s">
        <v>729</v>
      </c>
      <c r="FR111" s="197" t="s">
        <v>1623</v>
      </c>
      <c r="FS111" t="s">
        <v>548</v>
      </c>
      <c r="FT111">
        <v>2020</v>
      </c>
      <c r="FU111" t="s">
        <v>495</v>
      </c>
      <c r="FV111" s="198">
        <v>63965163.841879532</v>
      </c>
    </row>
    <row r="112" spans="1:222" x14ac:dyDescent="0.35">
      <c r="A112" t="s">
        <v>488</v>
      </c>
      <c r="B112" t="s">
        <v>685</v>
      </c>
      <c r="C112" t="s">
        <v>501</v>
      </c>
      <c r="D112" t="s">
        <v>686</v>
      </c>
      <c r="E112" s="197">
        <v>13000</v>
      </c>
      <c r="F112" t="s">
        <v>569</v>
      </c>
      <c r="G112">
        <v>2020</v>
      </c>
      <c r="H112" t="s">
        <v>493</v>
      </c>
      <c r="I112" s="198">
        <v>3749197343.48</v>
      </c>
      <c r="M112" t="s">
        <v>488</v>
      </c>
      <c r="N112" t="s">
        <v>604</v>
      </c>
      <c r="O112" t="s">
        <v>501</v>
      </c>
      <c r="P112" t="s">
        <v>603</v>
      </c>
      <c r="Q112" s="197">
        <v>86000</v>
      </c>
      <c r="R112" t="s">
        <v>553</v>
      </c>
      <c r="S112">
        <v>2021</v>
      </c>
      <c r="T112" t="s">
        <v>493</v>
      </c>
      <c r="U112" s="198">
        <v>4385544727.5</v>
      </c>
      <c r="AM112" t="s">
        <v>863</v>
      </c>
      <c r="AN112" t="s">
        <v>981</v>
      </c>
      <c r="AO112" t="s">
        <v>497</v>
      </c>
      <c r="AP112" t="s">
        <v>543</v>
      </c>
      <c r="AQ112" s="197">
        <v>95000</v>
      </c>
      <c r="AR112" t="s">
        <v>499</v>
      </c>
      <c r="AS112">
        <v>2020</v>
      </c>
      <c r="AT112" t="s">
        <v>495</v>
      </c>
      <c r="AU112" s="198">
        <v>56802334.815616123</v>
      </c>
      <c r="BK112" t="s">
        <v>863</v>
      </c>
      <c r="BL112" t="s">
        <v>1187</v>
      </c>
      <c r="BM112" t="s">
        <v>859</v>
      </c>
      <c r="BN112" t="str">
        <f t="shared" si="21"/>
        <v>DEPORTE Y RECREACIÓN-Ejecutados / Terminados</v>
      </c>
      <c r="BO112" t="s">
        <v>886</v>
      </c>
      <c r="BP112" s="197">
        <v>52000</v>
      </c>
      <c r="BQ112" t="s">
        <v>596</v>
      </c>
      <c r="BR112">
        <v>2020</v>
      </c>
      <c r="BS112" t="s">
        <v>495</v>
      </c>
      <c r="BT112" s="198">
        <v>277784621.9104659</v>
      </c>
      <c r="DK112" t="s">
        <v>1415</v>
      </c>
      <c r="DL112" t="s">
        <v>1469</v>
      </c>
      <c r="DM112" t="s">
        <v>851</v>
      </c>
      <c r="DN112" t="str">
        <f t="shared" si="22"/>
        <v>EDUCACIÓN-Ejecución</v>
      </c>
      <c r="DO112" t="s">
        <v>763</v>
      </c>
      <c r="DP112" s="197">
        <v>86000</v>
      </c>
      <c r="DQ112" t="s">
        <v>553</v>
      </c>
      <c r="DR112">
        <v>2021</v>
      </c>
      <c r="DS112" t="s">
        <v>493</v>
      </c>
      <c r="DT112" s="198">
        <v>981663300.57142854</v>
      </c>
      <c r="ES112" s="197"/>
      <c r="EW112" s="198"/>
      <c r="FM112" t="s">
        <v>1504</v>
      </c>
      <c r="FN112" t="s">
        <v>1624</v>
      </c>
      <c r="FO112" t="s">
        <v>851</v>
      </c>
      <c r="FP112" t="str">
        <f t="shared" si="23"/>
        <v>EDUCACIÓN-Ejecutados / Terminados</v>
      </c>
      <c r="FQ112" t="s">
        <v>763</v>
      </c>
      <c r="FR112" s="197" t="s">
        <v>1625</v>
      </c>
      <c r="FS112" t="s">
        <v>553</v>
      </c>
      <c r="FT112">
        <v>2020</v>
      </c>
      <c r="FU112" t="s">
        <v>495</v>
      </c>
      <c r="FV112" s="198">
        <v>62973386.841879532</v>
      </c>
    </row>
    <row r="113" spans="1:178" x14ac:dyDescent="0.35">
      <c r="A113" t="s">
        <v>488</v>
      </c>
      <c r="B113" t="s">
        <v>687</v>
      </c>
      <c r="C113" t="s">
        <v>497</v>
      </c>
      <c r="D113" t="s">
        <v>520</v>
      </c>
      <c r="E113" s="197">
        <v>5000</v>
      </c>
      <c r="F113" t="s">
        <v>514</v>
      </c>
      <c r="G113">
        <v>2020</v>
      </c>
      <c r="H113" t="s">
        <v>493</v>
      </c>
      <c r="I113" s="198">
        <v>2459580959</v>
      </c>
      <c r="M113" t="s">
        <v>488</v>
      </c>
      <c r="N113" t="s">
        <v>604</v>
      </c>
      <c r="O113" t="s">
        <v>501</v>
      </c>
      <c r="P113" t="s">
        <v>605</v>
      </c>
      <c r="Q113" s="197">
        <v>86000</v>
      </c>
      <c r="R113" t="s">
        <v>553</v>
      </c>
      <c r="S113">
        <v>2021</v>
      </c>
      <c r="T113" t="s">
        <v>493</v>
      </c>
      <c r="U113" s="198">
        <v>4385544727.5</v>
      </c>
      <c r="AM113" t="s">
        <v>863</v>
      </c>
      <c r="AN113" t="s">
        <v>982</v>
      </c>
      <c r="AO113" t="s">
        <v>497</v>
      </c>
      <c r="AP113" t="s">
        <v>543</v>
      </c>
      <c r="AQ113" s="197">
        <v>95000</v>
      </c>
      <c r="AR113" t="s">
        <v>499</v>
      </c>
      <c r="AS113">
        <v>2020</v>
      </c>
      <c r="AT113" t="s">
        <v>495</v>
      </c>
      <c r="AU113" s="198">
        <v>28478450.251397971</v>
      </c>
      <c r="BK113" t="s">
        <v>863</v>
      </c>
      <c r="BL113" t="s">
        <v>1188</v>
      </c>
      <c r="BM113" t="s">
        <v>853</v>
      </c>
      <c r="BN113" t="str">
        <f t="shared" si="21"/>
        <v>INCLUSIÓN SOCIAL-Ejecutados / Terminados</v>
      </c>
      <c r="BO113" t="s">
        <v>917</v>
      </c>
      <c r="BP113" s="197">
        <v>52000</v>
      </c>
      <c r="BQ113" t="s">
        <v>596</v>
      </c>
      <c r="BR113">
        <v>2020</v>
      </c>
      <c r="BS113" t="s">
        <v>495</v>
      </c>
      <c r="BT113" s="198">
        <v>413147155.01625848</v>
      </c>
      <c r="DK113" t="s">
        <v>1415</v>
      </c>
      <c r="DL113" t="s">
        <v>1469</v>
      </c>
      <c r="DM113" t="s">
        <v>851</v>
      </c>
      <c r="DN113" t="str">
        <f t="shared" si="22"/>
        <v>EDUCACIÓN-Ejecución</v>
      </c>
      <c r="DO113" t="s">
        <v>764</v>
      </c>
      <c r="DP113" s="197">
        <v>86000</v>
      </c>
      <c r="DQ113" t="s">
        <v>553</v>
      </c>
      <c r="DR113">
        <v>2021</v>
      </c>
      <c r="DS113" t="s">
        <v>493</v>
      </c>
      <c r="DT113" s="198">
        <v>981663300.57142854</v>
      </c>
      <c r="ES113" s="197"/>
      <c r="EW113" s="198"/>
      <c r="FM113" t="s">
        <v>1504</v>
      </c>
      <c r="FN113" t="s">
        <v>1626</v>
      </c>
      <c r="FO113" t="s">
        <v>851</v>
      </c>
      <c r="FP113" t="str">
        <f t="shared" si="23"/>
        <v>EDUCACIÓN-Ejecutados / Terminados</v>
      </c>
      <c r="FQ113" t="s">
        <v>713</v>
      </c>
      <c r="FR113" s="197" t="s">
        <v>1623</v>
      </c>
      <c r="FS113" t="s">
        <v>548</v>
      </c>
      <c r="FT113">
        <v>2020</v>
      </c>
      <c r="FU113" t="s">
        <v>495</v>
      </c>
      <c r="FV113" s="198">
        <v>73353624.841879532</v>
      </c>
    </row>
    <row r="114" spans="1:178" x14ac:dyDescent="0.35">
      <c r="A114" t="s">
        <v>488</v>
      </c>
      <c r="B114" t="s">
        <v>688</v>
      </c>
      <c r="C114" t="s">
        <v>497</v>
      </c>
      <c r="D114" t="s">
        <v>689</v>
      </c>
      <c r="E114" s="197">
        <v>5000</v>
      </c>
      <c r="F114" t="s">
        <v>514</v>
      </c>
      <c r="G114">
        <v>2020</v>
      </c>
      <c r="H114" t="s">
        <v>493</v>
      </c>
      <c r="I114" s="198">
        <v>5099891496</v>
      </c>
      <c r="AM114" t="s">
        <v>863</v>
      </c>
      <c r="AN114" t="s">
        <v>983</v>
      </c>
      <c r="AO114" t="s">
        <v>497</v>
      </c>
      <c r="AP114" t="s">
        <v>539</v>
      </c>
      <c r="AQ114" s="197">
        <v>47000</v>
      </c>
      <c r="AR114" t="s">
        <v>537</v>
      </c>
      <c r="AS114">
        <v>2020</v>
      </c>
      <c r="AT114" t="s">
        <v>495</v>
      </c>
      <c r="AU114" s="198">
        <v>253533735.9233461</v>
      </c>
      <c r="BK114" t="s">
        <v>863</v>
      </c>
      <c r="BL114" t="s">
        <v>1189</v>
      </c>
      <c r="BM114" t="s">
        <v>851</v>
      </c>
      <c r="BN114" t="str">
        <f t="shared" si="21"/>
        <v>EDUCACIÓN-Ejecutados / Terminados</v>
      </c>
      <c r="BO114" t="s">
        <v>917</v>
      </c>
      <c r="BP114" s="197">
        <v>52000</v>
      </c>
      <c r="BQ114" t="s">
        <v>596</v>
      </c>
      <c r="BR114">
        <v>2020</v>
      </c>
      <c r="BS114" t="s">
        <v>495</v>
      </c>
      <c r="BT114" s="198">
        <v>320264277.49091512</v>
      </c>
      <c r="DK114" t="s">
        <v>1415</v>
      </c>
      <c r="DL114" t="s">
        <v>1469</v>
      </c>
      <c r="DM114" t="s">
        <v>851</v>
      </c>
      <c r="DN114" t="str">
        <f t="shared" si="22"/>
        <v>EDUCACIÓN-Ejecución</v>
      </c>
      <c r="DO114" t="s">
        <v>599</v>
      </c>
      <c r="DP114" s="197">
        <v>86000</v>
      </c>
      <c r="DQ114" t="s">
        <v>553</v>
      </c>
      <c r="DR114">
        <v>2021</v>
      </c>
      <c r="DS114" t="s">
        <v>493</v>
      </c>
      <c r="DT114" s="198">
        <v>981663300.57142854</v>
      </c>
      <c r="ES114" s="197"/>
      <c r="EW114" s="198"/>
      <c r="FM114" t="s">
        <v>1504</v>
      </c>
      <c r="FN114" t="s">
        <v>1627</v>
      </c>
      <c r="FO114" t="s">
        <v>851</v>
      </c>
      <c r="FP114" t="str">
        <f t="shared" si="23"/>
        <v>EDUCACIÓN-Ejecutados / Terminados</v>
      </c>
      <c r="FQ114" t="s">
        <v>713</v>
      </c>
      <c r="FR114" s="197" t="s">
        <v>1623</v>
      </c>
      <c r="FS114" t="s">
        <v>548</v>
      </c>
      <c r="FT114">
        <v>2020</v>
      </c>
      <c r="FU114" t="s">
        <v>495</v>
      </c>
      <c r="FV114" s="198">
        <v>63395964.841879532</v>
      </c>
    </row>
    <row r="115" spans="1:178" x14ac:dyDescent="0.35">
      <c r="A115" t="s">
        <v>488</v>
      </c>
      <c r="B115" t="s">
        <v>690</v>
      </c>
      <c r="C115" t="s">
        <v>618</v>
      </c>
      <c r="D115" t="s">
        <v>670</v>
      </c>
      <c r="E115" s="197">
        <v>54000</v>
      </c>
      <c r="F115" t="s">
        <v>509</v>
      </c>
      <c r="G115">
        <v>2020</v>
      </c>
      <c r="H115" t="s">
        <v>493</v>
      </c>
      <c r="I115" s="198">
        <v>4600750081.7799997</v>
      </c>
      <c r="AM115" t="s">
        <v>863</v>
      </c>
      <c r="AN115" t="s">
        <v>984</v>
      </c>
      <c r="AO115" t="s">
        <v>497</v>
      </c>
      <c r="AP115" t="s">
        <v>539</v>
      </c>
      <c r="AQ115" s="197">
        <v>47000</v>
      </c>
      <c r="AR115" t="s">
        <v>537</v>
      </c>
      <c r="AS115">
        <v>2020</v>
      </c>
      <c r="AT115" t="s">
        <v>495</v>
      </c>
      <c r="AU115" s="198">
        <v>202172682.08808401</v>
      </c>
      <c r="BK115" t="s">
        <v>863</v>
      </c>
      <c r="BL115" t="s">
        <v>1190</v>
      </c>
      <c r="BM115" t="s">
        <v>861</v>
      </c>
      <c r="BN115" t="str">
        <f t="shared" si="21"/>
        <v>SALUD Y PROTECCION SOCIAL-Ejecutados / Terminados</v>
      </c>
      <c r="BO115" t="s">
        <v>917</v>
      </c>
      <c r="BP115" s="197">
        <v>52000</v>
      </c>
      <c r="BQ115" t="s">
        <v>596</v>
      </c>
      <c r="BR115">
        <v>2020</v>
      </c>
      <c r="BS115" t="s">
        <v>495</v>
      </c>
      <c r="BT115" s="198">
        <v>132781013.3437897</v>
      </c>
      <c r="DK115" t="s">
        <v>1415</v>
      </c>
      <c r="DL115" t="s">
        <v>1469</v>
      </c>
      <c r="DM115" t="s">
        <v>851</v>
      </c>
      <c r="DN115" t="str">
        <f t="shared" si="22"/>
        <v>EDUCACIÓN-Ejecución</v>
      </c>
      <c r="DO115" t="s">
        <v>757</v>
      </c>
      <c r="DP115" s="197">
        <v>86000</v>
      </c>
      <c r="DQ115" t="s">
        <v>553</v>
      </c>
      <c r="DR115">
        <v>2021</v>
      </c>
      <c r="DS115" t="s">
        <v>493</v>
      </c>
      <c r="DT115" s="198">
        <v>981663300.57142854</v>
      </c>
      <c r="ES115" s="197"/>
      <c r="EW115" s="198"/>
      <c r="FM115" t="s">
        <v>1504</v>
      </c>
      <c r="FN115" t="s">
        <v>1628</v>
      </c>
      <c r="FO115" t="s">
        <v>851</v>
      </c>
      <c r="FP115" t="str">
        <f t="shared" si="23"/>
        <v>EDUCACIÓN-Ejecutados / Terminados</v>
      </c>
      <c r="FQ115" t="s">
        <v>542</v>
      </c>
      <c r="FR115" s="197" t="s">
        <v>1629</v>
      </c>
      <c r="FS115" t="s">
        <v>499</v>
      </c>
      <c r="FT115">
        <v>2020</v>
      </c>
      <c r="FU115" t="s">
        <v>495</v>
      </c>
      <c r="FV115" s="198">
        <v>73403574</v>
      </c>
    </row>
    <row r="116" spans="1:178" x14ac:dyDescent="0.35">
      <c r="A116" t="s">
        <v>488</v>
      </c>
      <c r="B116" t="s">
        <v>691</v>
      </c>
      <c r="C116" t="s">
        <v>618</v>
      </c>
      <c r="D116" t="s">
        <v>670</v>
      </c>
      <c r="E116" s="197">
        <v>54000</v>
      </c>
      <c r="F116" t="s">
        <v>509</v>
      </c>
      <c r="G116">
        <v>2020</v>
      </c>
      <c r="H116" t="s">
        <v>493</v>
      </c>
      <c r="I116" s="198">
        <v>7973313416.3599997</v>
      </c>
      <c r="AM116" t="s">
        <v>863</v>
      </c>
      <c r="AN116" t="s">
        <v>985</v>
      </c>
      <c r="AO116" t="s">
        <v>497</v>
      </c>
      <c r="AP116" t="s">
        <v>539</v>
      </c>
      <c r="AQ116" s="197">
        <v>47000</v>
      </c>
      <c r="AR116" t="s">
        <v>537</v>
      </c>
      <c r="AS116">
        <v>2020</v>
      </c>
      <c r="AT116" t="s">
        <v>495</v>
      </c>
      <c r="AU116" s="198">
        <v>313379929.31208253</v>
      </c>
      <c r="BK116" t="s">
        <v>863</v>
      </c>
      <c r="BL116" t="s">
        <v>1191</v>
      </c>
      <c r="BM116" t="s">
        <v>853</v>
      </c>
      <c r="BN116" t="str">
        <f t="shared" si="21"/>
        <v>INCLUSIÓN SOCIAL-Ejecutados / Terminados</v>
      </c>
      <c r="BO116" t="s">
        <v>541</v>
      </c>
      <c r="BP116" s="197">
        <v>95000</v>
      </c>
      <c r="BQ116" t="s">
        <v>499</v>
      </c>
      <c r="BR116">
        <v>2020</v>
      </c>
      <c r="BS116" t="s">
        <v>495</v>
      </c>
      <c r="BT116" s="198">
        <v>165175034.98792991</v>
      </c>
      <c r="DK116" t="s">
        <v>1415</v>
      </c>
      <c r="DL116" t="s">
        <v>1470</v>
      </c>
      <c r="DM116" t="s">
        <v>851</v>
      </c>
      <c r="DN116" t="str">
        <f t="shared" si="22"/>
        <v>EDUCACIÓN-Ejecución</v>
      </c>
      <c r="DO116" t="s">
        <v>767</v>
      </c>
      <c r="DP116" s="197">
        <v>73000</v>
      </c>
      <c r="DQ116" t="s">
        <v>750</v>
      </c>
      <c r="DR116">
        <v>2021</v>
      </c>
      <c r="DS116" t="s">
        <v>493</v>
      </c>
      <c r="DT116" s="198">
        <v>0</v>
      </c>
      <c r="ES116" s="197"/>
      <c r="EW116" s="198"/>
      <c r="FM116" t="s">
        <v>1504</v>
      </c>
      <c r="FN116" t="s">
        <v>1630</v>
      </c>
      <c r="FO116" t="s">
        <v>851</v>
      </c>
      <c r="FP116" t="str">
        <f t="shared" si="23"/>
        <v>EDUCACIÓN-Ejecutados / Terminados</v>
      </c>
      <c r="FQ116" t="s">
        <v>576</v>
      </c>
      <c r="FR116" s="197" t="s">
        <v>1631</v>
      </c>
      <c r="FS116" t="s">
        <v>548</v>
      </c>
      <c r="FT116">
        <v>2020</v>
      </c>
      <c r="FU116" t="s">
        <v>495</v>
      </c>
      <c r="FV116" s="198">
        <v>59856189.841879532</v>
      </c>
    </row>
    <row r="117" spans="1:178" x14ac:dyDescent="0.35">
      <c r="A117" t="s">
        <v>488</v>
      </c>
      <c r="B117" t="s">
        <v>692</v>
      </c>
      <c r="C117" t="s">
        <v>618</v>
      </c>
      <c r="D117" t="s">
        <v>693</v>
      </c>
      <c r="E117" s="197">
        <v>54000</v>
      </c>
      <c r="F117" t="s">
        <v>509</v>
      </c>
      <c r="G117">
        <v>2020</v>
      </c>
      <c r="H117" t="s">
        <v>493</v>
      </c>
      <c r="I117" s="198">
        <v>937978767.08000004</v>
      </c>
      <c r="AM117" t="s">
        <v>863</v>
      </c>
      <c r="AN117" t="s">
        <v>986</v>
      </c>
      <c r="AO117" t="s">
        <v>497</v>
      </c>
      <c r="AP117" t="s">
        <v>539</v>
      </c>
      <c r="AQ117" s="197">
        <v>47000</v>
      </c>
      <c r="AR117" t="s">
        <v>537</v>
      </c>
      <c r="AS117">
        <v>2020</v>
      </c>
      <c r="AT117" t="s">
        <v>495</v>
      </c>
      <c r="AU117" s="198">
        <v>323669205.27085692</v>
      </c>
      <c r="BK117" t="s">
        <v>863</v>
      </c>
      <c r="BL117" t="s">
        <v>1192</v>
      </c>
      <c r="BM117" t="s">
        <v>853</v>
      </c>
      <c r="BN117" t="str">
        <f t="shared" si="21"/>
        <v>INCLUSIÓN SOCIAL-Ejecutados / Terminados</v>
      </c>
      <c r="BO117" t="s">
        <v>541</v>
      </c>
      <c r="BP117" s="197">
        <v>95000</v>
      </c>
      <c r="BQ117" t="s">
        <v>499</v>
      </c>
      <c r="BR117">
        <v>2020</v>
      </c>
      <c r="BS117" t="s">
        <v>495</v>
      </c>
      <c r="BT117" s="198">
        <v>165175034.98792991</v>
      </c>
      <c r="DK117" t="s">
        <v>1415</v>
      </c>
      <c r="DL117" t="s">
        <v>1471</v>
      </c>
      <c r="DM117" t="s">
        <v>851</v>
      </c>
      <c r="DN117" t="str">
        <f t="shared" si="22"/>
        <v>EDUCACIÓN-Ejecución</v>
      </c>
      <c r="DO117" t="s">
        <v>749</v>
      </c>
      <c r="DP117" s="197">
        <v>73000</v>
      </c>
      <c r="DQ117" t="s">
        <v>750</v>
      </c>
      <c r="DR117">
        <v>2021</v>
      </c>
      <c r="DS117" t="s">
        <v>493</v>
      </c>
      <c r="DT117" s="198">
        <v>108990711.65625</v>
      </c>
      <c r="ES117" s="197"/>
      <c r="EW117" s="198"/>
      <c r="FM117" t="s">
        <v>1504</v>
      </c>
      <c r="FN117" t="s">
        <v>1632</v>
      </c>
      <c r="FO117" t="s">
        <v>851</v>
      </c>
      <c r="FP117" t="str">
        <f t="shared" si="23"/>
        <v>EDUCACIÓN-Ejecutados / Terminados</v>
      </c>
      <c r="FQ117" t="s">
        <v>763</v>
      </c>
      <c r="FR117" s="197" t="s">
        <v>1625</v>
      </c>
      <c r="FS117" t="s">
        <v>553</v>
      </c>
      <c r="FT117">
        <v>2020</v>
      </c>
      <c r="FU117" t="s">
        <v>495</v>
      </c>
      <c r="FV117" s="198">
        <v>63364302.841879532</v>
      </c>
    </row>
    <row r="118" spans="1:178" x14ac:dyDescent="0.35">
      <c r="A118" t="s">
        <v>488</v>
      </c>
      <c r="B118" t="s">
        <v>694</v>
      </c>
      <c r="C118" t="s">
        <v>618</v>
      </c>
      <c r="D118" t="s">
        <v>508</v>
      </c>
      <c r="E118" s="197">
        <v>54000</v>
      </c>
      <c r="F118" t="s">
        <v>509</v>
      </c>
      <c r="G118">
        <v>2020</v>
      </c>
      <c r="H118" t="s">
        <v>493</v>
      </c>
      <c r="I118" s="198">
        <v>6701247696.7799997</v>
      </c>
      <c r="AM118" t="s">
        <v>863</v>
      </c>
      <c r="AN118" t="s">
        <v>987</v>
      </c>
      <c r="AO118" t="s">
        <v>497</v>
      </c>
      <c r="AP118" t="s">
        <v>539</v>
      </c>
      <c r="AQ118" s="197">
        <v>47000</v>
      </c>
      <c r="AR118" t="s">
        <v>537</v>
      </c>
      <c r="AS118">
        <v>2020</v>
      </c>
      <c r="AT118" t="s">
        <v>495</v>
      </c>
      <c r="AU118" s="198">
        <v>338929646.61829132</v>
      </c>
      <c r="BK118" t="s">
        <v>863</v>
      </c>
      <c r="BL118" t="s">
        <v>1193</v>
      </c>
      <c r="BM118" t="s">
        <v>853</v>
      </c>
      <c r="BN118" t="str">
        <f t="shared" si="21"/>
        <v>INCLUSIÓN SOCIAL-Ejecutados / Terminados</v>
      </c>
      <c r="BO118" t="s">
        <v>541</v>
      </c>
      <c r="BP118" s="197">
        <v>95000</v>
      </c>
      <c r="BQ118" t="s">
        <v>499</v>
      </c>
      <c r="BR118">
        <v>2020</v>
      </c>
      <c r="BS118" t="s">
        <v>495</v>
      </c>
      <c r="BT118" s="198">
        <v>164270688.56692621</v>
      </c>
      <c r="DK118" t="s">
        <v>1415</v>
      </c>
      <c r="DL118" t="s">
        <v>1471</v>
      </c>
      <c r="DM118" t="s">
        <v>851</v>
      </c>
      <c r="DN118" t="str">
        <f t="shared" si="22"/>
        <v>EDUCACIÓN-Ejecución</v>
      </c>
      <c r="DO118" t="s">
        <v>1472</v>
      </c>
      <c r="DP118" s="197">
        <v>73000</v>
      </c>
      <c r="DQ118" t="s">
        <v>750</v>
      </c>
      <c r="DR118">
        <v>2021</v>
      </c>
      <c r="DS118" t="s">
        <v>493</v>
      </c>
      <c r="DT118" s="198">
        <v>108990711.65625</v>
      </c>
      <c r="ES118" s="197"/>
      <c r="EW118" s="198"/>
      <c r="FM118" t="s">
        <v>1504</v>
      </c>
      <c r="FN118" t="s">
        <v>1633</v>
      </c>
      <c r="FO118" t="s">
        <v>851</v>
      </c>
      <c r="FP118" t="str">
        <f t="shared" si="23"/>
        <v>EDUCACIÓN-Ejecutados / Terminados</v>
      </c>
      <c r="FQ118" t="s">
        <v>713</v>
      </c>
      <c r="FR118" s="197" t="s">
        <v>1623</v>
      </c>
      <c r="FS118" t="s">
        <v>548</v>
      </c>
      <c r="FT118">
        <v>2020</v>
      </c>
      <c r="FU118" t="s">
        <v>495</v>
      </c>
      <c r="FV118" s="198">
        <v>77607140.841879532</v>
      </c>
    </row>
    <row r="119" spans="1:178" x14ac:dyDescent="0.35">
      <c r="A119" t="s">
        <v>488</v>
      </c>
      <c r="B119" t="s">
        <v>695</v>
      </c>
      <c r="C119" t="s">
        <v>618</v>
      </c>
      <c r="D119" t="s">
        <v>516</v>
      </c>
      <c r="E119" s="197">
        <v>54000</v>
      </c>
      <c r="F119" t="s">
        <v>509</v>
      </c>
      <c r="G119">
        <v>2020</v>
      </c>
      <c r="H119" t="s">
        <v>493</v>
      </c>
      <c r="I119" s="198">
        <v>5197968576</v>
      </c>
      <c r="AM119" t="s">
        <v>863</v>
      </c>
      <c r="AN119" t="s">
        <v>988</v>
      </c>
      <c r="AO119" t="s">
        <v>497</v>
      </c>
      <c r="AP119" t="s">
        <v>881</v>
      </c>
      <c r="AQ119" s="197">
        <v>18000</v>
      </c>
      <c r="AR119" t="s">
        <v>499</v>
      </c>
      <c r="AS119">
        <v>2020</v>
      </c>
      <c r="AT119" t="s">
        <v>495</v>
      </c>
      <c r="AU119" s="198">
        <v>160291327.56454429</v>
      </c>
      <c r="BK119" t="s">
        <v>863</v>
      </c>
      <c r="BL119" t="s">
        <v>1194</v>
      </c>
      <c r="BM119" t="s">
        <v>853</v>
      </c>
      <c r="BN119" t="str">
        <f t="shared" si="21"/>
        <v>INCLUSIÓN SOCIAL-Ejecutados / Terminados</v>
      </c>
      <c r="BO119" t="s">
        <v>541</v>
      </c>
      <c r="BP119" s="197">
        <v>95000</v>
      </c>
      <c r="BQ119" t="s">
        <v>499</v>
      </c>
      <c r="BR119">
        <v>2020</v>
      </c>
      <c r="BS119" t="s">
        <v>495</v>
      </c>
      <c r="BT119" s="198">
        <v>164270688.56692621</v>
      </c>
      <c r="DK119" t="s">
        <v>1415</v>
      </c>
      <c r="DL119" t="s">
        <v>1471</v>
      </c>
      <c r="DM119" t="s">
        <v>851</v>
      </c>
      <c r="DN119" t="str">
        <f t="shared" si="22"/>
        <v>EDUCACIÓN-Ejecución</v>
      </c>
      <c r="DO119" t="s">
        <v>1473</v>
      </c>
      <c r="DP119" s="197">
        <v>73000</v>
      </c>
      <c r="DQ119" t="s">
        <v>750</v>
      </c>
      <c r="DR119">
        <v>2021</v>
      </c>
      <c r="DS119" t="s">
        <v>493</v>
      </c>
      <c r="DT119" s="198">
        <v>108990711.65625</v>
      </c>
      <c r="ES119" s="197"/>
      <c r="EW119" s="198"/>
      <c r="FM119" t="s">
        <v>1504</v>
      </c>
      <c r="FN119" t="s">
        <v>1634</v>
      </c>
      <c r="FO119" t="s">
        <v>851</v>
      </c>
      <c r="FP119" t="str">
        <f t="shared" si="23"/>
        <v>EDUCACIÓN-Ejecutados / Terminados</v>
      </c>
      <c r="FQ119" t="s">
        <v>668</v>
      </c>
      <c r="FR119" s="197" t="s">
        <v>1506</v>
      </c>
      <c r="FS119" t="s">
        <v>534</v>
      </c>
      <c r="FT119">
        <v>2020</v>
      </c>
      <c r="FU119" t="s">
        <v>495</v>
      </c>
      <c r="FV119" s="198">
        <v>64131765.432355717</v>
      </c>
    </row>
    <row r="120" spans="1:178" x14ac:dyDescent="0.35">
      <c r="A120" t="s">
        <v>488</v>
      </c>
      <c r="B120" t="s">
        <v>696</v>
      </c>
      <c r="C120" t="s">
        <v>501</v>
      </c>
      <c r="D120" t="s">
        <v>697</v>
      </c>
      <c r="E120" s="197">
        <v>19000</v>
      </c>
      <c r="F120" t="s">
        <v>534</v>
      </c>
      <c r="G120">
        <v>2020</v>
      </c>
      <c r="H120" t="s">
        <v>493</v>
      </c>
      <c r="I120" s="198">
        <v>3975347085</v>
      </c>
      <c r="AM120" t="s">
        <v>863</v>
      </c>
      <c r="AN120" t="s">
        <v>989</v>
      </c>
      <c r="AO120" t="s">
        <v>497</v>
      </c>
      <c r="AP120" t="s">
        <v>529</v>
      </c>
      <c r="AQ120" s="197">
        <v>23000</v>
      </c>
      <c r="AR120" t="s">
        <v>492</v>
      </c>
      <c r="AS120">
        <v>2020</v>
      </c>
      <c r="AT120" t="s">
        <v>495</v>
      </c>
      <c r="AU120" s="198">
        <v>560864443.13388431</v>
      </c>
      <c r="BK120" t="s">
        <v>863</v>
      </c>
      <c r="BL120" t="s">
        <v>1195</v>
      </c>
      <c r="BM120" t="s">
        <v>851</v>
      </c>
      <c r="BN120" t="str">
        <f t="shared" si="21"/>
        <v>EDUCACIÓN-Ejecutados / Terminados</v>
      </c>
      <c r="BO120" t="s">
        <v>637</v>
      </c>
      <c r="BP120" s="197">
        <v>95000</v>
      </c>
      <c r="BQ120" t="s">
        <v>499</v>
      </c>
      <c r="BR120">
        <v>2020</v>
      </c>
      <c r="BS120" t="s">
        <v>495</v>
      </c>
      <c r="BT120" s="198">
        <v>169520799.56623909</v>
      </c>
      <c r="DK120" t="s">
        <v>1415</v>
      </c>
      <c r="DL120" t="s">
        <v>1471</v>
      </c>
      <c r="DM120" t="s">
        <v>851</v>
      </c>
      <c r="DN120" t="str">
        <f t="shared" si="22"/>
        <v>EDUCACIÓN-Ejecución</v>
      </c>
      <c r="DO120" t="s">
        <v>1474</v>
      </c>
      <c r="DP120" s="197">
        <v>73000</v>
      </c>
      <c r="DQ120" t="s">
        <v>750</v>
      </c>
      <c r="DR120">
        <v>2021</v>
      </c>
      <c r="DS120" t="s">
        <v>493</v>
      </c>
      <c r="DT120" s="198">
        <v>108990711.65625</v>
      </c>
      <c r="ES120" s="197"/>
      <c r="EW120" s="198"/>
      <c r="FM120" t="s">
        <v>1504</v>
      </c>
      <c r="FN120" t="s">
        <v>1635</v>
      </c>
      <c r="FO120" t="s">
        <v>851</v>
      </c>
      <c r="FP120" t="str">
        <f t="shared" si="23"/>
        <v>EDUCACIÓN-Ejecutados / Terminados</v>
      </c>
      <c r="FQ120" t="s">
        <v>668</v>
      </c>
      <c r="FR120" s="197" t="s">
        <v>1506</v>
      </c>
      <c r="FS120" t="s">
        <v>534</v>
      </c>
      <c r="FT120">
        <v>2020</v>
      </c>
      <c r="FU120" t="s">
        <v>495</v>
      </c>
      <c r="FV120" s="198">
        <v>64131765.432355717</v>
      </c>
    </row>
    <row r="121" spans="1:178" x14ac:dyDescent="0.35">
      <c r="A121" t="s">
        <v>488</v>
      </c>
      <c r="B121" t="s">
        <v>698</v>
      </c>
      <c r="C121" t="s">
        <v>497</v>
      </c>
      <c r="D121" t="s">
        <v>699</v>
      </c>
      <c r="E121" s="197">
        <v>27000</v>
      </c>
      <c r="F121" t="s">
        <v>525</v>
      </c>
      <c r="G121">
        <v>2020</v>
      </c>
      <c r="H121" t="s">
        <v>493</v>
      </c>
      <c r="I121" s="198">
        <v>5095999254</v>
      </c>
      <c r="AM121" t="s">
        <v>863</v>
      </c>
      <c r="AN121" t="s">
        <v>990</v>
      </c>
      <c r="AO121" t="s">
        <v>497</v>
      </c>
      <c r="AP121" t="s">
        <v>757</v>
      </c>
      <c r="AQ121" s="197">
        <v>86000</v>
      </c>
      <c r="AR121" t="s">
        <v>553</v>
      </c>
      <c r="AS121">
        <v>2020</v>
      </c>
      <c r="AT121" t="s">
        <v>495</v>
      </c>
      <c r="AU121" s="198">
        <v>609205981.15704513</v>
      </c>
      <c r="BK121" t="s">
        <v>863</v>
      </c>
      <c r="BL121" t="s">
        <v>1196</v>
      </c>
      <c r="BM121" t="s">
        <v>851</v>
      </c>
      <c r="BN121" t="str">
        <f t="shared" si="21"/>
        <v>EDUCACIÓN-Ejecutados / Terminados</v>
      </c>
      <c r="BO121" t="s">
        <v>679</v>
      </c>
      <c r="BP121" s="197">
        <v>50000</v>
      </c>
      <c r="BQ121" t="s">
        <v>499</v>
      </c>
      <c r="BR121">
        <v>2020</v>
      </c>
      <c r="BS121" t="s">
        <v>495</v>
      </c>
      <c r="BT121" s="198">
        <v>143112279.8143968</v>
      </c>
      <c r="DK121" t="s">
        <v>1415</v>
      </c>
      <c r="DL121" t="s">
        <v>1471</v>
      </c>
      <c r="DM121" t="s">
        <v>851</v>
      </c>
      <c r="DN121" t="str">
        <f t="shared" si="22"/>
        <v>EDUCACIÓN-Ejecución</v>
      </c>
      <c r="DO121" t="s">
        <v>752</v>
      </c>
      <c r="DP121" s="197">
        <v>73000</v>
      </c>
      <c r="DQ121" t="s">
        <v>750</v>
      </c>
      <c r="DR121">
        <v>2021</v>
      </c>
      <c r="DS121" t="s">
        <v>493</v>
      </c>
      <c r="DT121" s="198">
        <v>108990711.65625</v>
      </c>
      <c r="ES121" s="197"/>
      <c r="EW121" s="198"/>
      <c r="FM121" t="s">
        <v>1504</v>
      </c>
      <c r="FN121" t="s">
        <v>1636</v>
      </c>
      <c r="FO121" t="s">
        <v>851</v>
      </c>
      <c r="FP121" t="str">
        <f t="shared" si="23"/>
        <v>EDUCACIÓN-Ejecutados / Terminados</v>
      </c>
      <c r="FQ121" t="s">
        <v>668</v>
      </c>
      <c r="FR121" s="197" t="s">
        <v>1506</v>
      </c>
      <c r="FS121" t="s">
        <v>534</v>
      </c>
      <c r="FT121">
        <v>2020</v>
      </c>
      <c r="FU121" t="s">
        <v>495</v>
      </c>
      <c r="FV121" s="198">
        <v>64131765.432355717</v>
      </c>
    </row>
    <row r="122" spans="1:178" x14ac:dyDescent="0.35">
      <c r="A122" t="s">
        <v>488</v>
      </c>
      <c r="B122" t="s">
        <v>700</v>
      </c>
      <c r="C122" t="s">
        <v>501</v>
      </c>
      <c r="D122" t="s">
        <v>701</v>
      </c>
      <c r="E122" s="197">
        <v>19000</v>
      </c>
      <c r="F122" t="s">
        <v>534</v>
      </c>
      <c r="G122">
        <v>2020</v>
      </c>
      <c r="H122" t="s">
        <v>493</v>
      </c>
      <c r="I122" s="198">
        <v>2722120166</v>
      </c>
      <c r="AM122" t="s">
        <v>863</v>
      </c>
      <c r="AN122" t="s">
        <v>991</v>
      </c>
      <c r="AO122" t="s">
        <v>497</v>
      </c>
      <c r="AP122" t="s">
        <v>644</v>
      </c>
      <c r="AQ122" s="197">
        <v>18000</v>
      </c>
      <c r="AR122" t="s">
        <v>548</v>
      </c>
      <c r="AS122">
        <v>2020</v>
      </c>
      <c r="AT122" t="s">
        <v>495</v>
      </c>
      <c r="AU122" s="198">
        <v>77162285.140162826</v>
      </c>
      <c r="BK122" t="s">
        <v>863</v>
      </c>
      <c r="BL122" t="s">
        <v>1197</v>
      </c>
      <c r="BM122" t="s">
        <v>853</v>
      </c>
      <c r="BN122" t="str">
        <f t="shared" si="21"/>
        <v>INCLUSIÓN SOCIAL-Ejecutados / Terminados</v>
      </c>
      <c r="BO122" t="s">
        <v>1161</v>
      </c>
      <c r="BP122" s="197">
        <v>27000</v>
      </c>
      <c r="BQ122" t="s">
        <v>525</v>
      </c>
      <c r="BR122">
        <v>2020</v>
      </c>
      <c r="BS122" t="s">
        <v>495</v>
      </c>
      <c r="BT122" s="198">
        <v>237343174.36854619</v>
      </c>
      <c r="DK122" t="s">
        <v>1415</v>
      </c>
      <c r="DL122" t="s">
        <v>1471</v>
      </c>
      <c r="DM122" t="s">
        <v>851</v>
      </c>
      <c r="DN122" t="str">
        <f t="shared" si="22"/>
        <v>EDUCACIÓN-Ejecución</v>
      </c>
      <c r="DO122" t="s">
        <v>767</v>
      </c>
      <c r="DP122" s="197">
        <v>73000</v>
      </c>
      <c r="DQ122" t="s">
        <v>750</v>
      </c>
      <c r="DR122">
        <v>2021</v>
      </c>
      <c r="DS122" t="s">
        <v>493</v>
      </c>
      <c r="DT122" s="198">
        <v>108990711.65625</v>
      </c>
      <c r="ES122" s="197"/>
      <c r="EW122" s="198"/>
      <c r="FM122" t="s">
        <v>1504</v>
      </c>
      <c r="FN122" t="s">
        <v>1637</v>
      </c>
      <c r="FO122" t="s">
        <v>851</v>
      </c>
      <c r="FP122" t="str">
        <f t="shared" si="23"/>
        <v>EDUCACIÓN-Ejecutados / Terminados</v>
      </c>
      <c r="FQ122" t="s">
        <v>668</v>
      </c>
      <c r="FR122" s="197" t="s">
        <v>1506</v>
      </c>
      <c r="FS122" t="s">
        <v>534</v>
      </c>
      <c r="FT122">
        <v>2020</v>
      </c>
      <c r="FU122" t="s">
        <v>495</v>
      </c>
      <c r="FV122" s="198">
        <v>64131765</v>
      </c>
    </row>
    <row r="123" spans="1:178" x14ac:dyDescent="0.35">
      <c r="A123" t="s">
        <v>488</v>
      </c>
      <c r="B123" t="s">
        <v>702</v>
      </c>
      <c r="C123" t="s">
        <v>497</v>
      </c>
      <c r="D123" t="s">
        <v>661</v>
      </c>
      <c r="E123" s="197">
        <v>19000</v>
      </c>
      <c r="F123" t="s">
        <v>534</v>
      </c>
      <c r="G123">
        <v>2020</v>
      </c>
      <c r="H123" t="s">
        <v>493</v>
      </c>
      <c r="I123" s="198">
        <v>40093168844.5</v>
      </c>
      <c r="AM123" t="s">
        <v>863</v>
      </c>
      <c r="AN123" t="s">
        <v>992</v>
      </c>
      <c r="AO123" t="s">
        <v>497</v>
      </c>
      <c r="AP123" t="s">
        <v>881</v>
      </c>
      <c r="AQ123" s="197">
        <v>18000</v>
      </c>
      <c r="AR123" t="s">
        <v>499</v>
      </c>
      <c r="AS123">
        <v>2020</v>
      </c>
      <c r="AT123" t="s">
        <v>495</v>
      </c>
      <c r="AU123" s="198">
        <v>233862893.20641989</v>
      </c>
      <c r="BK123" t="s">
        <v>863</v>
      </c>
      <c r="BL123" t="s">
        <v>1198</v>
      </c>
      <c r="BM123" t="s">
        <v>853</v>
      </c>
      <c r="BN123" t="str">
        <f t="shared" si="21"/>
        <v>INCLUSIÓN SOCIAL-Ejecutados / Terminados</v>
      </c>
      <c r="BO123" t="s">
        <v>1161</v>
      </c>
      <c r="BP123" s="197">
        <v>27000</v>
      </c>
      <c r="BQ123" t="s">
        <v>525</v>
      </c>
      <c r="BR123">
        <v>2020</v>
      </c>
      <c r="BS123" t="s">
        <v>495</v>
      </c>
      <c r="BT123" s="198">
        <v>186411812.1428481</v>
      </c>
      <c r="DK123" t="s">
        <v>1415</v>
      </c>
      <c r="DL123" t="s">
        <v>1471</v>
      </c>
      <c r="DM123" t="s">
        <v>851</v>
      </c>
      <c r="DN123" t="str">
        <f t="shared" si="22"/>
        <v>EDUCACIÓN-Ejecución</v>
      </c>
      <c r="DO123" t="s">
        <v>1475</v>
      </c>
      <c r="DP123" s="197">
        <v>73000</v>
      </c>
      <c r="DQ123" t="s">
        <v>750</v>
      </c>
      <c r="DR123">
        <v>2021</v>
      </c>
      <c r="DS123" t="s">
        <v>493</v>
      </c>
      <c r="DT123" s="198">
        <v>108990711.65625</v>
      </c>
      <c r="ES123" s="197"/>
      <c r="EW123" s="198"/>
      <c r="FM123" t="s">
        <v>1504</v>
      </c>
      <c r="FN123" t="s">
        <v>1638</v>
      </c>
      <c r="FO123" t="s">
        <v>851</v>
      </c>
      <c r="FP123" t="str">
        <f t="shared" si="23"/>
        <v>EDUCACIÓN-Ejecutados / Terminados</v>
      </c>
      <c r="FQ123" t="s">
        <v>668</v>
      </c>
      <c r="FR123" s="197" t="s">
        <v>1506</v>
      </c>
      <c r="FS123" t="s">
        <v>534</v>
      </c>
      <c r="FT123">
        <v>2020</v>
      </c>
      <c r="FU123" t="s">
        <v>495</v>
      </c>
      <c r="FV123" s="198">
        <v>64131765.432355717</v>
      </c>
    </row>
    <row r="124" spans="1:178" x14ac:dyDescent="0.35">
      <c r="A124" t="s">
        <v>488</v>
      </c>
      <c r="B124" t="s">
        <v>702</v>
      </c>
      <c r="C124" t="s">
        <v>497</v>
      </c>
      <c r="D124" t="s">
        <v>703</v>
      </c>
      <c r="E124" s="197">
        <v>19000</v>
      </c>
      <c r="F124" t="s">
        <v>534</v>
      </c>
      <c r="G124">
        <v>2020</v>
      </c>
      <c r="H124" t="s">
        <v>493</v>
      </c>
      <c r="I124" s="198">
        <v>40093168844.5</v>
      </c>
      <c r="AM124" t="s">
        <v>863</v>
      </c>
      <c r="AN124" t="s">
        <v>993</v>
      </c>
      <c r="AO124" t="s">
        <v>497</v>
      </c>
      <c r="AP124" t="s">
        <v>498</v>
      </c>
      <c r="AQ124" s="197">
        <v>50000</v>
      </c>
      <c r="AR124" t="s">
        <v>499</v>
      </c>
      <c r="AS124">
        <v>2020</v>
      </c>
      <c r="AT124" t="s">
        <v>495</v>
      </c>
      <c r="AU124" s="198">
        <v>87546584.381792992</v>
      </c>
      <c r="BK124" t="s">
        <v>863</v>
      </c>
      <c r="BL124" t="s">
        <v>1199</v>
      </c>
      <c r="BM124" t="s">
        <v>851</v>
      </c>
      <c r="BN124" t="str">
        <f t="shared" si="21"/>
        <v>EDUCACIÓN-Ejecutados / Terminados</v>
      </c>
      <c r="BO124" t="s">
        <v>599</v>
      </c>
      <c r="BP124" s="197">
        <v>86000</v>
      </c>
      <c r="BQ124" t="s">
        <v>553</v>
      </c>
      <c r="BR124">
        <v>2020</v>
      </c>
      <c r="BS124" t="s">
        <v>495</v>
      </c>
      <c r="BT124" s="198">
        <v>534779902.67477101</v>
      </c>
      <c r="DK124" t="s">
        <v>1415</v>
      </c>
      <c r="DL124" t="s">
        <v>1471</v>
      </c>
      <c r="DM124" t="s">
        <v>851</v>
      </c>
      <c r="DN124" t="str">
        <f t="shared" si="22"/>
        <v>EDUCACIÓN-Ejecución</v>
      </c>
      <c r="DO124" t="s">
        <v>751</v>
      </c>
      <c r="DP124" s="197">
        <v>73000</v>
      </c>
      <c r="DQ124" t="s">
        <v>750</v>
      </c>
      <c r="DR124">
        <v>2021</v>
      </c>
      <c r="DS124" t="s">
        <v>493</v>
      </c>
      <c r="DT124" s="198">
        <v>108990711.65625</v>
      </c>
      <c r="ES124" s="197"/>
      <c r="EW124" s="198"/>
      <c r="FM124" t="s">
        <v>1504</v>
      </c>
      <c r="FN124" t="s">
        <v>1639</v>
      </c>
      <c r="FO124" t="s">
        <v>851</v>
      </c>
      <c r="FP124" t="str">
        <f t="shared" si="23"/>
        <v>EDUCACIÓN-Ejecutados / Terminados</v>
      </c>
      <c r="FQ124" t="s">
        <v>668</v>
      </c>
      <c r="FR124" s="197" t="s">
        <v>1506</v>
      </c>
      <c r="FS124" t="s">
        <v>534</v>
      </c>
      <c r="FT124">
        <v>2020</v>
      </c>
      <c r="FU124" t="s">
        <v>495</v>
      </c>
      <c r="FV124" s="198">
        <v>64131765.432355717</v>
      </c>
    </row>
    <row r="125" spans="1:178" x14ac:dyDescent="0.35">
      <c r="A125" t="s">
        <v>488</v>
      </c>
      <c r="B125" t="s">
        <v>704</v>
      </c>
      <c r="C125" t="s">
        <v>501</v>
      </c>
      <c r="D125" t="s">
        <v>661</v>
      </c>
      <c r="E125" s="197">
        <v>19000</v>
      </c>
      <c r="F125" t="s">
        <v>534</v>
      </c>
      <c r="G125">
        <v>2020</v>
      </c>
      <c r="H125" t="s">
        <v>493</v>
      </c>
      <c r="I125" s="198">
        <v>5415442757</v>
      </c>
      <c r="AM125" t="s">
        <v>863</v>
      </c>
      <c r="AN125" t="s">
        <v>994</v>
      </c>
      <c r="AO125" t="s">
        <v>497</v>
      </c>
      <c r="AP125" t="s">
        <v>629</v>
      </c>
      <c r="AQ125" s="197">
        <v>19000</v>
      </c>
      <c r="AR125" t="s">
        <v>534</v>
      </c>
      <c r="AS125">
        <v>2020</v>
      </c>
      <c r="AT125" t="s">
        <v>495</v>
      </c>
      <c r="AU125" s="198">
        <v>175522414.32779539</v>
      </c>
      <c r="BK125" t="s">
        <v>863</v>
      </c>
      <c r="BL125" t="s">
        <v>1200</v>
      </c>
      <c r="BM125" t="s">
        <v>853</v>
      </c>
      <c r="BN125" t="str">
        <f t="shared" si="21"/>
        <v>INCLUSIÓN SOCIAL-Ejecutados / Terminados</v>
      </c>
      <c r="BO125" t="s">
        <v>764</v>
      </c>
      <c r="BP125" s="197">
        <v>86000</v>
      </c>
      <c r="BQ125" t="s">
        <v>553</v>
      </c>
      <c r="BR125">
        <v>2020</v>
      </c>
      <c r="BS125" t="s">
        <v>495</v>
      </c>
      <c r="BT125" s="198">
        <v>174700864.65584841</v>
      </c>
      <c r="DK125" t="s">
        <v>1415</v>
      </c>
      <c r="DL125" t="s">
        <v>1476</v>
      </c>
      <c r="DM125" t="s">
        <v>851</v>
      </c>
      <c r="DN125" t="str">
        <f t="shared" si="22"/>
        <v>EDUCACIÓN-Ejecución</v>
      </c>
      <c r="DO125" t="s">
        <v>520</v>
      </c>
      <c r="DP125" s="197" t="s">
        <v>505</v>
      </c>
      <c r="DQ125" t="s">
        <v>514</v>
      </c>
      <c r="DR125">
        <v>2021</v>
      </c>
      <c r="DS125" t="s">
        <v>493</v>
      </c>
      <c r="DT125" s="198">
        <v>1077483765.5000002</v>
      </c>
      <c r="ES125" s="197"/>
      <c r="EW125" s="198"/>
      <c r="FM125" t="s">
        <v>1504</v>
      </c>
      <c r="FN125" t="s">
        <v>1640</v>
      </c>
      <c r="FO125" t="s">
        <v>851</v>
      </c>
      <c r="FP125" t="str">
        <f t="shared" si="23"/>
        <v>EDUCACIÓN-Ejecutados / Terminados</v>
      </c>
      <c r="FQ125" t="s">
        <v>668</v>
      </c>
      <c r="FR125" s="197" t="s">
        <v>1506</v>
      </c>
      <c r="FS125" t="s">
        <v>534</v>
      </c>
      <c r="FT125">
        <v>2020</v>
      </c>
      <c r="FU125" t="s">
        <v>495</v>
      </c>
      <c r="FV125" s="198">
        <v>64131765.432355717</v>
      </c>
    </row>
    <row r="126" spans="1:178" x14ac:dyDescent="0.35">
      <c r="A126" t="s">
        <v>488</v>
      </c>
      <c r="B126" t="s">
        <v>705</v>
      </c>
      <c r="C126" t="s">
        <v>497</v>
      </c>
      <c r="D126" t="s">
        <v>706</v>
      </c>
      <c r="E126" s="197">
        <v>52000</v>
      </c>
      <c r="F126" t="s">
        <v>534</v>
      </c>
      <c r="G126">
        <v>2020</v>
      </c>
      <c r="H126" t="s">
        <v>493</v>
      </c>
      <c r="I126" s="198">
        <v>4835222702.3900003</v>
      </c>
      <c r="AM126" t="s">
        <v>863</v>
      </c>
      <c r="AN126" t="s">
        <v>995</v>
      </c>
      <c r="AO126" t="s">
        <v>497</v>
      </c>
      <c r="AP126" t="s">
        <v>629</v>
      </c>
      <c r="AQ126" s="197">
        <v>19000</v>
      </c>
      <c r="AR126" t="s">
        <v>534</v>
      </c>
      <c r="AS126">
        <v>2020</v>
      </c>
      <c r="AT126" t="s">
        <v>495</v>
      </c>
      <c r="AU126" s="198">
        <v>131351576.841344</v>
      </c>
      <c r="BK126" t="s">
        <v>863</v>
      </c>
      <c r="BL126" t="s">
        <v>1201</v>
      </c>
      <c r="BM126" t="s">
        <v>853</v>
      </c>
      <c r="BN126" t="str">
        <f t="shared" si="21"/>
        <v>INCLUSIÓN SOCIAL-Ejecutados / Terminados</v>
      </c>
      <c r="BO126" t="s">
        <v>764</v>
      </c>
      <c r="BP126" s="197">
        <v>86000</v>
      </c>
      <c r="BQ126" t="s">
        <v>553</v>
      </c>
      <c r="BR126">
        <v>2020</v>
      </c>
      <c r="BS126" t="s">
        <v>495</v>
      </c>
      <c r="BT126" s="198">
        <v>139937454.02173159</v>
      </c>
      <c r="DK126" t="s">
        <v>1415</v>
      </c>
      <c r="DL126" t="s">
        <v>1476</v>
      </c>
      <c r="DM126" t="s">
        <v>851</v>
      </c>
      <c r="DN126" t="str">
        <f t="shared" si="22"/>
        <v>EDUCACIÓN-Ejecución</v>
      </c>
      <c r="DO126" t="s">
        <v>689</v>
      </c>
      <c r="DP126" s="197" t="s">
        <v>505</v>
      </c>
      <c r="DQ126" t="s">
        <v>514</v>
      </c>
      <c r="DR126">
        <v>2021</v>
      </c>
      <c r="DS126" t="s">
        <v>493</v>
      </c>
      <c r="DT126" s="198">
        <v>1077483765.5000002</v>
      </c>
      <c r="ES126" s="197"/>
      <c r="EW126" s="198"/>
      <c r="FM126" t="s">
        <v>1504</v>
      </c>
      <c r="FN126" t="s">
        <v>1641</v>
      </c>
      <c r="FO126" t="s">
        <v>851</v>
      </c>
      <c r="FP126" t="str">
        <f t="shared" si="23"/>
        <v>EDUCACIÓN-Ejecutados / Terminados</v>
      </c>
      <c r="FQ126" t="s">
        <v>668</v>
      </c>
      <c r="FR126" s="197" t="s">
        <v>1506</v>
      </c>
      <c r="FS126" t="s">
        <v>534</v>
      </c>
      <c r="FT126">
        <v>2020</v>
      </c>
      <c r="FU126" t="s">
        <v>495</v>
      </c>
      <c r="FV126" s="198">
        <v>64131765.432355717</v>
      </c>
    </row>
    <row r="127" spans="1:178" x14ac:dyDescent="0.35">
      <c r="A127" t="s">
        <v>488</v>
      </c>
      <c r="B127" t="s">
        <v>707</v>
      </c>
      <c r="C127" t="s">
        <v>501</v>
      </c>
      <c r="D127" t="s">
        <v>542</v>
      </c>
      <c r="E127" s="197">
        <v>95000</v>
      </c>
      <c r="F127" t="s">
        <v>499</v>
      </c>
      <c r="G127">
        <v>2020</v>
      </c>
      <c r="H127" t="s">
        <v>493</v>
      </c>
      <c r="I127" s="198">
        <v>2139682849.9200001</v>
      </c>
      <c r="AM127" t="s">
        <v>863</v>
      </c>
      <c r="AN127" t="s">
        <v>996</v>
      </c>
      <c r="AO127" t="s">
        <v>497</v>
      </c>
      <c r="AP127" t="s">
        <v>914</v>
      </c>
      <c r="AQ127" s="197">
        <v>52000</v>
      </c>
      <c r="AR127" t="s">
        <v>596</v>
      </c>
      <c r="AS127">
        <v>2020</v>
      </c>
      <c r="AT127" t="s">
        <v>495</v>
      </c>
      <c r="AU127" s="198">
        <v>183726692.30592781</v>
      </c>
      <c r="BK127" t="s">
        <v>863</v>
      </c>
      <c r="BL127" t="s">
        <v>1202</v>
      </c>
      <c r="BM127" t="s">
        <v>853</v>
      </c>
      <c r="BN127" t="str">
        <f t="shared" si="21"/>
        <v>INCLUSIÓN SOCIAL-Ejecutados / Terminados</v>
      </c>
      <c r="BO127" t="s">
        <v>764</v>
      </c>
      <c r="BP127" s="197">
        <v>86000</v>
      </c>
      <c r="BQ127" t="s">
        <v>553</v>
      </c>
      <c r="BR127">
        <v>2020</v>
      </c>
      <c r="BS127" t="s">
        <v>495</v>
      </c>
      <c r="BT127" s="198">
        <v>140081416.9808439</v>
      </c>
      <c r="DK127" t="s">
        <v>1415</v>
      </c>
      <c r="DL127" t="s">
        <v>1476</v>
      </c>
      <c r="DM127" t="s">
        <v>851</v>
      </c>
      <c r="DN127" t="str">
        <f t="shared" si="22"/>
        <v>EDUCACIÓN-Ejecución</v>
      </c>
      <c r="DO127" t="s">
        <v>1388</v>
      </c>
      <c r="DP127" s="197" t="s">
        <v>505</v>
      </c>
      <c r="DQ127" t="s">
        <v>514</v>
      </c>
      <c r="DR127">
        <v>2021</v>
      </c>
      <c r="DS127" t="s">
        <v>493</v>
      </c>
      <c r="DT127" s="198">
        <v>1077483765.5000002</v>
      </c>
      <c r="ES127" s="197"/>
      <c r="EW127" s="198"/>
      <c r="FM127" t="s">
        <v>1504</v>
      </c>
      <c r="FN127" t="s">
        <v>1642</v>
      </c>
      <c r="FO127" t="s">
        <v>851</v>
      </c>
      <c r="FP127" t="str">
        <f t="shared" si="23"/>
        <v>EDUCACIÓN-Ejecutados / Terminados</v>
      </c>
      <c r="FQ127" t="s">
        <v>668</v>
      </c>
      <c r="FR127" s="197" t="s">
        <v>1506</v>
      </c>
      <c r="FS127" t="s">
        <v>534</v>
      </c>
      <c r="FT127">
        <v>2020</v>
      </c>
      <c r="FU127" t="s">
        <v>495</v>
      </c>
      <c r="FV127" s="198">
        <v>64131765.432355717</v>
      </c>
    </row>
    <row r="128" spans="1:178" x14ac:dyDescent="0.35">
      <c r="A128" t="s">
        <v>488</v>
      </c>
      <c r="B128" t="s">
        <v>708</v>
      </c>
      <c r="C128" t="s">
        <v>618</v>
      </c>
      <c r="D128" t="s">
        <v>541</v>
      </c>
      <c r="E128" s="197">
        <v>95000</v>
      </c>
      <c r="F128" t="s">
        <v>499</v>
      </c>
      <c r="G128">
        <v>2020</v>
      </c>
      <c r="H128" t="s">
        <v>493</v>
      </c>
      <c r="I128" s="198">
        <v>1321538105</v>
      </c>
      <c r="AM128" t="s">
        <v>863</v>
      </c>
      <c r="AN128" t="s">
        <v>997</v>
      </c>
      <c r="AO128" t="s">
        <v>497</v>
      </c>
      <c r="AP128" t="s">
        <v>998</v>
      </c>
      <c r="AQ128" s="197">
        <v>19000</v>
      </c>
      <c r="AR128" t="s">
        <v>534</v>
      </c>
      <c r="AS128">
        <v>2020</v>
      </c>
      <c r="AT128" t="s">
        <v>493</v>
      </c>
      <c r="AU128" s="198">
        <v>293779158.69230652</v>
      </c>
      <c r="BK128" t="s">
        <v>863</v>
      </c>
      <c r="BL128" t="s">
        <v>1203</v>
      </c>
      <c r="BM128" t="s">
        <v>853</v>
      </c>
      <c r="BN128" t="str">
        <f t="shared" si="21"/>
        <v>INCLUSIÓN SOCIAL-Ejecutados / Terminados</v>
      </c>
      <c r="BO128" t="s">
        <v>764</v>
      </c>
      <c r="BP128" s="197">
        <v>86000</v>
      </c>
      <c r="BQ128" t="s">
        <v>553</v>
      </c>
      <c r="BR128">
        <v>2020</v>
      </c>
      <c r="BS128" t="s">
        <v>495</v>
      </c>
      <c r="BT128" s="198">
        <v>135895479.62201229</v>
      </c>
      <c r="DK128" t="s">
        <v>1415</v>
      </c>
      <c r="DL128" t="s">
        <v>1477</v>
      </c>
      <c r="DM128" t="s">
        <v>851</v>
      </c>
      <c r="DN128" t="str">
        <f t="shared" si="22"/>
        <v>EDUCACIÓN-Ejecución</v>
      </c>
      <c r="DO128" t="s">
        <v>1436</v>
      </c>
      <c r="DP128" s="197">
        <v>81000</v>
      </c>
      <c r="DQ128" t="s">
        <v>572</v>
      </c>
      <c r="DR128">
        <v>2021</v>
      </c>
      <c r="DS128" t="s">
        <v>493</v>
      </c>
      <c r="DT128" s="198">
        <v>569356588.39999998</v>
      </c>
      <c r="ES128" s="197"/>
      <c r="EW128" s="198"/>
      <c r="FM128" t="s">
        <v>1504</v>
      </c>
      <c r="FN128" t="s">
        <v>1643</v>
      </c>
      <c r="FO128" t="s">
        <v>851</v>
      </c>
      <c r="FP128" t="str">
        <f t="shared" si="23"/>
        <v>EDUCACIÓN-Ejecutados / Terminados</v>
      </c>
      <c r="FQ128" t="s">
        <v>668</v>
      </c>
      <c r="FR128" s="197" t="s">
        <v>1506</v>
      </c>
      <c r="FS128" t="s">
        <v>534</v>
      </c>
      <c r="FT128">
        <v>2020</v>
      </c>
      <c r="FU128" t="s">
        <v>495</v>
      </c>
      <c r="FV128" s="198">
        <v>64131765.432355717</v>
      </c>
    </row>
    <row r="129" spans="1:178" x14ac:dyDescent="0.35">
      <c r="A129" t="s">
        <v>488</v>
      </c>
      <c r="B129" t="s">
        <v>709</v>
      </c>
      <c r="C129" t="s">
        <v>497</v>
      </c>
      <c r="D129" t="s">
        <v>710</v>
      </c>
      <c r="E129" s="197">
        <v>20000</v>
      </c>
      <c r="F129" t="s">
        <v>537</v>
      </c>
      <c r="G129">
        <v>2020</v>
      </c>
      <c r="H129" t="s">
        <v>493</v>
      </c>
      <c r="I129" s="198">
        <v>7991914688</v>
      </c>
      <c r="AM129" t="s">
        <v>863</v>
      </c>
      <c r="AN129" t="s">
        <v>999</v>
      </c>
      <c r="AO129" t="s">
        <v>497</v>
      </c>
      <c r="AP129" t="s">
        <v>616</v>
      </c>
      <c r="AQ129" s="197">
        <v>54000</v>
      </c>
      <c r="AR129" t="s">
        <v>509</v>
      </c>
      <c r="AS129">
        <v>2020</v>
      </c>
      <c r="AT129" t="s">
        <v>495</v>
      </c>
      <c r="AU129" s="198">
        <v>234037832</v>
      </c>
      <c r="BK129" t="s">
        <v>863</v>
      </c>
      <c r="BL129" t="s">
        <v>1204</v>
      </c>
      <c r="BM129" t="s">
        <v>853</v>
      </c>
      <c r="BN129" t="str">
        <f t="shared" si="21"/>
        <v>INCLUSIÓN SOCIAL-Ejecutados / Terminados</v>
      </c>
      <c r="BO129" t="s">
        <v>764</v>
      </c>
      <c r="BP129" s="197">
        <v>86000</v>
      </c>
      <c r="BQ129" t="s">
        <v>553</v>
      </c>
      <c r="BR129">
        <v>2020</v>
      </c>
      <c r="BS129" t="s">
        <v>495</v>
      </c>
      <c r="BT129" s="198">
        <v>180378431.88494369</v>
      </c>
      <c r="DK129" t="s">
        <v>1415</v>
      </c>
      <c r="DL129" t="s">
        <v>1477</v>
      </c>
      <c r="DM129" t="s">
        <v>851</v>
      </c>
      <c r="DN129" t="str">
        <f t="shared" si="22"/>
        <v>EDUCACIÓN-Ejecución</v>
      </c>
      <c r="DO129" t="s">
        <v>639</v>
      </c>
      <c r="DP129" s="197">
        <v>81000</v>
      </c>
      <c r="DQ129" t="s">
        <v>572</v>
      </c>
      <c r="DR129">
        <v>2021</v>
      </c>
      <c r="DS129" t="s">
        <v>493</v>
      </c>
      <c r="DT129" s="198">
        <v>569356588.39999998</v>
      </c>
      <c r="ES129" s="197"/>
      <c r="EW129" s="198"/>
      <c r="FM129" t="s">
        <v>1504</v>
      </c>
      <c r="FN129" t="s">
        <v>1644</v>
      </c>
      <c r="FO129" t="s">
        <v>851</v>
      </c>
      <c r="FP129" t="str">
        <f t="shared" si="23"/>
        <v>EDUCACIÓN-Ejecutados / Terminados</v>
      </c>
      <c r="FQ129" t="s">
        <v>668</v>
      </c>
      <c r="FR129" s="197" t="s">
        <v>1506</v>
      </c>
      <c r="FS129" t="s">
        <v>534</v>
      </c>
      <c r="FT129">
        <v>2020</v>
      </c>
      <c r="FU129" t="s">
        <v>495</v>
      </c>
      <c r="FV129" s="198">
        <v>64131765.432355717</v>
      </c>
    </row>
    <row r="130" spans="1:178" x14ac:dyDescent="0.35">
      <c r="A130" t="s">
        <v>488</v>
      </c>
      <c r="B130" t="s">
        <v>711</v>
      </c>
      <c r="C130" t="s">
        <v>497</v>
      </c>
      <c r="D130" t="s">
        <v>545</v>
      </c>
      <c r="E130" s="197">
        <v>44000</v>
      </c>
      <c r="F130" t="s">
        <v>537</v>
      </c>
      <c r="G130">
        <v>2020</v>
      </c>
      <c r="H130" t="s">
        <v>493</v>
      </c>
      <c r="I130" s="198">
        <v>12299118554.48</v>
      </c>
      <c r="AM130" t="s">
        <v>863</v>
      </c>
      <c r="AN130" t="s">
        <v>1000</v>
      </c>
      <c r="AO130" t="s">
        <v>497</v>
      </c>
      <c r="AP130" t="s">
        <v>616</v>
      </c>
      <c r="AQ130" s="197">
        <v>54000</v>
      </c>
      <c r="AR130" t="s">
        <v>509</v>
      </c>
      <c r="AS130">
        <v>2020</v>
      </c>
      <c r="AT130" t="s">
        <v>495</v>
      </c>
      <c r="AU130" s="198">
        <v>365356499</v>
      </c>
      <c r="BK130" t="s">
        <v>863</v>
      </c>
      <c r="BL130" t="s">
        <v>1205</v>
      </c>
      <c r="BM130" t="s">
        <v>859</v>
      </c>
      <c r="BN130" t="str">
        <f t="shared" si="21"/>
        <v>DEPORTE Y RECREACIÓN-Ejecutados / Terminados</v>
      </c>
      <c r="BO130" t="s">
        <v>599</v>
      </c>
      <c r="BP130" s="197">
        <v>86000</v>
      </c>
      <c r="BQ130" t="s">
        <v>553</v>
      </c>
      <c r="BR130">
        <v>2020</v>
      </c>
      <c r="BS130" t="s">
        <v>495</v>
      </c>
      <c r="BT130" s="198">
        <v>156364842.48647881</v>
      </c>
      <c r="DK130" t="s">
        <v>1415</v>
      </c>
      <c r="DL130" t="s">
        <v>1477</v>
      </c>
      <c r="DM130" t="s">
        <v>851</v>
      </c>
      <c r="DN130" t="str">
        <f t="shared" si="22"/>
        <v>EDUCACIÓN-Ejecución</v>
      </c>
      <c r="DO130" t="s">
        <v>571</v>
      </c>
      <c r="DP130" s="197">
        <v>81000</v>
      </c>
      <c r="DQ130" t="s">
        <v>572</v>
      </c>
      <c r="DR130">
        <v>2021</v>
      </c>
      <c r="DS130" t="s">
        <v>493</v>
      </c>
      <c r="DT130" s="198">
        <v>569356588.39999998</v>
      </c>
      <c r="ES130" s="197"/>
      <c r="EW130" s="198"/>
      <c r="FM130" t="s">
        <v>1504</v>
      </c>
      <c r="FN130" t="s">
        <v>1645</v>
      </c>
      <c r="FO130" t="s">
        <v>851</v>
      </c>
      <c r="FP130" t="str">
        <f t="shared" si="23"/>
        <v>EDUCACIÓN-Ejecutados / Terminados</v>
      </c>
      <c r="FQ130" t="s">
        <v>668</v>
      </c>
      <c r="FR130" s="197" t="s">
        <v>1506</v>
      </c>
      <c r="FS130" t="s">
        <v>534</v>
      </c>
      <c r="FT130">
        <v>2020</v>
      </c>
      <c r="FU130" t="s">
        <v>495</v>
      </c>
      <c r="FV130" s="198">
        <v>64131765</v>
      </c>
    </row>
    <row r="131" spans="1:178" x14ac:dyDescent="0.35">
      <c r="A131" t="s">
        <v>488</v>
      </c>
      <c r="B131" t="s">
        <v>712</v>
      </c>
      <c r="C131" t="s">
        <v>497</v>
      </c>
      <c r="D131" t="s">
        <v>713</v>
      </c>
      <c r="E131" s="197">
        <v>18000</v>
      </c>
      <c r="F131" t="s">
        <v>548</v>
      </c>
      <c r="G131">
        <v>2020</v>
      </c>
      <c r="H131" t="s">
        <v>493</v>
      </c>
      <c r="I131" s="198">
        <v>5095977355.1999998</v>
      </c>
      <c r="AM131" t="s">
        <v>863</v>
      </c>
      <c r="AN131" t="s">
        <v>1001</v>
      </c>
      <c r="AO131" t="s">
        <v>497</v>
      </c>
      <c r="AP131" t="s">
        <v>619</v>
      </c>
      <c r="AQ131" s="197">
        <v>54000</v>
      </c>
      <c r="AR131" t="s">
        <v>509</v>
      </c>
      <c r="AS131">
        <v>2020</v>
      </c>
      <c r="AT131" t="s">
        <v>495</v>
      </c>
      <c r="AU131" s="198">
        <v>344034141</v>
      </c>
      <c r="BK131" t="s">
        <v>863</v>
      </c>
      <c r="BL131" t="s">
        <v>1206</v>
      </c>
      <c r="BM131" t="s">
        <v>851</v>
      </c>
      <c r="BN131" t="str">
        <f t="shared" si="21"/>
        <v>EDUCACIÓN-Ejecutados / Terminados</v>
      </c>
      <c r="BO131" t="s">
        <v>629</v>
      </c>
      <c r="BP131" s="197">
        <v>19000</v>
      </c>
      <c r="BQ131" t="s">
        <v>534</v>
      </c>
      <c r="BR131">
        <v>2020</v>
      </c>
      <c r="BS131" t="s">
        <v>495</v>
      </c>
      <c r="BT131" s="198">
        <v>131067773.08346</v>
      </c>
      <c r="DK131" t="s">
        <v>1415</v>
      </c>
      <c r="DL131" t="s">
        <v>1477</v>
      </c>
      <c r="DM131" t="s">
        <v>851</v>
      </c>
      <c r="DN131" t="str">
        <f t="shared" si="22"/>
        <v>EDUCACIÓN-Ejecución</v>
      </c>
      <c r="DO131" t="s">
        <v>755</v>
      </c>
      <c r="DP131" s="197">
        <v>81000</v>
      </c>
      <c r="DQ131" t="s">
        <v>572</v>
      </c>
      <c r="DR131">
        <v>2021</v>
      </c>
      <c r="DS131" t="s">
        <v>493</v>
      </c>
      <c r="DT131" s="198">
        <v>569356588.39999998</v>
      </c>
      <c r="ES131" s="197"/>
      <c r="EW131" s="198"/>
      <c r="FM131" t="s">
        <v>1504</v>
      </c>
      <c r="FN131" t="s">
        <v>1646</v>
      </c>
      <c r="FO131" t="s">
        <v>851</v>
      </c>
      <c r="FP131" t="str">
        <f t="shared" si="23"/>
        <v>EDUCACIÓN-Ejecutados / Terminados</v>
      </c>
      <c r="FQ131" t="s">
        <v>668</v>
      </c>
      <c r="FR131" s="197" t="s">
        <v>1506</v>
      </c>
      <c r="FS131" t="s">
        <v>534</v>
      </c>
      <c r="FT131">
        <v>2020</v>
      </c>
      <c r="FU131" t="s">
        <v>495</v>
      </c>
      <c r="FV131" s="198">
        <v>64131765.432355717</v>
      </c>
    </row>
    <row r="132" spans="1:178" x14ac:dyDescent="0.35">
      <c r="A132" t="s">
        <v>488</v>
      </c>
      <c r="B132" t="s">
        <v>714</v>
      </c>
      <c r="C132" t="s">
        <v>497</v>
      </c>
      <c r="D132" t="s">
        <v>715</v>
      </c>
      <c r="E132" s="197"/>
      <c r="F132" t="s">
        <v>506</v>
      </c>
      <c r="G132">
        <v>2020</v>
      </c>
      <c r="H132" t="s">
        <v>493</v>
      </c>
      <c r="I132" s="198">
        <v>1277756873.6117647</v>
      </c>
      <c r="AM132" t="s">
        <v>863</v>
      </c>
      <c r="AN132" t="s">
        <v>1002</v>
      </c>
      <c r="AO132" t="s">
        <v>497</v>
      </c>
      <c r="AP132" t="s">
        <v>619</v>
      </c>
      <c r="AQ132" s="197">
        <v>54000</v>
      </c>
      <c r="AR132" t="s">
        <v>509</v>
      </c>
      <c r="AS132">
        <v>2020</v>
      </c>
      <c r="AT132" t="s">
        <v>495</v>
      </c>
      <c r="AU132" s="198">
        <v>291865381</v>
      </c>
      <c r="BK132" t="s">
        <v>863</v>
      </c>
      <c r="BL132" t="s">
        <v>1207</v>
      </c>
      <c r="BM132" t="s">
        <v>859</v>
      </c>
      <c r="BN132" t="str">
        <f t="shared" si="21"/>
        <v>DEPORTE Y RECREACIÓN-Ejecutados / Terminados</v>
      </c>
      <c r="BO132" t="s">
        <v>662</v>
      </c>
      <c r="BP132" s="197">
        <v>19000</v>
      </c>
      <c r="BQ132" t="s">
        <v>534</v>
      </c>
      <c r="BR132">
        <v>2020</v>
      </c>
      <c r="BS132" t="s">
        <v>495</v>
      </c>
      <c r="BT132" s="198">
        <v>161967713.13881549</v>
      </c>
      <c r="DK132" t="s">
        <v>1415</v>
      </c>
      <c r="DL132" t="s">
        <v>1477</v>
      </c>
      <c r="DM132" t="s">
        <v>851</v>
      </c>
      <c r="DN132" t="str">
        <f t="shared" si="22"/>
        <v>EDUCACIÓN-Ejecución</v>
      </c>
      <c r="DO132" t="s">
        <v>756</v>
      </c>
      <c r="DP132" s="197">
        <v>81000</v>
      </c>
      <c r="DQ132" t="s">
        <v>572</v>
      </c>
      <c r="DR132">
        <v>2021</v>
      </c>
      <c r="DS132" t="s">
        <v>493</v>
      </c>
      <c r="DT132" s="198">
        <v>569356588.39999998</v>
      </c>
      <c r="ES132" s="197"/>
      <c r="EW132" s="198"/>
      <c r="FM132" t="s">
        <v>1504</v>
      </c>
      <c r="FN132" t="s">
        <v>1647</v>
      </c>
      <c r="FO132" t="s">
        <v>851</v>
      </c>
      <c r="FP132" t="str">
        <f t="shared" si="23"/>
        <v>EDUCACIÓN-Ejecutados / Terminados</v>
      </c>
      <c r="FQ132" t="s">
        <v>625</v>
      </c>
      <c r="FR132" s="197" t="s">
        <v>1506</v>
      </c>
      <c r="FS132" t="s">
        <v>534</v>
      </c>
      <c r="FT132">
        <v>2020</v>
      </c>
      <c r="FU132" t="s">
        <v>495</v>
      </c>
      <c r="FV132" s="198">
        <v>64131765.432355717</v>
      </c>
    </row>
    <row r="133" spans="1:178" x14ac:dyDescent="0.35">
      <c r="A133" t="s">
        <v>488</v>
      </c>
      <c r="B133" t="s">
        <v>714</v>
      </c>
      <c r="C133" t="s">
        <v>497</v>
      </c>
      <c r="D133" t="s">
        <v>522</v>
      </c>
      <c r="E133" s="197"/>
      <c r="F133" t="s">
        <v>514</v>
      </c>
      <c r="G133">
        <v>2020</v>
      </c>
      <c r="H133" t="s">
        <v>493</v>
      </c>
      <c r="I133" s="198">
        <v>1248533898.9117646</v>
      </c>
      <c r="AM133" t="s">
        <v>863</v>
      </c>
      <c r="AN133" t="s">
        <v>1003</v>
      </c>
      <c r="AO133" t="s">
        <v>497</v>
      </c>
      <c r="AP133" t="s">
        <v>693</v>
      </c>
      <c r="AQ133" s="197">
        <v>54000</v>
      </c>
      <c r="AR133" t="s">
        <v>509</v>
      </c>
      <c r="AS133">
        <v>2020</v>
      </c>
      <c r="AT133" t="s">
        <v>495</v>
      </c>
      <c r="AU133" s="198">
        <v>385225515</v>
      </c>
      <c r="BK133" t="s">
        <v>863</v>
      </c>
      <c r="BL133" t="s">
        <v>1208</v>
      </c>
      <c r="BM133" t="s">
        <v>851</v>
      </c>
      <c r="BN133" t="str">
        <f t="shared" ref="BN133:BN196" si="24">+CONCATENATE(BM133,$BN$2,BS133)</f>
        <v>EDUCACIÓN-Ejecutados / Terminados</v>
      </c>
      <c r="BO133" t="s">
        <v>662</v>
      </c>
      <c r="BP133" s="197">
        <v>19000</v>
      </c>
      <c r="BQ133" t="s">
        <v>534</v>
      </c>
      <c r="BR133">
        <v>2020</v>
      </c>
      <c r="BS133" t="s">
        <v>495</v>
      </c>
      <c r="BT133" s="198">
        <v>89904942.015285999</v>
      </c>
      <c r="DK133" t="s">
        <v>1415</v>
      </c>
      <c r="DL133" t="s">
        <v>1478</v>
      </c>
      <c r="DM133" t="s">
        <v>851</v>
      </c>
      <c r="DN133" t="str">
        <f t="shared" ref="DN133:DN164" si="25">+CONCATENATE(DM133,$DN$2,DS133)</f>
        <v>EDUCACIÓN-Ejecución</v>
      </c>
      <c r="DO133" t="s">
        <v>764</v>
      </c>
      <c r="DP133" s="197">
        <v>86000</v>
      </c>
      <c r="DQ133" t="s">
        <v>553</v>
      </c>
      <c r="DR133">
        <v>2020</v>
      </c>
      <c r="DS133" t="s">
        <v>493</v>
      </c>
      <c r="DT133" s="198">
        <v>1114494248</v>
      </c>
      <c r="ES133" s="197"/>
      <c r="EW133" s="198"/>
      <c r="FM133" t="s">
        <v>1504</v>
      </c>
      <c r="FN133" t="s">
        <v>1648</v>
      </c>
      <c r="FO133" t="s">
        <v>851</v>
      </c>
      <c r="FP133" t="str">
        <f t="shared" ref="FP133:FP196" si="26">+CONCATENATE(FO133,$FP$2,FU133)</f>
        <v>EDUCACIÓN-Ejecutados / Terminados</v>
      </c>
      <c r="FQ133" t="s">
        <v>668</v>
      </c>
      <c r="FR133" s="197" t="s">
        <v>1506</v>
      </c>
      <c r="FS133" t="s">
        <v>534</v>
      </c>
      <c r="FT133">
        <v>2020</v>
      </c>
      <c r="FU133" t="s">
        <v>495</v>
      </c>
      <c r="FV133" s="198">
        <v>64131765.432355717</v>
      </c>
    </row>
    <row r="134" spans="1:178" x14ac:dyDescent="0.35">
      <c r="A134" t="s">
        <v>488</v>
      </c>
      <c r="B134" t="s">
        <v>714</v>
      </c>
      <c r="C134" t="s">
        <v>497</v>
      </c>
      <c r="D134" t="s">
        <v>689</v>
      </c>
      <c r="E134" s="197"/>
      <c r="F134" t="s">
        <v>514</v>
      </c>
      <c r="G134">
        <v>2020</v>
      </c>
      <c r="H134" t="s">
        <v>493</v>
      </c>
      <c r="I134" s="198">
        <v>1246287880.9117646</v>
      </c>
      <c r="AM134" t="s">
        <v>863</v>
      </c>
      <c r="AN134" t="s">
        <v>1004</v>
      </c>
      <c r="AO134" t="s">
        <v>497</v>
      </c>
      <c r="AP134" t="s">
        <v>693</v>
      </c>
      <c r="AQ134" s="197">
        <v>54000</v>
      </c>
      <c r="AR134" t="s">
        <v>509</v>
      </c>
      <c r="AS134">
        <v>2020</v>
      </c>
      <c r="AT134" t="s">
        <v>495</v>
      </c>
      <c r="AU134" s="198">
        <v>248965117</v>
      </c>
      <c r="BK134" t="s">
        <v>863</v>
      </c>
      <c r="BL134" t="s">
        <v>1209</v>
      </c>
      <c r="BM134" t="s">
        <v>853</v>
      </c>
      <c r="BN134" t="str">
        <f t="shared" si="24"/>
        <v>INCLUSIÓN SOCIAL-Ejecutados / Terminados</v>
      </c>
      <c r="BO134" t="s">
        <v>662</v>
      </c>
      <c r="BP134" s="197">
        <v>19000</v>
      </c>
      <c r="BQ134" t="s">
        <v>534</v>
      </c>
      <c r="BR134">
        <v>2020</v>
      </c>
      <c r="BS134" t="s">
        <v>495</v>
      </c>
      <c r="BT134" s="198">
        <v>150794764.4860988</v>
      </c>
      <c r="DK134" t="s">
        <v>1415</v>
      </c>
      <c r="DL134" t="s">
        <v>1479</v>
      </c>
      <c r="DM134" t="s">
        <v>851</v>
      </c>
      <c r="DN134" t="str">
        <f t="shared" si="25"/>
        <v>EDUCACIÓN-Ejecución</v>
      </c>
      <c r="DO134" t="s">
        <v>599</v>
      </c>
      <c r="DP134" s="197">
        <v>86000</v>
      </c>
      <c r="DQ134" t="s">
        <v>553</v>
      </c>
      <c r="DR134">
        <v>2020</v>
      </c>
      <c r="DS134" t="s">
        <v>493</v>
      </c>
      <c r="DT134" s="198">
        <v>955155927</v>
      </c>
      <c r="ES134" s="197"/>
      <c r="EW134" s="198"/>
      <c r="FM134" t="s">
        <v>1504</v>
      </c>
      <c r="FN134" t="s">
        <v>1649</v>
      </c>
      <c r="FO134" t="s">
        <v>851</v>
      </c>
      <c r="FP134" t="str">
        <f t="shared" si="26"/>
        <v>EDUCACIÓN-Ejecutados / Terminados</v>
      </c>
      <c r="FQ134" t="s">
        <v>627</v>
      </c>
      <c r="FR134" s="197" t="s">
        <v>1527</v>
      </c>
      <c r="FS134" t="s">
        <v>525</v>
      </c>
      <c r="FT134">
        <v>2020</v>
      </c>
      <c r="FU134" t="s">
        <v>495</v>
      </c>
      <c r="FV134" s="198">
        <v>73774645.826901183</v>
      </c>
    </row>
    <row r="135" spans="1:178" x14ac:dyDescent="0.35">
      <c r="A135" t="s">
        <v>488</v>
      </c>
      <c r="B135" t="s">
        <v>714</v>
      </c>
      <c r="C135" t="s">
        <v>497</v>
      </c>
      <c r="D135" t="s">
        <v>716</v>
      </c>
      <c r="E135" s="197"/>
      <c r="F135" t="s">
        <v>506</v>
      </c>
      <c r="G135">
        <v>2020</v>
      </c>
      <c r="H135" t="s">
        <v>493</v>
      </c>
      <c r="I135" s="198">
        <v>1272460582.9117646</v>
      </c>
      <c r="AM135" t="s">
        <v>863</v>
      </c>
      <c r="AN135" t="s">
        <v>1005</v>
      </c>
      <c r="AO135" t="s">
        <v>497</v>
      </c>
      <c r="AP135" t="s">
        <v>518</v>
      </c>
      <c r="AQ135" s="197">
        <v>54000</v>
      </c>
      <c r="AR135" t="s">
        <v>509</v>
      </c>
      <c r="AS135">
        <v>2020</v>
      </c>
      <c r="AT135" t="s">
        <v>495</v>
      </c>
      <c r="AU135" s="198">
        <v>311389393</v>
      </c>
      <c r="BK135" t="s">
        <v>863</v>
      </c>
      <c r="BL135" t="s">
        <v>1210</v>
      </c>
      <c r="BM135" t="s">
        <v>859</v>
      </c>
      <c r="BN135" t="str">
        <f t="shared" si="24"/>
        <v>DEPORTE Y RECREACIÓN-Ejecutados / Terminados</v>
      </c>
      <c r="BO135" t="s">
        <v>895</v>
      </c>
      <c r="BP135" s="197">
        <v>52000</v>
      </c>
      <c r="BQ135" t="s">
        <v>534</v>
      </c>
      <c r="BR135">
        <v>2020</v>
      </c>
      <c r="BS135" t="s">
        <v>495</v>
      </c>
      <c r="BT135" s="198">
        <v>153883702.6869354</v>
      </c>
      <c r="DK135" t="s">
        <v>1415</v>
      </c>
      <c r="DL135" t="s">
        <v>1480</v>
      </c>
      <c r="DM135" t="s">
        <v>851</v>
      </c>
      <c r="DN135" t="str">
        <f t="shared" si="25"/>
        <v>EDUCACIÓN-Ejecutados / Terminados</v>
      </c>
      <c r="DO135" t="s">
        <v>634</v>
      </c>
      <c r="DP135" s="197">
        <v>52000</v>
      </c>
      <c r="DQ135" t="s">
        <v>596</v>
      </c>
      <c r="DR135">
        <v>2020</v>
      </c>
      <c r="DS135" t="s">
        <v>495</v>
      </c>
      <c r="DT135" s="198">
        <v>648126525</v>
      </c>
      <c r="ES135" s="197"/>
      <c r="EW135" s="198"/>
      <c r="FM135" t="s">
        <v>1504</v>
      </c>
      <c r="FN135" t="s">
        <v>1650</v>
      </c>
      <c r="FO135" t="s">
        <v>851</v>
      </c>
      <c r="FP135" t="str">
        <f t="shared" si="26"/>
        <v>EDUCACIÓN-Ejecutados / Terminados</v>
      </c>
      <c r="FQ135" t="s">
        <v>741</v>
      </c>
      <c r="FR135" s="197" t="s">
        <v>1527</v>
      </c>
      <c r="FS135" t="s">
        <v>525</v>
      </c>
      <c r="FT135">
        <v>2020</v>
      </c>
      <c r="FU135" t="s">
        <v>495</v>
      </c>
      <c r="FV135" s="198">
        <v>46933059.376901172</v>
      </c>
    </row>
    <row r="136" spans="1:178" x14ac:dyDescent="0.35">
      <c r="A136" t="s">
        <v>488</v>
      </c>
      <c r="B136" t="s">
        <v>714</v>
      </c>
      <c r="C136" t="s">
        <v>497</v>
      </c>
      <c r="D136" t="s">
        <v>504</v>
      </c>
      <c r="E136" s="197"/>
      <c r="F136" t="s">
        <v>506</v>
      </c>
      <c r="G136">
        <v>2020</v>
      </c>
      <c r="H136" t="s">
        <v>493</v>
      </c>
      <c r="I136" s="198">
        <v>1287353605.6117647</v>
      </c>
      <c r="AM136" t="s">
        <v>863</v>
      </c>
      <c r="AN136" t="s">
        <v>1006</v>
      </c>
      <c r="AO136" t="s">
        <v>497</v>
      </c>
      <c r="AP136" t="s">
        <v>518</v>
      </c>
      <c r="AQ136" s="197">
        <v>54000</v>
      </c>
      <c r="AR136" t="s">
        <v>509</v>
      </c>
      <c r="AS136">
        <v>2020</v>
      </c>
      <c r="AT136" t="s">
        <v>495</v>
      </c>
      <c r="AU136" s="198">
        <v>331114994</v>
      </c>
      <c r="BK136" t="s">
        <v>863</v>
      </c>
      <c r="BL136" t="s">
        <v>1211</v>
      </c>
      <c r="BM136" t="s">
        <v>851</v>
      </c>
      <c r="BN136" t="str">
        <f t="shared" si="24"/>
        <v>EDUCACIÓN-Ejecutados / Terminados</v>
      </c>
      <c r="BO136" t="s">
        <v>561</v>
      </c>
      <c r="BP136" s="197">
        <v>52000</v>
      </c>
      <c r="BQ136" t="s">
        <v>534</v>
      </c>
      <c r="BR136">
        <v>2020</v>
      </c>
      <c r="BS136" t="s">
        <v>495</v>
      </c>
      <c r="BT136" s="198">
        <v>258794207.38071859</v>
      </c>
      <c r="DK136" t="s">
        <v>1415</v>
      </c>
      <c r="DL136" t="s">
        <v>1481</v>
      </c>
      <c r="DM136" t="s">
        <v>1482</v>
      </c>
      <c r="DN136" t="str">
        <f t="shared" si="25"/>
        <v>TRABAJO-Ejecución</v>
      </c>
      <c r="DO136" t="s">
        <v>563</v>
      </c>
      <c r="DP136" s="197">
        <v>23000</v>
      </c>
      <c r="DQ136" t="s">
        <v>492</v>
      </c>
      <c r="DR136">
        <v>2020</v>
      </c>
      <c r="DS136" t="s">
        <v>493</v>
      </c>
      <c r="DT136" s="198">
        <v>4924022571.4400005</v>
      </c>
      <c r="ES136" s="197"/>
      <c r="EW136" s="198"/>
      <c r="FM136" t="s">
        <v>1504</v>
      </c>
      <c r="FN136" t="s">
        <v>1651</v>
      </c>
      <c r="FO136" t="s">
        <v>851</v>
      </c>
      <c r="FP136" t="str">
        <f t="shared" si="26"/>
        <v>EDUCACIÓN-Ejecutados / Terminados</v>
      </c>
      <c r="FQ136" t="s">
        <v>741</v>
      </c>
      <c r="FR136" s="197" t="s">
        <v>1527</v>
      </c>
      <c r="FS136" t="s">
        <v>525</v>
      </c>
      <c r="FT136">
        <v>2020</v>
      </c>
      <c r="FU136" t="s">
        <v>495</v>
      </c>
      <c r="FV136" s="198">
        <v>60440819.076901183</v>
      </c>
    </row>
    <row r="137" spans="1:178" x14ac:dyDescent="0.35">
      <c r="A137" t="s">
        <v>488</v>
      </c>
      <c r="B137" t="s">
        <v>714</v>
      </c>
      <c r="C137" t="s">
        <v>497</v>
      </c>
      <c r="D137" t="s">
        <v>717</v>
      </c>
      <c r="E137" s="197"/>
      <c r="F137" t="s">
        <v>506</v>
      </c>
      <c r="G137">
        <v>2020</v>
      </c>
      <c r="H137" t="s">
        <v>493</v>
      </c>
      <c r="I137" s="198">
        <v>1268202983.9117646</v>
      </c>
      <c r="AM137" t="s">
        <v>863</v>
      </c>
      <c r="AN137" t="s">
        <v>1007</v>
      </c>
      <c r="AO137" t="s">
        <v>497</v>
      </c>
      <c r="AP137" t="s">
        <v>917</v>
      </c>
      <c r="AQ137" s="197">
        <v>52000</v>
      </c>
      <c r="AR137" t="s">
        <v>596</v>
      </c>
      <c r="AS137">
        <v>2020</v>
      </c>
      <c r="AT137" t="s">
        <v>495</v>
      </c>
      <c r="AU137" s="198">
        <v>223362489</v>
      </c>
      <c r="BK137" t="s">
        <v>863</v>
      </c>
      <c r="BL137" t="s">
        <v>1212</v>
      </c>
      <c r="BM137" t="s">
        <v>853</v>
      </c>
      <c r="BN137" t="str">
        <f t="shared" si="24"/>
        <v>INCLUSIÓN SOCIAL-Ejecutados / Terminados</v>
      </c>
      <c r="BO137" t="s">
        <v>663</v>
      </c>
      <c r="BP137" s="197">
        <v>19000</v>
      </c>
      <c r="BQ137" t="s">
        <v>534</v>
      </c>
      <c r="BR137">
        <v>2020</v>
      </c>
      <c r="BS137" t="s">
        <v>495</v>
      </c>
      <c r="BT137" s="198">
        <v>159667632.66174719</v>
      </c>
      <c r="DK137" t="s">
        <v>1415</v>
      </c>
      <c r="DL137" t="s">
        <v>1483</v>
      </c>
      <c r="DM137" t="s">
        <v>851</v>
      </c>
      <c r="DN137" t="str">
        <f t="shared" si="25"/>
        <v>EDUCACIÓN-Ejecutados / Terminados</v>
      </c>
      <c r="DO137" t="s">
        <v>1436</v>
      </c>
      <c r="DP137" s="197">
        <v>81000</v>
      </c>
      <c r="DQ137" t="s">
        <v>572</v>
      </c>
      <c r="DR137">
        <v>2020</v>
      </c>
      <c r="DS137" t="s">
        <v>495</v>
      </c>
      <c r="DT137" s="198">
        <v>193839737.73333326</v>
      </c>
      <c r="ES137" s="197"/>
      <c r="EW137" s="198"/>
      <c r="FM137" t="s">
        <v>1504</v>
      </c>
      <c r="FN137" t="s">
        <v>1652</v>
      </c>
      <c r="FO137" t="s">
        <v>851</v>
      </c>
      <c r="FP137" t="str">
        <f t="shared" si="26"/>
        <v>EDUCACIÓN-Ejecutados / Terminados</v>
      </c>
      <c r="FQ137" t="s">
        <v>779</v>
      </c>
      <c r="FR137" s="197" t="s">
        <v>1527</v>
      </c>
      <c r="FS137" t="s">
        <v>525</v>
      </c>
      <c r="FT137">
        <v>2020</v>
      </c>
      <c r="FU137" t="s">
        <v>495</v>
      </c>
      <c r="FV137" s="198">
        <v>42252811</v>
      </c>
    </row>
    <row r="138" spans="1:178" x14ac:dyDescent="0.35">
      <c r="A138" t="s">
        <v>488</v>
      </c>
      <c r="B138" t="s">
        <v>714</v>
      </c>
      <c r="C138" t="s">
        <v>497</v>
      </c>
      <c r="D138" t="s">
        <v>718</v>
      </c>
      <c r="E138" s="197"/>
      <c r="F138" t="s">
        <v>506</v>
      </c>
      <c r="G138">
        <v>2020</v>
      </c>
      <c r="H138" t="s">
        <v>493</v>
      </c>
      <c r="I138" s="198">
        <v>1284541254.6117647</v>
      </c>
      <c r="AM138" t="s">
        <v>863</v>
      </c>
      <c r="AN138" t="s">
        <v>1008</v>
      </c>
      <c r="AO138" t="s">
        <v>497</v>
      </c>
      <c r="AP138" t="s">
        <v>914</v>
      </c>
      <c r="AQ138" s="197">
        <v>52000</v>
      </c>
      <c r="AR138" t="s">
        <v>596</v>
      </c>
      <c r="AS138">
        <v>2020</v>
      </c>
      <c r="AT138" t="s">
        <v>495</v>
      </c>
      <c r="AU138" s="198">
        <v>184763165</v>
      </c>
      <c r="BK138" t="s">
        <v>863</v>
      </c>
      <c r="BL138" t="s">
        <v>1213</v>
      </c>
      <c r="BM138" t="s">
        <v>853</v>
      </c>
      <c r="BN138" t="str">
        <f t="shared" si="24"/>
        <v>INCLUSIÓN SOCIAL-Ejecutados / Terminados</v>
      </c>
      <c r="BO138" t="s">
        <v>663</v>
      </c>
      <c r="BP138" s="197">
        <v>19000</v>
      </c>
      <c r="BQ138" t="s">
        <v>534</v>
      </c>
      <c r="BR138">
        <v>2020</v>
      </c>
      <c r="BS138" t="s">
        <v>495</v>
      </c>
      <c r="BT138" s="198">
        <v>176527875.54770979</v>
      </c>
      <c r="DK138" t="s">
        <v>1415</v>
      </c>
      <c r="DL138" t="s">
        <v>1483</v>
      </c>
      <c r="DM138" t="s">
        <v>851</v>
      </c>
      <c r="DN138" t="str">
        <f t="shared" si="25"/>
        <v>EDUCACIÓN-Ejecutados / Terminados</v>
      </c>
      <c r="DO138" t="s">
        <v>756</v>
      </c>
      <c r="DP138" s="197">
        <v>81000</v>
      </c>
      <c r="DQ138" t="s">
        <v>572</v>
      </c>
      <c r="DR138">
        <v>2020</v>
      </c>
      <c r="DS138" t="s">
        <v>495</v>
      </c>
      <c r="DT138" s="198">
        <v>193839737.73333326</v>
      </c>
      <c r="ES138" s="197"/>
      <c r="EW138" s="198"/>
      <c r="FM138" t="s">
        <v>1504</v>
      </c>
      <c r="FN138" t="s">
        <v>1653</v>
      </c>
      <c r="FO138" t="s">
        <v>851</v>
      </c>
      <c r="FP138" t="str">
        <f t="shared" si="26"/>
        <v>EDUCACIÓN-Ejecutados / Terminados</v>
      </c>
      <c r="FQ138" t="s">
        <v>627</v>
      </c>
      <c r="FR138" s="197" t="s">
        <v>1527</v>
      </c>
      <c r="FS138" t="s">
        <v>525</v>
      </c>
      <c r="FT138">
        <v>2020</v>
      </c>
      <c r="FU138" t="s">
        <v>495</v>
      </c>
      <c r="FV138" s="198">
        <v>98672095.646901175</v>
      </c>
    </row>
    <row r="139" spans="1:178" x14ac:dyDescent="0.35">
      <c r="A139" t="s">
        <v>488</v>
      </c>
      <c r="B139" t="s">
        <v>714</v>
      </c>
      <c r="C139" t="s">
        <v>497</v>
      </c>
      <c r="D139" t="s">
        <v>719</v>
      </c>
      <c r="E139" s="197"/>
      <c r="F139" t="s">
        <v>506</v>
      </c>
      <c r="G139">
        <v>2020</v>
      </c>
      <c r="H139" t="s">
        <v>493</v>
      </c>
      <c r="I139" s="198">
        <v>1267740365.9117646</v>
      </c>
      <c r="AM139" t="s">
        <v>863</v>
      </c>
      <c r="AN139" t="s">
        <v>1009</v>
      </c>
      <c r="AO139" t="s">
        <v>497</v>
      </c>
      <c r="AP139" t="s">
        <v>1010</v>
      </c>
      <c r="AQ139" s="197" t="s">
        <v>505</v>
      </c>
      <c r="AR139" t="s">
        <v>506</v>
      </c>
      <c r="AS139">
        <v>2020</v>
      </c>
      <c r="AT139" t="s">
        <v>495</v>
      </c>
      <c r="AU139" s="198">
        <v>155163383</v>
      </c>
      <c r="BK139" t="s">
        <v>863</v>
      </c>
      <c r="BL139" t="s">
        <v>1214</v>
      </c>
      <c r="BM139" t="s">
        <v>851</v>
      </c>
      <c r="BN139" t="str">
        <f t="shared" si="24"/>
        <v>EDUCACIÓN-Ejecutados / Terminados</v>
      </c>
      <c r="BO139" t="s">
        <v>663</v>
      </c>
      <c r="BP139" s="197">
        <v>19000</v>
      </c>
      <c r="BQ139" t="s">
        <v>534</v>
      </c>
      <c r="BR139">
        <v>2020</v>
      </c>
      <c r="BS139" t="s">
        <v>495</v>
      </c>
      <c r="BT139" s="198">
        <v>40215634.844708867</v>
      </c>
      <c r="DK139" t="s">
        <v>1415</v>
      </c>
      <c r="DL139" t="s">
        <v>1483</v>
      </c>
      <c r="DM139" t="s">
        <v>851</v>
      </c>
      <c r="DN139" t="str">
        <f t="shared" si="25"/>
        <v>EDUCACIÓN-Ejecutados / Terminados</v>
      </c>
      <c r="DO139" t="s">
        <v>755</v>
      </c>
      <c r="DP139" s="197">
        <v>81000</v>
      </c>
      <c r="DQ139" t="s">
        <v>572</v>
      </c>
      <c r="DR139">
        <v>2020</v>
      </c>
      <c r="DS139" t="s">
        <v>495</v>
      </c>
      <c r="DT139" s="198">
        <v>193839737.73333326</v>
      </c>
      <c r="ES139" s="197"/>
      <c r="EW139" s="198"/>
      <c r="FM139" t="s">
        <v>1504</v>
      </c>
      <c r="FN139" t="s">
        <v>1654</v>
      </c>
      <c r="FO139" t="s">
        <v>851</v>
      </c>
      <c r="FP139" t="str">
        <f t="shared" si="26"/>
        <v>EDUCACIÓN-Ejecutados / Terminados</v>
      </c>
      <c r="FQ139" t="s">
        <v>627</v>
      </c>
      <c r="FR139" s="197" t="s">
        <v>1527</v>
      </c>
      <c r="FS139" t="s">
        <v>525</v>
      </c>
      <c r="FT139">
        <v>2020</v>
      </c>
      <c r="FU139" t="s">
        <v>495</v>
      </c>
      <c r="FV139" s="198">
        <v>64005608.396901168</v>
      </c>
    </row>
    <row r="140" spans="1:178" x14ac:dyDescent="0.35">
      <c r="A140" t="s">
        <v>488</v>
      </c>
      <c r="B140" t="s">
        <v>714</v>
      </c>
      <c r="C140" t="s">
        <v>497</v>
      </c>
      <c r="D140" t="s">
        <v>655</v>
      </c>
      <c r="E140" s="197"/>
      <c r="F140" t="s">
        <v>506</v>
      </c>
      <c r="G140">
        <v>2020</v>
      </c>
      <c r="H140" t="s">
        <v>493</v>
      </c>
      <c r="I140" s="198">
        <v>1275479665.9117646</v>
      </c>
      <c r="AM140" t="s">
        <v>863</v>
      </c>
      <c r="AN140" t="s">
        <v>1011</v>
      </c>
      <c r="AO140" t="s">
        <v>497</v>
      </c>
      <c r="AP140" t="s">
        <v>1012</v>
      </c>
      <c r="AQ140" s="197" t="s">
        <v>505</v>
      </c>
      <c r="AR140" t="s">
        <v>506</v>
      </c>
      <c r="AS140">
        <v>2020</v>
      </c>
      <c r="AT140" t="s">
        <v>495</v>
      </c>
      <c r="AU140" s="198">
        <v>154298420</v>
      </c>
      <c r="BK140" t="s">
        <v>863</v>
      </c>
      <c r="BL140" t="s">
        <v>1215</v>
      </c>
      <c r="BM140" t="s">
        <v>853</v>
      </c>
      <c r="BN140" t="str">
        <f t="shared" si="24"/>
        <v>INCLUSIÓN SOCIAL-Ejecutados / Terminados</v>
      </c>
      <c r="BO140" t="s">
        <v>784</v>
      </c>
      <c r="BP140" s="197">
        <v>18000</v>
      </c>
      <c r="BQ140" t="s">
        <v>548</v>
      </c>
      <c r="BR140">
        <v>2020</v>
      </c>
      <c r="BS140" t="s">
        <v>495</v>
      </c>
      <c r="BT140" s="198">
        <v>851463406.24510789</v>
      </c>
      <c r="DK140" t="s">
        <v>1415</v>
      </c>
      <c r="DL140" t="s">
        <v>1484</v>
      </c>
      <c r="DM140" t="s">
        <v>851</v>
      </c>
      <c r="DN140" t="str">
        <f t="shared" si="25"/>
        <v>EDUCACIÓN-Ejecutados / Terminados</v>
      </c>
      <c r="DO140" t="s">
        <v>752</v>
      </c>
      <c r="DP140" s="197">
        <v>73000</v>
      </c>
      <c r="DQ140" t="s">
        <v>750</v>
      </c>
      <c r="DR140">
        <v>2020</v>
      </c>
      <c r="DS140" t="s">
        <v>495</v>
      </c>
      <c r="DT140" s="198"/>
      <c r="ES140" s="197"/>
      <c r="EW140" s="198"/>
      <c r="FM140" t="s">
        <v>1504</v>
      </c>
      <c r="FN140" t="s">
        <v>1655</v>
      </c>
      <c r="FO140" t="s">
        <v>851</v>
      </c>
      <c r="FP140" t="str">
        <f t="shared" si="26"/>
        <v>EDUCACIÓN-Ejecutados / Terminados</v>
      </c>
      <c r="FQ140" t="s">
        <v>779</v>
      </c>
      <c r="FR140" s="197" t="s">
        <v>1527</v>
      </c>
      <c r="FS140" t="s">
        <v>525</v>
      </c>
      <c r="FT140">
        <v>2020</v>
      </c>
      <c r="FU140" t="s">
        <v>495</v>
      </c>
      <c r="FV140" s="198">
        <v>56828242</v>
      </c>
    </row>
    <row r="141" spans="1:178" x14ac:dyDescent="0.35">
      <c r="A141" t="s">
        <v>488</v>
      </c>
      <c r="B141" t="s">
        <v>714</v>
      </c>
      <c r="C141" t="s">
        <v>497</v>
      </c>
      <c r="D141" t="s">
        <v>568</v>
      </c>
      <c r="E141" s="197"/>
      <c r="F141" t="s">
        <v>569</v>
      </c>
      <c r="G141">
        <v>2020</v>
      </c>
      <c r="H141" t="s">
        <v>493</v>
      </c>
      <c r="I141" s="198">
        <v>1302548139.6117647</v>
      </c>
      <c r="AM141" t="s">
        <v>863</v>
      </c>
      <c r="AN141" t="s">
        <v>1013</v>
      </c>
      <c r="AO141" t="s">
        <v>497</v>
      </c>
      <c r="AP141" t="s">
        <v>716</v>
      </c>
      <c r="AQ141" s="197" t="s">
        <v>505</v>
      </c>
      <c r="AR141" t="s">
        <v>506</v>
      </c>
      <c r="AS141">
        <v>2020</v>
      </c>
      <c r="AT141" t="s">
        <v>495</v>
      </c>
      <c r="AU141" s="198">
        <v>150401143</v>
      </c>
      <c r="BK141" t="s">
        <v>863</v>
      </c>
      <c r="BL141" t="s">
        <v>1216</v>
      </c>
      <c r="BM141" t="s">
        <v>851</v>
      </c>
      <c r="BN141" t="str">
        <f t="shared" si="24"/>
        <v>EDUCACIÓN-Ejecutados / Terminados</v>
      </c>
      <c r="BO141" t="s">
        <v>681</v>
      </c>
      <c r="BP141" s="197">
        <v>50000</v>
      </c>
      <c r="BQ141" t="s">
        <v>499</v>
      </c>
      <c r="BR141">
        <v>2020</v>
      </c>
      <c r="BS141" t="s">
        <v>495</v>
      </c>
      <c r="BT141" s="198">
        <v>34990698.936755992</v>
      </c>
      <c r="DK141" t="s">
        <v>1415</v>
      </c>
      <c r="DL141" t="s">
        <v>1485</v>
      </c>
      <c r="DM141" t="s">
        <v>851</v>
      </c>
      <c r="DN141" t="str">
        <f t="shared" si="25"/>
        <v>EDUCACIÓN-Ejecución</v>
      </c>
      <c r="DO141" t="s">
        <v>520</v>
      </c>
      <c r="DP141" s="197">
        <v>5000</v>
      </c>
      <c r="DQ141" t="s">
        <v>514</v>
      </c>
      <c r="DR141">
        <v>2020</v>
      </c>
      <c r="DS141" t="s">
        <v>493</v>
      </c>
      <c r="DT141" s="198">
        <v>605455605.25</v>
      </c>
      <c r="ES141" s="197"/>
      <c r="EW141" s="198"/>
      <c r="FM141" t="s">
        <v>1504</v>
      </c>
      <c r="FN141" t="s">
        <v>1656</v>
      </c>
      <c r="FO141" t="s">
        <v>851</v>
      </c>
      <c r="FP141" t="str">
        <f t="shared" si="26"/>
        <v>EDUCACIÓN-Ejecutados / Terminados</v>
      </c>
      <c r="FQ141" t="s">
        <v>527</v>
      </c>
      <c r="FR141" s="197" t="s">
        <v>1527</v>
      </c>
      <c r="FS141" t="s">
        <v>525</v>
      </c>
      <c r="FT141">
        <v>2020</v>
      </c>
      <c r="FU141" t="s">
        <v>495</v>
      </c>
      <c r="FV141" s="198">
        <v>79018208</v>
      </c>
    </row>
    <row r="142" spans="1:178" x14ac:dyDescent="0.35">
      <c r="A142" t="s">
        <v>488</v>
      </c>
      <c r="B142" t="s">
        <v>714</v>
      </c>
      <c r="C142" t="s">
        <v>497</v>
      </c>
      <c r="D142" t="s">
        <v>720</v>
      </c>
      <c r="E142" s="197"/>
      <c r="F142" t="s">
        <v>506</v>
      </c>
      <c r="G142">
        <v>2020</v>
      </c>
      <c r="H142" t="s">
        <v>493</v>
      </c>
      <c r="I142" s="198">
        <v>1293699830.6117647</v>
      </c>
      <c r="AM142" t="s">
        <v>863</v>
      </c>
      <c r="AN142" t="s">
        <v>1014</v>
      </c>
      <c r="AO142" t="s">
        <v>497</v>
      </c>
      <c r="AP142" t="s">
        <v>504</v>
      </c>
      <c r="AQ142" s="197" t="s">
        <v>505</v>
      </c>
      <c r="AR142" t="s">
        <v>506</v>
      </c>
      <c r="AS142">
        <v>2020</v>
      </c>
      <c r="AT142" t="s">
        <v>495</v>
      </c>
      <c r="AU142" s="198">
        <v>146949565</v>
      </c>
      <c r="BK142" t="s">
        <v>863</v>
      </c>
      <c r="BL142" t="s">
        <v>1217</v>
      </c>
      <c r="BM142" t="s">
        <v>851</v>
      </c>
      <c r="BN142" t="str">
        <f t="shared" si="24"/>
        <v>EDUCACIÓN-Ejecutados / Terminados</v>
      </c>
      <c r="BO142" t="s">
        <v>757</v>
      </c>
      <c r="BP142" s="197">
        <v>86000</v>
      </c>
      <c r="BQ142" t="s">
        <v>553</v>
      </c>
      <c r="BR142">
        <v>2020</v>
      </c>
      <c r="BS142" t="s">
        <v>495</v>
      </c>
      <c r="BT142" s="198">
        <v>81932800.294108167</v>
      </c>
      <c r="DK142" t="s">
        <v>1415</v>
      </c>
      <c r="DL142" t="s">
        <v>1485</v>
      </c>
      <c r="DM142" t="s">
        <v>851</v>
      </c>
      <c r="DN142" t="str">
        <f t="shared" si="25"/>
        <v>EDUCACIÓN-Ejecución</v>
      </c>
      <c r="DO142" t="s">
        <v>1388</v>
      </c>
      <c r="DP142" s="197">
        <v>5000</v>
      </c>
      <c r="DQ142" t="s">
        <v>514</v>
      </c>
      <c r="DR142">
        <v>2020</v>
      </c>
      <c r="DS142" t="s">
        <v>493</v>
      </c>
      <c r="DT142" s="198">
        <v>605455605.25</v>
      </c>
      <c r="ES142" s="197"/>
      <c r="EW142" s="198"/>
      <c r="FM142" t="s">
        <v>1504</v>
      </c>
      <c r="FN142" t="s">
        <v>1657</v>
      </c>
      <c r="FO142" t="s">
        <v>851</v>
      </c>
      <c r="FP142" t="str">
        <f t="shared" si="26"/>
        <v>EDUCACIÓN-Ejecutados / Terminados</v>
      </c>
      <c r="FQ142" t="s">
        <v>741</v>
      </c>
      <c r="FR142" s="197" t="s">
        <v>1527</v>
      </c>
      <c r="FS142" t="s">
        <v>525</v>
      </c>
      <c r="FT142">
        <v>2020</v>
      </c>
      <c r="FU142" t="s">
        <v>495</v>
      </c>
      <c r="FV142" s="198">
        <v>51499345.006901167</v>
      </c>
    </row>
    <row r="143" spans="1:178" x14ac:dyDescent="0.35">
      <c r="A143" t="s">
        <v>488</v>
      </c>
      <c r="B143" t="s">
        <v>714</v>
      </c>
      <c r="C143" t="s">
        <v>497</v>
      </c>
      <c r="D143" t="s">
        <v>721</v>
      </c>
      <c r="E143" s="197"/>
      <c r="F143" t="s">
        <v>612</v>
      </c>
      <c r="G143">
        <v>2020</v>
      </c>
      <c r="H143" t="s">
        <v>493</v>
      </c>
      <c r="I143" s="198">
        <v>1230126135.9117646</v>
      </c>
      <c r="AM143" t="s">
        <v>863</v>
      </c>
      <c r="AN143" t="s">
        <v>1015</v>
      </c>
      <c r="AO143" t="s">
        <v>497</v>
      </c>
      <c r="AP143" t="s">
        <v>791</v>
      </c>
      <c r="AQ143" s="197">
        <v>18000</v>
      </c>
      <c r="AR143" t="s">
        <v>548</v>
      </c>
      <c r="AS143">
        <v>2020</v>
      </c>
      <c r="AT143" t="s">
        <v>495</v>
      </c>
      <c r="AU143" s="198">
        <v>163796236</v>
      </c>
      <c r="BK143" t="s">
        <v>863</v>
      </c>
      <c r="BL143" t="s">
        <v>1218</v>
      </c>
      <c r="BM143" t="s">
        <v>859</v>
      </c>
      <c r="BN143" t="str">
        <f t="shared" si="24"/>
        <v>DEPORTE Y RECREACIÓN-Ejecutados / Terminados</v>
      </c>
      <c r="BO143" t="s">
        <v>824</v>
      </c>
      <c r="BP143" s="197">
        <v>18000</v>
      </c>
      <c r="BQ143" t="s">
        <v>548</v>
      </c>
      <c r="BR143">
        <v>2020</v>
      </c>
      <c r="BS143" t="s">
        <v>495</v>
      </c>
      <c r="BT143" s="198">
        <v>139088892.56884369</v>
      </c>
      <c r="DK143" t="s">
        <v>1415</v>
      </c>
      <c r="DL143" t="s">
        <v>1485</v>
      </c>
      <c r="DM143" t="s">
        <v>851</v>
      </c>
      <c r="DN143" t="str">
        <f t="shared" si="25"/>
        <v>EDUCACIÓN-Ejecución</v>
      </c>
      <c r="DO143" t="s">
        <v>524</v>
      </c>
      <c r="DP143" s="197">
        <v>5000</v>
      </c>
      <c r="DQ143" t="s">
        <v>525</v>
      </c>
      <c r="DR143">
        <v>2020</v>
      </c>
      <c r="DS143" t="s">
        <v>493</v>
      </c>
      <c r="DT143" s="198">
        <v>605455605.25</v>
      </c>
      <c r="ES143" s="197"/>
      <c r="EW143" s="198"/>
      <c r="FM143" t="s">
        <v>1504</v>
      </c>
      <c r="FN143" t="s">
        <v>1658</v>
      </c>
      <c r="FO143" t="s">
        <v>851</v>
      </c>
      <c r="FP143" t="str">
        <f t="shared" si="26"/>
        <v>EDUCACIÓN-Ejecutados / Terminados</v>
      </c>
      <c r="FQ143" t="s">
        <v>627</v>
      </c>
      <c r="FR143" s="197" t="s">
        <v>1527</v>
      </c>
      <c r="FS143" t="s">
        <v>525</v>
      </c>
      <c r="FT143">
        <v>2020</v>
      </c>
      <c r="FU143" t="s">
        <v>495</v>
      </c>
      <c r="FV143" s="198">
        <v>93839475.616901174</v>
      </c>
    </row>
    <row r="144" spans="1:178" x14ac:dyDescent="0.35">
      <c r="A144" t="s">
        <v>488</v>
      </c>
      <c r="B144" t="s">
        <v>714</v>
      </c>
      <c r="C144" t="s">
        <v>497</v>
      </c>
      <c r="D144" t="s">
        <v>722</v>
      </c>
      <c r="E144" s="197"/>
      <c r="F144" t="s">
        <v>612</v>
      </c>
      <c r="G144">
        <v>2020</v>
      </c>
      <c r="H144" t="s">
        <v>493</v>
      </c>
      <c r="I144" s="198">
        <v>1224410112.9117646</v>
      </c>
      <c r="AM144" t="s">
        <v>863</v>
      </c>
      <c r="AN144" t="s">
        <v>1016</v>
      </c>
      <c r="AO144" t="s">
        <v>497</v>
      </c>
      <c r="AP144" t="s">
        <v>784</v>
      </c>
      <c r="AQ144" s="197">
        <v>18000</v>
      </c>
      <c r="AR144" t="s">
        <v>548</v>
      </c>
      <c r="AS144">
        <v>2020</v>
      </c>
      <c r="AT144" t="s">
        <v>495</v>
      </c>
      <c r="AU144" s="198">
        <v>206213500</v>
      </c>
      <c r="BK144" t="s">
        <v>863</v>
      </c>
      <c r="BL144" t="s">
        <v>1219</v>
      </c>
      <c r="BM144" t="s">
        <v>851</v>
      </c>
      <c r="BN144" t="str">
        <f t="shared" si="24"/>
        <v>EDUCACIÓN-Ejecución</v>
      </c>
      <c r="BO144" t="s">
        <v>739</v>
      </c>
      <c r="BP144" s="197">
        <v>23000</v>
      </c>
      <c r="BQ144" t="s">
        <v>492</v>
      </c>
      <c r="BR144">
        <v>2020</v>
      </c>
      <c r="BS144" t="s">
        <v>493</v>
      </c>
      <c r="BT144" s="198">
        <v>178464048.8231222</v>
      </c>
      <c r="DK144" t="s">
        <v>1415</v>
      </c>
      <c r="DL144" t="s">
        <v>1485</v>
      </c>
      <c r="DM144" t="s">
        <v>851</v>
      </c>
      <c r="DN144" t="str">
        <f t="shared" si="25"/>
        <v>EDUCACIÓN-Ejecución</v>
      </c>
      <c r="DO144" t="s">
        <v>568</v>
      </c>
      <c r="DP144" s="197">
        <v>5000</v>
      </c>
      <c r="DQ144" t="s">
        <v>569</v>
      </c>
      <c r="DR144">
        <v>2020</v>
      </c>
      <c r="DS144" t="s">
        <v>493</v>
      </c>
      <c r="DT144" s="198">
        <v>605455605.25</v>
      </c>
      <c r="ES144" s="197"/>
      <c r="EW144" s="198"/>
      <c r="FM144" t="s">
        <v>1504</v>
      </c>
      <c r="FN144" t="s">
        <v>1659</v>
      </c>
      <c r="FO144" t="s">
        <v>851</v>
      </c>
      <c r="FP144" t="str">
        <f t="shared" si="26"/>
        <v>EDUCACIÓN-Ejecutados / Terminados</v>
      </c>
      <c r="FQ144" t="s">
        <v>627</v>
      </c>
      <c r="FR144" s="197" t="s">
        <v>1527</v>
      </c>
      <c r="FS144" t="s">
        <v>525</v>
      </c>
      <c r="FT144">
        <v>2020</v>
      </c>
      <c r="FU144" t="s">
        <v>495</v>
      </c>
      <c r="FV144" s="198">
        <v>54375485.656901173</v>
      </c>
    </row>
    <row r="145" spans="1:178" x14ac:dyDescent="0.35">
      <c r="A145" t="s">
        <v>488</v>
      </c>
      <c r="B145" t="s">
        <v>714</v>
      </c>
      <c r="C145" t="s">
        <v>497</v>
      </c>
      <c r="D145" t="s">
        <v>723</v>
      </c>
      <c r="E145" s="197"/>
      <c r="F145" t="s">
        <v>612</v>
      </c>
      <c r="G145">
        <v>2020</v>
      </c>
      <c r="H145" t="s">
        <v>493</v>
      </c>
      <c r="I145" s="198">
        <v>1219602758.9117646</v>
      </c>
      <c r="AM145" t="s">
        <v>863</v>
      </c>
      <c r="AN145" t="s">
        <v>1017</v>
      </c>
      <c r="AO145" t="s">
        <v>497</v>
      </c>
      <c r="AP145" t="s">
        <v>881</v>
      </c>
      <c r="AQ145" s="197">
        <v>18000</v>
      </c>
      <c r="AR145" t="s">
        <v>499</v>
      </c>
      <c r="AS145">
        <v>2020</v>
      </c>
      <c r="AT145" t="s">
        <v>495</v>
      </c>
      <c r="AU145" s="198">
        <v>206423830</v>
      </c>
      <c r="BK145" t="s">
        <v>863</v>
      </c>
      <c r="BL145" t="s">
        <v>1220</v>
      </c>
      <c r="BM145" t="s">
        <v>851</v>
      </c>
      <c r="BN145" t="str">
        <f t="shared" si="24"/>
        <v>EDUCACIÓN-Ejecución</v>
      </c>
      <c r="BO145" t="s">
        <v>739</v>
      </c>
      <c r="BP145" s="197">
        <v>23000</v>
      </c>
      <c r="BQ145" t="s">
        <v>492</v>
      </c>
      <c r="BR145">
        <v>2020</v>
      </c>
      <c r="BS145" t="s">
        <v>493</v>
      </c>
      <c r="BT145" s="198">
        <v>225716584.06123039</v>
      </c>
      <c r="DK145" t="s">
        <v>1415</v>
      </c>
      <c r="DL145" t="s">
        <v>1486</v>
      </c>
      <c r="DM145" t="s">
        <v>851</v>
      </c>
      <c r="DN145" t="str">
        <f t="shared" si="25"/>
        <v>EDUCACIÓN-Ejecutados / Terminados</v>
      </c>
      <c r="DO145" t="s">
        <v>1436</v>
      </c>
      <c r="DP145" s="197">
        <v>81000</v>
      </c>
      <c r="DQ145" t="s">
        <v>572</v>
      </c>
      <c r="DR145">
        <v>2020</v>
      </c>
      <c r="DS145" t="s">
        <v>495</v>
      </c>
      <c r="DT145" s="198">
        <v>1013950215.0343801</v>
      </c>
      <c r="ES145" s="197"/>
      <c r="EW145" s="198"/>
      <c r="FM145" t="s">
        <v>1504</v>
      </c>
      <c r="FN145" t="s">
        <v>1660</v>
      </c>
      <c r="FO145" t="s">
        <v>851</v>
      </c>
      <c r="FP145" t="str">
        <f t="shared" si="26"/>
        <v>EDUCACIÓN-Ejecutados / Terminados</v>
      </c>
      <c r="FQ145" t="s">
        <v>779</v>
      </c>
      <c r="FR145" s="197" t="s">
        <v>1527</v>
      </c>
      <c r="FS145" t="s">
        <v>525</v>
      </c>
      <c r="FT145">
        <v>2020</v>
      </c>
      <c r="FU145" t="s">
        <v>495</v>
      </c>
      <c r="FV145" s="198">
        <v>78631334</v>
      </c>
    </row>
    <row r="146" spans="1:178" x14ac:dyDescent="0.35">
      <c r="A146" t="s">
        <v>488</v>
      </c>
      <c r="B146" t="s">
        <v>714</v>
      </c>
      <c r="C146" t="s">
        <v>497</v>
      </c>
      <c r="D146" t="s">
        <v>724</v>
      </c>
      <c r="E146" s="197"/>
      <c r="F146" t="s">
        <v>612</v>
      </c>
      <c r="G146">
        <v>2020</v>
      </c>
      <c r="H146" t="s">
        <v>493</v>
      </c>
      <c r="I146" s="198">
        <v>1235560939.9117646</v>
      </c>
      <c r="AM146" t="s">
        <v>863</v>
      </c>
      <c r="AN146" t="s">
        <v>1018</v>
      </c>
      <c r="AO146" t="s">
        <v>497</v>
      </c>
      <c r="AP146" t="s">
        <v>593</v>
      </c>
      <c r="AQ146" s="197">
        <v>18000</v>
      </c>
      <c r="AR146" t="s">
        <v>548</v>
      </c>
      <c r="AS146">
        <v>2020</v>
      </c>
      <c r="AT146" t="s">
        <v>495</v>
      </c>
      <c r="AU146" s="198">
        <v>213300693</v>
      </c>
      <c r="BK146" t="s">
        <v>863</v>
      </c>
      <c r="BL146" t="s">
        <v>1221</v>
      </c>
      <c r="BM146" t="s">
        <v>851</v>
      </c>
      <c r="BN146" t="str">
        <f t="shared" si="24"/>
        <v>EDUCACIÓN-Ejecución</v>
      </c>
      <c r="BO146" t="s">
        <v>608</v>
      </c>
      <c r="BP146" s="197">
        <v>23000</v>
      </c>
      <c r="BQ146" t="s">
        <v>492</v>
      </c>
      <c r="BR146">
        <v>2020</v>
      </c>
      <c r="BS146" t="s">
        <v>493</v>
      </c>
      <c r="BT146" s="198">
        <v>232807769.57390201</v>
      </c>
      <c r="DK146" t="s">
        <v>1415</v>
      </c>
      <c r="DL146" t="s">
        <v>1486</v>
      </c>
      <c r="DM146" t="s">
        <v>851</v>
      </c>
      <c r="DN146" t="str">
        <f t="shared" si="25"/>
        <v>EDUCACIÓN-Ejecutados / Terminados</v>
      </c>
      <c r="DO146" t="s">
        <v>756</v>
      </c>
      <c r="DP146" s="197">
        <v>81000</v>
      </c>
      <c r="DQ146" t="s">
        <v>572</v>
      </c>
      <c r="DR146">
        <v>2020</v>
      </c>
      <c r="DS146" t="s">
        <v>495</v>
      </c>
      <c r="DT146" s="198">
        <v>1013950215.0343801</v>
      </c>
      <c r="ES146" s="197"/>
      <c r="EW146" s="198"/>
      <c r="FM146" t="s">
        <v>1504</v>
      </c>
      <c r="FN146" t="s">
        <v>1661</v>
      </c>
      <c r="FO146" t="s">
        <v>851</v>
      </c>
      <c r="FP146" t="str">
        <f t="shared" si="26"/>
        <v>EDUCACIÓN-Ejecutados / Terminados</v>
      </c>
      <c r="FQ146" t="s">
        <v>779</v>
      </c>
      <c r="FR146" s="197" t="s">
        <v>1527</v>
      </c>
      <c r="FS146" t="s">
        <v>525</v>
      </c>
      <c r="FT146">
        <v>2020</v>
      </c>
      <c r="FU146" t="s">
        <v>495</v>
      </c>
      <c r="FV146" s="198">
        <v>57318978</v>
      </c>
    </row>
    <row r="147" spans="1:178" x14ac:dyDescent="0.35">
      <c r="A147" t="s">
        <v>488</v>
      </c>
      <c r="B147" t="s">
        <v>714</v>
      </c>
      <c r="C147" t="s">
        <v>497</v>
      </c>
      <c r="D147" t="s">
        <v>725</v>
      </c>
      <c r="E147" s="197"/>
      <c r="F147" t="s">
        <v>612</v>
      </c>
      <c r="G147">
        <v>2020</v>
      </c>
      <c r="H147" t="s">
        <v>493</v>
      </c>
      <c r="I147" s="198">
        <v>1227750230.9117646</v>
      </c>
      <c r="AM147" t="s">
        <v>863</v>
      </c>
      <c r="AN147" t="s">
        <v>1019</v>
      </c>
      <c r="AO147" t="s">
        <v>497</v>
      </c>
      <c r="AP147" t="s">
        <v>557</v>
      </c>
      <c r="AQ147" s="197">
        <v>50000</v>
      </c>
      <c r="AR147" t="s">
        <v>499</v>
      </c>
      <c r="AS147">
        <v>2020</v>
      </c>
      <c r="AT147" t="s">
        <v>495</v>
      </c>
      <c r="AU147" s="198">
        <v>197022390</v>
      </c>
      <c r="BK147" t="s">
        <v>863</v>
      </c>
      <c r="BL147" t="s">
        <v>1222</v>
      </c>
      <c r="BM147" t="s">
        <v>851</v>
      </c>
      <c r="BN147" t="str">
        <f t="shared" si="24"/>
        <v>EDUCACIÓN-Ejecución</v>
      </c>
      <c r="BO147" t="s">
        <v>608</v>
      </c>
      <c r="BP147" s="197">
        <v>23000</v>
      </c>
      <c r="BQ147" t="s">
        <v>492</v>
      </c>
      <c r="BR147">
        <v>2020</v>
      </c>
      <c r="BS147" t="s">
        <v>493</v>
      </c>
      <c r="BT147" s="198">
        <v>292851572.47619939</v>
      </c>
      <c r="DK147" t="s">
        <v>1415</v>
      </c>
      <c r="DL147" t="s">
        <v>1486</v>
      </c>
      <c r="DM147" t="s">
        <v>851</v>
      </c>
      <c r="DN147" t="str">
        <f t="shared" si="25"/>
        <v>EDUCACIÓN-Ejecutados / Terminados</v>
      </c>
      <c r="DO147" t="s">
        <v>755</v>
      </c>
      <c r="DP147" s="197">
        <v>81000</v>
      </c>
      <c r="DQ147" t="s">
        <v>572</v>
      </c>
      <c r="DR147">
        <v>2020</v>
      </c>
      <c r="DS147" t="s">
        <v>495</v>
      </c>
      <c r="DT147" s="198">
        <v>1013950215.0343801</v>
      </c>
      <c r="ES147" s="197"/>
      <c r="EW147" s="198"/>
      <c r="FM147" t="s">
        <v>1504</v>
      </c>
      <c r="FN147" t="s">
        <v>1662</v>
      </c>
      <c r="FO147" t="s">
        <v>851</v>
      </c>
      <c r="FP147" t="str">
        <f t="shared" si="26"/>
        <v>EDUCACIÓN-Ejecutados / Terminados</v>
      </c>
      <c r="FQ147" t="s">
        <v>627</v>
      </c>
      <c r="FR147" s="197" t="s">
        <v>1527</v>
      </c>
      <c r="FS147" t="s">
        <v>525</v>
      </c>
      <c r="FT147">
        <v>2020</v>
      </c>
      <c r="FU147" t="s">
        <v>495</v>
      </c>
      <c r="FV147" s="198">
        <v>61983642.646901168</v>
      </c>
    </row>
    <row r="148" spans="1:178" x14ac:dyDescent="0.35">
      <c r="A148" t="s">
        <v>488</v>
      </c>
      <c r="B148" t="s">
        <v>714</v>
      </c>
      <c r="C148" t="s">
        <v>497</v>
      </c>
      <c r="D148" t="s">
        <v>726</v>
      </c>
      <c r="E148" s="197"/>
      <c r="F148" t="s">
        <v>612</v>
      </c>
      <c r="G148">
        <v>2020</v>
      </c>
      <c r="H148" t="s">
        <v>493</v>
      </c>
      <c r="I148" s="198">
        <v>1223509471.9117646</v>
      </c>
      <c r="AM148" t="s">
        <v>863</v>
      </c>
      <c r="AN148" t="s">
        <v>1020</v>
      </c>
      <c r="AO148" t="s">
        <v>497</v>
      </c>
      <c r="AP148" t="s">
        <v>881</v>
      </c>
      <c r="AQ148" s="197">
        <v>50000</v>
      </c>
      <c r="AR148" t="s">
        <v>499</v>
      </c>
      <c r="AS148">
        <v>2020</v>
      </c>
      <c r="AT148" t="s">
        <v>495</v>
      </c>
      <c r="AU148" s="198">
        <v>143494677</v>
      </c>
      <c r="BK148" t="s">
        <v>863</v>
      </c>
      <c r="BL148" t="s">
        <v>1223</v>
      </c>
      <c r="BM148" t="s">
        <v>851</v>
      </c>
      <c r="BN148" t="str">
        <f t="shared" si="24"/>
        <v>EDUCACIÓN-Ejecución</v>
      </c>
      <c r="BO148" t="s">
        <v>529</v>
      </c>
      <c r="BP148" s="197">
        <v>23000</v>
      </c>
      <c r="BQ148" t="s">
        <v>492</v>
      </c>
      <c r="BR148">
        <v>2020</v>
      </c>
      <c r="BS148" t="s">
        <v>493</v>
      </c>
      <c r="BT148" s="198">
        <v>223706090.5496912</v>
      </c>
      <c r="DK148" t="s">
        <v>1415</v>
      </c>
      <c r="DL148" t="s">
        <v>1486</v>
      </c>
      <c r="DM148" t="s">
        <v>851</v>
      </c>
      <c r="DN148" t="str">
        <f t="shared" si="25"/>
        <v>EDUCACIÓN-Ejecutados / Terminados</v>
      </c>
      <c r="DO148" t="s">
        <v>571</v>
      </c>
      <c r="DP148" s="197">
        <v>81000</v>
      </c>
      <c r="DQ148" t="s">
        <v>572</v>
      </c>
      <c r="DR148">
        <v>2020</v>
      </c>
      <c r="DS148" t="s">
        <v>495</v>
      </c>
      <c r="DT148" s="198">
        <v>1013950215.0343801</v>
      </c>
      <c r="ES148" s="197"/>
      <c r="EW148" s="198"/>
      <c r="FM148" t="s">
        <v>1504</v>
      </c>
      <c r="FN148" t="s">
        <v>1663</v>
      </c>
      <c r="FO148" t="s">
        <v>851</v>
      </c>
      <c r="FP148" t="str">
        <f t="shared" si="26"/>
        <v>EDUCACIÓN-Ejecutados / Terminados</v>
      </c>
      <c r="FQ148" t="s">
        <v>522</v>
      </c>
      <c r="FR148" s="197" t="s">
        <v>505</v>
      </c>
      <c r="FS148" t="s">
        <v>514</v>
      </c>
      <c r="FT148">
        <v>2020</v>
      </c>
      <c r="FU148" t="s">
        <v>495</v>
      </c>
      <c r="FV148" s="198">
        <v>67134381.970846623</v>
      </c>
    </row>
    <row r="149" spans="1:178" x14ac:dyDescent="0.35">
      <c r="A149" t="s">
        <v>488</v>
      </c>
      <c r="B149" t="s">
        <v>714</v>
      </c>
      <c r="C149" t="s">
        <v>497</v>
      </c>
      <c r="D149" t="s">
        <v>727</v>
      </c>
      <c r="E149" s="197"/>
      <c r="F149" t="s">
        <v>569</v>
      </c>
      <c r="G149">
        <v>2020</v>
      </c>
      <c r="H149" t="s">
        <v>493</v>
      </c>
      <c r="I149" s="198">
        <v>1258940327.9117646</v>
      </c>
      <c r="AM149" t="s">
        <v>863</v>
      </c>
      <c r="AN149" t="s">
        <v>1021</v>
      </c>
      <c r="AO149" t="s">
        <v>497</v>
      </c>
      <c r="AP149" t="s">
        <v>555</v>
      </c>
      <c r="AQ149" s="197">
        <v>50000</v>
      </c>
      <c r="AR149" t="s">
        <v>499</v>
      </c>
      <c r="AS149">
        <v>2020</v>
      </c>
      <c r="AT149" t="s">
        <v>495</v>
      </c>
      <c r="AU149" s="198">
        <v>184947425</v>
      </c>
      <c r="BK149" t="s">
        <v>863</v>
      </c>
      <c r="BL149" t="s">
        <v>1224</v>
      </c>
      <c r="BM149" t="s">
        <v>851</v>
      </c>
      <c r="BN149" t="str">
        <f t="shared" si="24"/>
        <v>EDUCACIÓN-Ejecución</v>
      </c>
      <c r="BO149" t="s">
        <v>529</v>
      </c>
      <c r="BP149" s="197">
        <v>23000</v>
      </c>
      <c r="BQ149" t="s">
        <v>492</v>
      </c>
      <c r="BR149">
        <v>2020</v>
      </c>
      <c r="BS149" t="s">
        <v>493</v>
      </c>
      <c r="BT149" s="198">
        <v>596140826.33946764</v>
      </c>
      <c r="DK149" t="s">
        <v>1415</v>
      </c>
      <c r="DL149" t="s">
        <v>1486</v>
      </c>
      <c r="DM149" t="s">
        <v>851</v>
      </c>
      <c r="DN149" t="str">
        <f t="shared" si="25"/>
        <v>EDUCACIÓN-Ejecutados / Terminados</v>
      </c>
      <c r="DO149" t="s">
        <v>639</v>
      </c>
      <c r="DP149" s="197">
        <v>81000</v>
      </c>
      <c r="DQ149" t="s">
        <v>572</v>
      </c>
      <c r="DR149">
        <v>2020</v>
      </c>
      <c r="DS149" t="s">
        <v>495</v>
      </c>
      <c r="DT149" s="198">
        <v>1013950215.0343801</v>
      </c>
      <c r="ES149" s="197"/>
      <c r="EW149" s="198"/>
      <c r="FM149" t="s">
        <v>1504</v>
      </c>
      <c r="FN149" t="s">
        <v>1664</v>
      </c>
      <c r="FO149" t="s">
        <v>851</v>
      </c>
      <c r="FP149" t="str">
        <f t="shared" si="26"/>
        <v>EDUCACIÓN-Ejecutados / Terminados</v>
      </c>
      <c r="FQ149" t="s">
        <v>522</v>
      </c>
      <c r="FR149" s="197" t="s">
        <v>505</v>
      </c>
      <c r="FS149" t="s">
        <v>514</v>
      </c>
      <c r="FT149">
        <v>2020</v>
      </c>
      <c r="FU149" t="s">
        <v>495</v>
      </c>
      <c r="FV149" s="198">
        <v>52166428.504415631</v>
      </c>
    </row>
    <row r="150" spans="1:178" x14ac:dyDescent="0.35">
      <c r="A150" t="s">
        <v>488</v>
      </c>
      <c r="B150" t="s">
        <v>714</v>
      </c>
      <c r="C150" t="s">
        <v>497</v>
      </c>
      <c r="D150" t="s">
        <v>728</v>
      </c>
      <c r="E150" s="197"/>
      <c r="F150" t="s">
        <v>612</v>
      </c>
      <c r="G150">
        <v>2020</v>
      </c>
      <c r="H150" t="s">
        <v>493</v>
      </c>
      <c r="I150" s="198">
        <v>1219197491.3117647</v>
      </c>
      <c r="AM150" t="s">
        <v>863</v>
      </c>
      <c r="AN150" t="s">
        <v>1022</v>
      </c>
      <c r="AO150" t="s">
        <v>497</v>
      </c>
      <c r="AP150" t="s">
        <v>914</v>
      </c>
      <c r="AQ150" s="197">
        <v>52000</v>
      </c>
      <c r="AR150" t="s">
        <v>596</v>
      </c>
      <c r="AS150">
        <v>2020</v>
      </c>
      <c r="AT150" t="s">
        <v>495</v>
      </c>
      <c r="AU150" s="198">
        <v>123962814</v>
      </c>
      <c r="BK150" t="s">
        <v>863</v>
      </c>
      <c r="BL150" t="s">
        <v>1225</v>
      </c>
      <c r="BM150" t="s">
        <v>851</v>
      </c>
      <c r="BN150" t="str">
        <f t="shared" si="24"/>
        <v>EDUCACIÓN-Ejecutados / Terminados</v>
      </c>
      <c r="BO150" t="s">
        <v>529</v>
      </c>
      <c r="BP150" s="197">
        <v>23000</v>
      </c>
      <c r="BQ150" t="s">
        <v>492</v>
      </c>
      <c r="BR150">
        <v>2020</v>
      </c>
      <c r="BS150" t="s">
        <v>495</v>
      </c>
      <c r="BT150" s="198">
        <v>221357078.06331831</v>
      </c>
      <c r="DK150" t="s">
        <v>1415</v>
      </c>
      <c r="DL150" t="s">
        <v>1487</v>
      </c>
      <c r="DM150" t="s">
        <v>851</v>
      </c>
      <c r="DN150" t="str">
        <f t="shared" si="25"/>
        <v>EDUCACIÓN-Ejecutados / Terminados</v>
      </c>
      <c r="DO150" t="s">
        <v>568</v>
      </c>
      <c r="DP150" s="197">
        <v>5000</v>
      </c>
      <c r="DQ150" t="s">
        <v>569</v>
      </c>
      <c r="DR150">
        <v>2020</v>
      </c>
      <c r="DS150" t="s">
        <v>495</v>
      </c>
      <c r="DT150" s="198">
        <v>116923419.39999998</v>
      </c>
      <c r="ES150" s="197"/>
      <c r="EW150" s="198"/>
      <c r="FM150" t="s">
        <v>1504</v>
      </c>
      <c r="FN150" t="s">
        <v>1665</v>
      </c>
      <c r="FO150" t="s">
        <v>851</v>
      </c>
      <c r="FP150" t="str">
        <f t="shared" si="26"/>
        <v>EDUCACIÓN-Ejecutados / Terminados</v>
      </c>
      <c r="FQ150" t="s">
        <v>716</v>
      </c>
      <c r="FR150" s="197" t="s">
        <v>505</v>
      </c>
      <c r="FS150" t="s">
        <v>506</v>
      </c>
      <c r="FT150">
        <v>2020</v>
      </c>
      <c r="FU150" t="s">
        <v>495</v>
      </c>
      <c r="FV150" s="198">
        <v>60857288</v>
      </c>
    </row>
    <row r="151" spans="1:178" x14ac:dyDescent="0.35">
      <c r="A151" t="s">
        <v>488</v>
      </c>
      <c r="B151" t="s">
        <v>714</v>
      </c>
      <c r="C151" t="s">
        <v>497</v>
      </c>
      <c r="D151" t="s">
        <v>729</v>
      </c>
      <c r="E151" s="197"/>
      <c r="F151" t="s">
        <v>548</v>
      </c>
      <c r="G151">
        <v>2020</v>
      </c>
      <c r="H151" t="s">
        <v>493</v>
      </c>
      <c r="I151" s="198">
        <v>1263063087.697479</v>
      </c>
      <c r="AM151" t="s">
        <v>863</v>
      </c>
      <c r="AN151" t="s">
        <v>1023</v>
      </c>
      <c r="AO151" t="s">
        <v>497</v>
      </c>
      <c r="AP151" t="s">
        <v>914</v>
      </c>
      <c r="AQ151" s="197">
        <v>52000</v>
      </c>
      <c r="AR151" t="s">
        <v>596</v>
      </c>
      <c r="AS151">
        <v>2020</v>
      </c>
      <c r="AT151" t="s">
        <v>495</v>
      </c>
      <c r="AU151" s="198">
        <v>206537139</v>
      </c>
      <c r="BK151" t="s">
        <v>863</v>
      </c>
      <c r="BL151" t="s">
        <v>1226</v>
      </c>
      <c r="BM151" t="s">
        <v>851</v>
      </c>
      <c r="BN151" t="str">
        <f t="shared" si="24"/>
        <v>EDUCACIÓN-Ejecutados / Terminados</v>
      </c>
      <c r="BO151" t="s">
        <v>529</v>
      </c>
      <c r="BP151" s="197">
        <v>23000</v>
      </c>
      <c r="BQ151" t="s">
        <v>492</v>
      </c>
      <c r="BR151">
        <v>2020</v>
      </c>
      <c r="BS151" t="s">
        <v>495</v>
      </c>
      <c r="BT151" s="198">
        <v>32745240.432996001</v>
      </c>
      <c r="DK151" t="s">
        <v>1415</v>
      </c>
      <c r="DL151" t="s">
        <v>1488</v>
      </c>
      <c r="DM151" t="s">
        <v>851</v>
      </c>
      <c r="DN151" t="str">
        <f t="shared" si="25"/>
        <v>EDUCACIÓN-Ejecutados / Terminados</v>
      </c>
      <c r="DO151" t="s">
        <v>1489</v>
      </c>
      <c r="DP151" s="197">
        <v>50000</v>
      </c>
      <c r="DQ151" t="s">
        <v>499</v>
      </c>
      <c r="DR151">
        <v>2020</v>
      </c>
      <c r="DS151" t="s">
        <v>495</v>
      </c>
      <c r="DT151" s="198">
        <v>91376294.459999993</v>
      </c>
      <c r="ES151" s="197"/>
      <c r="EW151" s="198"/>
      <c r="FM151" t="s">
        <v>1504</v>
      </c>
      <c r="FN151" t="s">
        <v>1666</v>
      </c>
      <c r="FO151" t="s">
        <v>851</v>
      </c>
      <c r="FP151" t="str">
        <f t="shared" si="26"/>
        <v>EDUCACIÓN-Ejecutados / Terminados</v>
      </c>
      <c r="FQ151" t="s">
        <v>716</v>
      </c>
      <c r="FR151" s="197" t="s">
        <v>505</v>
      </c>
      <c r="FS151" t="s">
        <v>506</v>
      </c>
      <c r="FT151">
        <v>2020</v>
      </c>
      <c r="FU151" t="s">
        <v>495</v>
      </c>
      <c r="FV151" s="198">
        <v>60849146</v>
      </c>
    </row>
    <row r="152" spans="1:178" x14ac:dyDescent="0.35">
      <c r="A152" t="s">
        <v>488</v>
      </c>
      <c r="B152" t="s">
        <v>714</v>
      </c>
      <c r="C152" t="s">
        <v>497</v>
      </c>
      <c r="D152" t="s">
        <v>550</v>
      </c>
      <c r="E152" s="197"/>
      <c r="F152" t="s">
        <v>548</v>
      </c>
      <c r="G152">
        <v>2020</v>
      </c>
      <c r="H152" t="s">
        <v>493</v>
      </c>
      <c r="I152" s="198">
        <v>1281500576.197479</v>
      </c>
      <c r="AM152" t="s">
        <v>863</v>
      </c>
      <c r="AN152" t="s">
        <v>1024</v>
      </c>
      <c r="AO152" t="s">
        <v>497</v>
      </c>
      <c r="AP152" t="s">
        <v>753</v>
      </c>
      <c r="AQ152" s="197">
        <v>76000</v>
      </c>
      <c r="AR152" t="s">
        <v>534</v>
      </c>
      <c r="AS152">
        <v>2020</v>
      </c>
      <c r="AT152" t="s">
        <v>495</v>
      </c>
      <c r="AU152" s="198">
        <v>180936890</v>
      </c>
      <c r="BK152" t="s">
        <v>863</v>
      </c>
      <c r="BL152" t="s">
        <v>1227</v>
      </c>
      <c r="BM152" t="s">
        <v>859</v>
      </c>
      <c r="BN152" t="str">
        <f t="shared" si="24"/>
        <v>DEPORTE Y RECREACIÓN-Ejecución</v>
      </c>
      <c r="BO152" t="s">
        <v>998</v>
      </c>
      <c r="BP152" s="197">
        <v>19000</v>
      </c>
      <c r="BQ152" t="s">
        <v>534</v>
      </c>
      <c r="BR152">
        <v>2020</v>
      </c>
      <c r="BS152" t="s">
        <v>493</v>
      </c>
      <c r="BT152" s="198">
        <v>124220754.1401729</v>
      </c>
      <c r="DK152" t="s">
        <v>1415</v>
      </c>
      <c r="DL152" t="s">
        <v>1488</v>
      </c>
      <c r="DM152" t="s">
        <v>851</v>
      </c>
      <c r="DN152" t="str">
        <f t="shared" si="25"/>
        <v>EDUCACIÓN-Ejecutados / Terminados</v>
      </c>
      <c r="DO152" t="s">
        <v>1490</v>
      </c>
      <c r="DP152" s="197">
        <v>50000</v>
      </c>
      <c r="DQ152" t="s">
        <v>499</v>
      </c>
      <c r="DR152">
        <v>2020</v>
      </c>
      <c r="DS152" t="s">
        <v>495</v>
      </c>
      <c r="DT152" s="198">
        <v>91376294.459999993</v>
      </c>
      <c r="ES152" s="197"/>
      <c r="EW152" s="198"/>
      <c r="FM152" t="s">
        <v>1504</v>
      </c>
      <c r="FN152" t="s">
        <v>1667</v>
      </c>
      <c r="FO152" t="s">
        <v>851</v>
      </c>
      <c r="FP152" t="str">
        <f t="shared" si="26"/>
        <v>EDUCACIÓN-Ejecutados / Terminados</v>
      </c>
      <c r="FQ152" t="s">
        <v>1610</v>
      </c>
      <c r="FR152" s="197" t="s">
        <v>505</v>
      </c>
      <c r="FS152" t="s">
        <v>514</v>
      </c>
      <c r="FT152">
        <v>2020</v>
      </c>
      <c r="FU152" t="s">
        <v>495</v>
      </c>
      <c r="FV152" s="198">
        <v>52342826</v>
      </c>
    </row>
    <row r="153" spans="1:178" x14ac:dyDescent="0.35">
      <c r="A153" t="s">
        <v>488</v>
      </c>
      <c r="B153" t="s">
        <v>714</v>
      </c>
      <c r="C153" t="s">
        <v>497</v>
      </c>
      <c r="D153" t="s">
        <v>730</v>
      </c>
      <c r="E153" s="197"/>
      <c r="F153" t="s">
        <v>548</v>
      </c>
      <c r="G153">
        <v>2020</v>
      </c>
      <c r="H153" t="s">
        <v>493</v>
      </c>
      <c r="I153" s="198">
        <v>1281530812.697479</v>
      </c>
      <c r="AM153" t="s">
        <v>863</v>
      </c>
      <c r="AN153" t="s">
        <v>1025</v>
      </c>
      <c r="AO153" t="s">
        <v>497</v>
      </c>
      <c r="AP153" t="s">
        <v>1026</v>
      </c>
      <c r="AQ153" s="197">
        <v>13000</v>
      </c>
      <c r="AR153" t="s">
        <v>569</v>
      </c>
      <c r="AS153">
        <v>2020</v>
      </c>
      <c r="AT153" t="s">
        <v>495</v>
      </c>
      <c r="AU153" s="198">
        <v>159882583</v>
      </c>
      <c r="BK153" t="s">
        <v>863</v>
      </c>
      <c r="BL153" t="s">
        <v>1228</v>
      </c>
      <c r="BM153" t="s">
        <v>859</v>
      </c>
      <c r="BN153" t="str">
        <f t="shared" si="24"/>
        <v>DEPORTE Y RECREACIÓN-Ejecución</v>
      </c>
      <c r="BO153" t="s">
        <v>664</v>
      </c>
      <c r="BP153" s="197">
        <v>19000</v>
      </c>
      <c r="BQ153" t="s">
        <v>534</v>
      </c>
      <c r="BR153">
        <v>2020</v>
      </c>
      <c r="BS153" t="s">
        <v>493</v>
      </c>
      <c r="BT153" s="198">
        <v>149337868.80621049</v>
      </c>
      <c r="DK153" t="s">
        <v>1415</v>
      </c>
      <c r="DL153" t="s">
        <v>1488</v>
      </c>
      <c r="DM153" t="s">
        <v>851</v>
      </c>
      <c r="DN153" t="str">
        <f t="shared" si="25"/>
        <v>EDUCACIÓN-Ejecutados / Terminados</v>
      </c>
      <c r="DO153" t="s">
        <v>1491</v>
      </c>
      <c r="DP153" s="197">
        <v>50000</v>
      </c>
      <c r="DQ153" t="s">
        <v>499</v>
      </c>
      <c r="DR153">
        <v>2020</v>
      </c>
      <c r="DS153" t="s">
        <v>495</v>
      </c>
      <c r="DT153" s="198">
        <v>91376294.459999993</v>
      </c>
      <c r="ES153" s="197"/>
      <c r="EW153" s="198"/>
      <c r="FM153" t="s">
        <v>1504</v>
      </c>
      <c r="FN153" t="s">
        <v>1668</v>
      </c>
      <c r="FO153" t="s">
        <v>851</v>
      </c>
      <c r="FP153" t="str">
        <f t="shared" si="26"/>
        <v>EDUCACIÓN-Ejecutados / Terminados</v>
      </c>
      <c r="FQ153" t="s">
        <v>716</v>
      </c>
      <c r="FR153" s="197" t="s">
        <v>505</v>
      </c>
      <c r="FS153" t="s">
        <v>506</v>
      </c>
      <c r="FT153">
        <v>2020</v>
      </c>
      <c r="FU153" t="s">
        <v>495</v>
      </c>
      <c r="FV153" s="198">
        <v>62662262</v>
      </c>
    </row>
    <row r="154" spans="1:178" x14ac:dyDescent="0.35">
      <c r="A154" t="s">
        <v>488</v>
      </c>
      <c r="B154" t="s">
        <v>714</v>
      </c>
      <c r="C154" t="s">
        <v>497</v>
      </c>
      <c r="D154" t="s">
        <v>731</v>
      </c>
      <c r="E154" s="197"/>
      <c r="F154" t="s">
        <v>548</v>
      </c>
      <c r="G154">
        <v>2020</v>
      </c>
      <c r="H154" t="s">
        <v>493</v>
      </c>
      <c r="I154" s="198">
        <v>1334966663.697479</v>
      </c>
      <c r="AM154" t="s">
        <v>863</v>
      </c>
      <c r="AN154" t="s">
        <v>1027</v>
      </c>
      <c r="AO154" t="s">
        <v>501</v>
      </c>
      <c r="AP154" t="s">
        <v>886</v>
      </c>
      <c r="AQ154" s="197">
        <v>52000</v>
      </c>
      <c r="AR154" t="s">
        <v>596</v>
      </c>
      <c r="AS154">
        <v>2020</v>
      </c>
      <c r="AT154" t="s">
        <v>495</v>
      </c>
      <c r="AU154" s="198">
        <v>241388830.31999999</v>
      </c>
      <c r="BK154" t="s">
        <v>863</v>
      </c>
      <c r="BL154" t="s">
        <v>1229</v>
      </c>
      <c r="BM154" t="s">
        <v>851</v>
      </c>
      <c r="BN154" t="str">
        <f t="shared" si="24"/>
        <v>EDUCACIÓN-Ejecución</v>
      </c>
      <c r="BO154" t="s">
        <v>703</v>
      </c>
      <c r="BP154" s="197">
        <v>19000</v>
      </c>
      <c r="BQ154" t="s">
        <v>534</v>
      </c>
      <c r="BR154">
        <v>2020</v>
      </c>
      <c r="BS154" t="s">
        <v>493</v>
      </c>
      <c r="BT154" s="198">
        <v>131274850.2167653</v>
      </c>
      <c r="DK154" t="s">
        <v>1415</v>
      </c>
      <c r="DL154" t="s">
        <v>1488</v>
      </c>
      <c r="DM154" t="s">
        <v>851</v>
      </c>
      <c r="DN154" t="str">
        <f t="shared" si="25"/>
        <v>EDUCACIÓN-Ejecutados / Terminados</v>
      </c>
      <c r="DO154" t="s">
        <v>1492</v>
      </c>
      <c r="DP154" s="197">
        <v>50000</v>
      </c>
      <c r="DQ154" t="s">
        <v>499</v>
      </c>
      <c r="DR154">
        <v>2020</v>
      </c>
      <c r="DS154" t="s">
        <v>495</v>
      </c>
      <c r="DT154" s="198">
        <v>91376294.459999993</v>
      </c>
      <c r="ES154" s="197"/>
      <c r="EW154" s="198"/>
      <c r="FM154" t="s">
        <v>1504</v>
      </c>
      <c r="FN154" t="s">
        <v>1669</v>
      </c>
      <c r="FO154" t="s">
        <v>851</v>
      </c>
      <c r="FP154" t="str">
        <f t="shared" si="26"/>
        <v>EDUCACIÓN-Ejecutados / Terminados</v>
      </c>
      <c r="FQ154" t="s">
        <v>716</v>
      </c>
      <c r="FR154" s="197" t="s">
        <v>505</v>
      </c>
      <c r="FS154" t="s">
        <v>506</v>
      </c>
      <c r="FT154">
        <v>2020</v>
      </c>
      <c r="FU154" t="s">
        <v>495</v>
      </c>
      <c r="FV154" s="198">
        <v>62185936</v>
      </c>
    </row>
    <row r="155" spans="1:178" x14ac:dyDescent="0.35">
      <c r="A155" t="s">
        <v>488</v>
      </c>
      <c r="B155" t="s">
        <v>714</v>
      </c>
      <c r="C155" t="s">
        <v>497</v>
      </c>
      <c r="D155" t="s">
        <v>648</v>
      </c>
      <c r="E155" s="197"/>
      <c r="F155" t="s">
        <v>548</v>
      </c>
      <c r="G155">
        <v>2020</v>
      </c>
      <c r="H155" t="s">
        <v>493</v>
      </c>
      <c r="I155" s="198">
        <v>1292370885.697479</v>
      </c>
      <c r="AM155" t="s">
        <v>863</v>
      </c>
      <c r="AN155" t="s">
        <v>1028</v>
      </c>
      <c r="AO155" t="s">
        <v>497</v>
      </c>
      <c r="AP155" t="s">
        <v>914</v>
      </c>
      <c r="AQ155" s="197">
        <v>52000</v>
      </c>
      <c r="AR155" t="s">
        <v>596</v>
      </c>
      <c r="AS155">
        <v>2020</v>
      </c>
      <c r="AT155" t="s">
        <v>495</v>
      </c>
      <c r="AU155" s="198">
        <v>336489410.43000001</v>
      </c>
      <c r="BK155" t="s">
        <v>863</v>
      </c>
      <c r="BL155" t="s">
        <v>1230</v>
      </c>
      <c r="BM155" t="s">
        <v>851</v>
      </c>
      <c r="BN155" t="str">
        <f t="shared" si="24"/>
        <v>EDUCACIÓN-Ejecución</v>
      </c>
      <c r="BO155" t="s">
        <v>703</v>
      </c>
      <c r="BP155" s="197">
        <v>19000</v>
      </c>
      <c r="BQ155" t="s">
        <v>534</v>
      </c>
      <c r="BR155">
        <v>2020</v>
      </c>
      <c r="BS155" t="s">
        <v>493</v>
      </c>
      <c r="BT155" s="198">
        <v>53668741.653173178</v>
      </c>
      <c r="DK155" t="s">
        <v>1415</v>
      </c>
      <c r="DL155" t="s">
        <v>1488</v>
      </c>
      <c r="DM155" t="s">
        <v>851</v>
      </c>
      <c r="DN155" t="str">
        <f t="shared" si="25"/>
        <v>EDUCACIÓN-Ejecutados / Terminados</v>
      </c>
      <c r="DO155" t="s">
        <v>1493</v>
      </c>
      <c r="DP155" s="197">
        <v>50000</v>
      </c>
      <c r="DQ155" t="s">
        <v>499</v>
      </c>
      <c r="DR155">
        <v>2020</v>
      </c>
      <c r="DS155" t="s">
        <v>495</v>
      </c>
      <c r="DT155" s="198">
        <v>91376294.459999993</v>
      </c>
      <c r="ES155" s="197"/>
      <c r="EW155" s="198"/>
      <c r="FM155" t="s">
        <v>1504</v>
      </c>
      <c r="FN155" t="s">
        <v>1670</v>
      </c>
      <c r="FO155" t="s">
        <v>851</v>
      </c>
      <c r="FP155" t="str">
        <f t="shared" si="26"/>
        <v>EDUCACIÓN-Ejecutados / Terminados</v>
      </c>
      <c r="FQ155" t="s">
        <v>729</v>
      </c>
      <c r="FR155" s="197" t="s">
        <v>1623</v>
      </c>
      <c r="FS155" t="s">
        <v>548</v>
      </c>
      <c r="FT155">
        <v>2020</v>
      </c>
      <c r="FU155" t="s">
        <v>495</v>
      </c>
      <c r="FV155" s="198">
        <v>61418817.841879532</v>
      </c>
    </row>
    <row r="156" spans="1:178" x14ac:dyDescent="0.35">
      <c r="A156" t="s">
        <v>488</v>
      </c>
      <c r="B156" t="s">
        <v>714</v>
      </c>
      <c r="C156" t="s">
        <v>497</v>
      </c>
      <c r="D156" t="s">
        <v>732</v>
      </c>
      <c r="E156" s="197"/>
      <c r="F156" t="s">
        <v>548</v>
      </c>
      <c r="G156">
        <v>2020</v>
      </c>
      <c r="H156" t="s">
        <v>493</v>
      </c>
      <c r="I156" s="198">
        <v>1299118874.697479</v>
      </c>
      <c r="AM156" t="s">
        <v>863</v>
      </c>
      <c r="AN156" t="s">
        <v>1029</v>
      </c>
      <c r="AO156" t="s">
        <v>497</v>
      </c>
      <c r="AP156" t="s">
        <v>914</v>
      </c>
      <c r="AQ156" s="197">
        <v>52000</v>
      </c>
      <c r="AR156" t="s">
        <v>596</v>
      </c>
      <c r="AS156">
        <v>2020</v>
      </c>
      <c r="AT156" t="s">
        <v>495</v>
      </c>
      <c r="AU156" s="198">
        <v>174642305.69999999</v>
      </c>
      <c r="BK156" t="s">
        <v>863</v>
      </c>
      <c r="BL156" t="s">
        <v>1231</v>
      </c>
      <c r="BM156" t="s">
        <v>851</v>
      </c>
      <c r="BN156" t="str">
        <f t="shared" si="24"/>
        <v>EDUCACIÓN-Ejecución</v>
      </c>
      <c r="BO156" t="s">
        <v>625</v>
      </c>
      <c r="BP156" s="197">
        <v>19000</v>
      </c>
      <c r="BQ156" t="s">
        <v>534</v>
      </c>
      <c r="BR156">
        <v>2020</v>
      </c>
      <c r="BS156" t="s">
        <v>493</v>
      </c>
      <c r="BT156" s="198">
        <v>159594151.50980151</v>
      </c>
      <c r="DK156" t="s">
        <v>1415</v>
      </c>
      <c r="DL156" t="s">
        <v>1488</v>
      </c>
      <c r="DM156" t="s">
        <v>851</v>
      </c>
      <c r="DN156" t="str">
        <f t="shared" si="25"/>
        <v>EDUCACIÓN-Ejecutados / Terminados</v>
      </c>
      <c r="DO156" t="s">
        <v>1494</v>
      </c>
      <c r="DP156" s="197">
        <v>50000</v>
      </c>
      <c r="DQ156" t="s">
        <v>499</v>
      </c>
      <c r="DR156">
        <v>2020</v>
      </c>
      <c r="DS156" t="s">
        <v>495</v>
      </c>
      <c r="DT156" s="198">
        <v>91376294.459999993</v>
      </c>
      <c r="ES156" s="197"/>
      <c r="EW156" s="198"/>
      <c r="FM156" t="s">
        <v>1504</v>
      </c>
      <c r="FN156" t="s">
        <v>1671</v>
      </c>
      <c r="FO156" t="s">
        <v>851</v>
      </c>
      <c r="FP156" t="str">
        <f t="shared" si="26"/>
        <v>EDUCACIÓN-Ejecutados / Terminados</v>
      </c>
      <c r="FQ156" t="s">
        <v>1575</v>
      </c>
      <c r="FR156" s="197" t="s">
        <v>1576</v>
      </c>
      <c r="FS156" t="s">
        <v>1577</v>
      </c>
      <c r="FT156">
        <v>2020</v>
      </c>
      <c r="FU156" t="s">
        <v>495</v>
      </c>
      <c r="FV156" s="198">
        <v>101071195.60378429</v>
      </c>
    </row>
    <row r="157" spans="1:178" x14ac:dyDescent="0.35">
      <c r="A157" t="s">
        <v>488</v>
      </c>
      <c r="B157" t="s">
        <v>714</v>
      </c>
      <c r="C157" t="s">
        <v>497</v>
      </c>
      <c r="D157" t="s">
        <v>713</v>
      </c>
      <c r="E157" s="197"/>
      <c r="F157" t="s">
        <v>548</v>
      </c>
      <c r="G157">
        <v>2020</v>
      </c>
      <c r="H157" t="s">
        <v>493</v>
      </c>
      <c r="I157" s="198">
        <v>1294998488.697479</v>
      </c>
      <c r="AM157" t="s">
        <v>863</v>
      </c>
      <c r="AN157" t="s">
        <v>1030</v>
      </c>
      <c r="AO157" t="s">
        <v>490</v>
      </c>
      <c r="AP157" t="s">
        <v>886</v>
      </c>
      <c r="AQ157" s="197">
        <v>52000</v>
      </c>
      <c r="AR157" t="s">
        <v>596</v>
      </c>
      <c r="AS157">
        <v>2020</v>
      </c>
      <c r="AT157" t="s">
        <v>495</v>
      </c>
      <c r="AU157" s="198">
        <v>205986600</v>
      </c>
      <c r="BK157" t="s">
        <v>863</v>
      </c>
      <c r="BL157" t="s">
        <v>1232</v>
      </c>
      <c r="BM157" t="s">
        <v>853</v>
      </c>
      <c r="BN157" t="str">
        <f t="shared" si="24"/>
        <v>INCLUSIÓN SOCIAL-Ejecución</v>
      </c>
      <c r="BO157" t="s">
        <v>625</v>
      </c>
      <c r="BP157" s="197">
        <v>19000</v>
      </c>
      <c r="BQ157" t="s">
        <v>534</v>
      </c>
      <c r="BR157">
        <v>2020</v>
      </c>
      <c r="BS157" t="s">
        <v>493</v>
      </c>
      <c r="BT157" s="198">
        <v>173986166.22065029</v>
      </c>
      <c r="DK157" t="s">
        <v>1415</v>
      </c>
      <c r="DL157" t="s">
        <v>1488</v>
      </c>
      <c r="DM157" t="s">
        <v>851</v>
      </c>
      <c r="DN157" t="str">
        <f t="shared" si="25"/>
        <v>EDUCACIÓN-Ejecutados / Terminados</v>
      </c>
      <c r="DO157" t="s">
        <v>1495</v>
      </c>
      <c r="DP157" s="197">
        <v>50000</v>
      </c>
      <c r="DQ157" t="s">
        <v>499</v>
      </c>
      <c r="DR157">
        <v>2020</v>
      </c>
      <c r="DS157" t="s">
        <v>495</v>
      </c>
      <c r="DT157" s="198">
        <v>91376294.459999993</v>
      </c>
      <c r="ES157" s="197"/>
      <c r="EW157" s="198"/>
      <c r="FM157" t="s">
        <v>1504</v>
      </c>
      <c r="FN157" t="s">
        <v>1672</v>
      </c>
      <c r="FO157" t="s">
        <v>851</v>
      </c>
      <c r="FP157" t="str">
        <f t="shared" si="26"/>
        <v>EDUCACIÓN-Ejecutados / Terminados</v>
      </c>
      <c r="FQ157" t="s">
        <v>1575</v>
      </c>
      <c r="FR157" s="197" t="s">
        <v>1576</v>
      </c>
      <c r="FS157" t="s">
        <v>1577</v>
      </c>
      <c r="FT157">
        <v>2020</v>
      </c>
      <c r="FU157" t="s">
        <v>495</v>
      </c>
      <c r="FV157" s="198">
        <v>42655148</v>
      </c>
    </row>
    <row r="158" spans="1:178" x14ac:dyDescent="0.35">
      <c r="A158" t="s">
        <v>488</v>
      </c>
      <c r="B158" t="s">
        <v>714</v>
      </c>
      <c r="C158" t="s">
        <v>497</v>
      </c>
      <c r="D158" t="s">
        <v>703</v>
      </c>
      <c r="E158" s="197"/>
      <c r="F158" t="s">
        <v>733</v>
      </c>
      <c r="G158">
        <v>2020</v>
      </c>
      <c r="H158" t="s">
        <v>493</v>
      </c>
      <c r="I158" s="198">
        <v>1260896631.7450979</v>
      </c>
      <c r="AM158" t="s">
        <v>863</v>
      </c>
      <c r="AN158" t="s">
        <v>1031</v>
      </c>
      <c r="AO158" t="s">
        <v>497</v>
      </c>
      <c r="AP158" t="s">
        <v>518</v>
      </c>
      <c r="AQ158" s="197">
        <v>54000</v>
      </c>
      <c r="AR158" t="s">
        <v>509</v>
      </c>
      <c r="AS158">
        <v>2020</v>
      </c>
      <c r="AT158" t="s">
        <v>495</v>
      </c>
      <c r="AU158" s="198">
        <v>171789391.28999999</v>
      </c>
      <c r="BK158" t="s">
        <v>863</v>
      </c>
      <c r="BL158" t="s">
        <v>1233</v>
      </c>
      <c r="BM158" t="s">
        <v>851</v>
      </c>
      <c r="BN158" t="str">
        <f t="shared" si="24"/>
        <v>EDUCACIÓN-Ejecución</v>
      </c>
      <c r="BO158" t="s">
        <v>761</v>
      </c>
      <c r="BP158" s="197">
        <v>18000</v>
      </c>
      <c r="BQ158" t="s">
        <v>548</v>
      </c>
      <c r="BR158">
        <v>2020</v>
      </c>
      <c r="BS158" t="s">
        <v>493</v>
      </c>
      <c r="BT158" s="198">
        <v>322224377.88187712</v>
      </c>
      <c r="DK158" t="s">
        <v>1415</v>
      </c>
      <c r="DL158" t="s">
        <v>1488</v>
      </c>
      <c r="DM158" t="s">
        <v>851</v>
      </c>
      <c r="DN158" t="str">
        <f t="shared" si="25"/>
        <v>EDUCACIÓN-Ejecutados / Terminados</v>
      </c>
      <c r="DO158" t="s">
        <v>743</v>
      </c>
      <c r="DP158" s="197">
        <v>50000</v>
      </c>
      <c r="DQ158" t="s">
        <v>499</v>
      </c>
      <c r="DR158">
        <v>2020</v>
      </c>
      <c r="DS158" t="s">
        <v>495</v>
      </c>
      <c r="DT158" s="198">
        <v>91376294.459999993</v>
      </c>
      <c r="ES158" s="197"/>
      <c r="EW158" s="198"/>
      <c r="FM158" t="s">
        <v>1504</v>
      </c>
      <c r="FN158" t="s">
        <v>1673</v>
      </c>
      <c r="FO158" t="s">
        <v>851</v>
      </c>
      <c r="FP158" t="str">
        <f t="shared" si="26"/>
        <v>EDUCACIÓN-Ejecutados / Terminados</v>
      </c>
      <c r="FQ158" t="s">
        <v>735</v>
      </c>
      <c r="FR158" s="197" t="s">
        <v>1516</v>
      </c>
      <c r="FS158" t="s">
        <v>537</v>
      </c>
      <c r="FT158">
        <v>2020</v>
      </c>
      <c r="FU158" t="s">
        <v>495</v>
      </c>
      <c r="FV158" s="198">
        <v>66000000</v>
      </c>
    </row>
    <row r="159" spans="1:178" x14ac:dyDescent="0.35">
      <c r="A159" t="s">
        <v>488</v>
      </c>
      <c r="B159" t="s">
        <v>714</v>
      </c>
      <c r="C159" t="s">
        <v>497</v>
      </c>
      <c r="D159" t="s">
        <v>697</v>
      </c>
      <c r="E159" s="197"/>
      <c r="F159" t="s">
        <v>733</v>
      </c>
      <c r="G159">
        <v>2020</v>
      </c>
      <c r="H159" t="s">
        <v>493</v>
      </c>
      <c r="I159" s="198">
        <v>1210699021.8117647</v>
      </c>
      <c r="AM159" t="s">
        <v>863</v>
      </c>
      <c r="AN159" t="s">
        <v>1032</v>
      </c>
      <c r="AO159" t="s">
        <v>497</v>
      </c>
      <c r="AP159" t="s">
        <v>616</v>
      </c>
      <c r="AQ159" s="197">
        <v>54000</v>
      </c>
      <c r="AR159" t="s">
        <v>509</v>
      </c>
      <c r="AS159">
        <v>2020</v>
      </c>
      <c r="AT159" t="s">
        <v>495</v>
      </c>
      <c r="AU159" s="198">
        <v>251684727.21000001</v>
      </c>
      <c r="BK159" t="s">
        <v>863</v>
      </c>
      <c r="BL159" t="s">
        <v>1234</v>
      </c>
      <c r="BM159" t="s">
        <v>859</v>
      </c>
      <c r="BN159" t="str">
        <f t="shared" si="24"/>
        <v>DEPORTE Y RECREACIÓN-Ejecución</v>
      </c>
      <c r="BO159" t="s">
        <v>761</v>
      </c>
      <c r="BP159" s="197">
        <v>18000</v>
      </c>
      <c r="BQ159" t="s">
        <v>548</v>
      </c>
      <c r="BR159">
        <v>2020</v>
      </c>
      <c r="BS159" t="s">
        <v>493</v>
      </c>
      <c r="BT159" s="198">
        <v>154645261.34569609</v>
      </c>
      <c r="DK159" t="s">
        <v>1415</v>
      </c>
      <c r="DL159" t="s">
        <v>1488</v>
      </c>
      <c r="DM159" t="s">
        <v>851</v>
      </c>
      <c r="DN159" t="str">
        <f t="shared" si="25"/>
        <v>EDUCACIÓN-Ejecutados / Terminados</v>
      </c>
      <c r="DO159" t="s">
        <v>1496</v>
      </c>
      <c r="DP159" s="197">
        <v>50000</v>
      </c>
      <c r="DQ159" t="s">
        <v>499</v>
      </c>
      <c r="DR159">
        <v>2020</v>
      </c>
      <c r="DS159" t="s">
        <v>495</v>
      </c>
      <c r="DT159" s="198">
        <v>91376294.459999993</v>
      </c>
      <c r="ES159" s="197"/>
      <c r="EW159" s="198"/>
      <c r="FM159" t="s">
        <v>1504</v>
      </c>
      <c r="FN159" t="s">
        <v>1674</v>
      </c>
      <c r="FO159" t="s">
        <v>851</v>
      </c>
      <c r="FP159" t="str">
        <f t="shared" si="26"/>
        <v>EDUCACIÓN-Ejecutados / Terminados</v>
      </c>
      <c r="FQ159" t="s">
        <v>735</v>
      </c>
      <c r="FR159" s="197" t="s">
        <v>1516</v>
      </c>
      <c r="FS159" t="s">
        <v>537</v>
      </c>
      <c r="FT159">
        <v>2020</v>
      </c>
      <c r="FU159" t="s">
        <v>495</v>
      </c>
      <c r="FV159" s="198">
        <v>66000000</v>
      </c>
    </row>
    <row r="160" spans="1:178" x14ac:dyDescent="0.35">
      <c r="A160" t="s">
        <v>488</v>
      </c>
      <c r="B160" t="s">
        <v>714</v>
      </c>
      <c r="C160" t="s">
        <v>497</v>
      </c>
      <c r="D160" t="s">
        <v>734</v>
      </c>
      <c r="E160" s="197"/>
      <c r="F160" t="s">
        <v>733</v>
      </c>
      <c r="G160">
        <v>2020</v>
      </c>
      <c r="H160" t="s">
        <v>493</v>
      </c>
      <c r="I160" s="198">
        <v>1288882265.7450979</v>
      </c>
      <c r="AM160" t="s">
        <v>863</v>
      </c>
      <c r="AN160" t="s">
        <v>1033</v>
      </c>
      <c r="AO160" t="s">
        <v>490</v>
      </c>
      <c r="AP160" t="s">
        <v>619</v>
      </c>
      <c r="AQ160" s="197">
        <v>54000</v>
      </c>
      <c r="AR160" t="s">
        <v>509</v>
      </c>
      <c r="AS160">
        <v>2020</v>
      </c>
      <c r="AT160" t="s">
        <v>495</v>
      </c>
      <c r="AU160" s="198">
        <v>119705679.48</v>
      </c>
      <c r="BK160" t="s">
        <v>863</v>
      </c>
      <c r="BL160" t="s">
        <v>1235</v>
      </c>
      <c r="BM160" t="s">
        <v>851</v>
      </c>
      <c r="BN160" t="str">
        <f t="shared" si="24"/>
        <v>EDUCACIÓN-Ejecución</v>
      </c>
      <c r="BO160" t="s">
        <v>715</v>
      </c>
      <c r="BP160" s="197" t="s">
        <v>505</v>
      </c>
      <c r="BQ160" t="s">
        <v>506</v>
      </c>
      <c r="BR160">
        <v>2020</v>
      </c>
      <c r="BS160" t="s">
        <v>493</v>
      </c>
      <c r="BT160" s="198">
        <v>59317178.520361573</v>
      </c>
      <c r="DK160" t="s">
        <v>1415</v>
      </c>
      <c r="DL160" t="s">
        <v>1488</v>
      </c>
      <c r="DM160" t="s">
        <v>851</v>
      </c>
      <c r="DN160" t="str">
        <f t="shared" si="25"/>
        <v>EDUCACIÓN-Ejecutados / Terminados</v>
      </c>
      <c r="DO160" t="s">
        <v>681</v>
      </c>
      <c r="DP160" s="197">
        <v>50000</v>
      </c>
      <c r="DQ160" t="s">
        <v>499</v>
      </c>
      <c r="DR160">
        <v>2020</v>
      </c>
      <c r="DS160" t="s">
        <v>495</v>
      </c>
      <c r="DT160" s="198">
        <v>91376294.459999993</v>
      </c>
      <c r="ES160" s="197"/>
      <c r="EW160" s="198"/>
      <c r="FM160" t="s">
        <v>1504</v>
      </c>
      <c r="FN160" t="s">
        <v>1675</v>
      </c>
      <c r="FO160" t="s">
        <v>851</v>
      </c>
      <c r="FP160" t="str">
        <f t="shared" si="26"/>
        <v>EDUCACIÓN-Ejecutados / Terminados</v>
      </c>
      <c r="FQ160" t="s">
        <v>735</v>
      </c>
      <c r="FR160" s="197" t="s">
        <v>1516</v>
      </c>
      <c r="FS160" t="s">
        <v>537</v>
      </c>
      <c r="FT160">
        <v>2020</v>
      </c>
      <c r="FU160" t="s">
        <v>495</v>
      </c>
      <c r="FV160" s="198">
        <v>3223780722</v>
      </c>
    </row>
    <row r="161" spans="1:178" x14ac:dyDescent="0.35">
      <c r="A161" t="s">
        <v>488</v>
      </c>
      <c r="B161" t="s">
        <v>714</v>
      </c>
      <c r="C161" t="s">
        <v>497</v>
      </c>
      <c r="D161" t="s">
        <v>665</v>
      </c>
      <c r="E161" s="197"/>
      <c r="F161" t="s">
        <v>733</v>
      </c>
      <c r="G161">
        <v>2020</v>
      </c>
      <c r="H161" t="s">
        <v>493</v>
      </c>
      <c r="I161" s="198">
        <v>1240469701.8450975</v>
      </c>
      <c r="AM161" t="s">
        <v>863</v>
      </c>
      <c r="AN161" t="s">
        <v>1034</v>
      </c>
      <c r="AO161" t="s">
        <v>490</v>
      </c>
      <c r="AP161" t="s">
        <v>616</v>
      </c>
      <c r="AQ161" s="197">
        <v>54000</v>
      </c>
      <c r="AR161" t="s">
        <v>509</v>
      </c>
      <c r="AS161">
        <v>2020</v>
      </c>
      <c r="AT161" t="s">
        <v>495</v>
      </c>
      <c r="AU161" s="198">
        <v>213003876.84</v>
      </c>
      <c r="BK161" t="s">
        <v>863</v>
      </c>
      <c r="BL161" t="s">
        <v>1236</v>
      </c>
      <c r="BM161" t="s">
        <v>859</v>
      </c>
      <c r="BN161" t="str">
        <f t="shared" si="24"/>
        <v>DEPORTE Y RECREACIÓN-Ejecución</v>
      </c>
      <c r="BO161" t="s">
        <v>715</v>
      </c>
      <c r="BP161" s="197" t="s">
        <v>505</v>
      </c>
      <c r="BQ161" t="s">
        <v>506</v>
      </c>
      <c r="BR161">
        <v>2020</v>
      </c>
      <c r="BS161" t="s">
        <v>493</v>
      </c>
      <c r="BT161" s="198">
        <v>202314300.88110659</v>
      </c>
      <c r="DK161" t="s">
        <v>1415</v>
      </c>
      <c r="DL161" t="s">
        <v>1488</v>
      </c>
      <c r="DM161" t="s">
        <v>851</v>
      </c>
      <c r="DN161" t="str">
        <f t="shared" si="25"/>
        <v>EDUCACIÓN-Ejecutados / Terminados</v>
      </c>
      <c r="DO161" t="s">
        <v>881</v>
      </c>
      <c r="DP161" s="197">
        <v>50000</v>
      </c>
      <c r="DQ161" t="s">
        <v>499</v>
      </c>
      <c r="DR161">
        <v>2020</v>
      </c>
      <c r="DS161" t="s">
        <v>495</v>
      </c>
      <c r="DT161" s="198">
        <v>91376294.459999993</v>
      </c>
      <c r="ES161" s="197"/>
      <c r="EW161" s="198"/>
      <c r="FM161" t="s">
        <v>1504</v>
      </c>
      <c r="FN161" t="s">
        <v>1676</v>
      </c>
      <c r="FO161" t="s">
        <v>851</v>
      </c>
      <c r="FP161" t="str">
        <f t="shared" si="26"/>
        <v>EDUCACIÓN-Ejecutados / Terminados</v>
      </c>
      <c r="FQ161" t="s">
        <v>541</v>
      </c>
      <c r="FR161" s="197" t="s">
        <v>1629</v>
      </c>
      <c r="FS161" t="s">
        <v>499</v>
      </c>
      <c r="FT161">
        <v>2020</v>
      </c>
      <c r="FU161" t="s">
        <v>495</v>
      </c>
      <c r="FV161" s="198">
        <v>11400798835</v>
      </c>
    </row>
    <row r="162" spans="1:178" x14ac:dyDescent="0.35">
      <c r="A162" t="s">
        <v>488</v>
      </c>
      <c r="B162" t="s">
        <v>714</v>
      </c>
      <c r="C162" t="s">
        <v>497</v>
      </c>
      <c r="D162" t="s">
        <v>625</v>
      </c>
      <c r="E162" s="197"/>
      <c r="F162" t="s">
        <v>733</v>
      </c>
      <c r="G162">
        <v>2020</v>
      </c>
      <c r="H162" t="s">
        <v>493</v>
      </c>
      <c r="I162" s="198">
        <v>1220082673.9117646</v>
      </c>
      <c r="AM162" t="s">
        <v>863</v>
      </c>
      <c r="AN162" t="s">
        <v>1035</v>
      </c>
      <c r="AO162" t="s">
        <v>497</v>
      </c>
      <c r="AP162" t="s">
        <v>717</v>
      </c>
      <c r="AQ162" s="197" t="s">
        <v>505</v>
      </c>
      <c r="AR162" t="s">
        <v>506</v>
      </c>
      <c r="AS162">
        <v>2020</v>
      </c>
      <c r="AT162" t="s">
        <v>495</v>
      </c>
      <c r="AU162" s="198">
        <v>167319482.06999999</v>
      </c>
      <c r="BK162" t="s">
        <v>863</v>
      </c>
      <c r="BL162" t="s">
        <v>1237</v>
      </c>
      <c r="BM162" t="s">
        <v>853</v>
      </c>
      <c r="BN162" t="str">
        <f t="shared" si="24"/>
        <v>INCLUSIÓN SOCIAL-Ejecución</v>
      </c>
      <c r="BO162" t="s">
        <v>719</v>
      </c>
      <c r="BP162" s="197" t="s">
        <v>505</v>
      </c>
      <c r="BQ162" t="s">
        <v>506</v>
      </c>
      <c r="BR162">
        <v>2020</v>
      </c>
      <c r="BS162" t="s">
        <v>493</v>
      </c>
      <c r="BT162" s="198">
        <v>199052701.61479059</v>
      </c>
      <c r="DK162" t="s">
        <v>1415</v>
      </c>
      <c r="DL162" t="s">
        <v>1488</v>
      </c>
      <c r="DM162" t="s">
        <v>851</v>
      </c>
      <c r="DN162" t="str">
        <f t="shared" si="25"/>
        <v>EDUCACIÓN-Ejecutados / Terminados</v>
      </c>
      <c r="DO162" t="s">
        <v>1497</v>
      </c>
      <c r="DP162" s="197">
        <v>50000</v>
      </c>
      <c r="DQ162" t="s">
        <v>499</v>
      </c>
      <c r="DR162">
        <v>2020</v>
      </c>
      <c r="DS162" t="s">
        <v>495</v>
      </c>
      <c r="DT162" s="198">
        <v>91376294.459999993</v>
      </c>
      <c r="ES162" s="197"/>
      <c r="EW162" s="198"/>
      <c r="FM162" t="s">
        <v>1504</v>
      </c>
      <c r="FN162" t="s">
        <v>1677</v>
      </c>
      <c r="FO162" t="s">
        <v>851</v>
      </c>
      <c r="FP162" t="str">
        <f t="shared" si="26"/>
        <v>EDUCACIÓN-Ejecutados / Terminados</v>
      </c>
      <c r="FQ162" t="s">
        <v>721</v>
      </c>
      <c r="FR162" s="197" t="s">
        <v>1615</v>
      </c>
      <c r="FS162" t="s">
        <v>612</v>
      </c>
      <c r="FT162">
        <v>2020</v>
      </c>
      <c r="FU162" t="s">
        <v>495</v>
      </c>
      <c r="FV162" s="198">
        <v>187847152</v>
      </c>
    </row>
    <row r="163" spans="1:178" x14ac:dyDescent="0.35">
      <c r="A163" t="s">
        <v>488</v>
      </c>
      <c r="B163" t="s">
        <v>714</v>
      </c>
      <c r="C163" t="s">
        <v>497</v>
      </c>
      <c r="D163" t="s">
        <v>735</v>
      </c>
      <c r="E163" s="197"/>
      <c r="F163" t="s">
        <v>736</v>
      </c>
      <c r="G163">
        <v>2020</v>
      </c>
      <c r="H163" t="s">
        <v>493</v>
      </c>
      <c r="I163" s="198">
        <v>1241481652.9117646</v>
      </c>
      <c r="AM163" t="s">
        <v>863</v>
      </c>
      <c r="AN163" t="s">
        <v>1036</v>
      </c>
      <c r="AO163" t="s">
        <v>497</v>
      </c>
      <c r="AP163" t="s">
        <v>504</v>
      </c>
      <c r="AQ163" s="197" t="s">
        <v>505</v>
      </c>
      <c r="AR163" t="s">
        <v>506</v>
      </c>
      <c r="AS163">
        <v>2020</v>
      </c>
      <c r="AT163" t="s">
        <v>495</v>
      </c>
      <c r="AU163" s="198">
        <v>229101729.63</v>
      </c>
      <c r="BK163" t="s">
        <v>863</v>
      </c>
      <c r="BL163" t="s">
        <v>1238</v>
      </c>
      <c r="BM163" t="s">
        <v>853</v>
      </c>
      <c r="BN163" t="str">
        <f t="shared" si="24"/>
        <v>INCLUSIÓN SOCIAL-Ejecución</v>
      </c>
      <c r="BO163" t="s">
        <v>719</v>
      </c>
      <c r="BP163" s="197" t="s">
        <v>505</v>
      </c>
      <c r="BQ163" t="s">
        <v>506</v>
      </c>
      <c r="BR163">
        <v>2020</v>
      </c>
      <c r="BS163" t="s">
        <v>493</v>
      </c>
      <c r="BT163" s="198">
        <v>160059982.810532</v>
      </c>
      <c r="DK163" t="s">
        <v>1415</v>
      </c>
      <c r="DL163" t="s">
        <v>1488</v>
      </c>
      <c r="DM163" t="s">
        <v>851</v>
      </c>
      <c r="DN163" t="str">
        <f t="shared" si="25"/>
        <v>EDUCACIÓN-Ejecutados / Terminados</v>
      </c>
      <c r="DO163" t="s">
        <v>1498</v>
      </c>
      <c r="DP163" s="197">
        <v>50000</v>
      </c>
      <c r="DQ163" t="s">
        <v>499</v>
      </c>
      <c r="DR163">
        <v>2020</v>
      </c>
      <c r="DS163" t="s">
        <v>495</v>
      </c>
      <c r="DT163" s="198">
        <v>91376294.459999993</v>
      </c>
      <c r="ES163" s="197"/>
      <c r="EW163" s="198"/>
      <c r="FM163" t="s">
        <v>1504</v>
      </c>
      <c r="FN163" t="s">
        <v>1678</v>
      </c>
      <c r="FO163" t="s">
        <v>851</v>
      </c>
      <c r="FP163" t="str">
        <f t="shared" si="26"/>
        <v>EDUCACIÓN-Ejecutados / Terminados</v>
      </c>
      <c r="FQ163" t="s">
        <v>724</v>
      </c>
      <c r="FR163" s="197" t="s">
        <v>1615</v>
      </c>
      <c r="FS163" t="s">
        <v>612</v>
      </c>
      <c r="FT163">
        <v>2020</v>
      </c>
      <c r="FU163" t="s">
        <v>495</v>
      </c>
      <c r="FV163" s="198">
        <v>187847152</v>
      </c>
    </row>
    <row r="164" spans="1:178" x14ac:dyDescent="0.35">
      <c r="A164" t="s">
        <v>488</v>
      </c>
      <c r="B164" t="s">
        <v>714</v>
      </c>
      <c r="C164" t="s">
        <v>497</v>
      </c>
      <c r="D164" t="s">
        <v>737</v>
      </c>
      <c r="E164" s="197"/>
      <c r="F164" t="s">
        <v>736</v>
      </c>
      <c r="G164">
        <v>2020</v>
      </c>
      <c r="H164" t="s">
        <v>493</v>
      </c>
      <c r="I164" s="198">
        <v>1279379711.9117646</v>
      </c>
      <c r="AM164" t="s">
        <v>863</v>
      </c>
      <c r="AN164" t="s">
        <v>1037</v>
      </c>
      <c r="AO164" t="s">
        <v>497</v>
      </c>
      <c r="AP164" t="s">
        <v>719</v>
      </c>
      <c r="AQ164" s="197" t="s">
        <v>505</v>
      </c>
      <c r="AR164" t="s">
        <v>506</v>
      </c>
      <c r="AS164">
        <v>2020</v>
      </c>
      <c r="AT164" t="s">
        <v>495</v>
      </c>
      <c r="AU164" s="198">
        <v>156597879.53999999</v>
      </c>
      <c r="BK164" t="s">
        <v>863</v>
      </c>
      <c r="BL164" t="s">
        <v>1239</v>
      </c>
      <c r="BM164" t="s">
        <v>859</v>
      </c>
      <c r="BN164" t="str">
        <f t="shared" si="24"/>
        <v>DEPORTE Y RECREACIÓN-Ejecución</v>
      </c>
      <c r="BO164" t="s">
        <v>719</v>
      </c>
      <c r="BP164" s="197" t="s">
        <v>505</v>
      </c>
      <c r="BQ164" t="s">
        <v>506</v>
      </c>
      <c r="BR164">
        <v>2020</v>
      </c>
      <c r="BS164" t="s">
        <v>493</v>
      </c>
      <c r="BT164" s="198">
        <v>226778342.98645839</v>
      </c>
      <c r="DK164" t="s">
        <v>1415</v>
      </c>
      <c r="DL164" t="s">
        <v>1488</v>
      </c>
      <c r="DM164" t="s">
        <v>851</v>
      </c>
      <c r="DN164" t="str">
        <f t="shared" si="25"/>
        <v>EDUCACIÓN-Ejecutados / Terminados</v>
      </c>
      <c r="DO164" t="s">
        <v>502</v>
      </c>
      <c r="DP164" s="197">
        <v>50000</v>
      </c>
      <c r="DQ164" t="s">
        <v>499</v>
      </c>
      <c r="DR164">
        <v>2020</v>
      </c>
      <c r="DS164" t="s">
        <v>495</v>
      </c>
      <c r="DT164" s="198">
        <v>91376294.459999993</v>
      </c>
      <c r="ES164" s="197"/>
      <c r="EW164" s="198"/>
      <c r="FM164" t="s">
        <v>1504</v>
      </c>
      <c r="FN164" t="s">
        <v>1679</v>
      </c>
      <c r="FO164" t="s">
        <v>851</v>
      </c>
      <c r="FP164" t="str">
        <f t="shared" si="26"/>
        <v>EDUCACIÓN-Ejecutados / Terminados</v>
      </c>
      <c r="FQ164" t="s">
        <v>726</v>
      </c>
      <c r="FR164" s="197" t="s">
        <v>1615</v>
      </c>
      <c r="FS164" t="s">
        <v>612</v>
      </c>
      <c r="FT164">
        <v>2020</v>
      </c>
      <c r="FU164" t="s">
        <v>495</v>
      </c>
      <c r="FV164" s="198">
        <v>187847152</v>
      </c>
    </row>
    <row r="165" spans="1:178" x14ac:dyDescent="0.35">
      <c r="A165" t="s">
        <v>488</v>
      </c>
      <c r="B165" t="s">
        <v>714</v>
      </c>
      <c r="C165" t="s">
        <v>497</v>
      </c>
      <c r="D165" t="s">
        <v>529</v>
      </c>
      <c r="E165" s="197"/>
      <c r="F165" t="s">
        <v>738</v>
      </c>
      <c r="G165">
        <v>2020</v>
      </c>
      <c r="H165" t="s">
        <v>493</v>
      </c>
      <c r="I165" s="198">
        <v>1280996048.4117646</v>
      </c>
      <c r="AM165" t="s">
        <v>863</v>
      </c>
      <c r="AN165" t="s">
        <v>1038</v>
      </c>
      <c r="AO165" t="s">
        <v>497</v>
      </c>
      <c r="AP165" t="s">
        <v>516</v>
      </c>
      <c r="AQ165" s="197">
        <v>54000</v>
      </c>
      <c r="AR165" t="s">
        <v>509</v>
      </c>
      <c r="AS165">
        <v>2020</v>
      </c>
      <c r="AT165" t="s">
        <v>495</v>
      </c>
      <c r="AU165" s="198">
        <v>212808189.56999999</v>
      </c>
      <c r="BK165" t="s">
        <v>863</v>
      </c>
      <c r="BL165" t="s">
        <v>1240</v>
      </c>
      <c r="BM165" t="s">
        <v>853</v>
      </c>
      <c r="BN165" t="str">
        <f t="shared" si="24"/>
        <v>INCLUSIÓN SOCIAL-Ejecución</v>
      </c>
      <c r="BO165" t="s">
        <v>719</v>
      </c>
      <c r="BP165" s="197" t="s">
        <v>505</v>
      </c>
      <c r="BQ165" t="s">
        <v>506</v>
      </c>
      <c r="BR165">
        <v>2020</v>
      </c>
      <c r="BS165" t="s">
        <v>493</v>
      </c>
      <c r="BT165" s="198">
        <v>202612443.7314634</v>
      </c>
      <c r="ES165" s="197"/>
      <c r="EW165" s="198"/>
      <c r="FM165" t="s">
        <v>1504</v>
      </c>
      <c r="FN165" t="s">
        <v>1680</v>
      </c>
      <c r="FO165" t="s">
        <v>851</v>
      </c>
      <c r="FP165" t="str">
        <f t="shared" si="26"/>
        <v>EDUCACIÓN-Ejecutados / Terminados</v>
      </c>
      <c r="FQ165" t="s">
        <v>491</v>
      </c>
      <c r="FR165" s="197" t="s">
        <v>1681</v>
      </c>
      <c r="FS165" t="s">
        <v>492</v>
      </c>
      <c r="FT165">
        <v>2020</v>
      </c>
      <c r="FU165" t="s">
        <v>495</v>
      </c>
      <c r="FV165" s="198">
        <v>219947186.47243699</v>
      </c>
    </row>
    <row r="166" spans="1:178" x14ac:dyDescent="0.35">
      <c r="A166" t="s">
        <v>488</v>
      </c>
      <c r="B166" t="s">
        <v>714</v>
      </c>
      <c r="C166" t="s">
        <v>497</v>
      </c>
      <c r="D166" t="s">
        <v>739</v>
      </c>
      <c r="E166" s="197"/>
      <c r="F166" t="s">
        <v>738</v>
      </c>
      <c r="G166">
        <v>2020</v>
      </c>
      <c r="H166" t="s">
        <v>493</v>
      </c>
      <c r="I166" s="198">
        <v>1278420764.4117646</v>
      </c>
      <c r="AM166" t="s">
        <v>863</v>
      </c>
      <c r="AN166" t="s">
        <v>1039</v>
      </c>
      <c r="AO166" t="s">
        <v>497</v>
      </c>
      <c r="AP166" t="s">
        <v>619</v>
      </c>
      <c r="AQ166" s="197">
        <v>54000</v>
      </c>
      <c r="AR166" t="s">
        <v>509</v>
      </c>
      <c r="AS166">
        <v>2020</v>
      </c>
      <c r="AT166" t="s">
        <v>495</v>
      </c>
      <c r="AU166" s="198">
        <v>77450961.600000009</v>
      </c>
      <c r="BK166" t="s">
        <v>863</v>
      </c>
      <c r="BL166" t="s">
        <v>1241</v>
      </c>
      <c r="BM166" t="s">
        <v>853</v>
      </c>
      <c r="BN166" t="str">
        <f t="shared" si="24"/>
        <v>INCLUSIÓN SOCIAL-Ejecución</v>
      </c>
      <c r="BO166" t="s">
        <v>719</v>
      </c>
      <c r="BP166" s="197" t="s">
        <v>505</v>
      </c>
      <c r="BQ166" t="s">
        <v>506</v>
      </c>
      <c r="BR166">
        <v>2020</v>
      </c>
      <c r="BS166" t="s">
        <v>493</v>
      </c>
      <c r="BT166" s="198">
        <v>363481480.43798739</v>
      </c>
      <c r="ES166" s="197"/>
      <c r="EW166" s="198"/>
      <c r="FM166" t="s">
        <v>1504</v>
      </c>
      <c r="FN166" t="s">
        <v>1682</v>
      </c>
      <c r="FO166" t="s">
        <v>851</v>
      </c>
      <c r="FP166" t="str">
        <f t="shared" si="26"/>
        <v>EDUCACIÓN-Ejecutados / Terminados</v>
      </c>
      <c r="FQ166" t="s">
        <v>998</v>
      </c>
      <c r="FR166" s="197" t="s">
        <v>1506</v>
      </c>
      <c r="FS166" t="s">
        <v>534</v>
      </c>
      <c r="FT166">
        <v>2020</v>
      </c>
      <c r="FU166" t="s">
        <v>495</v>
      </c>
      <c r="FV166" s="198">
        <v>293796224.08261549</v>
      </c>
    </row>
    <row r="167" spans="1:178" x14ac:dyDescent="0.35">
      <c r="A167" t="s">
        <v>488</v>
      </c>
      <c r="B167" t="s">
        <v>714</v>
      </c>
      <c r="C167" t="s">
        <v>497</v>
      </c>
      <c r="D167" t="s">
        <v>608</v>
      </c>
      <c r="E167" s="197"/>
      <c r="F167" t="s">
        <v>738</v>
      </c>
      <c r="G167">
        <v>2020</v>
      </c>
      <c r="H167" t="s">
        <v>493</v>
      </c>
      <c r="I167" s="198">
        <v>1285488786.4117646</v>
      </c>
      <c r="AM167" t="s">
        <v>863</v>
      </c>
      <c r="AN167" t="s">
        <v>1040</v>
      </c>
      <c r="AO167" t="s">
        <v>490</v>
      </c>
      <c r="AP167" t="s">
        <v>914</v>
      </c>
      <c r="AQ167" s="197">
        <v>52000</v>
      </c>
      <c r="AR167" t="s">
        <v>596</v>
      </c>
      <c r="AS167">
        <v>2020</v>
      </c>
      <c r="AT167" t="s">
        <v>495</v>
      </c>
      <c r="AU167" s="198">
        <v>134167174.71960001</v>
      </c>
      <c r="BK167" t="s">
        <v>863</v>
      </c>
      <c r="BL167" t="s">
        <v>1242</v>
      </c>
      <c r="BM167" t="s">
        <v>859</v>
      </c>
      <c r="BN167" t="str">
        <f t="shared" si="24"/>
        <v>DEPORTE Y RECREACIÓN-Ejecución</v>
      </c>
      <c r="BO167" t="s">
        <v>719</v>
      </c>
      <c r="BP167" s="197" t="s">
        <v>505</v>
      </c>
      <c r="BQ167" t="s">
        <v>506</v>
      </c>
      <c r="BR167">
        <v>2020</v>
      </c>
      <c r="BS167" t="s">
        <v>493</v>
      </c>
      <c r="BT167" s="198">
        <v>205040097.82765329</v>
      </c>
      <c r="ES167" s="197"/>
      <c r="EW167" s="198"/>
      <c r="FM167" t="s">
        <v>1504</v>
      </c>
      <c r="FN167" t="s">
        <v>1683</v>
      </c>
      <c r="FO167" t="s">
        <v>851</v>
      </c>
      <c r="FP167" t="str">
        <f t="shared" si="26"/>
        <v>EDUCACIÓN-Ejecutados / Terminados</v>
      </c>
      <c r="FQ167" t="s">
        <v>634</v>
      </c>
      <c r="FR167" s="197" t="s">
        <v>1684</v>
      </c>
      <c r="FS167" t="s">
        <v>534</v>
      </c>
      <c r="FT167">
        <v>2020</v>
      </c>
      <c r="FU167" t="s">
        <v>495</v>
      </c>
      <c r="FV167" s="198">
        <v>209575877.5849441</v>
      </c>
    </row>
    <row r="168" spans="1:178" x14ac:dyDescent="0.35">
      <c r="A168" t="s">
        <v>488</v>
      </c>
      <c r="B168" t="s">
        <v>714</v>
      </c>
      <c r="C168" t="s">
        <v>497</v>
      </c>
      <c r="D168" t="s">
        <v>531</v>
      </c>
      <c r="E168" s="197"/>
      <c r="F168" t="s">
        <v>740</v>
      </c>
      <c r="G168">
        <v>2020</v>
      </c>
      <c r="H168" t="s">
        <v>493</v>
      </c>
      <c r="I168" s="198">
        <v>1277600736.4117646</v>
      </c>
      <c r="AM168" t="s">
        <v>863</v>
      </c>
      <c r="AN168" t="s">
        <v>1041</v>
      </c>
      <c r="AO168" t="s">
        <v>497</v>
      </c>
      <c r="AP168" t="s">
        <v>516</v>
      </c>
      <c r="AQ168" s="197">
        <v>54000</v>
      </c>
      <c r="AR168" t="s">
        <v>509</v>
      </c>
      <c r="AS168">
        <v>2020</v>
      </c>
      <c r="AT168" t="s">
        <v>495</v>
      </c>
      <c r="AU168" s="198">
        <v>223268875.74000001</v>
      </c>
      <c r="BK168" t="s">
        <v>863</v>
      </c>
      <c r="BL168" t="s">
        <v>1243</v>
      </c>
      <c r="BM168" t="s">
        <v>853</v>
      </c>
      <c r="BN168" t="str">
        <f t="shared" si="24"/>
        <v>INCLUSIÓN SOCIAL-Ejecutados / Terminados</v>
      </c>
      <c r="BO168" t="s">
        <v>655</v>
      </c>
      <c r="BP168" s="197" t="s">
        <v>505</v>
      </c>
      <c r="BQ168" t="s">
        <v>506</v>
      </c>
      <c r="BR168">
        <v>2020</v>
      </c>
      <c r="BS168" t="s">
        <v>495</v>
      </c>
      <c r="BT168" s="198">
        <v>324484357.29153162</v>
      </c>
      <c r="ES168" s="197"/>
      <c r="EW168" s="198"/>
      <c r="FM168" t="s">
        <v>1504</v>
      </c>
      <c r="FN168" t="s">
        <v>1685</v>
      </c>
      <c r="FO168" t="s">
        <v>851</v>
      </c>
      <c r="FP168" t="str">
        <f t="shared" si="26"/>
        <v>EDUCACIÓN-Ejecutados / Terminados</v>
      </c>
      <c r="FQ168" t="s">
        <v>917</v>
      </c>
      <c r="FR168" s="197" t="s">
        <v>1684</v>
      </c>
      <c r="FS168" t="s">
        <v>596</v>
      </c>
      <c r="FT168">
        <v>2020</v>
      </c>
      <c r="FU168" t="s">
        <v>495</v>
      </c>
      <c r="FV168" s="198">
        <v>242581028.68872961</v>
      </c>
    </row>
    <row r="169" spans="1:178" x14ac:dyDescent="0.35">
      <c r="A169" t="s">
        <v>488</v>
      </c>
      <c r="B169" t="s">
        <v>714</v>
      </c>
      <c r="C169" t="s">
        <v>497</v>
      </c>
      <c r="D169" t="s">
        <v>741</v>
      </c>
      <c r="E169" s="197"/>
      <c r="F169" t="s">
        <v>740</v>
      </c>
      <c r="G169">
        <v>2020</v>
      </c>
      <c r="H169" t="s">
        <v>493</v>
      </c>
      <c r="I169" s="198">
        <v>1267783422.4117646</v>
      </c>
      <c r="AM169" t="s">
        <v>863</v>
      </c>
      <c r="AN169" t="s">
        <v>1042</v>
      </c>
      <c r="AO169" t="s">
        <v>497</v>
      </c>
      <c r="AP169" t="s">
        <v>508</v>
      </c>
      <c r="AQ169" s="197">
        <v>54000</v>
      </c>
      <c r="AR169" t="s">
        <v>509</v>
      </c>
      <c r="AS169">
        <v>2020</v>
      </c>
      <c r="AT169" t="s">
        <v>495</v>
      </c>
      <c r="AU169" s="198">
        <v>152625771.27000001</v>
      </c>
      <c r="BK169" t="s">
        <v>863</v>
      </c>
      <c r="BL169" t="s">
        <v>1244</v>
      </c>
      <c r="BM169" t="s">
        <v>859</v>
      </c>
      <c r="BN169" t="str">
        <f t="shared" si="24"/>
        <v>DEPORTE Y RECREACIÓN-Ejecución</v>
      </c>
      <c r="BO169" t="s">
        <v>655</v>
      </c>
      <c r="BP169" s="197" t="s">
        <v>505</v>
      </c>
      <c r="BQ169" t="s">
        <v>506</v>
      </c>
      <c r="BR169">
        <v>2020</v>
      </c>
      <c r="BS169" t="s">
        <v>493</v>
      </c>
      <c r="BT169" s="198">
        <v>77977316.402912408</v>
      </c>
      <c r="ES169" s="197"/>
      <c r="EW169" s="198"/>
      <c r="FM169" t="s">
        <v>1504</v>
      </c>
      <c r="FN169" t="s">
        <v>1686</v>
      </c>
      <c r="FO169" t="s">
        <v>851</v>
      </c>
      <c r="FP169" t="str">
        <f t="shared" si="26"/>
        <v>EDUCACIÓN-Ejecutados / Terminados</v>
      </c>
      <c r="FQ169" t="s">
        <v>1687</v>
      </c>
      <c r="FR169" s="197" t="s">
        <v>1527</v>
      </c>
      <c r="FS169" t="s">
        <v>525</v>
      </c>
      <c r="FT169">
        <v>2020</v>
      </c>
      <c r="FU169" t="s">
        <v>495</v>
      </c>
      <c r="FV169" s="198">
        <v>141762260.967437</v>
      </c>
    </row>
    <row r="170" spans="1:178" x14ac:dyDescent="0.35">
      <c r="A170" t="s">
        <v>488</v>
      </c>
      <c r="B170" t="s">
        <v>714</v>
      </c>
      <c r="C170" t="s">
        <v>497</v>
      </c>
      <c r="D170" t="s">
        <v>632</v>
      </c>
      <c r="E170" s="197"/>
      <c r="F170" t="s">
        <v>740</v>
      </c>
      <c r="G170">
        <v>2020</v>
      </c>
      <c r="H170" t="s">
        <v>493</v>
      </c>
      <c r="I170" s="198">
        <v>1294837139.4117646</v>
      </c>
      <c r="AM170" t="s">
        <v>863</v>
      </c>
      <c r="AN170" t="s">
        <v>1043</v>
      </c>
      <c r="AO170" t="s">
        <v>497</v>
      </c>
      <c r="AP170" t="s">
        <v>508</v>
      </c>
      <c r="AQ170" s="197">
        <v>54000</v>
      </c>
      <c r="AR170" t="s">
        <v>509</v>
      </c>
      <c r="AS170">
        <v>2020</v>
      </c>
      <c r="AT170" t="s">
        <v>495</v>
      </c>
      <c r="AU170" s="198">
        <v>58342271.340000004</v>
      </c>
      <c r="BK170" t="s">
        <v>863</v>
      </c>
      <c r="BL170" t="s">
        <v>1245</v>
      </c>
      <c r="BM170" t="s">
        <v>859</v>
      </c>
      <c r="BN170" t="str">
        <f t="shared" si="24"/>
        <v>DEPORTE Y RECREACIÓN-Ejecutados / Terminados</v>
      </c>
      <c r="BO170" t="s">
        <v>655</v>
      </c>
      <c r="BP170" s="197" t="s">
        <v>505</v>
      </c>
      <c r="BQ170" t="s">
        <v>506</v>
      </c>
      <c r="BR170">
        <v>2020</v>
      </c>
      <c r="BS170" t="s">
        <v>495</v>
      </c>
      <c r="BT170" s="198">
        <v>257802625.49088189</v>
      </c>
      <c r="ES170" s="197"/>
      <c r="EW170" s="198"/>
      <c r="FM170" t="s">
        <v>1504</v>
      </c>
      <c r="FN170" t="s">
        <v>1688</v>
      </c>
      <c r="FO170" t="s">
        <v>851</v>
      </c>
      <c r="FP170" t="str">
        <f t="shared" si="26"/>
        <v>EDUCACIÓN-Ejecutados / Terminados</v>
      </c>
      <c r="FQ170" t="s">
        <v>703</v>
      </c>
      <c r="FR170" s="197" t="s">
        <v>1506</v>
      </c>
      <c r="FS170" t="s">
        <v>534</v>
      </c>
      <c r="FT170">
        <v>2020</v>
      </c>
      <c r="FU170" t="s">
        <v>495</v>
      </c>
      <c r="FV170" s="198">
        <v>222633186.03085849</v>
      </c>
    </row>
    <row r="171" spans="1:178" x14ac:dyDescent="0.35">
      <c r="A171" t="s">
        <v>488</v>
      </c>
      <c r="B171" t="s">
        <v>714</v>
      </c>
      <c r="C171" t="s">
        <v>497</v>
      </c>
      <c r="D171" t="s">
        <v>536</v>
      </c>
      <c r="E171" s="197"/>
      <c r="F171" t="s">
        <v>736</v>
      </c>
      <c r="G171">
        <v>2020</v>
      </c>
      <c r="H171" t="s">
        <v>493</v>
      </c>
      <c r="I171" s="198">
        <v>1336291402.9117646</v>
      </c>
      <c r="BK171" t="s">
        <v>863</v>
      </c>
      <c r="BL171" t="s">
        <v>1246</v>
      </c>
      <c r="BM171" t="s">
        <v>853</v>
      </c>
      <c r="BN171" t="str">
        <f t="shared" si="24"/>
        <v>INCLUSIÓN SOCIAL-Ejecución</v>
      </c>
      <c r="BO171" t="s">
        <v>655</v>
      </c>
      <c r="BP171" s="197" t="s">
        <v>505</v>
      </c>
      <c r="BQ171" t="s">
        <v>506</v>
      </c>
      <c r="BR171">
        <v>2020</v>
      </c>
      <c r="BS171" t="s">
        <v>493</v>
      </c>
      <c r="BT171" s="198">
        <v>233742413.896584</v>
      </c>
      <c r="ES171" s="197"/>
      <c r="EW171" s="198"/>
      <c r="FM171" t="s">
        <v>1504</v>
      </c>
      <c r="FN171" t="s">
        <v>1689</v>
      </c>
      <c r="FO171" t="s">
        <v>851</v>
      </c>
      <c r="FP171" t="str">
        <f t="shared" si="26"/>
        <v>EDUCACIÓN-Ejecutados / Terminados</v>
      </c>
      <c r="FQ171" t="s">
        <v>1687</v>
      </c>
      <c r="FR171" s="197" t="s">
        <v>1527</v>
      </c>
      <c r="FS171" t="s">
        <v>525</v>
      </c>
      <c r="FT171">
        <v>2020</v>
      </c>
      <c r="FU171" t="s">
        <v>495</v>
      </c>
      <c r="FV171" s="198">
        <v>159448829.967437</v>
      </c>
    </row>
    <row r="172" spans="1:178" x14ac:dyDescent="0.35">
      <c r="A172" t="s">
        <v>488</v>
      </c>
      <c r="B172" t="s">
        <v>714</v>
      </c>
      <c r="C172" t="s">
        <v>497</v>
      </c>
      <c r="D172" t="s">
        <v>742</v>
      </c>
      <c r="E172" s="197"/>
      <c r="F172" t="s">
        <v>736</v>
      </c>
      <c r="G172">
        <v>2020</v>
      </c>
      <c r="H172" t="s">
        <v>493</v>
      </c>
      <c r="I172" s="198">
        <v>1344053447.9117646</v>
      </c>
      <c r="BK172" t="s">
        <v>863</v>
      </c>
      <c r="BL172" t="s">
        <v>1247</v>
      </c>
      <c r="BM172" t="s">
        <v>851</v>
      </c>
      <c r="BN172" t="str">
        <f t="shared" si="24"/>
        <v>EDUCACIÓN-Ejecutados / Terminados</v>
      </c>
      <c r="BO172" t="s">
        <v>743</v>
      </c>
      <c r="BP172" s="197">
        <v>50000</v>
      </c>
      <c r="BQ172" t="s">
        <v>499</v>
      </c>
      <c r="BR172">
        <v>2020</v>
      </c>
      <c r="BS172" t="s">
        <v>495</v>
      </c>
      <c r="BT172" s="198">
        <v>154101608.22980481</v>
      </c>
      <c r="ES172" s="197"/>
      <c r="EW172" s="198"/>
      <c r="FM172" t="s">
        <v>1504</v>
      </c>
      <c r="FN172" t="s">
        <v>1690</v>
      </c>
      <c r="FO172" t="s">
        <v>851</v>
      </c>
      <c r="FP172" t="str">
        <f t="shared" si="26"/>
        <v>EDUCACIÓN-Ejecutados / Terminados</v>
      </c>
      <c r="FQ172" t="s">
        <v>756</v>
      </c>
      <c r="FR172" s="197" t="s">
        <v>1691</v>
      </c>
      <c r="FS172" t="s">
        <v>572</v>
      </c>
      <c r="FT172">
        <v>2020</v>
      </c>
      <c r="FU172" t="s">
        <v>495</v>
      </c>
      <c r="FV172" s="198">
        <v>256533287.69018251</v>
      </c>
    </row>
    <row r="173" spans="1:178" x14ac:dyDescent="0.35">
      <c r="A173" t="s">
        <v>488</v>
      </c>
      <c r="B173" t="s">
        <v>714</v>
      </c>
      <c r="C173" t="s">
        <v>497</v>
      </c>
      <c r="D173" t="s">
        <v>539</v>
      </c>
      <c r="E173" s="197"/>
      <c r="F173" t="s">
        <v>736</v>
      </c>
      <c r="G173">
        <v>2020</v>
      </c>
      <c r="H173" t="s">
        <v>493</v>
      </c>
      <c r="I173" s="198">
        <v>1317479530.9117646</v>
      </c>
      <c r="BK173" t="s">
        <v>863</v>
      </c>
      <c r="BL173" t="s">
        <v>1248</v>
      </c>
      <c r="BM173" t="s">
        <v>851</v>
      </c>
      <c r="BN173" t="str">
        <f t="shared" si="24"/>
        <v>EDUCACIÓN-Ejecutados / Terminados</v>
      </c>
      <c r="BO173" t="s">
        <v>743</v>
      </c>
      <c r="BP173" s="197">
        <v>50000</v>
      </c>
      <c r="BQ173" t="s">
        <v>499</v>
      </c>
      <c r="BR173">
        <v>2020</v>
      </c>
      <c r="BS173" t="s">
        <v>495</v>
      </c>
      <c r="BT173" s="198">
        <v>126043084.7191394</v>
      </c>
      <c r="ES173" s="197"/>
      <c r="EW173" s="198"/>
      <c r="FM173" t="s">
        <v>1504</v>
      </c>
      <c r="FN173" t="s">
        <v>1692</v>
      </c>
      <c r="FO173" t="s">
        <v>851</v>
      </c>
      <c r="FP173" t="str">
        <f t="shared" si="26"/>
        <v>EDUCACIÓN-Ejecutados / Terminados</v>
      </c>
      <c r="FQ173" t="s">
        <v>724</v>
      </c>
      <c r="FR173" s="197" t="s">
        <v>1615</v>
      </c>
      <c r="FS173" t="s">
        <v>612</v>
      </c>
      <c r="FT173">
        <v>2020</v>
      </c>
      <c r="FU173" t="s">
        <v>495</v>
      </c>
      <c r="FV173" s="198">
        <v>217856210.76243699</v>
      </c>
    </row>
    <row r="174" spans="1:178" x14ac:dyDescent="0.35">
      <c r="A174" t="s">
        <v>488</v>
      </c>
      <c r="B174" t="s">
        <v>714</v>
      </c>
      <c r="C174" t="s">
        <v>497</v>
      </c>
      <c r="D174" t="s">
        <v>659</v>
      </c>
      <c r="E174" s="197"/>
      <c r="F174" t="s">
        <v>736</v>
      </c>
      <c r="G174">
        <v>2020</v>
      </c>
      <c r="H174" t="s">
        <v>493</v>
      </c>
      <c r="I174" s="198">
        <v>1320571928.9117646</v>
      </c>
      <c r="BK174" t="s">
        <v>863</v>
      </c>
      <c r="BL174" t="s">
        <v>1249</v>
      </c>
      <c r="BM174" t="s">
        <v>853</v>
      </c>
      <c r="BN174" t="str">
        <f t="shared" si="24"/>
        <v>INCLUSIÓN SOCIAL-Ejecutados / Terminados</v>
      </c>
      <c r="BO174" t="s">
        <v>743</v>
      </c>
      <c r="BP174" s="197">
        <v>50000</v>
      </c>
      <c r="BQ174" t="s">
        <v>499</v>
      </c>
      <c r="BR174">
        <v>2020</v>
      </c>
      <c r="BS174" t="s">
        <v>495</v>
      </c>
      <c r="BT174" s="198">
        <v>148220899.5729771</v>
      </c>
      <c r="ES174" s="197"/>
      <c r="EW174" s="198"/>
      <c r="FM174" t="s">
        <v>1504</v>
      </c>
      <c r="FN174" t="s">
        <v>1693</v>
      </c>
      <c r="FO174" t="s">
        <v>851</v>
      </c>
      <c r="FP174" t="str">
        <f t="shared" si="26"/>
        <v>EDUCACIÓN-Ejecutados / Terminados</v>
      </c>
      <c r="FQ174" t="s">
        <v>659</v>
      </c>
      <c r="FR174" s="197" t="s">
        <v>1694</v>
      </c>
      <c r="FS174" t="s">
        <v>537</v>
      </c>
      <c r="FT174">
        <v>2020</v>
      </c>
      <c r="FU174" t="s">
        <v>495</v>
      </c>
      <c r="FV174" s="198">
        <v>222943455.717437</v>
      </c>
    </row>
    <row r="175" spans="1:178" x14ac:dyDescent="0.35">
      <c r="A175" t="s">
        <v>488</v>
      </c>
      <c r="B175" t="s">
        <v>714</v>
      </c>
      <c r="C175" t="s">
        <v>497</v>
      </c>
      <c r="D175" t="s">
        <v>743</v>
      </c>
      <c r="E175" s="197"/>
      <c r="F175" t="s">
        <v>744</v>
      </c>
      <c r="G175">
        <v>2020</v>
      </c>
      <c r="H175" t="s">
        <v>493</v>
      </c>
      <c r="I175" s="198">
        <v>1284003222.4117646</v>
      </c>
      <c r="BK175" t="s">
        <v>863</v>
      </c>
      <c r="BL175" t="s">
        <v>1250</v>
      </c>
      <c r="BM175" t="s">
        <v>859</v>
      </c>
      <c r="BN175" t="str">
        <f t="shared" si="24"/>
        <v>DEPORTE Y RECREACIÓN-Ejecutados / Terminados</v>
      </c>
      <c r="BO175" t="s">
        <v>743</v>
      </c>
      <c r="BP175" s="197">
        <v>50000</v>
      </c>
      <c r="BQ175" t="s">
        <v>499</v>
      </c>
      <c r="BR175">
        <v>2020</v>
      </c>
      <c r="BS175" t="s">
        <v>495</v>
      </c>
      <c r="BT175" s="198">
        <v>25811607.860007931</v>
      </c>
      <c r="ES175" s="197"/>
      <c r="EW175" s="198"/>
      <c r="FM175" t="s">
        <v>1504</v>
      </c>
      <c r="FN175" t="s">
        <v>1695</v>
      </c>
      <c r="FO175" t="s">
        <v>851</v>
      </c>
      <c r="FP175" t="str">
        <f t="shared" si="26"/>
        <v>EDUCACIÓN-Ejecutados / Terminados</v>
      </c>
      <c r="FQ175" t="s">
        <v>1388</v>
      </c>
      <c r="FR175" s="197" t="s">
        <v>505</v>
      </c>
      <c r="FS175" t="s">
        <v>514</v>
      </c>
      <c r="FT175">
        <v>2020</v>
      </c>
      <c r="FU175" t="s">
        <v>495</v>
      </c>
      <c r="FV175" s="198">
        <v>54214700</v>
      </c>
    </row>
    <row r="176" spans="1:178" x14ac:dyDescent="0.35">
      <c r="A176" t="s">
        <v>488</v>
      </c>
      <c r="B176" t="s">
        <v>714</v>
      </c>
      <c r="C176" t="s">
        <v>497</v>
      </c>
      <c r="D176" t="s">
        <v>557</v>
      </c>
      <c r="E176" s="197"/>
      <c r="F176" t="s">
        <v>744</v>
      </c>
      <c r="G176">
        <v>2020</v>
      </c>
      <c r="H176" t="s">
        <v>493</v>
      </c>
      <c r="I176" s="198">
        <v>1290461364.4117646</v>
      </c>
      <c r="BK176" t="s">
        <v>863</v>
      </c>
      <c r="BL176" t="s">
        <v>1251</v>
      </c>
      <c r="BM176" t="s">
        <v>851</v>
      </c>
      <c r="BN176" t="str">
        <f t="shared" si="24"/>
        <v>EDUCACIÓN-Ejecutados / Terminados</v>
      </c>
      <c r="BO176" t="s">
        <v>743</v>
      </c>
      <c r="BP176" s="197">
        <v>50000</v>
      </c>
      <c r="BQ176" t="s">
        <v>499</v>
      </c>
      <c r="BR176">
        <v>2020</v>
      </c>
      <c r="BS176" t="s">
        <v>495</v>
      </c>
      <c r="BT176" s="198">
        <v>126043084.7191394</v>
      </c>
      <c r="ES176" s="197"/>
      <c r="EW176" s="198"/>
      <c r="FM176" t="s">
        <v>1504</v>
      </c>
      <c r="FN176" t="s">
        <v>1696</v>
      </c>
      <c r="FO176" t="s">
        <v>851</v>
      </c>
      <c r="FP176" t="str">
        <f t="shared" si="26"/>
        <v>EDUCACIÓN-Ejecutados / Terminados</v>
      </c>
      <c r="FQ176" t="s">
        <v>717</v>
      </c>
      <c r="FR176" s="197" t="s">
        <v>505</v>
      </c>
      <c r="FS176" t="s">
        <v>506</v>
      </c>
      <c r="FT176">
        <v>2020</v>
      </c>
      <c r="FU176" t="s">
        <v>495</v>
      </c>
      <c r="FV176" s="198">
        <v>65578221</v>
      </c>
    </row>
    <row r="177" spans="1:178" x14ac:dyDescent="0.35">
      <c r="A177" t="s">
        <v>488</v>
      </c>
      <c r="B177" t="s">
        <v>714</v>
      </c>
      <c r="C177" t="s">
        <v>497</v>
      </c>
      <c r="D177" t="s">
        <v>681</v>
      </c>
      <c r="E177" s="197"/>
      <c r="F177" t="s">
        <v>744</v>
      </c>
      <c r="G177">
        <v>2020</v>
      </c>
      <c r="H177" t="s">
        <v>493</v>
      </c>
      <c r="I177" s="198">
        <v>1279067211.4117646</v>
      </c>
      <c r="BK177" t="s">
        <v>863</v>
      </c>
      <c r="BL177" t="s">
        <v>1252</v>
      </c>
      <c r="BM177" t="s">
        <v>851</v>
      </c>
      <c r="BN177" t="str">
        <f t="shared" si="24"/>
        <v>EDUCACIÓN-Ejecutados / Terminados</v>
      </c>
      <c r="BO177" t="s">
        <v>743</v>
      </c>
      <c r="BP177" s="197">
        <v>50000</v>
      </c>
      <c r="BQ177" t="s">
        <v>499</v>
      </c>
      <c r="BR177">
        <v>2020</v>
      </c>
      <c r="BS177" t="s">
        <v>495</v>
      </c>
      <c r="BT177" s="198">
        <v>65533422.406423427</v>
      </c>
      <c r="ES177" s="197"/>
      <c r="EW177" s="198"/>
      <c r="FM177" t="s">
        <v>1504</v>
      </c>
      <c r="FN177" t="s">
        <v>1697</v>
      </c>
      <c r="FO177" t="s">
        <v>851</v>
      </c>
      <c r="FP177" t="str">
        <f t="shared" si="26"/>
        <v>EDUCACIÓN-Ejecutados / Terminados</v>
      </c>
      <c r="FQ177" t="s">
        <v>520</v>
      </c>
      <c r="FR177" s="197" t="s">
        <v>505</v>
      </c>
      <c r="FS177" t="s">
        <v>514</v>
      </c>
      <c r="FT177">
        <v>2020</v>
      </c>
      <c r="FU177" t="s">
        <v>495</v>
      </c>
      <c r="FV177" s="198">
        <v>72322827</v>
      </c>
    </row>
    <row r="178" spans="1:178" x14ac:dyDescent="0.35">
      <c r="A178" t="s">
        <v>488</v>
      </c>
      <c r="B178" t="s">
        <v>714</v>
      </c>
      <c r="C178" t="s">
        <v>497</v>
      </c>
      <c r="D178" t="s">
        <v>745</v>
      </c>
      <c r="E178" s="197"/>
      <c r="F178" t="s">
        <v>733</v>
      </c>
      <c r="G178">
        <v>2020</v>
      </c>
      <c r="H178" t="s">
        <v>493</v>
      </c>
      <c r="I178" s="198">
        <v>1271373790.9117646</v>
      </c>
      <c r="BK178" t="s">
        <v>863</v>
      </c>
      <c r="BL178" t="s">
        <v>1253</v>
      </c>
      <c r="BM178" t="s">
        <v>851</v>
      </c>
      <c r="BN178" t="str">
        <f t="shared" si="24"/>
        <v>EDUCACIÓN-Ejecutados / Terminados</v>
      </c>
      <c r="BO178" t="s">
        <v>743</v>
      </c>
      <c r="BP178" s="197">
        <v>50000</v>
      </c>
      <c r="BQ178" t="s">
        <v>499</v>
      </c>
      <c r="BR178">
        <v>2020</v>
      </c>
      <c r="BS178" t="s">
        <v>495</v>
      </c>
      <c r="BT178" s="198">
        <v>126043084.7191394</v>
      </c>
      <c r="ES178" s="197"/>
      <c r="EW178" s="198"/>
      <c r="FM178" t="s">
        <v>1504</v>
      </c>
      <c r="FN178" t="s">
        <v>1698</v>
      </c>
      <c r="FO178" t="s">
        <v>851</v>
      </c>
      <c r="FP178" t="str">
        <f t="shared" si="26"/>
        <v>EDUCACIÓN-Ejecutados / Terminados</v>
      </c>
      <c r="FQ178" t="s">
        <v>717</v>
      </c>
      <c r="FR178" s="197" t="s">
        <v>505</v>
      </c>
      <c r="FS178" t="s">
        <v>506</v>
      </c>
      <c r="FT178">
        <v>2020</v>
      </c>
      <c r="FU178" t="s">
        <v>495</v>
      </c>
      <c r="FV178" s="198">
        <v>66818359.188605733</v>
      </c>
    </row>
    <row r="179" spans="1:178" x14ac:dyDescent="0.35">
      <c r="A179" t="s">
        <v>488</v>
      </c>
      <c r="B179" t="s">
        <v>714</v>
      </c>
      <c r="C179" t="s">
        <v>497</v>
      </c>
      <c r="D179" t="s">
        <v>518</v>
      </c>
      <c r="E179" s="197"/>
      <c r="F179" t="s">
        <v>509</v>
      </c>
      <c r="G179">
        <v>2020</v>
      </c>
      <c r="H179" t="s">
        <v>493</v>
      </c>
      <c r="I179" s="198">
        <v>1276986269.7450979</v>
      </c>
      <c r="BK179" t="s">
        <v>863</v>
      </c>
      <c r="BL179" t="s">
        <v>1254</v>
      </c>
      <c r="BM179" t="s">
        <v>851</v>
      </c>
      <c r="BN179" t="str">
        <f t="shared" si="24"/>
        <v>EDUCACIÓN-Ejecutados / Terminados</v>
      </c>
      <c r="BO179" t="s">
        <v>681</v>
      </c>
      <c r="BP179" s="197">
        <v>50000</v>
      </c>
      <c r="BQ179" t="s">
        <v>499</v>
      </c>
      <c r="BR179">
        <v>2020</v>
      </c>
      <c r="BS179" t="s">
        <v>495</v>
      </c>
      <c r="BT179" s="198">
        <v>242630973.72462401</v>
      </c>
      <c r="ES179" s="197"/>
      <c r="EW179" s="198"/>
      <c r="FM179" t="s">
        <v>1504</v>
      </c>
      <c r="FN179" t="s">
        <v>1699</v>
      </c>
      <c r="FO179" t="s">
        <v>851</v>
      </c>
      <c r="FP179" t="str">
        <f t="shared" si="26"/>
        <v>EDUCACIÓN-Ejecutados / Terminados</v>
      </c>
      <c r="FQ179" t="s">
        <v>1610</v>
      </c>
      <c r="FR179" s="197" t="s">
        <v>505</v>
      </c>
      <c r="FS179" t="s">
        <v>514</v>
      </c>
      <c r="FT179">
        <v>2020</v>
      </c>
      <c r="FU179" t="s">
        <v>495</v>
      </c>
      <c r="FV179" s="198">
        <v>21173865.441446628</v>
      </c>
    </row>
    <row r="180" spans="1:178" x14ac:dyDescent="0.35">
      <c r="A180" t="s">
        <v>488</v>
      </c>
      <c r="B180" t="s">
        <v>714</v>
      </c>
      <c r="C180" t="s">
        <v>497</v>
      </c>
      <c r="D180" t="s">
        <v>616</v>
      </c>
      <c r="E180" s="197"/>
      <c r="F180" t="s">
        <v>509</v>
      </c>
      <c r="G180">
        <v>2020</v>
      </c>
      <c r="H180" t="s">
        <v>493</v>
      </c>
      <c r="I180" s="198">
        <v>1276984150.7450979</v>
      </c>
      <c r="BK180" t="s">
        <v>863</v>
      </c>
      <c r="BL180" t="s">
        <v>1255</v>
      </c>
      <c r="BM180" t="s">
        <v>851</v>
      </c>
      <c r="BN180" t="str">
        <f t="shared" si="24"/>
        <v>EDUCACIÓN-Ejecutados / Terminados</v>
      </c>
      <c r="BO180" t="s">
        <v>681</v>
      </c>
      <c r="BP180" s="197">
        <v>50000</v>
      </c>
      <c r="BQ180" t="s">
        <v>499</v>
      </c>
      <c r="BR180">
        <v>2020</v>
      </c>
      <c r="BS180" t="s">
        <v>495</v>
      </c>
      <c r="BT180" s="198">
        <v>121315486.862312</v>
      </c>
      <c r="ES180" s="197"/>
      <c r="EW180" s="198"/>
      <c r="FM180" t="s">
        <v>1504</v>
      </c>
      <c r="FN180" t="s">
        <v>1700</v>
      </c>
      <c r="FO180" t="s">
        <v>851</v>
      </c>
      <c r="FP180" t="str">
        <f t="shared" si="26"/>
        <v>EDUCACIÓN-Ejecutados / Terminados</v>
      </c>
      <c r="FQ180" t="s">
        <v>1388</v>
      </c>
      <c r="FR180" s="197" t="s">
        <v>505</v>
      </c>
      <c r="FS180" t="s">
        <v>514</v>
      </c>
      <c r="FT180">
        <v>2020</v>
      </c>
      <c r="FU180" t="s">
        <v>495</v>
      </c>
      <c r="FV180" s="198">
        <v>91752361</v>
      </c>
    </row>
    <row r="181" spans="1:178" x14ac:dyDescent="0.35">
      <c r="A181" t="s">
        <v>488</v>
      </c>
      <c r="B181" t="s">
        <v>714</v>
      </c>
      <c r="C181" t="s">
        <v>497</v>
      </c>
      <c r="D181" t="s">
        <v>516</v>
      </c>
      <c r="E181" s="197"/>
      <c r="F181" t="s">
        <v>509</v>
      </c>
      <c r="G181">
        <v>2020</v>
      </c>
      <c r="H181" t="s">
        <v>493</v>
      </c>
      <c r="I181" s="198">
        <v>1302520912.7450976</v>
      </c>
      <c r="BK181" t="s">
        <v>863</v>
      </c>
      <c r="BL181" t="s">
        <v>1256</v>
      </c>
      <c r="BM181" t="s">
        <v>851</v>
      </c>
      <c r="BN181" t="str">
        <f t="shared" si="24"/>
        <v>EDUCACIÓN-Ejecutados / Terminados</v>
      </c>
      <c r="BO181" t="s">
        <v>681</v>
      </c>
      <c r="BP181" s="197">
        <v>50000</v>
      </c>
      <c r="BQ181" t="s">
        <v>499</v>
      </c>
      <c r="BR181">
        <v>2020</v>
      </c>
      <c r="BS181" t="s">
        <v>495</v>
      </c>
      <c r="BT181" s="198">
        <v>272959845.440202</v>
      </c>
      <c r="ES181" s="197"/>
      <c r="EW181" s="198"/>
      <c r="FM181" t="s">
        <v>1504</v>
      </c>
      <c r="FN181" t="s">
        <v>1701</v>
      </c>
      <c r="FO181" t="s">
        <v>851</v>
      </c>
      <c r="FP181" t="str">
        <f t="shared" si="26"/>
        <v>EDUCACIÓN-Ejecutados / Terminados</v>
      </c>
      <c r="FQ181" t="s">
        <v>522</v>
      </c>
      <c r="FR181" s="197" t="s">
        <v>505</v>
      </c>
      <c r="FS181" t="s">
        <v>514</v>
      </c>
      <c r="FT181">
        <v>2020</v>
      </c>
      <c r="FU181" t="s">
        <v>495</v>
      </c>
      <c r="FV181" s="198">
        <v>87489504.429006636</v>
      </c>
    </row>
    <row r="182" spans="1:178" x14ac:dyDescent="0.35">
      <c r="A182" t="s">
        <v>488</v>
      </c>
      <c r="B182" t="s">
        <v>714</v>
      </c>
      <c r="C182" t="s">
        <v>497</v>
      </c>
      <c r="D182" t="s">
        <v>683</v>
      </c>
      <c r="E182" s="197"/>
      <c r="F182" t="s">
        <v>612</v>
      </c>
      <c r="G182">
        <v>2020</v>
      </c>
      <c r="H182" t="s">
        <v>493</v>
      </c>
      <c r="I182" s="198">
        <v>1211137862.9117646</v>
      </c>
      <c r="BK182" t="s">
        <v>863</v>
      </c>
      <c r="BL182" t="s">
        <v>1257</v>
      </c>
      <c r="BM182" t="s">
        <v>851</v>
      </c>
      <c r="BN182" t="str">
        <f t="shared" si="24"/>
        <v>EDUCACIÓN-Ejecutados / Terminados</v>
      </c>
      <c r="BO182" t="s">
        <v>681</v>
      </c>
      <c r="BP182" s="197">
        <v>50000</v>
      </c>
      <c r="BQ182" t="s">
        <v>499</v>
      </c>
      <c r="BR182">
        <v>2020</v>
      </c>
      <c r="BS182" t="s">
        <v>495</v>
      </c>
      <c r="BT182" s="198">
        <v>166808794.43567899</v>
      </c>
      <c r="ES182" s="197"/>
      <c r="EW182" s="198"/>
      <c r="FM182" t="s">
        <v>1504</v>
      </c>
      <c r="FN182" t="s">
        <v>1702</v>
      </c>
      <c r="FO182" t="s">
        <v>851</v>
      </c>
      <c r="FP182" t="str">
        <f t="shared" si="26"/>
        <v>EDUCACIÓN-Ejecutados / Terminados</v>
      </c>
      <c r="FQ182" t="s">
        <v>522</v>
      </c>
      <c r="FR182" s="197" t="s">
        <v>505</v>
      </c>
      <c r="FS182" t="s">
        <v>514</v>
      </c>
      <c r="FT182">
        <v>2020</v>
      </c>
      <c r="FU182" t="s">
        <v>495</v>
      </c>
      <c r="FV182" s="198">
        <v>108213545.3280786</v>
      </c>
    </row>
    <row r="183" spans="1:178" x14ac:dyDescent="0.35">
      <c r="A183" t="s">
        <v>488</v>
      </c>
      <c r="B183" t="s">
        <v>714</v>
      </c>
      <c r="C183" t="s">
        <v>497</v>
      </c>
      <c r="D183" t="s">
        <v>657</v>
      </c>
      <c r="E183" s="197"/>
      <c r="F183" t="s">
        <v>612</v>
      </c>
      <c r="G183">
        <v>2020</v>
      </c>
      <c r="H183" t="s">
        <v>493</v>
      </c>
      <c r="I183" s="198">
        <v>1205933062.0117645</v>
      </c>
      <c r="BK183" t="s">
        <v>863</v>
      </c>
      <c r="BL183" t="s">
        <v>1258</v>
      </c>
      <c r="BM183" t="s">
        <v>851</v>
      </c>
      <c r="BN183" t="str">
        <f t="shared" si="24"/>
        <v>EDUCACIÓN-Ejecutados / Terminados</v>
      </c>
      <c r="BO183" t="s">
        <v>557</v>
      </c>
      <c r="BP183" s="197">
        <v>50000</v>
      </c>
      <c r="BQ183" t="s">
        <v>499</v>
      </c>
      <c r="BR183">
        <v>2020</v>
      </c>
      <c r="BS183" t="s">
        <v>495</v>
      </c>
      <c r="BT183" s="198">
        <v>181973230.293468</v>
      </c>
      <c r="ES183" s="197"/>
      <c r="EW183" s="198"/>
      <c r="FM183" t="s">
        <v>1504</v>
      </c>
      <c r="FN183" t="s">
        <v>1703</v>
      </c>
      <c r="FO183" t="s">
        <v>851</v>
      </c>
      <c r="FP183" t="str">
        <f t="shared" si="26"/>
        <v>EDUCACIÓN-Ejecutados / Terminados</v>
      </c>
      <c r="FQ183" t="s">
        <v>763</v>
      </c>
      <c r="FR183" s="197" t="s">
        <v>1625</v>
      </c>
      <c r="FS183" t="s">
        <v>553</v>
      </c>
      <c r="FT183">
        <v>2020</v>
      </c>
      <c r="FU183" t="s">
        <v>495</v>
      </c>
      <c r="FV183" s="198">
        <v>66052723.841879532</v>
      </c>
    </row>
    <row r="184" spans="1:178" x14ac:dyDescent="0.35">
      <c r="A184" t="s">
        <v>488</v>
      </c>
      <c r="B184" t="s">
        <v>714</v>
      </c>
      <c r="C184" t="s">
        <v>497</v>
      </c>
      <c r="D184" t="s">
        <v>672</v>
      </c>
      <c r="E184" s="197"/>
      <c r="F184" t="s">
        <v>612</v>
      </c>
      <c r="G184">
        <v>2020</v>
      </c>
      <c r="H184" t="s">
        <v>493</v>
      </c>
      <c r="I184" s="198">
        <v>1210424775.3117647</v>
      </c>
      <c r="BK184" t="s">
        <v>863</v>
      </c>
      <c r="BL184" t="s">
        <v>1259</v>
      </c>
      <c r="BM184" t="s">
        <v>851</v>
      </c>
      <c r="BN184" t="str">
        <f t="shared" si="24"/>
        <v>EDUCACIÓN-Ejecutados / Terminados</v>
      </c>
      <c r="BO184" t="s">
        <v>557</v>
      </c>
      <c r="BP184" s="197">
        <v>50000</v>
      </c>
      <c r="BQ184" t="s">
        <v>499</v>
      </c>
      <c r="BR184">
        <v>2020</v>
      </c>
      <c r="BS184" t="s">
        <v>495</v>
      </c>
      <c r="BT184" s="198">
        <v>27558217.89589804</v>
      </c>
      <c r="ES184" s="197"/>
      <c r="EW184" s="198"/>
      <c r="FM184" t="s">
        <v>1504</v>
      </c>
      <c r="FN184" t="s">
        <v>1704</v>
      </c>
      <c r="FO184" t="s">
        <v>851</v>
      </c>
      <c r="FP184" t="str">
        <f t="shared" si="26"/>
        <v>EDUCACIÓN-Ejecutados / Terminados</v>
      </c>
      <c r="FQ184" t="s">
        <v>713</v>
      </c>
      <c r="FR184" s="197" t="s">
        <v>1623</v>
      </c>
      <c r="FS184" t="s">
        <v>548</v>
      </c>
      <c r="FT184">
        <v>2020</v>
      </c>
      <c r="FU184" t="s">
        <v>495</v>
      </c>
      <c r="FV184" s="198">
        <v>54113022.841879532</v>
      </c>
    </row>
    <row r="185" spans="1:178" x14ac:dyDescent="0.35">
      <c r="A185" t="s">
        <v>488</v>
      </c>
      <c r="B185" t="s">
        <v>714</v>
      </c>
      <c r="C185" t="s">
        <v>497</v>
      </c>
      <c r="D185" t="s">
        <v>675</v>
      </c>
      <c r="E185" s="197"/>
      <c r="F185" t="s">
        <v>612</v>
      </c>
      <c r="G185">
        <v>2020</v>
      </c>
      <c r="H185" t="s">
        <v>493</v>
      </c>
      <c r="I185" s="198">
        <v>1210318609.9117646</v>
      </c>
      <c r="BK185" t="s">
        <v>863</v>
      </c>
      <c r="BL185" t="s">
        <v>1260</v>
      </c>
      <c r="BM185" t="s">
        <v>853</v>
      </c>
      <c r="BN185" t="str">
        <f t="shared" si="24"/>
        <v>INCLUSIÓN SOCIAL-Ejecutados / Terminados</v>
      </c>
      <c r="BO185" t="s">
        <v>557</v>
      </c>
      <c r="BP185" s="197">
        <v>50000</v>
      </c>
      <c r="BQ185" t="s">
        <v>499</v>
      </c>
      <c r="BR185">
        <v>2020</v>
      </c>
      <c r="BS185" t="s">
        <v>495</v>
      </c>
      <c r="BT185" s="198">
        <v>212302102.00904599</v>
      </c>
      <c r="ES185" s="197"/>
      <c r="EW185" s="198"/>
      <c r="FM185" t="s">
        <v>1504</v>
      </c>
      <c r="FN185" t="s">
        <v>1705</v>
      </c>
      <c r="FO185" t="s">
        <v>851</v>
      </c>
      <c r="FP185" t="str">
        <f t="shared" si="26"/>
        <v>EDUCACIÓN-Ejecutados / Terminados</v>
      </c>
      <c r="FQ185" t="s">
        <v>914</v>
      </c>
      <c r="FR185" s="197" t="s">
        <v>1684</v>
      </c>
      <c r="FS185" t="s">
        <v>596</v>
      </c>
      <c r="FT185">
        <v>2020</v>
      </c>
      <c r="FU185" t="s">
        <v>495</v>
      </c>
      <c r="FV185" s="198">
        <v>27671716.997259449</v>
      </c>
    </row>
    <row r="186" spans="1:178" x14ac:dyDescent="0.35">
      <c r="A186" t="s">
        <v>488</v>
      </c>
      <c r="B186" t="s">
        <v>714</v>
      </c>
      <c r="C186" t="s">
        <v>497</v>
      </c>
      <c r="D186" t="s">
        <v>611</v>
      </c>
      <c r="E186" s="197"/>
      <c r="F186" t="s">
        <v>612</v>
      </c>
      <c r="G186">
        <v>2020</v>
      </c>
      <c r="H186" t="s">
        <v>493</v>
      </c>
      <c r="I186" s="198">
        <v>1210997025.6117647</v>
      </c>
      <c r="BK186" t="s">
        <v>863</v>
      </c>
      <c r="BL186" t="s">
        <v>1261</v>
      </c>
      <c r="BM186" t="s">
        <v>851</v>
      </c>
      <c r="BN186" t="str">
        <f t="shared" si="24"/>
        <v>EDUCACIÓN-Ejecutados / Terminados</v>
      </c>
      <c r="BO186" t="s">
        <v>557</v>
      </c>
      <c r="BP186" s="197">
        <v>50000</v>
      </c>
      <c r="BQ186" t="s">
        <v>499</v>
      </c>
      <c r="BR186">
        <v>2020</v>
      </c>
      <c r="BS186" t="s">
        <v>495</v>
      </c>
      <c r="BT186" s="198">
        <v>27558217.89589804</v>
      </c>
      <c r="ES186" s="197"/>
      <c r="EW186" s="198"/>
      <c r="FM186" t="s">
        <v>1504</v>
      </c>
      <c r="FN186" t="s">
        <v>1706</v>
      </c>
      <c r="FO186" t="s">
        <v>851</v>
      </c>
      <c r="FP186" t="str">
        <f t="shared" si="26"/>
        <v>EDUCACIÓN-Ejecutados / Terminados</v>
      </c>
      <c r="FQ186" t="s">
        <v>758</v>
      </c>
      <c r="FR186" s="197" t="s">
        <v>1625</v>
      </c>
      <c r="FS186" t="s">
        <v>553</v>
      </c>
      <c r="FT186">
        <v>2020</v>
      </c>
      <c r="FU186" t="s">
        <v>495</v>
      </c>
      <c r="FV186" s="198">
        <v>62691320.841879532</v>
      </c>
    </row>
    <row r="187" spans="1:178" x14ac:dyDescent="0.35">
      <c r="A187" t="s">
        <v>488</v>
      </c>
      <c r="B187" t="s">
        <v>714</v>
      </c>
      <c r="C187" t="s">
        <v>497</v>
      </c>
      <c r="D187" t="s">
        <v>746</v>
      </c>
      <c r="E187" s="197"/>
      <c r="F187" t="s">
        <v>612</v>
      </c>
      <c r="G187">
        <v>2020</v>
      </c>
      <c r="H187" t="s">
        <v>493</v>
      </c>
      <c r="I187" s="198">
        <v>1210811805.7417645</v>
      </c>
      <c r="BK187" t="s">
        <v>863</v>
      </c>
      <c r="BL187" t="s">
        <v>1262</v>
      </c>
      <c r="BM187" t="s">
        <v>859</v>
      </c>
      <c r="BN187" t="str">
        <f t="shared" si="24"/>
        <v>DEPORTE Y RECREACIÓN-Ejecutados / Terminados</v>
      </c>
      <c r="BO187" t="s">
        <v>824</v>
      </c>
      <c r="BP187" s="197">
        <v>18000</v>
      </c>
      <c r="BQ187" t="s">
        <v>548</v>
      </c>
      <c r="BR187">
        <v>2020</v>
      </c>
      <c r="BS187" t="s">
        <v>495</v>
      </c>
      <c r="BT187" s="198">
        <v>175093635.39433479</v>
      </c>
      <c r="ES187" s="197"/>
      <c r="EW187" s="198"/>
      <c r="FM187" t="s">
        <v>1504</v>
      </c>
      <c r="FN187" t="s">
        <v>1707</v>
      </c>
      <c r="FO187" t="s">
        <v>851</v>
      </c>
      <c r="FP187" t="str">
        <f t="shared" si="26"/>
        <v>EDUCACIÓN-Ejecutados / Terminados</v>
      </c>
      <c r="FQ187" t="s">
        <v>914</v>
      </c>
      <c r="FR187" s="197" t="s">
        <v>1684</v>
      </c>
      <c r="FS187" t="s">
        <v>596</v>
      </c>
      <c r="FT187">
        <v>2020</v>
      </c>
      <c r="FU187" t="s">
        <v>495</v>
      </c>
      <c r="FV187" s="198">
        <v>65894010.197235458</v>
      </c>
    </row>
    <row r="188" spans="1:178" x14ac:dyDescent="0.35">
      <c r="A188" t="s">
        <v>488</v>
      </c>
      <c r="B188" t="s">
        <v>714</v>
      </c>
      <c r="C188" t="s">
        <v>497</v>
      </c>
      <c r="D188" t="s">
        <v>747</v>
      </c>
      <c r="E188" s="197"/>
      <c r="F188" t="s">
        <v>612</v>
      </c>
      <c r="G188">
        <v>2020</v>
      </c>
      <c r="H188" t="s">
        <v>493</v>
      </c>
      <c r="I188" s="198">
        <v>1214369295.9117646</v>
      </c>
      <c r="BK188" t="s">
        <v>863</v>
      </c>
      <c r="BL188" t="s">
        <v>1263</v>
      </c>
      <c r="BM188" t="s">
        <v>853</v>
      </c>
      <c r="BN188" t="str">
        <f t="shared" si="24"/>
        <v>INCLUSIÓN SOCIAL-Ejecutados / Terminados</v>
      </c>
      <c r="BO188" t="s">
        <v>824</v>
      </c>
      <c r="BP188" s="197">
        <v>18000</v>
      </c>
      <c r="BQ188" t="s">
        <v>548</v>
      </c>
      <c r="BR188">
        <v>2020</v>
      </c>
      <c r="BS188" t="s">
        <v>495</v>
      </c>
      <c r="BT188" s="198">
        <v>442461449.86616582</v>
      </c>
      <c r="ES188" s="197"/>
      <c r="EW188" s="198"/>
      <c r="FM188" t="s">
        <v>1504</v>
      </c>
      <c r="FN188" t="s">
        <v>1708</v>
      </c>
      <c r="FO188" t="s">
        <v>851</v>
      </c>
      <c r="FP188" t="str">
        <f t="shared" si="26"/>
        <v>EDUCACIÓN-Ejecutados / Terminados</v>
      </c>
      <c r="FQ188" t="s">
        <v>914</v>
      </c>
      <c r="FR188" s="197" t="s">
        <v>1684</v>
      </c>
      <c r="FS188" t="s">
        <v>596</v>
      </c>
      <c r="FT188">
        <v>2020</v>
      </c>
      <c r="FU188" t="s">
        <v>495</v>
      </c>
      <c r="FV188" s="198">
        <v>76156044.075339437</v>
      </c>
    </row>
    <row r="189" spans="1:178" x14ac:dyDescent="0.35">
      <c r="A189" t="s">
        <v>488</v>
      </c>
      <c r="B189" t="s">
        <v>714</v>
      </c>
      <c r="C189" t="s">
        <v>497</v>
      </c>
      <c r="D189" t="s">
        <v>748</v>
      </c>
      <c r="E189" s="197"/>
      <c r="F189" t="s">
        <v>612</v>
      </c>
      <c r="G189">
        <v>2020</v>
      </c>
      <c r="H189" t="s">
        <v>493</v>
      </c>
      <c r="I189" s="198">
        <v>1211017775.5117645</v>
      </c>
      <c r="BK189" t="s">
        <v>863</v>
      </c>
      <c r="BL189" t="s">
        <v>1264</v>
      </c>
      <c r="BM189" t="s">
        <v>851</v>
      </c>
      <c r="BN189" t="str">
        <f t="shared" si="24"/>
        <v>EDUCACIÓN-Ejecutados / Terminados</v>
      </c>
      <c r="BO189" t="s">
        <v>646</v>
      </c>
      <c r="BP189" s="197">
        <v>18000</v>
      </c>
      <c r="BQ189" t="s">
        <v>548</v>
      </c>
      <c r="BR189">
        <v>2020</v>
      </c>
      <c r="BS189" t="s">
        <v>495</v>
      </c>
      <c r="BT189" s="198">
        <v>124695136.7393323</v>
      </c>
      <c r="ES189" s="197"/>
      <c r="EW189" s="198"/>
      <c r="FM189" t="s">
        <v>1504</v>
      </c>
      <c r="FN189" t="s">
        <v>1709</v>
      </c>
      <c r="FO189" t="s">
        <v>851</v>
      </c>
      <c r="FP189" t="str">
        <f t="shared" si="26"/>
        <v>EDUCACIÓN-Ejecutados / Terminados</v>
      </c>
      <c r="FQ189" t="s">
        <v>599</v>
      </c>
      <c r="FR189" s="197" t="s">
        <v>1625</v>
      </c>
      <c r="FS189" t="s">
        <v>553</v>
      </c>
      <c r="FT189">
        <v>2020</v>
      </c>
      <c r="FU189" t="s">
        <v>495</v>
      </c>
      <c r="FV189" s="198">
        <v>76902179.841879532</v>
      </c>
    </row>
    <row r="190" spans="1:178" x14ac:dyDescent="0.35">
      <c r="A190" t="s">
        <v>488</v>
      </c>
      <c r="B190" t="s">
        <v>714</v>
      </c>
      <c r="C190" t="s">
        <v>497</v>
      </c>
      <c r="D190" t="s">
        <v>749</v>
      </c>
      <c r="E190" s="197"/>
      <c r="F190" t="s">
        <v>750</v>
      </c>
      <c r="G190">
        <v>2020</v>
      </c>
      <c r="H190" t="s">
        <v>493</v>
      </c>
      <c r="I190" s="198">
        <v>1268813141.8450978</v>
      </c>
      <c r="BK190" t="s">
        <v>863</v>
      </c>
      <c r="BL190" t="s">
        <v>1265</v>
      </c>
      <c r="BM190" t="s">
        <v>853</v>
      </c>
      <c r="BN190" t="str">
        <f t="shared" si="24"/>
        <v>INCLUSIÓN SOCIAL-Ejecutados / Terminados</v>
      </c>
      <c r="BO190" t="s">
        <v>543</v>
      </c>
      <c r="BP190" s="197">
        <v>95000</v>
      </c>
      <c r="BQ190" t="s">
        <v>499</v>
      </c>
      <c r="BR190">
        <v>2020</v>
      </c>
      <c r="BS190" t="s">
        <v>495</v>
      </c>
      <c r="BT190" s="198">
        <v>182584050.88437149</v>
      </c>
      <c r="ES190" s="197"/>
      <c r="EW190" s="198"/>
      <c r="FM190" t="s">
        <v>1504</v>
      </c>
      <c r="FN190" t="s">
        <v>1710</v>
      </c>
      <c r="FO190" t="s">
        <v>851</v>
      </c>
      <c r="FP190" t="str">
        <f t="shared" si="26"/>
        <v>EDUCACIÓN-Ejecutados / Terminados</v>
      </c>
      <c r="FQ190" t="s">
        <v>914</v>
      </c>
      <c r="FR190" s="197" t="s">
        <v>1684</v>
      </c>
      <c r="FS190" t="s">
        <v>596</v>
      </c>
      <c r="FT190">
        <v>2020</v>
      </c>
      <c r="FU190" t="s">
        <v>495</v>
      </c>
      <c r="FV190" s="198">
        <v>69282948.176283449</v>
      </c>
    </row>
    <row r="191" spans="1:178" x14ac:dyDescent="0.35">
      <c r="A191" t="s">
        <v>488</v>
      </c>
      <c r="B191" t="s">
        <v>714</v>
      </c>
      <c r="C191" t="s">
        <v>497</v>
      </c>
      <c r="D191" t="s">
        <v>751</v>
      </c>
      <c r="E191" s="197"/>
      <c r="F191" t="s">
        <v>750</v>
      </c>
      <c r="G191">
        <v>2020</v>
      </c>
      <c r="H191" t="s">
        <v>493</v>
      </c>
      <c r="I191" s="198">
        <v>1279373883.7450979</v>
      </c>
      <c r="BK191" t="s">
        <v>863</v>
      </c>
      <c r="BL191" t="s">
        <v>1266</v>
      </c>
      <c r="BM191" t="s">
        <v>853</v>
      </c>
      <c r="BN191" t="str">
        <f t="shared" si="24"/>
        <v>INCLUSIÓN SOCIAL-Ejecutados / Terminados</v>
      </c>
      <c r="BO191" t="s">
        <v>543</v>
      </c>
      <c r="BP191" s="197">
        <v>95000</v>
      </c>
      <c r="BQ191" t="s">
        <v>499</v>
      </c>
      <c r="BR191">
        <v>2020</v>
      </c>
      <c r="BS191" t="s">
        <v>495</v>
      </c>
      <c r="BT191" s="198">
        <v>182584050.88437149</v>
      </c>
      <c r="ES191" s="197"/>
      <c r="EW191" s="198"/>
      <c r="FM191" t="s">
        <v>1504</v>
      </c>
      <c r="FN191" t="s">
        <v>1711</v>
      </c>
      <c r="FO191" t="s">
        <v>851</v>
      </c>
      <c r="FP191" t="str">
        <f t="shared" si="26"/>
        <v>EDUCACIÓN-Ejecutados / Terminados</v>
      </c>
      <c r="FQ191" t="s">
        <v>599</v>
      </c>
      <c r="FR191" s="197" t="s">
        <v>1625</v>
      </c>
      <c r="FS191" t="s">
        <v>553</v>
      </c>
      <c r="FT191">
        <v>2020</v>
      </c>
      <c r="FU191" t="s">
        <v>495</v>
      </c>
      <c r="FV191" s="198">
        <v>59923199.841879532</v>
      </c>
    </row>
    <row r="192" spans="1:178" x14ac:dyDescent="0.35">
      <c r="A192" t="s">
        <v>488</v>
      </c>
      <c r="B192" t="s">
        <v>714</v>
      </c>
      <c r="C192" t="s">
        <v>497</v>
      </c>
      <c r="D192" t="s">
        <v>752</v>
      </c>
      <c r="E192" s="197"/>
      <c r="F192" t="s">
        <v>750</v>
      </c>
      <c r="G192">
        <v>2020</v>
      </c>
      <c r="H192" t="s">
        <v>493</v>
      </c>
      <c r="I192" s="198">
        <v>1267369441.0450978</v>
      </c>
      <c r="BK192" t="s">
        <v>863</v>
      </c>
      <c r="BL192" t="s">
        <v>1267</v>
      </c>
      <c r="BM192" t="s">
        <v>853</v>
      </c>
      <c r="BN192" t="str">
        <f t="shared" si="24"/>
        <v>INCLUSIÓN SOCIAL-Ejecutados / Terminados</v>
      </c>
      <c r="BO192" t="s">
        <v>543</v>
      </c>
      <c r="BP192" s="197">
        <v>95000</v>
      </c>
      <c r="BQ192" t="s">
        <v>499</v>
      </c>
      <c r="BR192">
        <v>2020</v>
      </c>
      <c r="BS192" t="s">
        <v>495</v>
      </c>
      <c r="BT192" s="198">
        <v>83435762.25275816</v>
      </c>
      <c r="ES192" s="197"/>
      <c r="EW192" s="198"/>
      <c r="FM192" t="s">
        <v>1504</v>
      </c>
      <c r="FN192" t="s">
        <v>1712</v>
      </c>
      <c r="FO192" t="s">
        <v>851</v>
      </c>
      <c r="FP192" t="str">
        <f t="shared" si="26"/>
        <v>EDUCACIÓN-Ejecutados / Terminados</v>
      </c>
      <c r="FQ192" t="s">
        <v>914</v>
      </c>
      <c r="FR192" s="197" t="s">
        <v>1684</v>
      </c>
      <c r="FS192" t="s">
        <v>596</v>
      </c>
      <c r="FT192">
        <v>2020</v>
      </c>
      <c r="FU192" t="s">
        <v>495</v>
      </c>
      <c r="FV192" s="198">
        <v>69111793.15771544</v>
      </c>
    </row>
    <row r="193" spans="1:178" x14ac:dyDescent="0.35">
      <c r="A193" t="s">
        <v>488</v>
      </c>
      <c r="B193" t="s">
        <v>714</v>
      </c>
      <c r="C193" t="s">
        <v>497</v>
      </c>
      <c r="D193" t="s">
        <v>753</v>
      </c>
      <c r="E193" s="197"/>
      <c r="F193" t="s">
        <v>733</v>
      </c>
      <c r="G193">
        <v>2020</v>
      </c>
      <c r="H193" t="s">
        <v>493</v>
      </c>
      <c r="I193" s="198">
        <v>1298603215.9117646</v>
      </c>
      <c r="BK193" t="s">
        <v>863</v>
      </c>
      <c r="BL193" t="s">
        <v>1268</v>
      </c>
      <c r="BM193" t="s">
        <v>853</v>
      </c>
      <c r="BN193" t="str">
        <f t="shared" si="24"/>
        <v>INCLUSIÓN SOCIAL-Ejecutados / Terminados</v>
      </c>
      <c r="BO193" t="s">
        <v>543</v>
      </c>
      <c r="BP193" s="197">
        <v>95000</v>
      </c>
      <c r="BQ193" t="s">
        <v>499</v>
      </c>
      <c r="BR193">
        <v>2020</v>
      </c>
      <c r="BS193" t="s">
        <v>495</v>
      </c>
      <c r="BT193" s="198">
        <v>86198369.123945639</v>
      </c>
      <c r="ES193" s="197"/>
      <c r="EW193" s="198"/>
      <c r="FM193" t="s">
        <v>1504</v>
      </c>
      <c r="FN193" t="s">
        <v>1713</v>
      </c>
      <c r="FO193" t="s">
        <v>851</v>
      </c>
      <c r="FP193" t="str">
        <f t="shared" si="26"/>
        <v>EDUCACIÓN-Ejecutados / Terminados</v>
      </c>
      <c r="FQ193" t="s">
        <v>914</v>
      </c>
      <c r="FR193" s="197" t="s">
        <v>1684</v>
      </c>
      <c r="FS193" t="s">
        <v>596</v>
      </c>
      <c r="FT193">
        <v>2020</v>
      </c>
      <c r="FU193" t="s">
        <v>495</v>
      </c>
      <c r="FV193" s="198">
        <v>71189697.183277041</v>
      </c>
    </row>
    <row r="194" spans="1:178" x14ac:dyDescent="0.35">
      <c r="A194" t="s">
        <v>488</v>
      </c>
      <c r="B194" t="s">
        <v>714</v>
      </c>
      <c r="C194" t="s">
        <v>497</v>
      </c>
      <c r="D194" t="s">
        <v>754</v>
      </c>
      <c r="E194" s="197"/>
      <c r="F194" t="s">
        <v>733</v>
      </c>
      <c r="G194">
        <v>2020</v>
      </c>
      <c r="H194" t="s">
        <v>493</v>
      </c>
      <c r="I194" s="198">
        <v>1285956942.8117647</v>
      </c>
      <c r="BK194" t="s">
        <v>863</v>
      </c>
      <c r="BL194" t="s">
        <v>1269</v>
      </c>
      <c r="BM194" t="s">
        <v>853</v>
      </c>
      <c r="BN194" t="str">
        <f t="shared" si="24"/>
        <v>INCLUSIÓN SOCIAL-Ejecutados / Terminados</v>
      </c>
      <c r="BO194" t="s">
        <v>543</v>
      </c>
      <c r="BP194" s="197">
        <v>95000</v>
      </c>
      <c r="BQ194" t="s">
        <v>499</v>
      </c>
      <c r="BR194">
        <v>2020</v>
      </c>
      <c r="BS194" t="s">
        <v>495</v>
      </c>
      <c r="BT194" s="198">
        <v>182584050.88437149</v>
      </c>
      <c r="ES194" s="197"/>
      <c r="EW194" s="198"/>
      <c r="FM194" t="s">
        <v>1504</v>
      </c>
      <c r="FN194" t="s">
        <v>1714</v>
      </c>
      <c r="FO194" t="s">
        <v>851</v>
      </c>
      <c r="FP194" t="str">
        <f t="shared" si="26"/>
        <v>EDUCACIÓN-Ejecutados / Terminados</v>
      </c>
      <c r="FQ194" t="s">
        <v>758</v>
      </c>
      <c r="FR194" s="197" t="s">
        <v>1625</v>
      </c>
      <c r="FS194" t="s">
        <v>553</v>
      </c>
      <c r="FT194">
        <v>2020</v>
      </c>
      <c r="FU194" t="s">
        <v>495</v>
      </c>
      <c r="FV194" s="198">
        <v>65445552.841879532</v>
      </c>
    </row>
    <row r="195" spans="1:178" x14ac:dyDescent="0.35">
      <c r="A195" t="s">
        <v>488</v>
      </c>
      <c r="B195" t="s">
        <v>714</v>
      </c>
      <c r="C195" t="s">
        <v>497</v>
      </c>
      <c r="D195" t="s">
        <v>571</v>
      </c>
      <c r="E195" s="197"/>
      <c r="F195" t="s">
        <v>572</v>
      </c>
      <c r="G195">
        <v>2020</v>
      </c>
      <c r="H195" t="s">
        <v>493</v>
      </c>
      <c r="I195" s="198">
        <v>1283052460.7450979</v>
      </c>
      <c r="BK195" t="s">
        <v>863</v>
      </c>
      <c r="BL195" t="s">
        <v>1270</v>
      </c>
      <c r="BM195" t="s">
        <v>853</v>
      </c>
      <c r="BN195" t="str">
        <f t="shared" si="24"/>
        <v>INCLUSIÓN SOCIAL-Ejecutados / Terminados</v>
      </c>
      <c r="BO195" t="s">
        <v>543</v>
      </c>
      <c r="BP195" s="197">
        <v>95000</v>
      </c>
      <c r="BQ195" t="s">
        <v>499</v>
      </c>
      <c r="BR195">
        <v>2020</v>
      </c>
      <c r="BS195" t="s">
        <v>495</v>
      </c>
      <c r="BT195" s="198">
        <v>182584050.88437149</v>
      </c>
      <c r="ES195" s="197"/>
      <c r="EW195" s="198"/>
      <c r="FM195" t="s">
        <v>1504</v>
      </c>
      <c r="FN195" t="s">
        <v>1715</v>
      </c>
      <c r="FO195" t="s">
        <v>851</v>
      </c>
      <c r="FP195" t="str">
        <f t="shared" si="26"/>
        <v>EDUCACIÓN-Ejecutados / Terminados</v>
      </c>
      <c r="FQ195" t="s">
        <v>667</v>
      </c>
      <c r="FR195" s="197" t="s">
        <v>1506</v>
      </c>
      <c r="FS195" t="s">
        <v>1577</v>
      </c>
      <c r="FT195">
        <v>2020</v>
      </c>
      <c r="FU195" t="s">
        <v>495</v>
      </c>
      <c r="FV195" s="198">
        <v>65002511.532355718</v>
      </c>
    </row>
    <row r="196" spans="1:178" x14ac:dyDescent="0.35">
      <c r="A196" t="s">
        <v>488</v>
      </c>
      <c r="B196" t="s">
        <v>714</v>
      </c>
      <c r="C196" t="s">
        <v>497</v>
      </c>
      <c r="D196" t="s">
        <v>755</v>
      </c>
      <c r="E196" s="197"/>
      <c r="F196" t="s">
        <v>572</v>
      </c>
      <c r="G196">
        <v>2020</v>
      </c>
      <c r="H196" t="s">
        <v>493</v>
      </c>
      <c r="I196" s="198">
        <v>1262515185.7450979</v>
      </c>
      <c r="BK196" t="s">
        <v>863</v>
      </c>
      <c r="BL196" t="s">
        <v>1271</v>
      </c>
      <c r="BM196" t="s">
        <v>853</v>
      </c>
      <c r="BN196" t="str">
        <f t="shared" si="24"/>
        <v>INCLUSIÓN SOCIAL-Ejecutados / Terminados</v>
      </c>
      <c r="BO196" t="s">
        <v>543</v>
      </c>
      <c r="BP196" s="197">
        <v>95000</v>
      </c>
      <c r="BQ196" t="s">
        <v>499</v>
      </c>
      <c r="BR196">
        <v>2020</v>
      </c>
      <c r="BS196" t="s">
        <v>495</v>
      </c>
      <c r="BT196" s="198">
        <v>86198369.123945639</v>
      </c>
      <c r="ES196" s="197"/>
      <c r="EW196" s="198"/>
      <c r="FM196" t="s">
        <v>1504</v>
      </c>
      <c r="FN196" t="s">
        <v>1716</v>
      </c>
      <c r="FO196" t="s">
        <v>851</v>
      </c>
      <c r="FP196" t="str">
        <f t="shared" si="26"/>
        <v>EDUCACIÓN-Ejecutados / Terminados</v>
      </c>
      <c r="FQ196" t="s">
        <v>667</v>
      </c>
      <c r="FR196" s="197" t="s">
        <v>1506</v>
      </c>
      <c r="FS196" t="s">
        <v>596</v>
      </c>
      <c r="FT196">
        <v>2020</v>
      </c>
      <c r="FU196" t="s">
        <v>495</v>
      </c>
      <c r="FV196" s="198">
        <v>65002511.532355718</v>
      </c>
    </row>
    <row r="197" spans="1:178" x14ac:dyDescent="0.35">
      <c r="A197" t="s">
        <v>488</v>
      </c>
      <c r="B197" t="s">
        <v>714</v>
      </c>
      <c r="C197" t="s">
        <v>497</v>
      </c>
      <c r="D197" t="s">
        <v>756</v>
      </c>
      <c r="E197" s="197"/>
      <c r="F197" t="s">
        <v>572</v>
      </c>
      <c r="G197">
        <v>2020</v>
      </c>
      <c r="H197" t="s">
        <v>493</v>
      </c>
      <c r="I197" s="198">
        <v>1290541637.7450979</v>
      </c>
      <c r="BK197" t="s">
        <v>863</v>
      </c>
      <c r="BL197" t="s">
        <v>1272</v>
      </c>
      <c r="BM197" t="s">
        <v>853</v>
      </c>
      <c r="BN197" t="str">
        <f t="shared" ref="BN197:BN260" si="27">+CONCATENATE(BM197,$BN$2,BS197)</f>
        <v>INCLUSIÓN SOCIAL-Ejecutados / Terminados</v>
      </c>
      <c r="BO197" t="s">
        <v>543</v>
      </c>
      <c r="BP197" s="197">
        <v>95000</v>
      </c>
      <c r="BQ197" t="s">
        <v>499</v>
      </c>
      <c r="BR197">
        <v>2020</v>
      </c>
      <c r="BS197" t="s">
        <v>495</v>
      </c>
      <c r="BT197" s="198">
        <v>182584050.88437149</v>
      </c>
      <c r="ES197" s="197"/>
      <c r="EW197" s="198"/>
      <c r="FM197" t="s">
        <v>1504</v>
      </c>
      <c r="FN197" t="s">
        <v>1717</v>
      </c>
      <c r="FO197" t="s">
        <v>851</v>
      </c>
      <c r="FP197" t="str">
        <f t="shared" ref="FP197:FP260" si="28">+CONCATENATE(FO197,$FP$2,FU197)</f>
        <v>EDUCACIÓN-Ejecutados / Terminados</v>
      </c>
      <c r="FQ197" t="s">
        <v>998</v>
      </c>
      <c r="FR197" s="197" t="s">
        <v>1506</v>
      </c>
      <c r="FS197" t="s">
        <v>534</v>
      </c>
      <c r="FT197">
        <v>2020</v>
      </c>
      <c r="FU197" t="s">
        <v>495</v>
      </c>
      <c r="FV197" s="198">
        <v>65002511.532355718</v>
      </c>
    </row>
    <row r="198" spans="1:178" x14ac:dyDescent="0.35">
      <c r="A198" t="s">
        <v>488</v>
      </c>
      <c r="B198" t="s">
        <v>714</v>
      </c>
      <c r="C198" t="s">
        <v>497</v>
      </c>
      <c r="D198" t="s">
        <v>757</v>
      </c>
      <c r="E198" s="197">
        <v>86000</v>
      </c>
      <c r="F198" t="s">
        <v>553</v>
      </c>
      <c r="G198">
        <v>2020</v>
      </c>
      <c r="H198" t="s">
        <v>493</v>
      </c>
      <c r="I198" s="198">
        <v>1308747045.9117646</v>
      </c>
      <c r="BK198" t="s">
        <v>863</v>
      </c>
      <c r="BL198" t="s">
        <v>1273</v>
      </c>
      <c r="BM198" t="s">
        <v>851</v>
      </c>
      <c r="BN198" t="str">
        <f t="shared" si="27"/>
        <v>EDUCACIÓN-Ejecutados / Terminados</v>
      </c>
      <c r="BO198" t="s">
        <v>557</v>
      </c>
      <c r="BP198" s="197">
        <v>50000</v>
      </c>
      <c r="BQ198" t="s">
        <v>499</v>
      </c>
      <c r="BR198">
        <v>2020</v>
      </c>
      <c r="BS198" t="s">
        <v>495</v>
      </c>
      <c r="BT198" s="198">
        <v>27558217.89589804</v>
      </c>
      <c r="ES198" s="197"/>
      <c r="EW198" s="198"/>
      <c r="FM198" t="s">
        <v>1504</v>
      </c>
      <c r="FN198" t="s">
        <v>1718</v>
      </c>
      <c r="FO198" t="s">
        <v>851</v>
      </c>
      <c r="FP198" t="str">
        <f t="shared" si="28"/>
        <v>EDUCACIÓN-Ejecutados / Terminados</v>
      </c>
      <c r="FQ198" t="s">
        <v>667</v>
      </c>
      <c r="FR198" s="197" t="s">
        <v>1506</v>
      </c>
      <c r="FS198" t="s">
        <v>1577</v>
      </c>
      <c r="FT198">
        <v>2020</v>
      </c>
      <c r="FU198" t="s">
        <v>495</v>
      </c>
      <c r="FV198" s="198">
        <v>65002511.532355718</v>
      </c>
    </row>
    <row r="199" spans="1:178" x14ac:dyDescent="0.35">
      <c r="A199" t="s">
        <v>488</v>
      </c>
      <c r="B199" t="s">
        <v>714</v>
      </c>
      <c r="C199" t="s">
        <v>497</v>
      </c>
      <c r="D199" t="s">
        <v>758</v>
      </c>
      <c r="E199" s="197">
        <v>86000</v>
      </c>
      <c r="F199" t="s">
        <v>553</v>
      </c>
      <c r="G199">
        <v>2020</v>
      </c>
      <c r="H199" t="s">
        <v>493</v>
      </c>
      <c r="I199" s="198">
        <v>1315888065.4117646</v>
      </c>
      <c r="BK199" t="s">
        <v>863</v>
      </c>
      <c r="BL199" t="s">
        <v>1274</v>
      </c>
      <c r="BM199" t="s">
        <v>851</v>
      </c>
      <c r="BN199" t="str">
        <f t="shared" si="27"/>
        <v>EDUCACIÓN-Ejecutados / Terminados</v>
      </c>
      <c r="BO199" t="s">
        <v>539</v>
      </c>
      <c r="BP199" s="197">
        <v>47000</v>
      </c>
      <c r="BQ199" t="s">
        <v>537</v>
      </c>
      <c r="BR199">
        <v>2020</v>
      </c>
      <c r="BS199" t="s">
        <v>495</v>
      </c>
      <c r="BT199" s="198">
        <v>210556116.37925419</v>
      </c>
      <c r="ES199" s="197"/>
      <c r="EW199" s="198"/>
      <c r="FM199" t="s">
        <v>1504</v>
      </c>
      <c r="FN199" t="s">
        <v>1719</v>
      </c>
      <c r="FO199" t="s">
        <v>851</v>
      </c>
      <c r="FP199" t="str">
        <f t="shared" si="28"/>
        <v>EDUCACIÓN-Ejecutados / Terminados</v>
      </c>
      <c r="FQ199" t="s">
        <v>998</v>
      </c>
      <c r="FR199" s="197" t="s">
        <v>1506</v>
      </c>
      <c r="FS199" t="s">
        <v>534</v>
      </c>
      <c r="FT199">
        <v>2020</v>
      </c>
      <c r="FU199" t="s">
        <v>495</v>
      </c>
      <c r="FV199" s="198">
        <v>65002511.532355718</v>
      </c>
    </row>
    <row r="200" spans="1:178" x14ac:dyDescent="0.35">
      <c r="A200" t="s">
        <v>488</v>
      </c>
      <c r="B200" t="s">
        <v>759</v>
      </c>
      <c r="C200" t="s">
        <v>497</v>
      </c>
      <c r="D200" t="s">
        <v>732</v>
      </c>
      <c r="E200" s="197">
        <v>18000</v>
      </c>
      <c r="F200" t="s">
        <v>548</v>
      </c>
      <c r="G200">
        <v>2020</v>
      </c>
      <c r="H200" t="s">
        <v>493</v>
      </c>
      <c r="I200" s="198">
        <v>4745571698.8000002</v>
      </c>
      <c r="BK200" t="s">
        <v>863</v>
      </c>
      <c r="BL200" t="s">
        <v>1275</v>
      </c>
      <c r="BM200" t="s">
        <v>851</v>
      </c>
      <c r="BN200" t="str">
        <f t="shared" si="27"/>
        <v>EDUCACIÓN-Ejecutados / Terminados</v>
      </c>
      <c r="BO200" t="s">
        <v>539</v>
      </c>
      <c r="BP200" s="197">
        <v>47000</v>
      </c>
      <c r="BQ200" t="s">
        <v>537</v>
      </c>
      <c r="BR200">
        <v>2020</v>
      </c>
      <c r="BS200" t="s">
        <v>495</v>
      </c>
      <c r="BT200" s="198">
        <v>128847695.32545941</v>
      </c>
      <c r="ES200" s="197"/>
      <c r="EW200" s="198"/>
      <c r="FM200" t="s">
        <v>1504</v>
      </c>
      <c r="FN200" t="s">
        <v>1720</v>
      </c>
      <c r="FO200" t="s">
        <v>851</v>
      </c>
      <c r="FP200" t="str">
        <f t="shared" si="28"/>
        <v>EDUCACIÓN-Ejecutados / Terminados</v>
      </c>
      <c r="FQ200" t="s">
        <v>749</v>
      </c>
      <c r="FR200" s="197" t="s">
        <v>1721</v>
      </c>
      <c r="FS200" t="s">
        <v>750</v>
      </c>
      <c r="FT200">
        <v>2020</v>
      </c>
      <c r="FU200" t="s">
        <v>495</v>
      </c>
      <c r="FV200" s="198">
        <v>63197336.841879532</v>
      </c>
    </row>
    <row r="201" spans="1:178" x14ac:dyDescent="0.35">
      <c r="A201" t="s">
        <v>488</v>
      </c>
      <c r="B201" t="s">
        <v>760</v>
      </c>
      <c r="C201" t="s">
        <v>497</v>
      </c>
      <c r="D201" t="s">
        <v>761</v>
      </c>
      <c r="E201" s="197">
        <v>18000</v>
      </c>
      <c r="F201" t="s">
        <v>548</v>
      </c>
      <c r="G201">
        <v>2020</v>
      </c>
      <c r="H201" t="s">
        <v>493</v>
      </c>
      <c r="I201" s="198">
        <v>2779484341</v>
      </c>
      <c r="BK201" t="s">
        <v>863</v>
      </c>
      <c r="BL201" t="s">
        <v>1276</v>
      </c>
      <c r="BM201" t="s">
        <v>851</v>
      </c>
      <c r="BN201" t="str">
        <f t="shared" si="27"/>
        <v>EDUCACIÓN-Ejecutados / Terminados</v>
      </c>
      <c r="BO201" t="s">
        <v>646</v>
      </c>
      <c r="BP201" s="197">
        <v>18000</v>
      </c>
      <c r="BQ201" t="s">
        <v>548</v>
      </c>
      <c r="BR201">
        <v>2020</v>
      </c>
      <c r="BS201" t="s">
        <v>495</v>
      </c>
      <c r="BT201" s="198">
        <v>235106124.22717309</v>
      </c>
      <c r="ES201" s="197"/>
      <c r="EW201" s="198"/>
      <c r="FM201" t="s">
        <v>1504</v>
      </c>
      <c r="FN201" t="s">
        <v>1722</v>
      </c>
      <c r="FO201" t="s">
        <v>851</v>
      </c>
      <c r="FP201" t="str">
        <f t="shared" si="28"/>
        <v>EDUCACIÓN-Ejecutados / Terminados</v>
      </c>
      <c r="FQ201" t="s">
        <v>749</v>
      </c>
      <c r="FR201" s="197" t="s">
        <v>1721</v>
      </c>
      <c r="FS201" t="s">
        <v>750</v>
      </c>
      <c r="FT201">
        <v>2020</v>
      </c>
      <c r="FU201" t="s">
        <v>495</v>
      </c>
      <c r="FV201" s="198">
        <v>54069528.841879532</v>
      </c>
    </row>
    <row r="202" spans="1:178" x14ac:dyDescent="0.35">
      <c r="A202" t="s">
        <v>488</v>
      </c>
      <c r="B202" t="s">
        <v>762</v>
      </c>
      <c r="C202" t="s">
        <v>501</v>
      </c>
      <c r="D202" t="s">
        <v>599</v>
      </c>
      <c r="E202" s="197">
        <v>86000</v>
      </c>
      <c r="F202" t="s">
        <v>553</v>
      </c>
      <c r="G202">
        <v>2020</v>
      </c>
      <c r="H202" t="s">
        <v>493</v>
      </c>
      <c r="I202" s="198">
        <v>3816058871.4000001</v>
      </c>
      <c r="BK202" t="s">
        <v>863</v>
      </c>
      <c r="BL202" t="s">
        <v>1277</v>
      </c>
      <c r="BM202" t="s">
        <v>851</v>
      </c>
      <c r="BN202" t="str">
        <f t="shared" si="27"/>
        <v>EDUCACIÓN-Ejecución</v>
      </c>
      <c r="BO202" t="s">
        <v>739</v>
      </c>
      <c r="BP202" s="197">
        <v>23000</v>
      </c>
      <c r="BQ202" t="s">
        <v>492</v>
      </c>
      <c r="BR202">
        <v>2020</v>
      </c>
      <c r="BS202" t="s">
        <v>493</v>
      </c>
      <c r="BT202" s="198">
        <v>139085212.49025059</v>
      </c>
      <c r="ES202" s="197"/>
      <c r="EW202" s="198"/>
      <c r="FM202" t="s">
        <v>1504</v>
      </c>
      <c r="FN202" t="s">
        <v>1723</v>
      </c>
      <c r="FO202" t="s">
        <v>851</v>
      </c>
      <c r="FP202" t="str">
        <f t="shared" si="28"/>
        <v>EDUCACIÓN-Ejecutados / Terminados</v>
      </c>
      <c r="FQ202" t="s">
        <v>754</v>
      </c>
      <c r="FR202" s="197" t="s">
        <v>1576</v>
      </c>
      <c r="FS202" t="s">
        <v>534</v>
      </c>
      <c r="FT202">
        <v>2020</v>
      </c>
      <c r="FU202" t="s">
        <v>495</v>
      </c>
      <c r="FV202" s="198">
        <v>0</v>
      </c>
    </row>
    <row r="203" spans="1:178" x14ac:dyDescent="0.35">
      <c r="A203" t="s">
        <v>488</v>
      </c>
      <c r="B203" t="s">
        <v>762</v>
      </c>
      <c r="C203" t="s">
        <v>501</v>
      </c>
      <c r="D203" t="s">
        <v>763</v>
      </c>
      <c r="E203" s="197">
        <v>86000</v>
      </c>
      <c r="F203" t="s">
        <v>553</v>
      </c>
      <c r="G203">
        <v>2020</v>
      </c>
      <c r="H203" t="s">
        <v>493</v>
      </c>
      <c r="I203" s="198">
        <v>3816058871.4000001</v>
      </c>
      <c r="BK203" t="s">
        <v>863</v>
      </c>
      <c r="BL203" t="s">
        <v>1278</v>
      </c>
      <c r="BM203" t="s">
        <v>853</v>
      </c>
      <c r="BN203" t="str">
        <f t="shared" si="27"/>
        <v>INCLUSIÓN SOCIAL-Ejecutados / Terminados</v>
      </c>
      <c r="BO203" t="s">
        <v>757</v>
      </c>
      <c r="BP203" s="197">
        <v>86000</v>
      </c>
      <c r="BQ203" t="s">
        <v>553</v>
      </c>
      <c r="BR203">
        <v>2020</v>
      </c>
      <c r="BS203" t="s">
        <v>495</v>
      </c>
      <c r="BT203" s="198">
        <v>278677969.88352811</v>
      </c>
      <c r="ES203" s="197"/>
      <c r="EW203" s="198"/>
      <c r="FM203" t="s">
        <v>1504</v>
      </c>
      <c r="FN203" t="s">
        <v>1724</v>
      </c>
      <c r="FO203" t="s">
        <v>851</v>
      </c>
      <c r="FP203" t="str">
        <f t="shared" si="28"/>
        <v>EDUCACIÓN-Ejecutados / Terminados</v>
      </c>
      <c r="FQ203" t="s">
        <v>539</v>
      </c>
      <c r="FR203" s="197" t="s">
        <v>1694</v>
      </c>
      <c r="FS203" t="s">
        <v>537</v>
      </c>
      <c r="FT203">
        <v>2020</v>
      </c>
      <c r="FU203" t="s">
        <v>495</v>
      </c>
      <c r="FV203" s="198">
        <v>190481030</v>
      </c>
    </row>
    <row r="204" spans="1:178" x14ac:dyDescent="0.35">
      <c r="A204" t="s">
        <v>488</v>
      </c>
      <c r="B204" t="s">
        <v>762</v>
      </c>
      <c r="C204" t="s">
        <v>501</v>
      </c>
      <c r="D204" t="s">
        <v>764</v>
      </c>
      <c r="E204" s="197">
        <v>86000</v>
      </c>
      <c r="F204" t="s">
        <v>553</v>
      </c>
      <c r="G204">
        <v>2020</v>
      </c>
      <c r="H204" t="s">
        <v>493</v>
      </c>
      <c r="I204" s="198">
        <v>3816058871.4000001</v>
      </c>
      <c r="BK204" t="s">
        <v>863</v>
      </c>
      <c r="BL204" t="s">
        <v>1279</v>
      </c>
      <c r="BM204" t="s">
        <v>853</v>
      </c>
      <c r="BN204" t="str">
        <f t="shared" si="27"/>
        <v>INCLUSIÓN SOCIAL-Ejecutados / Terminados</v>
      </c>
      <c r="BO204" t="s">
        <v>757</v>
      </c>
      <c r="BP204" s="197">
        <v>86000</v>
      </c>
      <c r="BQ204" t="s">
        <v>553</v>
      </c>
      <c r="BR204">
        <v>2020</v>
      </c>
      <c r="BS204" t="s">
        <v>495</v>
      </c>
      <c r="BT204" s="198">
        <v>278181754.96726757</v>
      </c>
      <c r="ES204" s="197"/>
      <c r="EW204" s="198"/>
      <c r="FM204" t="s">
        <v>1504</v>
      </c>
      <c r="FN204" t="s">
        <v>1725</v>
      </c>
      <c r="FO204" t="s">
        <v>851</v>
      </c>
      <c r="FP204" t="str">
        <f t="shared" si="28"/>
        <v>EDUCACIÓN-Ejecutados / Terminados</v>
      </c>
      <c r="FQ204" t="s">
        <v>614</v>
      </c>
      <c r="FR204" s="197" t="s">
        <v>1521</v>
      </c>
      <c r="FS204" t="s">
        <v>509</v>
      </c>
      <c r="FT204">
        <v>2020</v>
      </c>
      <c r="FU204" t="s">
        <v>495</v>
      </c>
      <c r="FV204" s="198">
        <v>179885354</v>
      </c>
    </row>
    <row r="205" spans="1:178" x14ac:dyDescent="0.35">
      <c r="A205" t="s">
        <v>488</v>
      </c>
      <c r="B205" t="s">
        <v>762</v>
      </c>
      <c r="C205" t="s">
        <v>501</v>
      </c>
      <c r="D205" t="s">
        <v>579</v>
      </c>
      <c r="E205" s="197">
        <v>86000</v>
      </c>
      <c r="F205" t="s">
        <v>553</v>
      </c>
      <c r="G205">
        <v>2020</v>
      </c>
      <c r="H205" t="s">
        <v>493</v>
      </c>
      <c r="I205" s="198">
        <v>3816058871.4000001</v>
      </c>
      <c r="BK205" t="s">
        <v>863</v>
      </c>
      <c r="BL205" t="s">
        <v>1280</v>
      </c>
      <c r="BM205" t="s">
        <v>851</v>
      </c>
      <c r="BN205" t="str">
        <f t="shared" si="27"/>
        <v>EDUCACIÓN-Ejecutados / Terminados</v>
      </c>
      <c r="BO205" t="s">
        <v>579</v>
      </c>
      <c r="BP205" s="197">
        <v>86000</v>
      </c>
      <c r="BQ205" t="s">
        <v>553</v>
      </c>
      <c r="BR205">
        <v>2020</v>
      </c>
      <c r="BS205" t="s">
        <v>495</v>
      </c>
      <c r="BT205" s="198">
        <v>212482491.7844497</v>
      </c>
      <c r="ES205" s="197"/>
      <c r="EW205" s="198"/>
      <c r="FM205" t="s">
        <v>1504</v>
      </c>
      <c r="FN205" t="s">
        <v>1726</v>
      </c>
      <c r="FO205" t="s">
        <v>851</v>
      </c>
      <c r="FP205" t="str">
        <f t="shared" si="28"/>
        <v>EDUCACIÓN-Ejecutados / Terminados</v>
      </c>
      <c r="FQ205" t="s">
        <v>627</v>
      </c>
      <c r="FR205" s="197" t="s">
        <v>1527</v>
      </c>
      <c r="FS205" t="s">
        <v>525</v>
      </c>
      <c r="FT205">
        <v>2020</v>
      </c>
      <c r="FU205" t="s">
        <v>495</v>
      </c>
      <c r="FV205" s="198">
        <v>215069573.967437</v>
      </c>
    </row>
    <row r="206" spans="1:178" x14ac:dyDescent="0.35">
      <c r="A206" t="s">
        <v>488</v>
      </c>
      <c r="B206" t="s">
        <v>762</v>
      </c>
      <c r="C206" t="s">
        <v>501</v>
      </c>
      <c r="D206" t="s">
        <v>603</v>
      </c>
      <c r="E206" s="197">
        <v>86000</v>
      </c>
      <c r="F206" t="s">
        <v>553</v>
      </c>
      <c r="G206">
        <v>2020</v>
      </c>
      <c r="H206" t="s">
        <v>493</v>
      </c>
      <c r="I206" s="198">
        <v>3816058871.4000001</v>
      </c>
      <c r="BK206" t="s">
        <v>863</v>
      </c>
      <c r="BL206" t="s">
        <v>1281</v>
      </c>
      <c r="BM206" t="s">
        <v>851</v>
      </c>
      <c r="BN206" t="str">
        <f t="shared" si="27"/>
        <v>EDUCACIÓN-Ejecutados / Terminados</v>
      </c>
      <c r="BO206" t="s">
        <v>629</v>
      </c>
      <c r="BP206" s="197">
        <v>19000</v>
      </c>
      <c r="BQ206" t="s">
        <v>534</v>
      </c>
      <c r="BR206">
        <v>2020</v>
      </c>
      <c r="BS206" t="s">
        <v>495</v>
      </c>
      <c r="BT206" s="198">
        <v>135310137.80514491</v>
      </c>
      <c r="ES206" s="197"/>
      <c r="EW206" s="198"/>
      <c r="FM206" t="s">
        <v>1504</v>
      </c>
      <c r="FN206" t="s">
        <v>1727</v>
      </c>
      <c r="FO206" t="s">
        <v>851</v>
      </c>
      <c r="FP206" t="str">
        <f t="shared" si="28"/>
        <v>EDUCACIÓN-Ejecutados / Terminados</v>
      </c>
      <c r="FQ206" t="s">
        <v>520</v>
      </c>
      <c r="FR206" s="197" t="s">
        <v>505</v>
      </c>
      <c r="FS206" t="s">
        <v>514</v>
      </c>
      <c r="FT206">
        <v>2020</v>
      </c>
      <c r="FU206" t="s">
        <v>495</v>
      </c>
      <c r="FV206" s="198">
        <v>61262000</v>
      </c>
    </row>
    <row r="207" spans="1:178" x14ac:dyDescent="0.35">
      <c r="A207" t="s">
        <v>488</v>
      </c>
      <c r="B207" t="s">
        <v>765</v>
      </c>
      <c r="C207" t="s">
        <v>497</v>
      </c>
      <c r="D207" t="s">
        <v>732</v>
      </c>
      <c r="E207" s="197">
        <v>18000</v>
      </c>
      <c r="F207" t="s">
        <v>548</v>
      </c>
      <c r="G207">
        <v>2020</v>
      </c>
      <c r="H207" t="s">
        <v>493</v>
      </c>
      <c r="I207" s="198">
        <v>8174089368</v>
      </c>
      <c r="BK207" t="s">
        <v>863</v>
      </c>
      <c r="BL207" t="s">
        <v>1282</v>
      </c>
      <c r="BM207" t="s">
        <v>851</v>
      </c>
      <c r="BN207" t="str">
        <f t="shared" si="27"/>
        <v>EDUCACIÓN-Ejecutados / Terminados</v>
      </c>
      <c r="BO207" t="s">
        <v>871</v>
      </c>
      <c r="BP207" s="197" t="s">
        <v>505</v>
      </c>
      <c r="BQ207" t="s">
        <v>506</v>
      </c>
      <c r="BR207">
        <v>2020</v>
      </c>
      <c r="BS207" t="s">
        <v>495</v>
      </c>
      <c r="BT207" s="198">
        <v>51768428.877993681</v>
      </c>
      <c r="ES207" s="197"/>
      <c r="EW207" s="198"/>
      <c r="FM207" t="s">
        <v>1504</v>
      </c>
      <c r="FN207" t="s">
        <v>1728</v>
      </c>
      <c r="FO207" t="s">
        <v>851</v>
      </c>
      <c r="FP207" t="str">
        <f t="shared" si="28"/>
        <v>EDUCACIÓN-Ejecutados / Terminados</v>
      </c>
      <c r="FQ207" t="s">
        <v>1610</v>
      </c>
      <c r="FR207" s="197" t="s">
        <v>505</v>
      </c>
      <c r="FS207" t="s">
        <v>514</v>
      </c>
      <c r="FT207">
        <v>2020</v>
      </c>
      <c r="FU207" t="s">
        <v>495</v>
      </c>
      <c r="FV207" s="198">
        <v>21173866</v>
      </c>
    </row>
    <row r="208" spans="1:178" x14ac:dyDescent="0.35">
      <c r="A208" t="s">
        <v>488</v>
      </c>
      <c r="B208" t="s">
        <v>766</v>
      </c>
      <c r="C208" t="s">
        <v>497</v>
      </c>
      <c r="D208" t="s">
        <v>767</v>
      </c>
      <c r="E208" s="197">
        <v>73000</v>
      </c>
      <c r="F208" t="s">
        <v>750</v>
      </c>
      <c r="G208">
        <v>2020</v>
      </c>
      <c r="H208" t="s">
        <v>493</v>
      </c>
      <c r="I208" s="198">
        <v>6347175915</v>
      </c>
      <c r="BK208" t="s">
        <v>863</v>
      </c>
      <c r="BL208" t="s">
        <v>1283</v>
      </c>
      <c r="BM208" t="s">
        <v>851</v>
      </c>
      <c r="BN208" t="str">
        <f t="shared" si="27"/>
        <v>EDUCACIÓN-Ejecutados / Terminados</v>
      </c>
      <c r="BO208" t="s">
        <v>541</v>
      </c>
      <c r="BP208" s="197">
        <v>95000</v>
      </c>
      <c r="BQ208" t="s">
        <v>499</v>
      </c>
      <c r="BR208">
        <v>2020</v>
      </c>
      <c r="BS208" t="s">
        <v>495</v>
      </c>
      <c r="BT208" s="198">
        <v>234764139.9750506</v>
      </c>
      <c r="ES208" s="197"/>
      <c r="EW208" s="198"/>
      <c r="FM208" t="s">
        <v>1504</v>
      </c>
      <c r="FN208" t="s">
        <v>1729</v>
      </c>
      <c r="FO208" t="s">
        <v>851</v>
      </c>
      <c r="FP208" t="str">
        <f t="shared" si="28"/>
        <v>EDUCACIÓN-Ejecutados / Terminados</v>
      </c>
      <c r="FQ208" t="s">
        <v>1388</v>
      </c>
      <c r="FR208" s="197" t="s">
        <v>505</v>
      </c>
      <c r="FS208" t="s">
        <v>514</v>
      </c>
      <c r="FT208">
        <v>2020</v>
      </c>
      <c r="FU208" t="s">
        <v>495</v>
      </c>
      <c r="FV208" s="198">
        <v>95747547</v>
      </c>
    </row>
    <row r="209" spans="1:178" x14ac:dyDescent="0.35">
      <c r="A209" t="s">
        <v>488</v>
      </c>
      <c r="B209" t="s">
        <v>768</v>
      </c>
      <c r="C209" t="s">
        <v>497</v>
      </c>
      <c r="D209" t="s">
        <v>601</v>
      </c>
      <c r="E209" s="197">
        <v>20000</v>
      </c>
      <c r="F209" t="s">
        <v>537</v>
      </c>
      <c r="G209">
        <v>2020</v>
      </c>
      <c r="H209" t="s">
        <v>495</v>
      </c>
      <c r="I209" s="198">
        <v>913210988.47440004</v>
      </c>
      <c r="BK209" t="s">
        <v>863</v>
      </c>
      <c r="BL209" t="s">
        <v>1284</v>
      </c>
      <c r="BM209" t="s">
        <v>851</v>
      </c>
      <c r="BN209" t="str">
        <f t="shared" si="27"/>
        <v>EDUCACIÓN-Ejecutados / Terminados</v>
      </c>
      <c r="BO209" t="s">
        <v>541</v>
      </c>
      <c r="BP209" s="197">
        <v>95000</v>
      </c>
      <c r="BQ209" t="s">
        <v>499</v>
      </c>
      <c r="BR209">
        <v>2020</v>
      </c>
      <c r="BS209" t="s">
        <v>495</v>
      </c>
      <c r="BT209" s="198">
        <v>121489785.8454528</v>
      </c>
      <c r="ES209" s="197"/>
      <c r="EW209" s="198"/>
      <c r="FM209" t="s">
        <v>1504</v>
      </c>
      <c r="FN209" t="s">
        <v>1730</v>
      </c>
      <c r="FO209" t="s">
        <v>851</v>
      </c>
      <c r="FP209" t="str">
        <f t="shared" si="28"/>
        <v>EDUCACIÓN-Ejecutados / Terminados</v>
      </c>
      <c r="FQ209" t="s">
        <v>758</v>
      </c>
      <c r="FR209" s="197" t="s">
        <v>1625</v>
      </c>
      <c r="FS209" t="s">
        <v>553</v>
      </c>
      <c r="FT209">
        <v>2020</v>
      </c>
      <c r="FU209" t="s">
        <v>495</v>
      </c>
      <c r="FV209" s="198">
        <v>63969581.841879532</v>
      </c>
    </row>
    <row r="210" spans="1:178" x14ac:dyDescent="0.35">
      <c r="A210" t="s">
        <v>488</v>
      </c>
      <c r="B210" t="s">
        <v>769</v>
      </c>
      <c r="C210" t="s">
        <v>497</v>
      </c>
      <c r="D210" t="s">
        <v>659</v>
      </c>
      <c r="E210" s="197">
        <v>47000</v>
      </c>
      <c r="F210" t="s">
        <v>537</v>
      </c>
      <c r="G210">
        <v>2020</v>
      </c>
      <c r="H210" t="s">
        <v>493</v>
      </c>
      <c r="I210" s="198">
        <v>2847582989</v>
      </c>
      <c r="BK210" t="s">
        <v>863</v>
      </c>
      <c r="BL210" t="s">
        <v>1285</v>
      </c>
      <c r="BM210" t="s">
        <v>851</v>
      </c>
      <c r="BN210" t="str">
        <f t="shared" si="27"/>
        <v>EDUCACIÓN-Ejecutados / Terminados</v>
      </c>
      <c r="BO210" t="s">
        <v>541</v>
      </c>
      <c r="BP210" s="197">
        <v>95000</v>
      </c>
      <c r="BQ210" t="s">
        <v>499</v>
      </c>
      <c r="BR210">
        <v>2020</v>
      </c>
      <c r="BS210" t="s">
        <v>495</v>
      </c>
      <c r="BT210" s="198">
        <v>77500730.676750273</v>
      </c>
      <c r="ES210" s="197"/>
      <c r="EW210" s="198"/>
      <c r="FM210" t="s">
        <v>1504</v>
      </c>
      <c r="FN210" t="s">
        <v>1731</v>
      </c>
      <c r="FO210" t="s">
        <v>851</v>
      </c>
      <c r="FP210" t="str">
        <f t="shared" si="28"/>
        <v>EDUCACIÓN-Ejecutados / Terminados</v>
      </c>
      <c r="FQ210" t="s">
        <v>914</v>
      </c>
      <c r="FR210" s="197" t="s">
        <v>1684</v>
      </c>
      <c r="FS210" t="s">
        <v>596</v>
      </c>
      <c r="FT210">
        <v>2020</v>
      </c>
      <c r="FU210" t="s">
        <v>495</v>
      </c>
      <c r="FV210" s="198">
        <v>69241886.201643437</v>
      </c>
    </row>
    <row r="211" spans="1:178" x14ac:dyDescent="0.35">
      <c r="A211" t="s">
        <v>488</v>
      </c>
      <c r="B211" t="s">
        <v>770</v>
      </c>
      <c r="C211" t="s">
        <v>497</v>
      </c>
      <c r="D211" t="s">
        <v>539</v>
      </c>
      <c r="E211" s="197">
        <v>47000</v>
      </c>
      <c r="F211" t="s">
        <v>537</v>
      </c>
      <c r="G211">
        <v>2020</v>
      </c>
      <c r="H211" t="s">
        <v>493</v>
      </c>
      <c r="I211" s="198">
        <v>5098239668</v>
      </c>
      <c r="BK211" t="s">
        <v>863</v>
      </c>
      <c r="BL211" t="s">
        <v>1286</v>
      </c>
      <c r="BM211" t="s">
        <v>853</v>
      </c>
      <c r="BN211" t="str">
        <f t="shared" si="27"/>
        <v>INCLUSIÓN SOCIAL-Ejecutados / Terminados</v>
      </c>
      <c r="BO211" t="s">
        <v>541</v>
      </c>
      <c r="BP211" s="197">
        <v>95000</v>
      </c>
      <c r="BQ211" t="s">
        <v>499</v>
      </c>
      <c r="BR211">
        <v>2020</v>
      </c>
      <c r="BS211" t="s">
        <v>495</v>
      </c>
      <c r="BT211" s="198">
        <v>96901637.756790102</v>
      </c>
      <c r="ES211" s="197"/>
      <c r="EW211" s="198"/>
      <c r="FM211" t="s">
        <v>1504</v>
      </c>
      <c r="FN211" t="s">
        <v>1732</v>
      </c>
      <c r="FO211" t="s">
        <v>851</v>
      </c>
      <c r="FP211" t="str">
        <f t="shared" si="28"/>
        <v>EDUCACIÓN-Ejecutados / Terminados</v>
      </c>
      <c r="FQ211" t="s">
        <v>914</v>
      </c>
      <c r="FR211" s="197" t="s">
        <v>1684</v>
      </c>
      <c r="FS211" t="s">
        <v>596</v>
      </c>
      <c r="FT211">
        <v>2020</v>
      </c>
      <c r="FU211" t="s">
        <v>495</v>
      </c>
      <c r="FV211" s="198">
        <v>77062200.428907439</v>
      </c>
    </row>
    <row r="212" spans="1:178" x14ac:dyDescent="0.35">
      <c r="A212" t="s">
        <v>488</v>
      </c>
      <c r="B212" t="s">
        <v>771</v>
      </c>
      <c r="C212" t="s">
        <v>497</v>
      </c>
      <c r="D212" t="s">
        <v>772</v>
      </c>
      <c r="E212" s="197">
        <v>20000</v>
      </c>
      <c r="F212" t="s">
        <v>537</v>
      </c>
      <c r="G212">
        <v>2020</v>
      </c>
      <c r="H212" t="s">
        <v>493</v>
      </c>
      <c r="I212" s="198">
        <v>9557242356</v>
      </c>
      <c r="BK212" t="s">
        <v>863</v>
      </c>
      <c r="BL212" t="s">
        <v>1287</v>
      </c>
      <c r="BM212" t="s">
        <v>849</v>
      </c>
      <c r="BN212" t="str">
        <f t="shared" si="27"/>
        <v>AGRICULTURA Y DESARROLLO RURAL-Ejecutados / Terminados</v>
      </c>
      <c r="BO212" t="s">
        <v>616</v>
      </c>
      <c r="BP212" s="197">
        <v>54000</v>
      </c>
      <c r="BQ212" t="s">
        <v>509</v>
      </c>
      <c r="BR212">
        <v>2020</v>
      </c>
      <c r="BS212" t="s">
        <v>495</v>
      </c>
      <c r="BT212" s="198">
        <v>205700000</v>
      </c>
      <c r="ES212" s="197"/>
      <c r="EW212" s="198"/>
      <c r="FM212" t="s">
        <v>1504</v>
      </c>
      <c r="FN212" t="s">
        <v>1733</v>
      </c>
      <c r="FO212" t="s">
        <v>851</v>
      </c>
      <c r="FP212" t="str">
        <f t="shared" si="28"/>
        <v>EDUCACIÓN-Ejecutados / Terminados</v>
      </c>
      <c r="FQ212" t="s">
        <v>758</v>
      </c>
      <c r="FR212" s="197" t="s">
        <v>1625</v>
      </c>
      <c r="FS212" t="s">
        <v>553</v>
      </c>
      <c r="FT212">
        <v>2020</v>
      </c>
      <c r="FU212" t="s">
        <v>495</v>
      </c>
      <c r="FV212" s="198">
        <v>64661529.841879532</v>
      </c>
    </row>
    <row r="213" spans="1:178" x14ac:dyDescent="0.35">
      <c r="A213" t="s">
        <v>488</v>
      </c>
      <c r="B213" t="s">
        <v>773</v>
      </c>
      <c r="C213" t="s">
        <v>497</v>
      </c>
      <c r="D213" t="s">
        <v>541</v>
      </c>
      <c r="E213" s="197">
        <v>95000</v>
      </c>
      <c r="F213" t="s">
        <v>499</v>
      </c>
      <c r="G213">
        <v>2020</v>
      </c>
      <c r="H213" t="s">
        <v>493</v>
      </c>
      <c r="I213" s="198">
        <v>17401599476.119999</v>
      </c>
      <c r="BK213" t="s">
        <v>863</v>
      </c>
      <c r="BL213" t="s">
        <v>1288</v>
      </c>
      <c r="BM213" t="s">
        <v>849</v>
      </c>
      <c r="BN213" t="str">
        <f t="shared" si="27"/>
        <v>AGRICULTURA Y DESARROLLO RURAL-Ejecutados / Terminados</v>
      </c>
      <c r="BO213" t="s">
        <v>616</v>
      </c>
      <c r="BP213" s="197">
        <v>54000</v>
      </c>
      <c r="BQ213" t="s">
        <v>509</v>
      </c>
      <c r="BR213">
        <v>2020</v>
      </c>
      <c r="BS213" t="s">
        <v>495</v>
      </c>
      <c r="BT213" s="198">
        <v>213500000</v>
      </c>
      <c r="ES213" s="197"/>
      <c r="EW213" s="198"/>
      <c r="FM213" t="s">
        <v>1504</v>
      </c>
      <c r="FN213" t="s">
        <v>1734</v>
      </c>
      <c r="FO213" t="s">
        <v>851</v>
      </c>
      <c r="FP213" t="str">
        <f t="shared" si="28"/>
        <v>EDUCACIÓN-Ejecutados / Terminados</v>
      </c>
      <c r="FQ213" t="s">
        <v>758</v>
      </c>
      <c r="FR213" s="197" t="s">
        <v>1625</v>
      </c>
      <c r="FS213" t="s">
        <v>553</v>
      </c>
      <c r="FT213">
        <v>2020</v>
      </c>
      <c r="FU213" t="s">
        <v>495</v>
      </c>
      <c r="FV213" s="198">
        <v>55517753.841879532</v>
      </c>
    </row>
    <row r="214" spans="1:178" x14ac:dyDescent="0.35">
      <c r="A214" t="s">
        <v>488</v>
      </c>
      <c r="B214" t="s">
        <v>774</v>
      </c>
      <c r="C214" t="s">
        <v>497</v>
      </c>
      <c r="D214" t="s">
        <v>662</v>
      </c>
      <c r="E214" s="197">
        <v>19000</v>
      </c>
      <c r="F214" t="s">
        <v>534</v>
      </c>
      <c r="G214">
        <v>2020</v>
      </c>
      <c r="H214" t="s">
        <v>493</v>
      </c>
      <c r="I214" s="198">
        <v>4626908456</v>
      </c>
      <c r="BK214" t="s">
        <v>863</v>
      </c>
      <c r="BL214" t="s">
        <v>1289</v>
      </c>
      <c r="BM214" t="s">
        <v>849</v>
      </c>
      <c r="BN214" t="str">
        <f t="shared" si="27"/>
        <v>AGRICULTURA Y DESARROLLO RURAL-Ejecutados / Terminados</v>
      </c>
      <c r="BO214" t="s">
        <v>619</v>
      </c>
      <c r="BP214" s="197">
        <v>54000</v>
      </c>
      <c r="BQ214" t="s">
        <v>509</v>
      </c>
      <c r="BR214">
        <v>2020</v>
      </c>
      <c r="BS214" t="s">
        <v>495</v>
      </c>
      <c r="BT214" s="198">
        <v>521800000</v>
      </c>
      <c r="ES214" s="197"/>
      <c r="EW214" s="198"/>
      <c r="FM214" t="s">
        <v>1504</v>
      </c>
      <c r="FN214" t="s">
        <v>1735</v>
      </c>
      <c r="FO214" t="s">
        <v>851</v>
      </c>
      <c r="FP214" t="str">
        <f t="shared" si="28"/>
        <v>EDUCACIÓN-Ejecutados / Terminados</v>
      </c>
      <c r="FQ214" t="s">
        <v>758</v>
      </c>
      <c r="FR214" s="197" t="s">
        <v>1625</v>
      </c>
      <c r="FS214" t="s">
        <v>553</v>
      </c>
      <c r="FT214">
        <v>2020</v>
      </c>
      <c r="FU214" t="s">
        <v>495</v>
      </c>
      <c r="FV214" s="198">
        <v>42436264.841879532</v>
      </c>
    </row>
    <row r="215" spans="1:178" x14ac:dyDescent="0.35">
      <c r="A215" t="s">
        <v>488</v>
      </c>
      <c r="B215" t="s">
        <v>775</v>
      </c>
      <c r="C215" t="s">
        <v>618</v>
      </c>
      <c r="D215" t="s">
        <v>776</v>
      </c>
      <c r="E215" s="197">
        <v>5000</v>
      </c>
      <c r="F215" t="s">
        <v>514</v>
      </c>
      <c r="G215">
        <v>2020</v>
      </c>
      <c r="H215" t="s">
        <v>493</v>
      </c>
      <c r="I215" s="198">
        <v>2604992912</v>
      </c>
      <c r="BK215" t="s">
        <v>863</v>
      </c>
      <c r="BL215" t="s">
        <v>1290</v>
      </c>
      <c r="BM215" t="s">
        <v>849</v>
      </c>
      <c r="BN215" t="str">
        <f t="shared" si="27"/>
        <v>AGRICULTURA Y DESARROLLO RURAL-Ejecutados / Terminados</v>
      </c>
      <c r="BO215" t="s">
        <v>693</v>
      </c>
      <c r="BP215" s="197">
        <v>54000</v>
      </c>
      <c r="BQ215" t="s">
        <v>509</v>
      </c>
      <c r="BR215">
        <v>2020</v>
      </c>
      <c r="BS215" t="s">
        <v>495</v>
      </c>
      <c r="BT215" s="198">
        <v>423400000</v>
      </c>
      <c r="ES215" s="197"/>
      <c r="EW215" s="198"/>
      <c r="FM215" t="s">
        <v>1504</v>
      </c>
      <c r="FN215" t="s">
        <v>1736</v>
      </c>
      <c r="FO215" t="s">
        <v>851</v>
      </c>
      <c r="FP215" t="str">
        <f t="shared" si="28"/>
        <v>EDUCACIÓN-Ejecutados / Terminados</v>
      </c>
      <c r="FQ215" t="s">
        <v>758</v>
      </c>
      <c r="FR215" s="197" t="s">
        <v>1625</v>
      </c>
      <c r="FS215" t="s">
        <v>553</v>
      </c>
      <c r="FT215">
        <v>2020</v>
      </c>
      <c r="FU215" t="s">
        <v>495</v>
      </c>
      <c r="FV215" s="198">
        <v>54040793.841879532</v>
      </c>
    </row>
    <row r="216" spans="1:178" x14ac:dyDescent="0.35">
      <c r="A216" t="s">
        <v>488</v>
      </c>
      <c r="B216" t="s">
        <v>777</v>
      </c>
      <c r="C216" t="s">
        <v>618</v>
      </c>
      <c r="D216" t="s">
        <v>639</v>
      </c>
      <c r="E216" s="197">
        <v>81000</v>
      </c>
      <c r="F216" t="s">
        <v>572</v>
      </c>
      <c r="G216">
        <v>2020</v>
      </c>
      <c r="H216" t="s">
        <v>493</v>
      </c>
      <c r="I216" s="198">
        <v>3055877550</v>
      </c>
      <c r="BK216" t="s">
        <v>863</v>
      </c>
      <c r="BL216" t="s">
        <v>1291</v>
      </c>
      <c r="BM216" t="s">
        <v>849</v>
      </c>
      <c r="BN216" t="str">
        <f t="shared" si="27"/>
        <v>AGRICULTURA Y DESARROLLO RURAL-Ejecutados / Terminados</v>
      </c>
      <c r="BO216" t="s">
        <v>518</v>
      </c>
      <c r="BP216" s="197">
        <v>54000</v>
      </c>
      <c r="BQ216" t="s">
        <v>509</v>
      </c>
      <c r="BR216">
        <v>2020</v>
      </c>
      <c r="BS216" t="s">
        <v>495</v>
      </c>
      <c r="BT216" s="198">
        <v>131000000</v>
      </c>
      <c r="ES216" s="197"/>
      <c r="EW216" s="198"/>
      <c r="FM216" t="s">
        <v>1504</v>
      </c>
      <c r="FN216" t="s">
        <v>1737</v>
      </c>
      <c r="FO216" t="s">
        <v>851</v>
      </c>
      <c r="FP216" t="str">
        <f t="shared" si="28"/>
        <v>EDUCACIÓN-Ejecutados / Terminados</v>
      </c>
      <c r="FQ216" t="s">
        <v>758</v>
      </c>
      <c r="FR216" s="197" t="s">
        <v>1625</v>
      </c>
      <c r="FS216" t="s">
        <v>553</v>
      </c>
      <c r="FT216">
        <v>2020</v>
      </c>
      <c r="FU216" t="s">
        <v>495</v>
      </c>
      <c r="FV216" s="198">
        <v>60200152.841879532</v>
      </c>
    </row>
    <row r="217" spans="1:178" x14ac:dyDescent="0.35">
      <c r="A217" t="s">
        <v>488</v>
      </c>
      <c r="B217" t="s">
        <v>778</v>
      </c>
      <c r="C217" t="s">
        <v>497</v>
      </c>
      <c r="D217" t="s">
        <v>779</v>
      </c>
      <c r="E217" s="197">
        <v>27000</v>
      </c>
      <c r="F217" t="s">
        <v>525</v>
      </c>
      <c r="G217">
        <v>2020</v>
      </c>
      <c r="H217" t="s">
        <v>493</v>
      </c>
      <c r="I217" s="198">
        <v>5012454929</v>
      </c>
      <c r="BK217" t="s">
        <v>863</v>
      </c>
      <c r="BL217" t="s">
        <v>1292</v>
      </c>
      <c r="BM217" t="s">
        <v>849</v>
      </c>
      <c r="BN217" t="str">
        <f t="shared" si="27"/>
        <v>AGRICULTURA Y DESARROLLO RURAL-Ejecutados / Terminados</v>
      </c>
      <c r="BO217" t="s">
        <v>917</v>
      </c>
      <c r="BP217" s="197">
        <v>52000</v>
      </c>
      <c r="BQ217" t="s">
        <v>596</v>
      </c>
      <c r="BR217">
        <v>2020</v>
      </c>
      <c r="BS217" t="s">
        <v>495</v>
      </c>
      <c r="BT217" s="198">
        <v>317767509</v>
      </c>
      <c r="ES217" s="197"/>
      <c r="EW217" s="198"/>
      <c r="FM217" t="s">
        <v>1504</v>
      </c>
      <c r="FN217" t="s">
        <v>1738</v>
      </c>
      <c r="FO217" t="s">
        <v>851</v>
      </c>
      <c r="FP217" t="str">
        <f t="shared" si="28"/>
        <v>EDUCACIÓN-Ejecutados / Terminados</v>
      </c>
      <c r="FQ217" t="s">
        <v>758</v>
      </c>
      <c r="FR217" s="197" t="s">
        <v>1625</v>
      </c>
      <c r="FS217" t="s">
        <v>553</v>
      </c>
      <c r="FT217">
        <v>2020</v>
      </c>
      <c r="FU217" t="s">
        <v>495</v>
      </c>
      <c r="FV217" s="198">
        <v>62298884.841879532</v>
      </c>
    </row>
    <row r="218" spans="1:178" x14ac:dyDescent="0.35">
      <c r="A218" t="s">
        <v>488</v>
      </c>
      <c r="B218" t="s">
        <v>780</v>
      </c>
      <c r="C218" t="s">
        <v>497</v>
      </c>
      <c r="D218" t="s">
        <v>731</v>
      </c>
      <c r="E218" s="197">
        <v>18000</v>
      </c>
      <c r="F218" t="s">
        <v>548</v>
      </c>
      <c r="G218">
        <v>2020</v>
      </c>
      <c r="H218" t="s">
        <v>493</v>
      </c>
      <c r="I218" s="198">
        <v>3926026613.0300002</v>
      </c>
      <c r="BK218" t="s">
        <v>863</v>
      </c>
      <c r="BL218" t="s">
        <v>1293</v>
      </c>
      <c r="BM218" t="s">
        <v>849</v>
      </c>
      <c r="BN218" t="str">
        <f t="shared" si="27"/>
        <v>AGRICULTURA Y DESARROLLO RURAL-Ejecutados / Terminados</v>
      </c>
      <c r="BO218" t="s">
        <v>917</v>
      </c>
      <c r="BP218" s="197">
        <v>52000</v>
      </c>
      <c r="BQ218" t="s">
        <v>596</v>
      </c>
      <c r="BR218">
        <v>2020</v>
      </c>
      <c r="BS218" t="s">
        <v>495</v>
      </c>
      <c r="BT218" s="198">
        <v>250407459</v>
      </c>
      <c r="ES218" s="197"/>
      <c r="EW218" s="198"/>
      <c r="FM218" t="s">
        <v>1504</v>
      </c>
      <c r="FN218" t="s">
        <v>1739</v>
      </c>
      <c r="FO218" t="s">
        <v>851</v>
      </c>
      <c r="FP218" t="str">
        <f t="shared" si="28"/>
        <v>EDUCACIÓN-Ejecutados / Terminados</v>
      </c>
      <c r="FQ218" t="s">
        <v>758</v>
      </c>
      <c r="FR218" s="197" t="s">
        <v>1625</v>
      </c>
      <c r="FS218" t="s">
        <v>553</v>
      </c>
      <c r="FT218">
        <v>2020</v>
      </c>
      <c r="FU218" t="s">
        <v>495</v>
      </c>
      <c r="FV218" s="198">
        <v>73879866.841879532</v>
      </c>
    </row>
    <row r="219" spans="1:178" x14ac:dyDescent="0.35">
      <c r="A219" t="s">
        <v>488</v>
      </c>
      <c r="B219" t="s">
        <v>781</v>
      </c>
      <c r="C219" t="s">
        <v>618</v>
      </c>
      <c r="D219" t="s">
        <v>555</v>
      </c>
      <c r="E219" s="197">
        <v>50000</v>
      </c>
      <c r="F219" t="s">
        <v>499</v>
      </c>
      <c r="G219">
        <v>2020</v>
      </c>
      <c r="H219" t="s">
        <v>493</v>
      </c>
      <c r="I219" s="198">
        <v>4262369199</v>
      </c>
      <c r="BK219" t="s">
        <v>863</v>
      </c>
      <c r="BL219" t="s">
        <v>1294</v>
      </c>
      <c r="BM219" t="s">
        <v>849</v>
      </c>
      <c r="BN219" t="str">
        <f t="shared" si="27"/>
        <v>AGRICULTURA Y DESARROLLO RURAL-Ejecución</v>
      </c>
      <c r="BO219" t="s">
        <v>917</v>
      </c>
      <c r="BP219" s="197">
        <v>52000</v>
      </c>
      <c r="BQ219" t="s">
        <v>596</v>
      </c>
      <c r="BR219">
        <v>2020</v>
      </c>
      <c r="BS219" t="s">
        <v>493</v>
      </c>
      <c r="BT219" s="198">
        <v>183500000</v>
      </c>
      <c r="ES219" s="197"/>
      <c r="EW219" s="198"/>
      <c r="FM219" t="s">
        <v>1504</v>
      </c>
      <c r="FN219" t="s">
        <v>1740</v>
      </c>
      <c r="FO219" t="s">
        <v>851</v>
      </c>
      <c r="FP219" t="str">
        <f t="shared" si="28"/>
        <v>EDUCACIÓN-Ejecutados / Terminados</v>
      </c>
      <c r="FQ219" t="s">
        <v>758</v>
      </c>
      <c r="FR219" s="197" t="s">
        <v>1625</v>
      </c>
      <c r="FS219" t="s">
        <v>553</v>
      </c>
      <c r="FT219">
        <v>2020</v>
      </c>
      <c r="FU219" t="s">
        <v>495</v>
      </c>
      <c r="FV219" s="198">
        <v>73879866.841879532</v>
      </c>
    </row>
    <row r="220" spans="1:178" x14ac:dyDescent="0.35">
      <c r="A220" t="s">
        <v>488</v>
      </c>
      <c r="B220" t="s">
        <v>782</v>
      </c>
      <c r="C220" t="s">
        <v>497</v>
      </c>
      <c r="D220" t="s">
        <v>508</v>
      </c>
      <c r="E220" s="197">
        <v>54000</v>
      </c>
      <c r="F220" t="s">
        <v>509</v>
      </c>
      <c r="G220">
        <v>2020</v>
      </c>
      <c r="H220" t="s">
        <v>493</v>
      </c>
      <c r="I220" s="198">
        <v>6369089066</v>
      </c>
      <c r="BK220" t="s">
        <v>863</v>
      </c>
      <c r="BL220" t="s">
        <v>1295</v>
      </c>
      <c r="BM220" t="s">
        <v>849</v>
      </c>
      <c r="BN220" t="str">
        <f t="shared" si="27"/>
        <v>AGRICULTURA Y DESARROLLO RURAL-Ejecutados / Terminados</v>
      </c>
      <c r="BO220" t="s">
        <v>917</v>
      </c>
      <c r="BP220" s="197">
        <v>52000</v>
      </c>
      <c r="BQ220" t="s">
        <v>596</v>
      </c>
      <c r="BR220">
        <v>2020</v>
      </c>
      <c r="BS220" t="s">
        <v>495</v>
      </c>
      <c r="BT220" s="198">
        <v>73500000</v>
      </c>
      <c r="ES220" s="197"/>
      <c r="EW220" s="198"/>
      <c r="FM220" t="s">
        <v>1504</v>
      </c>
      <c r="FN220" t="s">
        <v>1741</v>
      </c>
      <c r="FO220" t="s">
        <v>851</v>
      </c>
      <c r="FP220" t="str">
        <f t="shared" si="28"/>
        <v>EDUCACIÓN-Ejecutados / Terminados</v>
      </c>
      <c r="FQ220" t="s">
        <v>758</v>
      </c>
      <c r="FR220" s="197" t="s">
        <v>1625</v>
      </c>
      <c r="FS220" t="s">
        <v>553</v>
      </c>
      <c r="FT220">
        <v>2020</v>
      </c>
      <c r="FU220" t="s">
        <v>495</v>
      </c>
      <c r="FV220" s="198">
        <v>64428541.841879532</v>
      </c>
    </row>
    <row r="221" spans="1:178" x14ac:dyDescent="0.35">
      <c r="A221" t="s">
        <v>488</v>
      </c>
      <c r="B221" t="s">
        <v>782</v>
      </c>
      <c r="C221" t="s">
        <v>497</v>
      </c>
      <c r="D221" t="s">
        <v>518</v>
      </c>
      <c r="E221" s="197">
        <v>54000</v>
      </c>
      <c r="F221" t="s">
        <v>509</v>
      </c>
      <c r="G221">
        <v>2020</v>
      </c>
      <c r="H221" t="s">
        <v>493</v>
      </c>
      <c r="I221" s="198">
        <v>6369089066</v>
      </c>
      <c r="BK221" t="s">
        <v>863</v>
      </c>
      <c r="BL221" t="s">
        <v>1296</v>
      </c>
      <c r="BM221" t="s">
        <v>849</v>
      </c>
      <c r="BN221" t="str">
        <f t="shared" si="27"/>
        <v>AGRICULTURA Y DESARROLLO RURAL-Ejecutados / Terminados</v>
      </c>
      <c r="BO221" t="s">
        <v>917</v>
      </c>
      <c r="BP221" s="197">
        <v>52000</v>
      </c>
      <c r="BQ221" t="s">
        <v>596</v>
      </c>
      <c r="BR221">
        <v>2020</v>
      </c>
      <c r="BS221" t="s">
        <v>495</v>
      </c>
      <c r="BT221" s="198">
        <v>73500000</v>
      </c>
      <c r="ES221" s="197"/>
      <c r="EW221" s="198"/>
      <c r="FM221" t="s">
        <v>1504</v>
      </c>
      <c r="FN221" t="s">
        <v>1742</v>
      </c>
      <c r="FO221" t="s">
        <v>851</v>
      </c>
      <c r="FP221" t="str">
        <f t="shared" si="28"/>
        <v>EDUCACIÓN-Ejecutados / Terminados</v>
      </c>
      <c r="FQ221" t="s">
        <v>758</v>
      </c>
      <c r="FR221" s="197" t="s">
        <v>1625</v>
      </c>
      <c r="FS221" t="s">
        <v>553</v>
      </c>
      <c r="FT221">
        <v>2020</v>
      </c>
      <c r="FU221" t="s">
        <v>495</v>
      </c>
      <c r="FV221" s="198">
        <v>67361807.841879532</v>
      </c>
    </row>
    <row r="222" spans="1:178" x14ac:dyDescent="0.35">
      <c r="A222" t="s">
        <v>488</v>
      </c>
      <c r="B222" t="s">
        <v>782</v>
      </c>
      <c r="C222" t="s">
        <v>497</v>
      </c>
      <c r="D222" t="s">
        <v>616</v>
      </c>
      <c r="E222" s="197">
        <v>54000</v>
      </c>
      <c r="F222" t="s">
        <v>509</v>
      </c>
      <c r="G222">
        <v>2020</v>
      </c>
      <c r="H222" t="s">
        <v>493</v>
      </c>
      <c r="I222" s="198">
        <v>6369089066</v>
      </c>
      <c r="BK222" t="s">
        <v>863</v>
      </c>
      <c r="BL222" t="s">
        <v>1297</v>
      </c>
      <c r="BM222" t="s">
        <v>849</v>
      </c>
      <c r="BN222" t="str">
        <f t="shared" si="27"/>
        <v>AGRICULTURA Y DESARROLLO RURAL-Ejecutados / Terminados</v>
      </c>
      <c r="BO222" t="s">
        <v>914</v>
      </c>
      <c r="BP222" s="197">
        <v>52000</v>
      </c>
      <c r="BQ222" t="s">
        <v>596</v>
      </c>
      <c r="BR222">
        <v>2020</v>
      </c>
      <c r="BS222" t="s">
        <v>495</v>
      </c>
      <c r="BT222" s="198">
        <v>185168238</v>
      </c>
      <c r="ES222" s="197"/>
      <c r="EW222" s="198"/>
      <c r="FM222" t="s">
        <v>1504</v>
      </c>
      <c r="FN222" t="s">
        <v>1743</v>
      </c>
      <c r="FO222" t="s">
        <v>851</v>
      </c>
      <c r="FP222" t="str">
        <f t="shared" si="28"/>
        <v>EDUCACIÓN-Ejecutados / Terminados</v>
      </c>
      <c r="FQ222" t="s">
        <v>998</v>
      </c>
      <c r="FR222" s="197" t="s">
        <v>1506</v>
      </c>
      <c r="FS222" t="s">
        <v>534</v>
      </c>
      <c r="FT222">
        <v>2020</v>
      </c>
      <c r="FU222" t="s">
        <v>495</v>
      </c>
      <c r="FV222" s="198">
        <v>64131765.432355717</v>
      </c>
    </row>
    <row r="223" spans="1:178" x14ac:dyDescent="0.35">
      <c r="A223" t="s">
        <v>488</v>
      </c>
      <c r="B223" t="s">
        <v>783</v>
      </c>
      <c r="C223" t="s">
        <v>501</v>
      </c>
      <c r="D223" t="s">
        <v>784</v>
      </c>
      <c r="E223" s="197">
        <v>18000</v>
      </c>
      <c r="F223" t="s">
        <v>548</v>
      </c>
      <c r="G223">
        <v>2020</v>
      </c>
      <c r="H223" t="s">
        <v>493</v>
      </c>
      <c r="I223" s="198">
        <v>1902563021</v>
      </c>
      <c r="BK223" t="s">
        <v>863</v>
      </c>
      <c r="BL223" t="s">
        <v>1298</v>
      </c>
      <c r="BM223" t="s">
        <v>849</v>
      </c>
      <c r="BN223" t="str">
        <f t="shared" si="27"/>
        <v>AGRICULTURA Y DESARROLLO RURAL-Ejecutados / Terminados</v>
      </c>
      <c r="BO223" t="s">
        <v>914</v>
      </c>
      <c r="BP223" s="197">
        <v>52000</v>
      </c>
      <c r="BQ223" t="s">
        <v>596</v>
      </c>
      <c r="BR223">
        <v>2020</v>
      </c>
      <c r="BS223" t="s">
        <v>495</v>
      </c>
      <c r="BT223" s="198">
        <v>163500000</v>
      </c>
      <c r="ES223" s="197"/>
      <c r="EW223" s="198"/>
      <c r="FM223" t="s">
        <v>1504</v>
      </c>
      <c r="FN223" t="s">
        <v>1744</v>
      </c>
      <c r="FO223" t="s">
        <v>851</v>
      </c>
      <c r="FP223" t="str">
        <f t="shared" si="28"/>
        <v>EDUCACIÓN-Ejecutados / Terminados</v>
      </c>
      <c r="FQ223" t="s">
        <v>998</v>
      </c>
      <c r="FR223" s="197" t="s">
        <v>1506</v>
      </c>
      <c r="FS223" t="s">
        <v>534</v>
      </c>
      <c r="FT223">
        <v>2020</v>
      </c>
      <c r="FU223" t="s">
        <v>495</v>
      </c>
      <c r="FV223" s="198">
        <v>65002511.532355718</v>
      </c>
    </row>
    <row r="224" spans="1:178" x14ac:dyDescent="0.35">
      <c r="A224" t="s">
        <v>488</v>
      </c>
      <c r="B224" t="s">
        <v>785</v>
      </c>
      <c r="C224" t="s">
        <v>501</v>
      </c>
      <c r="D224" t="s">
        <v>761</v>
      </c>
      <c r="E224" s="197">
        <v>18000</v>
      </c>
      <c r="F224" t="s">
        <v>548</v>
      </c>
      <c r="G224">
        <v>2020</v>
      </c>
      <c r="H224" t="s">
        <v>493</v>
      </c>
      <c r="I224" s="198">
        <v>1827916828</v>
      </c>
      <c r="BK224" t="s">
        <v>863</v>
      </c>
      <c r="BL224" t="s">
        <v>1299</v>
      </c>
      <c r="BM224" t="s">
        <v>849</v>
      </c>
      <c r="BN224" t="str">
        <f t="shared" si="27"/>
        <v>AGRICULTURA Y DESARROLLO RURAL-Ejecución</v>
      </c>
      <c r="BO224" t="s">
        <v>914</v>
      </c>
      <c r="BP224" s="197">
        <v>52000</v>
      </c>
      <c r="BQ224" t="s">
        <v>596</v>
      </c>
      <c r="BR224">
        <v>2020</v>
      </c>
      <c r="BS224" t="s">
        <v>493</v>
      </c>
      <c r="BT224" s="198">
        <v>163500000</v>
      </c>
      <c r="ES224" s="197"/>
      <c r="EW224" s="198"/>
      <c r="FM224" t="s">
        <v>1504</v>
      </c>
      <c r="FN224" t="s">
        <v>1745</v>
      </c>
      <c r="FO224" t="s">
        <v>851</v>
      </c>
      <c r="FP224" t="str">
        <f t="shared" si="28"/>
        <v>EDUCACIÓN-Ejecutados / Terminados</v>
      </c>
      <c r="FQ224" t="s">
        <v>668</v>
      </c>
      <c r="FR224" s="197" t="s">
        <v>1506</v>
      </c>
      <c r="FS224" t="s">
        <v>534</v>
      </c>
      <c r="FT224">
        <v>2020</v>
      </c>
      <c r="FU224" t="s">
        <v>495</v>
      </c>
      <c r="FV224" s="198">
        <v>64131765.432355717</v>
      </c>
    </row>
    <row r="225" spans="63:178" x14ac:dyDescent="0.35">
      <c r="BK225" t="s">
        <v>863</v>
      </c>
      <c r="BL225" t="s">
        <v>1300</v>
      </c>
      <c r="BM225" t="s">
        <v>849</v>
      </c>
      <c r="BN225" t="str">
        <f t="shared" si="27"/>
        <v>AGRICULTURA Y DESARROLLO RURAL-Ejecutados / Terminados</v>
      </c>
      <c r="BO225" t="s">
        <v>753</v>
      </c>
      <c r="BP225" s="197">
        <v>76000</v>
      </c>
      <c r="BQ225" t="s">
        <v>534</v>
      </c>
      <c r="BR225">
        <v>2020</v>
      </c>
      <c r="BS225" t="s">
        <v>495</v>
      </c>
      <c r="BT225" s="198">
        <v>131921406</v>
      </c>
      <c r="ES225" s="197"/>
      <c r="EW225" s="198"/>
      <c r="FM225" t="s">
        <v>1504</v>
      </c>
      <c r="FN225" t="s">
        <v>1746</v>
      </c>
      <c r="FO225" t="s">
        <v>851</v>
      </c>
      <c r="FP225" t="str">
        <f t="shared" si="28"/>
        <v>EDUCACIÓN-Ejecutados / Terminados</v>
      </c>
      <c r="FQ225" t="s">
        <v>668</v>
      </c>
      <c r="FR225" s="197" t="s">
        <v>1506</v>
      </c>
      <c r="FS225" t="s">
        <v>534</v>
      </c>
      <c r="FT225">
        <v>2020</v>
      </c>
      <c r="FU225" t="s">
        <v>495</v>
      </c>
      <c r="FV225" s="198">
        <v>64131765.432355717</v>
      </c>
    </row>
    <row r="226" spans="63:178" x14ac:dyDescent="0.35">
      <c r="BK226" t="s">
        <v>863</v>
      </c>
      <c r="BL226" t="s">
        <v>1301</v>
      </c>
      <c r="BM226" t="s">
        <v>859</v>
      </c>
      <c r="BN226" t="str">
        <f t="shared" si="27"/>
        <v>DEPORTE Y RECREACIÓN-Ejecutados / Terminados</v>
      </c>
      <c r="BO226" t="s">
        <v>719</v>
      </c>
      <c r="BP226" s="197" t="s">
        <v>505</v>
      </c>
      <c r="BQ226" t="s">
        <v>506</v>
      </c>
      <c r="BR226">
        <v>2020</v>
      </c>
      <c r="BS226" t="s">
        <v>495</v>
      </c>
      <c r="BT226" s="198">
        <v>89089204.5</v>
      </c>
      <c r="ES226" s="197"/>
      <c r="EW226" s="198"/>
      <c r="FM226" t="s">
        <v>1504</v>
      </c>
      <c r="FN226" t="s">
        <v>1747</v>
      </c>
      <c r="FO226" t="s">
        <v>851</v>
      </c>
      <c r="FP226" t="str">
        <f t="shared" si="28"/>
        <v>EDUCACIÓN-Ejecutados / Terminados</v>
      </c>
      <c r="FQ226" t="s">
        <v>998</v>
      </c>
      <c r="FR226" s="197" t="s">
        <v>1506</v>
      </c>
      <c r="FS226" t="s">
        <v>534</v>
      </c>
      <c r="FT226">
        <v>2020</v>
      </c>
      <c r="FU226" t="s">
        <v>495</v>
      </c>
      <c r="FV226" s="198">
        <v>65002511.532355718</v>
      </c>
    </row>
    <row r="227" spans="63:178" x14ac:dyDescent="0.35">
      <c r="BK227" t="s">
        <v>863</v>
      </c>
      <c r="BL227" t="s">
        <v>1302</v>
      </c>
      <c r="BM227" t="s">
        <v>859</v>
      </c>
      <c r="BN227" t="str">
        <f t="shared" si="27"/>
        <v>DEPORTE Y RECREACIÓN-Ejecutados / Terminados</v>
      </c>
      <c r="BO227" t="s">
        <v>655</v>
      </c>
      <c r="BP227" s="197" t="s">
        <v>505</v>
      </c>
      <c r="BQ227" t="s">
        <v>506</v>
      </c>
      <c r="BR227">
        <v>2020</v>
      </c>
      <c r="BS227" t="s">
        <v>495</v>
      </c>
      <c r="BT227" s="198">
        <v>92515448.280000001</v>
      </c>
      <c r="ES227" s="197"/>
      <c r="EW227" s="198"/>
      <c r="FM227" t="s">
        <v>1504</v>
      </c>
      <c r="FN227" t="s">
        <v>1748</v>
      </c>
      <c r="FO227" t="s">
        <v>851</v>
      </c>
      <c r="FP227" t="str">
        <f t="shared" si="28"/>
        <v>EDUCACIÓN-Ejecutados / Terminados</v>
      </c>
      <c r="FQ227" t="s">
        <v>668</v>
      </c>
      <c r="FR227" s="197" t="s">
        <v>1506</v>
      </c>
      <c r="FS227" t="s">
        <v>534</v>
      </c>
      <c r="FT227">
        <v>2020</v>
      </c>
      <c r="FU227" t="s">
        <v>495</v>
      </c>
      <c r="FV227" s="198">
        <v>64131765.432355717</v>
      </c>
    </row>
    <row r="228" spans="63:178" x14ac:dyDescent="0.35">
      <c r="BK228" t="s">
        <v>863</v>
      </c>
      <c r="BL228" t="s">
        <v>1303</v>
      </c>
      <c r="BM228" t="s">
        <v>849</v>
      </c>
      <c r="BN228" t="str">
        <f t="shared" si="27"/>
        <v>AGRICULTURA Y DESARROLLO RURAL-Ejecutados / Terminados</v>
      </c>
      <c r="BO228" t="s">
        <v>655</v>
      </c>
      <c r="BP228" s="197" t="s">
        <v>505</v>
      </c>
      <c r="BQ228" t="s">
        <v>506</v>
      </c>
      <c r="BR228">
        <v>2020</v>
      </c>
      <c r="BS228" t="s">
        <v>495</v>
      </c>
      <c r="BT228" s="198">
        <v>57710579.100000001</v>
      </c>
      <c r="ES228" s="197"/>
      <c r="EW228" s="198"/>
      <c r="FM228" t="s">
        <v>1504</v>
      </c>
      <c r="FN228" t="s">
        <v>1749</v>
      </c>
      <c r="FO228" t="s">
        <v>851</v>
      </c>
      <c r="FP228" t="str">
        <f t="shared" si="28"/>
        <v>EDUCACIÓN-Ejecutados / Terminados</v>
      </c>
      <c r="FQ228" t="s">
        <v>703</v>
      </c>
      <c r="FR228" s="197" t="s">
        <v>1506</v>
      </c>
      <c r="FS228" t="s">
        <v>534</v>
      </c>
      <c r="FT228">
        <v>2020</v>
      </c>
      <c r="FU228" t="s">
        <v>495</v>
      </c>
      <c r="FV228" s="198">
        <v>59069566.899999999</v>
      </c>
    </row>
    <row r="229" spans="63:178" x14ac:dyDescent="0.35">
      <c r="BK229" t="s">
        <v>863</v>
      </c>
      <c r="BL229" t="s">
        <v>1304</v>
      </c>
      <c r="BM229" t="s">
        <v>859</v>
      </c>
      <c r="BN229" t="str">
        <f t="shared" si="27"/>
        <v>DEPORTE Y RECREACIÓN-Ejecutados / Terminados</v>
      </c>
      <c r="BO229" t="s">
        <v>886</v>
      </c>
      <c r="BP229" s="197">
        <v>52000</v>
      </c>
      <c r="BQ229" t="s">
        <v>596</v>
      </c>
      <c r="BR229">
        <v>2020</v>
      </c>
      <c r="BS229" t="s">
        <v>495</v>
      </c>
      <c r="BT229" s="198">
        <v>83072747.887199998</v>
      </c>
      <c r="ES229" s="197"/>
      <c r="EW229" s="198"/>
      <c r="FM229" t="s">
        <v>1504</v>
      </c>
      <c r="FN229" t="s">
        <v>1750</v>
      </c>
      <c r="FO229" t="s">
        <v>851</v>
      </c>
      <c r="FP229" t="str">
        <f t="shared" si="28"/>
        <v>EDUCACIÓN-Ejecutados / Terminados</v>
      </c>
      <c r="FQ229" t="s">
        <v>625</v>
      </c>
      <c r="FR229" s="197" t="s">
        <v>1506</v>
      </c>
      <c r="FS229" t="s">
        <v>534</v>
      </c>
      <c r="FT229">
        <v>2020</v>
      </c>
      <c r="FU229" t="s">
        <v>495</v>
      </c>
      <c r="FV229" s="198">
        <v>64131765.432355717</v>
      </c>
    </row>
    <row r="230" spans="63:178" x14ac:dyDescent="0.35">
      <c r="BK230" t="s">
        <v>863</v>
      </c>
      <c r="BL230" t="s">
        <v>1305</v>
      </c>
      <c r="BM230" t="s">
        <v>861</v>
      </c>
      <c r="BN230" t="str">
        <f t="shared" si="27"/>
        <v>SALUD Y PROTECCION SOCIAL-Ejecutados / Terminados</v>
      </c>
      <c r="BO230" t="s">
        <v>917</v>
      </c>
      <c r="BP230" s="197">
        <v>52000</v>
      </c>
      <c r="BQ230" t="s">
        <v>596</v>
      </c>
      <c r="BR230">
        <v>2020</v>
      </c>
      <c r="BS230" t="s">
        <v>495</v>
      </c>
      <c r="BT230" s="198">
        <v>111428451.27</v>
      </c>
      <c r="ES230" s="197"/>
      <c r="EW230" s="198"/>
      <c r="FM230" t="s">
        <v>1504</v>
      </c>
      <c r="FN230" t="s">
        <v>1751</v>
      </c>
      <c r="FO230" t="s">
        <v>851</v>
      </c>
      <c r="FP230" t="str">
        <f t="shared" si="28"/>
        <v>EDUCACIÓN-Ejecutados / Terminados</v>
      </c>
      <c r="FQ230" t="s">
        <v>527</v>
      </c>
      <c r="FR230" s="197" t="s">
        <v>1527</v>
      </c>
      <c r="FS230" t="s">
        <v>525</v>
      </c>
      <c r="FT230">
        <v>2020</v>
      </c>
      <c r="FU230" t="s">
        <v>495</v>
      </c>
      <c r="FV230" s="198">
        <v>1762865932</v>
      </c>
    </row>
    <row r="231" spans="63:178" x14ac:dyDescent="0.35">
      <c r="BK231" t="s">
        <v>863</v>
      </c>
      <c r="BL231" t="s">
        <v>1306</v>
      </c>
      <c r="BM231" t="s">
        <v>849</v>
      </c>
      <c r="BN231" t="str">
        <f t="shared" si="27"/>
        <v>AGRICULTURA Y DESARROLLO RURAL-Ejecutados / Terminados</v>
      </c>
      <c r="BO231" t="s">
        <v>1307</v>
      </c>
      <c r="BP231" s="197">
        <v>52000</v>
      </c>
      <c r="BQ231" t="s">
        <v>596</v>
      </c>
      <c r="BR231">
        <v>2020</v>
      </c>
      <c r="BS231" t="s">
        <v>495</v>
      </c>
      <c r="BT231" s="198">
        <v>257483250</v>
      </c>
      <c r="ES231" s="197"/>
      <c r="EW231" s="198"/>
      <c r="FM231" t="s">
        <v>1504</v>
      </c>
      <c r="FN231" t="s">
        <v>1752</v>
      </c>
      <c r="FO231" t="s">
        <v>851</v>
      </c>
      <c r="FP231" t="str">
        <f t="shared" si="28"/>
        <v>EDUCACIÓN-Ejecutados / Terminados</v>
      </c>
      <c r="FQ231" t="s">
        <v>830</v>
      </c>
      <c r="FR231" s="197" t="s">
        <v>1527</v>
      </c>
      <c r="FS231" t="s">
        <v>525</v>
      </c>
      <c r="FT231">
        <v>2020</v>
      </c>
      <c r="FU231" t="s">
        <v>495</v>
      </c>
      <c r="FV231" s="198">
        <v>1114561634</v>
      </c>
    </row>
    <row r="232" spans="63:178" x14ac:dyDescent="0.35">
      <c r="BK232" t="s">
        <v>863</v>
      </c>
      <c r="BL232" t="s">
        <v>1308</v>
      </c>
      <c r="BM232" t="s">
        <v>859</v>
      </c>
      <c r="BN232" t="str">
        <f t="shared" si="27"/>
        <v>DEPORTE Y RECREACIÓN-Ejecutados / Terminados</v>
      </c>
      <c r="BO232" t="s">
        <v>1307</v>
      </c>
      <c r="BP232" s="197">
        <v>52000</v>
      </c>
      <c r="BQ232" t="s">
        <v>596</v>
      </c>
      <c r="BR232">
        <v>2020</v>
      </c>
      <c r="BS232" t="s">
        <v>495</v>
      </c>
      <c r="BT232" s="198">
        <v>291814350</v>
      </c>
      <c r="ES232" s="197"/>
      <c r="EW232" s="198"/>
      <c r="FM232" t="s">
        <v>1504</v>
      </c>
      <c r="FN232" t="s">
        <v>1753</v>
      </c>
      <c r="FO232" t="s">
        <v>851</v>
      </c>
      <c r="FP232" t="str">
        <f t="shared" si="28"/>
        <v>EDUCACIÓN-Ejecutados / Terminados</v>
      </c>
      <c r="FQ232" t="s">
        <v>722</v>
      </c>
      <c r="FR232" s="197" t="s">
        <v>1615</v>
      </c>
      <c r="FS232" t="s">
        <v>612</v>
      </c>
      <c r="FT232">
        <v>2020</v>
      </c>
      <c r="FU232" t="s">
        <v>495</v>
      </c>
      <c r="FV232" s="198">
        <v>187847152</v>
      </c>
    </row>
    <row r="233" spans="63:178" x14ac:dyDescent="0.35">
      <c r="BK233" t="s">
        <v>863</v>
      </c>
      <c r="BL233" t="s">
        <v>1309</v>
      </c>
      <c r="BM233" t="s">
        <v>851</v>
      </c>
      <c r="BN233" t="str">
        <f t="shared" si="27"/>
        <v>EDUCACIÓN-Ejecutados / Terminados</v>
      </c>
      <c r="BO233" t="s">
        <v>693</v>
      </c>
      <c r="BP233" s="197">
        <v>54000</v>
      </c>
      <c r="BQ233" t="s">
        <v>509</v>
      </c>
      <c r="BR233">
        <v>2020</v>
      </c>
      <c r="BS233" t="s">
        <v>495</v>
      </c>
      <c r="BT233" s="198">
        <v>172730063.43000001</v>
      </c>
      <c r="ES233" s="197"/>
      <c r="EW233" s="198"/>
      <c r="FM233" t="s">
        <v>1504</v>
      </c>
      <c r="FN233" t="s">
        <v>1754</v>
      </c>
      <c r="FO233" t="s">
        <v>851</v>
      </c>
      <c r="FP233" t="str">
        <f t="shared" si="28"/>
        <v>EDUCACIÓN-Ejecutados / Terminados</v>
      </c>
      <c r="FQ233" t="s">
        <v>1755</v>
      </c>
      <c r="FR233" s="197" t="s">
        <v>1521</v>
      </c>
      <c r="FS233" t="s">
        <v>509</v>
      </c>
      <c r="FT233">
        <v>2020</v>
      </c>
      <c r="FU233" t="s">
        <v>495</v>
      </c>
      <c r="FV233" s="198">
        <v>179885354</v>
      </c>
    </row>
    <row r="234" spans="63:178" x14ac:dyDescent="0.35">
      <c r="BK234" t="s">
        <v>863</v>
      </c>
      <c r="BL234" t="s">
        <v>1310</v>
      </c>
      <c r="BM234" t="s">
        <v>859</v>
      </c>
      <c r="BN234" t="str">
        <f t="shared" si="27"/>
        <v>DEPORTE Y RECREACIÓN-Ejecutados / Terminados</v>
      </c>
      <c r="BO234" t="s">
        <v>518</v>
      </c>
      <c r="BP234" s="197">
        <v>54000</v>
      </c>
      <c r="BQ234" t="s">
        <v>509</v>
      </c>
      <c r="BR234">
        <v>2020</v>
      </c>
      <c r="BS234" t="s">
        <v>495</v>
      </c>
      <c r="BT234" s="198">
        <v>150298122.69</v>
      </c>
      <c r="ES234" s="197"/>
      <c r="EW234" s="198"/>
      <c r="FM234" t="s">
        <v>1504</v>
      </c>
      <c r="FN234" t="s">
        <v>1756</v>
      </c>
      <c r="FO234" t="s">
        <v>851</v>
      </c>
      <c r="FP234" t="str">
        <f t="shared" si="28"/>
        <v>EDUCACIÓN-Ejecutados / Terminados</v>
      </c>
      <c r="FQ234" t="s">
        <v>753</v>
      </c>
      <c r="FR234" s="197" t="s">
        <v>1576</v>
      </c>
      <c r="FS234" t="s">
        <v>534</v>
      </c>
      <c r="FT234">
        <v>2020</v>
      </c>
      <c r="FU234" t="s">
        <v>495</v>
      </c>
      <c r="FV234" s="198">
        <v>174122302</v>
      </c>
    </row>
    <row r="235" spans="63:178" x14ac:dyDescent="0.35">
      <c r="BK235" t="s">
        <v>863</v>
      </c>
      <c r="BL235" t="s">
        <v>1311</v>
      </c>
      <c r="BM235" t="s">
        <v>859</v>
      </c>
      <c r="BN235" t="str">
        <f t="shared" si="27"/>
        <v>DEPORTE Y RECREACIÓN-Ejecutados / Terminados</v>
      </c>
      <c r="BO235" t="s">
        <v>508</v>
      </c>
      <c r="BP235" s="197">
        <v>54000</v>
      </c>
      <c r="BQ235" t="s">
        <v>509</v>
      </c>
      <c r="BR235">
        <v>2020</v>
      </c>
      <c r="BS235" t="s">
        <v>495</v>
      </c>
      <c r="BT235" s="198">
        <v>209052367.22999999</v>
      </c>
      <c r="ES235" s="197"/>
      <c r="EW235" s="198"/>
      <c r="FM235" t="s">
        <v>1504</v>
      </c>
      <c r="FN235" t="s">
        <v>1757</v>
      </c>
      <c r="FO235" t="s">
        <v>851</v>
      </c>
      <c r="FP235" t="str">
        <f t="shared" si="28"/>
        <v>EDUCACIÓN-Ejecutados / Terminados</v>
      </c>
      <c r="FQ235" t="s">
        <v>629</v>
      </c>
      <c r="FR235" s="197" t="s">
        <v>1506</v>
      </c>
      <c r="FS235" t="s">
        <v>534</v>
      </c>
      <c r="FT235">
        <v>2020</v>
      </c>
      <c r="FU235" t="s">
        <v>495</v>
      </c>
      <c r="FV235" s="198">
        <v>226996507.28060561</v>
      </c>
    </row>
    <row r="236" spans="63:178" x14ac:dyDescent="0.35">
      <c r="BK236" t="s">
        <v>863</v>
      </c>
      <c r="BL236" t="s">
        <v>1312</v>
      </c>
      <c r="BM236" t="s">
        <v>859</v>
      </c>
      <c r="BN236" t="str">
        <f t="shared" si="27"/>
        <v>DEPORTE Y RECREACIÓN-Ejecutados / Terminados</v>
      </c>
      <c r="BO236" t="s">
        <v>717</v>
      </c>
      <c r="BP236" s="197" t="s">
        <v>505</v>
      </c>
      <c r="BQ236" t="s">
        <v>506</v>
      </c>
      <c r="BR236">
        <v>2020</v>
      </c>
      <c r="BS236" t="s">
        <v>495</v>
      </c>
      <c r="BT236" s="198">
        <v>95625845.939999998</v>
      </c>
      <c r="ES236" s="197"/>
      <c r="EW236" s="198"/>
      <c r="FM236" t="s">
        <v>1504</v>
      </c>
      <c r="FN236" t="s">
        <v>1758</v>
      </c>
      <c r="FO236" t="s">
        <v>851</v>
      </c>
      <c r="FP236" t="str">
        <f t="shared" si="28"/>
        <v>EDUCACIÓN-Ejecutados / Terminados</v>
      </c>
      <c r="FQ236" t="s">
        <v>1610</v>
      </c>
      <c r="FR236" s="197" t="s">
        <v>505</v>
      </c>
      <c r="FS236" t="s">
        <v>514</v>
      </c>
      <c r="FT236">
        <v>2020</v>
      </c>
      <c r="FU236" t="s">
        <v>495</v>
      </c>
      <c r="FV236" s="198">
        <v>224604863.342437</v>
      </c>
    </row>
    <row r="237" spans="63:178" x14ac:dyDescent="0.35">
      <c r="BK237" t="s">
        <v>863</v>
      </c>
      <c r="BL237" t="s">
        <v>1313</v>
      </c>
      <c r="BM237" t="s">
        <v>849</v>
      </c>
      <c r="BN237" t="str">
        <f t="shared" si="27"/>
        <v>AGRICULTURA Y DESARROLLO RURAL-Ejecutados / Terminados</v>
      </c>
      <c r="BO237" t="s">
        <v>719</v>
      </c>
      <c r="BP237" s="197" t="s">
        <v>505</v>
      </c>
      <c r="BQ237" t="s">
        <v>506</v>
      </c>
      <c r="BR237">
        <v>2020</v>
      </c>
      <c r="BS237" t="s">
        <v>495</v>
      </c>
      <c r="BT237" s="198">
        <v>270638927.51999998</v>
      </c>
      <c r="ES237" s="197"/>
      <c r="EW237" s="198"/>
      <c r="FM237" t="s">
        <v>1504</v>
      </c>
      <c r="FN237" t="s">
        <v>1759</v>
      </c>
      <c r="FO237" t="s">
        <v>851</v>
      </c>
      <c r="FP237" t="str">
        <f t="shared" si="28"/>
        <v>EDUCACIÓN-Ejecutados / Terminados</v>
      </c>
      <c r="FQ237" t="s">
        <v>522</v>
      </c>
      <c r="FR237" s="197" t="s">
        <v>505</v>
      </c>
      <c r="FS237" t="s">
        <v>514</v>
      </c>
      <c r="FT237">
        <v>2020</v>
      </c>
      <c r="FU237" t="s">
        <v>495</v>
      </c>
      <c r="FV237" s="198">
        <v>224604863.342437</v>
      </c>
    </row>
    <row r="238" spans="63:178" x14ac:dyDescent="0.35">
      <c r="BK238" t="s">
        <v>863</v>
      </c>
      <c r="BL238" t="s">
        <v>1314</v>
      </c>
      <c r="BM238" t="s">
        <v>859</v>
      </c>
      <c r="BN238" t="str">
        <f t="shared" si="27"/>
        <v>DEPORTE Y RECREACIÓN-Ejecutados / Terminados</v>
      </c>
      <c r="BO238" t="s">
        <v>504</v>
      </c>
      <c r="BP238" s="197" t="s">
        <v>505</v>
      </c>
      <c r="BQ238" t="s">
        <v>506</v>
      </c>
      <c r="BR238">
        <v>2020</v>
      </c>
      <c r="BS238" t="s">
        <v>495</v>
      </c>
      <c r="BT238" s="198">
        <v>206171987.94</v>
      </c>
      <c r="ES238" s="197"/>
      <c r="EW238" s="198"/>
      <c r="FM238" t="s">
        <v>1504</v>
      </c>
      <c r="FN238" t="s">
        <v>1760</v>
      </c>
      <c r="FO238" t="s">
        <v>851</v>
      </c>
      <c r="FP238" t="str">
        <f t="shared" si="28"/>
        <v>EDUCACIÓN-Ejecutados / Terminados</v>
      </c>
      <c r="FQ238" t="s">
        <v>623</v>
      </c>
      <c r="FR238" s="197" t="s">
        <v>1506</v>
      </c>
      <c r="FS238" t="s">
        <v>534</v>
      </c>
      <c r="FT238">
        <v>2020</v>
      </c>
      <c r="FU238" t="s">
        <v>495</v>
      </c>
      <c r="FV238" s="198">
        <v>227196767.56846499</v>
      </c>
    </row>
    <row r="239" spans="63:178" x14ac:dyDescent="0.35">
      <c r="BK239" t="s">
        <v>863</v>
      </c>
      <c r="BL239" t="s">
        <v>1315</v>
      </c>
      <c r="BM239" t="s">
        <v>851</v>
      </c>
      <c r="BN239" t="str">
        <f t="shared" si="27"/>
        <v>EDUCACIÓN-Ejecutados / Terminados</v>
      </c>
      <c r="BO239" t="s">
        <v>720</v>
      </c>
      <c r="BP239" s="197" t="s">
        <v>505</v>
      </c>
      <c r="BQ239" t="s">
        <v>506</v>
      </c>
      <c r="BR239">
        <v>2020</v>
      </c>
      <c r="BS239" t="s">
        <v>495</v>
      </c>
      <c r="BT239" s="198">
        <v>274027407.08999997</v>
      </c>
      <c r="ES239" s="197"/>
      <c r="EW239" s="198"/>
      <c r="FM239" t="s">
        <v>1504</v>
      </c>
      <c r="FN239" t="s">
        <v>1761</v>
      </c>
      <c r="FO239" t="s">
        <v>851</v>
      </c>
      <c r="FP239" t="str">
        <f t="shared" si="28"/>
        <v>EDUCACIÓN-Ejecutados / Terminados</v>
      </c>
      <c r="FQ239" t="s">
        <v>701</v>
      </c>
      <c r="FR239" s="197" t="s">
        <v>1506</v>
      </c>
      <c r="FS239" t="s">
        <v>534</v>
      </c>
      <c r="FT239">
        <v>2020</v>
      </c>
      <c r="FU239" t="s">
        <v>495</v>
      </c>
      <c r="FV239" s="198">
        <v>231398145.38010111</v>
      </c>
    </row>
    <row r="240" spans="63:178" x14ac:dyDescent="0.35">
      <c r="BK240" t="s">
        <v>863</v>
      </c>
      <c r="BL240" t="s">
        <v>1316</v>
      </c>
      <c r="BM240" t="s">
        <v>859</v>
      </c>
      <c r="BN240" t="str">
        <f t="shared" si="27"/>
        <v>DEPORTE Y RECREACIÓN-Ejecutados / Terminados</v>
      </c>
      <c r="BO240" t="s">
        <v>716</v>
      </c>
      <c r="BP240" s="197" t="s">
        <v>505</v>
      </c>
      <c r="BQ240" t="s">
        <v>506</v>
      </c>
      <c r="BR240">
        <v>2020</v>
      </c>
      <c r="BS240" t="s">
        <v>495</v>
      </c>
      <c r="BT240" s="198">
        <v>160978527.90000001</v>
      </c>
      <c r="ES240" s="197"/>
      <c r="EW240" s="198"/>
      <c r="FM240" t="s">
        <v>1504</v>
      </c>
      <c r="FN240" t="s">
        <v>1762</v>
      </c>
      <c r="FO240" t="s">
        <v>851</v>
      </c>
      <c r="FP240" t="str">
        <f t="shared" si="28"/>
        <v>EDUCACIÓN-Ejecutados / Terminados</v>
      </c>
      <c r="FQ240" t="s">
        <v>1763</v>
      </c>
      <c r="FR240" s="197" t="s">
        <v>1527</v>
      </c>
      <c r="FS240" t="s">
        <v>525</v>
      </c>
      <c r="FT240">
        <v>2020</v>
      </c>
      <c r="FU240" t="s">
        <v>495</v>
      </c>
      <c r="FV240" s="198">
        <v>227802850.092437</v>
      </c>
    </row>
    <row r="241" spans="63:178" x14ac:dyDescent="0.35">
      <c r="BK241" t="s">
        <v>863</v>
      </c>
      <c r="BL241" t="s">
        <v>1317</v>
      </c>
      <c r="BM241" t="s">
        <v>1318</v>
      </c>
      <c r="BN241" t="str">
        <f t="shared" si="27"/>
        <v>DEFENSA-Ejecutados / Terminados</v>
      </c>
      <c r="BO241" t="s">
        <v>720</v>
      </c>
      <c r="BP241" s="197" t="s">
        <v>505</v>
      </c>
      <c r="BQ241" t="s">
        <v>506</v>
      </c>
      <c r="BR241">
        <v>2020</v>
      </c>
      <c r="BS241" t="s">
        <v>495</v>
      </c>
      <c r="BT241" s="198">
        <v>168071333.16</v>
      </c>
      <c r="ES241" s="197"/>
      <c r="EW241" s="198"/>
      <c r="FM241" t="s">
        <v>1504</v>
      </c>
      <c r="FN241" t="s">
        <v>1764</v>
      </c>
      <c r="FO241" t="s">
        <v>851</v>
      </c>
      <c r="FP241" t="str">
        <f t="shared" si="28"/>
        <v>EDUCACIÓN-Ejecutados / Terminados</v>
      </c>
      <c r="FQ241" t="s">
        <v>767</v>
      </c>
      <c r="FR241" s="197" t="s">
        <v>1721</v>
      </c>
      <c r="FS241" t="s">
        <v>750</v>
      </c>
      <c r="FT241">
        <v>2020</v>
      </c>
      <c r="FU241" t="s">
        <v>495</v>
      </c>
      <c r="FV241" s="198">
        <v>221398651.5210084</v>
      </c>
    </row>
    <row r="242" spans="63:178" x14ac:dyDescent="0.35">
      <c r="BK242" t="s">
        <v>863</v>
      </c>
      <c r="BL242" t="s">
        <v>1319</v>
      </c>
      <c r="BM242" t="s">
        <v>859</v>
      </c>
      <c r="BN242" t="str">
        <f t="shared" si="27"/>
        <v>DEPORTE Y RECREACIÓN-Ejecutados / Terminados</v>
      </c>
      <c r="BO242" t="s">
        <v>719</v>
      </c>
      <c r="BP242" s="197" t="s">
        <v>505</v>
      </c>
      <c r="BQ242" t="s">
        <v>506</v>
      </c>
      <c r="BR242">
        <v>2020</v>
      </c>
      <c r="BS242" t="s">
        <v>495</v>
      </c>
      <c r="BT242" s="198">
        <v>161919200.03999999</v>
      </c>
      <c r="ES242" s="197"/>
      <c r="EW242" s="198"/>
      <c r="FM242" t="s">
        <v>1504</v>
      </c>
      <c r="FN242" t="s">
        <v>1765</v>
      </c>
      <c r="FO242" t="s">
        <v>851</v>
      </c>
      <c r="FP242" t="str">
        <f t="shared" si="28"/>
        <v>EDUCACIÓN-Ejecutados / Terminados</v>
      </c>
      <c r="FQ242" t="s">
        <v>914</v>
      </c>
      <c r="FR242" s="197" t="s">
        <v>1684</v>
      </c>
      <c r="FS242" t="s">
        <v>596</v>
      </c>
      <c r="FT242">
        <v>2020</v>
      </c>
      <c r="FU242" t="s">
        <v>495</v>
      </c>
      <c r="FV242" s="198">
        <v>220761926.277437</v>
      </c>
    </row>
    <row r="243" spans="63:178" x14ac:dyDescent="0.35">
      <c r="BK243" t="s">
        <v>863</v>
      </c>
      <c r="BL243" t="s">
        <v>1320</v>
      </c>
      <c r="BM243" t="s">
        <v>859</v>
      </c>
      <c r="BN243" t="str">
        <f t="shared" si="27"/>
        <v>DEPORTE Y RECREACIÓN-Ejecutados / Terminados</v>
      </c>
      <c r="BO243" t="s">
        <v>917</v>
      </c>
      <c r="BP243" s="197">
        <v>52000</v>
      </c>
      <c r="BQ243" t="s">
        <v>596</v>
      </c>
      <c r="BR243">
        <v>2020</v>
      </c>
      <c r="BS243" t="s">
        <v>495</v>
      </c>
      <c r="BT243" s="198">
        <v>183309741.19260001</v>
      </c>
      <c r="ES243" s="197"/>
      <c r="EW243" s="198"/>
      <c r="FM243" t="s">
        <v>1504</v>
      </c>
      <c r="FN243" t="s">
        <v>1766</v>
      </c>
      <c r="FO243" t="s">
        <v>851</v>
      </c>
      <c r="FP243" t="str">
        <f t="shared" si="28"/>
        <v>EDUCACIÓN-Ejecutados / Terminados</v>
      </c>
      <c r="FQ243" t="s">
        <v>755</v>
      </c>
      <c r="FR243" s="197" t="s">
        <v>1691</v>
      </c>
      <c r="FS243" t="s">
        <v>572</v>
      </c>
      <c r="FT243">
        <v>2020</v>
      </c>
      <c r="FU243" t="s">
        <v>495</v>
      </c>
      <c r="FV243" s="198">
        <v>227445090.03494549</v>
      </c>
    </row>
    <row r="244" spans="63:178" x14ac:dyDescent="0.35">
      <c r="BK244" t="s">
        <v>863</v>
      </c>
      <c r="BL244" t="s">
        <v>1321</v>
      </c>
      <c r="BM244" t="s">
        <v>849</v>
      </c>
      <c r="BN244" t="str">
        <f t="shared" si="27"/>
        <v>AGRICULTURA Y DESARROLLO RURAL-Ejecutados / Terminados</v>
      </c>
      <c r="BO244" t="s">
        <v>914</v>
      </c>
      <c r="BP244" s="197">
        <v>52000</v>
      </c>
      <c r="BQ244" t="s">
        <v>596</v>
      </c>
      <c r="BR244">
        <v>2020</v>
      </c>
      <c r="BS244" t="s">
        <v>495</v>
      </c>
      <c r="BT244" s="198">
        <v>206487834.06</v>
      </c>
      <c r="ES244" s="197"/>
      <c r="EW244" s="198"/>
      <c r="FM244" t="s">
        <v>1504</v>
      </c>
      <c r="FN244" t="s">
        <v>1767</v>
      </c>
      <c r="FO244" t="s">
        <v>851</v>
      </c>
      <c r="FP244" t="str">
        <f t="shared" si="28"/>
        <v>EDUCACIÓN-Ejecutados / Terminados</v>
      </c>
      <c r="FQ244" t="s">
        <v>498</v>
      </c>
      <c r="FR244" s="197" t="s">
        <v>1768</v>
      </c>
      <c r="FS244" t="s">
        <v>499</v>
      </c>
      <c r="FT244">
        <v>2020</v>
      </c>
      <c r="FU244" t="s">
        <v>495</v>
      </c>
      <c r="FV244" s="198">
        <v>221440375.092437</v>
      </c>
    </row>
    <row r="245" spans="63:178" x14ac:dyDescent="0.35">
      <c r="BK245" t="s">
        <v>863</v>
      </c>
      <c r="BL245" t="s">
        <v>1322</v>
      </c>
      <c r="BM245" t="s">
        <v>853</v>
      </c>
      <c r="BN245" t="str">
        <f t="shared" si="27"/>
        <v>INCLUSIÓN SOCIAL-Ejecutados / Terminados</v>
      </c>
      <c r="BO245" t="s">
        <v>516</v>
      </c>
      <c r="BP245" s="197">
        <v>54000</v>
      </c>
      <c r="BQ245" t="s">
        <v>509</v>
      </c>
      <c r="BR245">
        <v>2020</v>
      </c>
      <c r="BS245" t="s">
        <v>495</v>
      </c>
      <c r="BT245" s="198">
        <v>217233468.36000001</v>
      </c>
      <c r="ES245" s="197"/>
      <c r="EW245" s="198"/>
      <c r="FM245" t="s">
        <v>1504</v>
      </c>
      <c r="FN245" t="s">
        <v>1769</v>
      </c>
      <c r="FO245" t="s">
        <v>851</v>
      </c>
      <c r="FP245" t="str">
        <f t="shared" si="28"/>
        <v>EDUCACIÓN-Ejecutados / Terminados</v>
      </c>
      <c r="FQ245" t="s">
        <v>757</v>
      </c>
      <c r="FR245" s="197" t="s">
        <v>1625</v>
      </c>
      <c r="FS245" t="s">
        <v>553</v>
      </c>
      <c r="FT245">
        <v>2020</v>
      </c>
      <c r="FU245" t="s">
        <v>495</v>
      </c>
      <c r="FV245" s="198">
        <v>205967854.45743701</v>
      </c>
    </row>
    <row r="246" spans="63:178" x14ac:dyDescent="0.35">
      <c r="BK246" t="s">
        <v>863</v>
      </c>
      <c r="BL246" t="s">
        <v>1323</v>
      </c>
      <c r="BM246" t="s">
        <v>859</v>
      </c>
      <c r="BN246" t="str">
        <f t="shared" si="27"/>
        <v>DEPORTE Y RECREACIÓN-Ejecutados / Terminados</v>
      </c>
      <c r="BO246" t="s">
        <v>619</v>
      </c>
      <c r="BP246" s="197">
        <v>54000</v>
      </c>
      <c r="BQ246" t="s">
        <v>509</v>
      </c>
      <c r="BR246">
        <v>2020</v>
      </c>
      <c r="BS246" t="s">
        <v>495</v>
      </c>
      <c r="BT246" s="198">
        <v>207569263.71000001</v>
      </c>
      <c r="ES246" s="197"/>
      <c r="EW246" s="198"/>
      <c r="FM246" t="s">
        <v>1504</v>
      </c>
      <c r="FN246" t="s">
        <v>1770</v>
      </c>
      <c r="FO246" t="s">
        <v>851</v>
      </c>
      <c r="FP246" t="str">
        <f t="shared" si="28"/>
        <v>EDUCACIÓN-Ejecutados / Terminados</v>
      </c>
      <c r="FQ246" t="s">
        <v>717</v>
      </c>
      <c r="FR246" s="197" t="s">
        <v>505</v>
      </c>
      <c r="FS246" t="s">
        <v>506</v>
      </c>
      <c r="FT246">
        <v>2020</v>
      </c>
      <c r="FU246" t="s">
        <v>495</v>
      </c>
      <c r="FV246" s="198">
        <v>67143349.246641442</v>
      </c>
    </row>
    <row r="247" spans="63:178" x14ac:dyDescent="0.35">
      <c r="BK247" t="s">
        <v>863</v>
      </c>
      <c r="BL247" t="s">
        <v>1324</v>
      </c>
      <c r="BM247" t="s">
        <v>853</v>
      </c>
      <c r="BN247" t="str">
        <f t="shared" si="27"/>
        <v>INCLUSIÓN SOCIAL-Ejecutados / Terminados</v>
      </c>
      <c r="BO247" t="s">
        <v>670</v>
      </c>
      <c r="BP247" s="197">
        <v>54000</v>
      </c>
      <c r="BQ247" t="s">
        <v>509</v>
      </c>
      <c r="BR247">
        <v>2020</v>
      </c>
      <c r="BS247" t="s">
        <v>495</v>
      </c>
      <c r="BT247" s="198">
        <v>238302464.43000001</v>
      </c>
      <c r="ES247" s="197"/>
      <c r="EW247" s="198"/>
      <c r="FM247" t="s">
        <v>1504</v>
      </c>
      <c r="FN247" t="s">
        <v>1771</v>
      </c>
      <c r="FO247" t="s">
        <v>851</v>
      </c>
      <c r="FP247" t="str">
        <f t="shared" si="28"/>
        <v>EDUCACIÓN-Ejecutados / Terminados</v>
      </c>
      <c r="FQ247" t="s">
        <v>717</v>
      </c>
      <c r="FR247" s="197" t="s">
        <v>505</v>
      </c>
      <c r="FS247" t="s">
        <v>506</v>
      </c>
      <c r="FT247">
        <v>2020</v>
      </c>
      <c r="FU247" t="s">
        <v>495</v>
      </c>
      <c r="FV247" s="198">
        <v>65606145.246641442</v>
      </c>
    </row>
    <row r="248" spans="63:178" x14ac:dyDescent="0.35">
      <c r="BK248" t="s">
        <v>863</v>
      </c>
      <c r="BL248" t="s">
        <v>1325</v>
      </c>
      <c r="BM248" t="s">
        <v>851</v>
      </c>
      <c r="BN248" t="str">
        <f t="shared" si="27"/>
        <v>EDUCACIÓN-Ejecutados / Terminados</v>
      </c>
      <c r="BO248" t="s">
        <v>670</v>
      </c>
      <c r="BP248" s="197">
        <v>54000</v>
      </c>
      <c r="BQ248" t="s">
        <v>509</v>
      </c>
      <c r="BR248">
        <v>2020</v>
      </c>
      <c r="BS248" t="s">
        <v>495</v>
      </c>
      <c r="BT248" s="198">
        <v>140266575.27000001</v>
      </c>
      <c r="ES248" s="197"/>
      <c r="EW248" s="198"/>
      <c r="FM248" t="s">
        <v>1504</v>
      </c>
      <c r="FN248" t="s">
        <v>1772</v>
      </c>
      <c r="FO248" t="s">
        <v>851</v>
      </c>
      <c r="FP248" t="str">
        <f t="shared" si="28"/>
        <v>EDUCACIÓN-Ejecutados / Terminados</v>
      </c>
      <c r="FQ248" t="s">
        <v>522</v>
      </c>
      <c r="FR248" s="197" t="s">
        <v>505</v>
      </c>
      <c r="FS248" t="s">
        <v>514</v>
      </c>
      <c r="FT248">
        <v>2020</v>
      </c>
      <c r="FU248" t="s">
        <v>495</v>
      </c>
      <c r="FV248" s="198">
        <v>21173866.441446628</v>
      </c>
    </row>
    <row r="249" spans="63:178" x14ac:dyDescent="0.35">
      <c r="BK249" t="s">
        <v>863</v>
      </c>
      <c r="BL249" t="s">
        <v>1326</v>
      </c>
      <c r="BM249" t="s">
        <v>853</v>
      </c>
      <c r="BN249" t="str">
        <f t="shared" si="27"/>
        <v>INCLUSIÓN SOCIAL-Ejecutados / Terminados</v>
      </c>
      <c r="BO249" t="s">
        <v>518</v>
      </c>
      <c r="BP249" s="197">
        <v>54000</v>
      </c>
      <c r="BQ249" t="s">
        <v>509</v>
      </c>
      <c r="BR249">
        <v>2020</v>
      </c>
      <c r="BS249" t="s">
        <v>495</v>
      </c>
      <c r="BT249" s="198">
        <v>104610294.81</v>
      </c>
      <c r="ES249" s="197"/>
      <c r="EW249" s="198"/>
      <c r="FM249" t="s">
        <v>1504</v>
      </c>
      <c r="FN249" t="s">
        <v>1773</v>
      </c>
      <c r="FO249" t="s">
        <v>851</v>
      </c>
      <c r="FP249" t="str">
        <f t="shared" si="28"/>
        <v>EDUCACIÓN-Ejecutados / Terminados</v>
      </c>
      <c r="FQ249" t="s">
        <v>568</v>
      </c>
      <c r="FR249" s="197" t="s">
        <v>505</v>
      </c>
      <c r="FS249" t="s">
        <v>569</v>
      </c>
      <c r="FT249">
        <v>2020</v>
      </c>
      <c r="FU249" t="s">
        <v>495</v>
      </c>
      <c r="FV249" s="198">
        <v>55591657</v>
      </c>
    </row>
    <row r="250" spans="63:178" x14ac:dyDescent="0.35">
      <c r="BK250" t="s">
        <v>863</v>
      </c>
      <c r="BL250" t="s">
        <v>1327</v>
      </c>
      <c r="BM250" t="s">
        <v>851</v>
      </c>
      <c r="BN250" t="str">
        <f t="shared" si="27"/>
        <v>EDUCACIÓN-Ejecutados / Terminados</v>
      </c>
      <c r="BO250" t="s">
        <v>886</v>
      </c>
      <c r="BP250" s="197">
        <v>52000</v>
      </c>
      <c r="BQ250" t="s">
        <v>596</v>
      </c>
      <c r="BR250">
        <v>2020</v>
      </c>
      <c r="BS250" t="s">
        <v>495</v>
      </c>
      <c r="BT250" s="198">
        <v>120158850</v>
      </c>
      <c r="ES250" s="197"/>
      <c r="EW250" s="198"/>
      <c r="FM250" t="s">
        <v>1504</v>
      </c>
      <c r="FN250" t="s">
        <v>1774</v>
      </c>
      <c r="FO250" t="s">
        <v>851</v>
      </c>
      <c r="FP250" t="str">
        <f t="shared" si="28"/>
        <v>EDUCACIÓN-Ejecutados / Terminados</v>
      </c>
      <c r="FQ250" t="s">
        <v>717</v>
      </c>
      <c r="FR250" s="197" t="s">
        <v>505</v>
      </c>
      <c r="FS250" t="s">
        <v>506</v>
      </c>
      <c r="FT250">
        <v>2020</v>
      </c>
      <c r="FU250" t="s">
        <v>495</v>
      </c>
      <c r="FV250" s="198">
        <v>39406825.246641442</v>
      </c>
    </row>
    <row r="251" spans="63:178" x14ac:dyDescent="0.35">
      <c r="BK251" t="s">
        <v>863</v>
      </c>
      <c r="BL251" t="s">
        <v>1328</v>
      </c>
      <c r="BM251" t="s">
        <v>853</v>
      </c>
      <c r="BN251" t="str">
        <f t="shared" si="27"/>
        <v>INCLUSIÓN SOCIAL-Ejecutados / Terminados</v>
      </c>
      <c r="BO251" t="s">
        <v>1012</v>
      </c>
      <c r="BP251" s="197" t="s">
        <v>505</v>
      </c>
      <c r="BQ251" t="s">
        <v>506</v>
      </c>
      <c r="BR251">
        <v>2020</v>
      </c>
      <c r="BS251" t="s">
        <v>495</v>
      </c>
      <c r="BT251" s="198">
        <v>162310574.58000001</v>
      </c>
      <c r="ES251" s="197"/>
      <c r="EW251" s="198"/>
      <c r="FM251" t="s">
        <v>1504</v>
      </c>
      <c r="FN251" t="s">
        <v>1775</v>
      </c>
      <c r="FO251" t="s">
        <v>851</v>
      </c>
      <c r="FP251" t="str">
        <f t="shared" si="28"/>
        <v>EDUCACIÓN-Ejecutados / Terminados</v>
      </c>
      <c r="FQ251" t="s">
        <v>717</v>
      </c>
      <c r="FR251" s="197" t="s">
        <v>505</v>
      </c>
      <c r="FS251" t="s">
        <v>506</v>
      </c>
      <c r="FT251">
        <v>2020</v>
      </c>
      <c r="FU251" t="s">
        <v>495</v>
      </c>
      <c r="FV251" s="198">
        <v>74799131.246641442</v>
      </c>
    </row>
    <row r="252" spans="63:178" x14ac:dyDescent="0.35">
      <c r="BK252" t="s">
        <v>863</v>
      </c>
      <c r="BL252" t="s">
        <v>1329</v>
      </c>
      <c r="BM252" t="s">
        <v>1330</v>
      </c>
      <c r="BN252" t="str">
        <f t="shared" si="27"/>
        <v>COMERCIO INDUSTRIA Y TURISMO-Ejecutados / Terminados</v>
      </c>
      <c r="BO252" t="s">
        <v>1012</v>
      </c>
      <c r="BP252" s="197" t="s">
        <v>505</v>
      </c>
      <c r="BQ252" t="s">
        <v>506</v>
      </c>
      <c r="BR252">
        <v>2020</v>
      </c>
      <c r="BS252" t="s">
        <v>495</v>
      </c>
      <c r="BT252" s="198">
        <v>93397757.549999997</v>
      </c>
      <c r="ES252" s="197"/>
      <c r="EW252" s="198"/>
      <c r="FM252" t="s">
        <v>1504</v>
      </c>
      <c r="FN252" t="s">
        <v>1776</v>
      </c>
      <c r="FO252" t="s">
        <v>851</v>
      </c>
      <c r="FP252" t="str">
        <f t="shared" si="28"/>
        <v>EDUCACIÓN-Ejecutados / Terminados</v>
      </c>
      <c r="FQ252" t="s">
        <v>914</v>
      </c>
      <c r="FR252" s="197" t="s">
        <v>1684</v>
      </c>
      <c r="FS252" t="s">
        <v>596</v>
      </c>
      <c r="FT252">
        <v>2020</v>
      </c>
      <c r="FU252" t="s">
        <v>495</v>
      </c>
      <c r="FV252" s="198">
        <v>69904701.577084318</v>
      </c>
    </row>
    <row r="253" spans="63:178" x14ac:dyDescent="0.35">
      <c r="BK253" t="s">
        <v>863</v>
      </c>
      <c r="BL253" t="s">
        <v>1331</v>
      </c>
      <c r="BM253" t="s">
        <v>853</v>
      </c>
      <c r="BN253" t="str">
        <f t="shared" si="27"/>
        <v>INCLUSIÓN SOCIAL-Ejecutados / Terminados</v>
      </c>
      <c r="BO253" t="s">
        <v>504</v>
      </c>
      <c r="BP253" s="197" t="s">
        <v>505</v>
      </c>
      <c r="BQ253" t="s">
        <v>506</v>
      </c>
      <c r="BR253">
        <v>2020</v>
      </c>
      <c r="BS253" t="s">
        <v>495</v>
      </c>
      <c r="BT253" s="198">
        <v>86373614.49000001</v>
      </c>
      <c r="ES253" s="197"/>
      <c r="EW253" s="198"/>
      <c r="FM253" t="s">
        <v>1504</v>
      </c>
      <c r="FN253" t="s">
        <v>1777</v>
      </c>
      <c r="FO253" t="s">
        <v>851</v>
      </c>
      <c r="FP253" t="str">
        <f t="shared" si="28"/>
        <v>EDUCACIÓN-Ejecutados / Terminados</v>
      </c>
      <c r="FQ253" t="s">
        <v>914</v>
      </c>
      <c r="FR253" s="197" t="s">
        <v>1684</v>
      </c>
      <c r="FS253" t="s">
        <v>596</v>
      </c>
      <c r="FT253">
        <v>2020</v>
      </c>
      <c r="FU253" t="s">
        <v>495</v>
      </c>
      <c r="FV253" s="198">
        <v>63126985.072355717</v>
      </c>
    </row>
    <row r="254" spans="63:178" x14ac:dyDescent="0.35">
      <c r="BK254" t="s">
        <v>863</v>
      </c>
      <c r="BL254" t="s">
        <v>1332</v>
      </c>
      <c r="BM254" t="s">
        <v>851</v>
      </c>
      <c r="BN254" t="str">
        <f t="shared" si="27"/>
        <v>EDUCACIÓN-Ejecutados / Terminados</v>
      </c>
      <c r="BO254" t="s">
        <v>504</v>
      </c>
      <c r="BP254" s="197" t="s">
        <v>505</v>
      </c>
      <c r="BQ254" t="s">
        <v>506</v>
      </c>
      <c r="BR254">
        <v>2020</v>
      </c>
      <c r="BS254" t="s">
        <v>495</v>
      </c>
      <c r="BT254" s="198">
        <v>77474993.370000005</v>
      </c>
      <c r="ES254" s="197"/>
      <c r="EW254" s="198"/>
      <c r="FM254" t="s">
        <v>1504</v>
      </c>
      <c r="FN254" t="s">
        <v>1778</v>
      </c>
      <c r="FO254" t="s">
        <v>851</v>
      </c>
      <c r="FP254" t="str">
        <f t="shared" si="28"/>
        <v>EDUCACIÓN-Ejecutados / Terminados</v>
      </c>
      <c r="FQ254" t="s">
        <v>914</v>
      </c>
      <c r="FR254" s="197" t="s">
        <v>1684</v>
      </c>
      <c r="FS254" t="s">
        <v>596</v>
      </c>
      <c r="FT254">
        <v>2020</v>
      </c>
      <c r="FU254" t="s">
        <v>495</v>
      </c>
      <c r="FV254" s="198">
        <v>48032893.814636692</v>
      </c>
    </row>
    <row r="255" spans="63:178" x14ac:dyDescent="0.35">
      <c r="BK255" t="s">
        <v>863</v>
      </c>
      <c r="BL255" t="s">
        <v>1333</v>
      </c>
      <c r="BM255" t="s">
        <v>851</v>
      </c>
      <c r="BN255" t="str">
        <f t="shared" si="27"/>
        <v>EDUCACIÓN-Ejecutados / Terminados</v>
      </c>
      <c r="BO255" t="s">
        <v>1012</v>
      </c>
      <c r="BP255" s="197" t="s">
        <v>505</v>
      </c>
      <c r="BQ255" t="s">
        <v>506</v>
      </c>
      <c r="BR255">
        <v>2020</v>
      </c>
      <c r="BS255" t="s">
        <v>495</v>
      </c>
      <c r="BT255" s="198">
        <v>198096145.96259999</v>
      </c>
      <c r="ES255" s="197"/>
      <c r="EW255" s="198"/>
      <c r="FM255" t="s">
        <v>1504</v>
      </c>
      <c r="FN255" t="s">
        <v>1779</v>
      </c>
      <c r="FO255" t="s">
        <v>851</v>
      </c>
      <c r="FP255" t="str">
        <f t="shared" si="28"/>
        <v>EDUCACIÓN-Ejecutados / Terminados</v>
      </c>
      <c r="FQ255" t="s">
        <v>914</v>
      </c>
      <c r="FR255" s="197" t="s">
        <v>1684</v>
      </c>
      <c r="FS255" t="s">
        <v>596</v>
      </c>
      <c r="FT255">
        <v>2020</v>
      </c>
      <c r="FU255" t="s">
        <v>495</v>
      </c>
      <c r="FV255" s="198">
        <v>63126985.072355717</v>
      </c>
    </row>
    <row r="256" spans="63:178" x14ac:dyDescent="0.35">
      <c r="BK256" t="s">
        <v>863</v>
      </c>
      <c r="BL256" t="s">
        <v>1334</v>
      </c>
      <c r="BM256" t="s">
        <v>851</v>
      </c>
      <c r="BN256" t="str">
        <f t="shared" si="27"/>
        <v>EDUCACIÓN-Ejecutados / Terminados</v>
      </c>
      <c r="BO256" t="s">
        <v>1012</v>
      </c>
      <c r="BP256" s="197" t="s">
        <v>505</v>
      </c>
      <c r="BQ256" t="s">
        <v>506</v>
      </c>
      <c r="BR256">
        <v>2020</v>
      </c>
      <c r="BS256" t="s">
        <v>495</v>
      </c>
      <c r="BT256" s="198">
        <v>190262956.19999999</v>
      </c>
      <c r="ES256" s="197"/>
      <c r="EW256" s="198"/>
      <c r="FM256" t="s">
        <v>1504</v>
      </c>
      <c r="FN256" t="s">
        <v>1780</v>
      </c>
      <c r="FO256" t="s">
        <v>851</v>
      </c>
      <c r="FP256" t="str">
        <f t="shared" si="28"/>
        <v>EDUCACIÓN-Ejecutados / Terminados</v>
      </c>
      <c r="FQ256" t="s">
        <v>914</v>
      </c>
      <c r="FR256" s="197" t="s">
        <v>1684</v>
      </c>
      <c r="FS256" t="s">
        <v>596</v>
      </c>
      <c r="FT256">
        <v>2020</v>
      </c>
      <c r="FU256" t="s">
        <v>495</v>
      </c>
      <c r="FV256" s="198">
        <v>63126985.072355717</v>
      </c>
    </row>
    <row r="257" spans="63:178" x14ac:dyDescent="0.35">
      <c r="BK257" t="s">
        <v>863</v>
      </c>
      <c r="BL257" t="s">
        <v>1335</v>
      </c>
      <c r="BM257" t="s">
        <v>851</v>
      </c>
      <c r="BN257" t="str">
        <f t="shared" si="27"/>
        <v>EDUCACIÓN-Ejecutados / Terminados</v>
      </c>
      <c r="BO257" t="s">
        <v>719</v>
      </c>
      <c r="BP257" s="197" t="s">
        <v>505</v>
      </c>
      <c r="BQ257" t="s">
        <v>506</v>
      </c>
      <c r="BR257">
        <v>2020</v>
      </c>
      <c r="BS257" t="s">
        <v>495</v>
      </c>
      <c r="BT257" s="198">
        <v>228380776.53</v>
      </c>
      <c r="ES257" s="197"/>
      <c r="EW257" s="198"/>
      <c r="FM257" t="s">
        <v>1504</v>
      </c>
      <c r="FN257" t="s">
        <v>1781</v>
      </c>
      <c r="FO257" t="s">
        <v>851</v>
      </c>
      <c r="FP257" t="str">
        <f t="shared" si="28"/>
        <v>EDUCACIÓN-Ejecutados / Terminados</v>
      </c>
      <c r="FQ257" t="s">
        <v>914</v>
      </c>
      <c r="FR257" s="197" t="s">
        <v>1684</v>
      </c>
      <c r="FS257" t="s">
        <v>596</v>
      </c>
      <c r="FT257">
        <v>2020</v>
      </c>
      <c r="FU257" t="s">
        <v>495</v>
      </c>
      <c r="FV257" s="198">
        <v>91864531.454043448</v>
      </c>
    </row>
    <row r="258" spans="63:178" x14ac:dyDescent="0.35">
      <c r="BK258" t="s">
        <v>863</v>
      </c>
      <c r="BL258" t="s">
        <v>1336</v>
      </c>
      <c r="BM258" t="s">
        <v>851</v>
      </c>
      <c r="BN258" t="str">
        <f t="shared" si="27"/>
        <v>EDUCACIÓN-Ejecutados / Terminados</v>
      </c>
      <c r="BO258" t="s">
        <v>504</v>
      </c>
      <c r="BP258" s="197" t="s">
        <v>505</v>
      </c>
      <c r="BQ258" t="s">
        <v>506</v>
      </c>
      <c r="BR258">
        <v>2020</v>
      </c>
      <c r="BS258" t="s">
        <v>495</v>
      </c>
      <c r="BT258" s="198">
        <v>128600867.48999999</v>
      </c>
      <c r="ES258" s="197"/>
      <c r="EW258" s="198"/>
      <c r="FM258" t="s">
        <v>1504</v>
      </c>
      <c r="FN258" t="s">
        <v>1782</v>
      </c>
      <c r="FO258" t="s">
        <v>851</v>
      </c>
      <c r="FP258" t="str">
        <f t="shared" si="28"/>
        <v>EDUCACIÓN-Ejecutados / Terminados</v>
      </c>
      <c r="FQ258" t="s">
        <v>914</v>
      </c>
      <c r="FR258" s="197" t="s">
        <v>1684</v>
      </c>
      <c r="FS258" t="s">
        <v>596</v>
      </c>
      <c r="FT258">
        <v>2020</v>
      </c>
      <c r="FU258" t="s">
        <v>495</v>
      </c>
      <c r="FV258" s="198">
        <v>63126985.072355717</v>
      </c>
    </row>
    <row r="259" spans="63:178" x14ac:dyDescent="0.35">
      <c r="BK259" t="s">
        <v>863</v>
      </c>
      <c r="BL259" t="s">
        <v>1337</v>
      </c>
      <c r="BM259" t="s">
        <v>853</v>
      </c>
      <c r="BN259" t="str">
        <f t="shared" si="27"/>
        <v>INCLUSIÓN SOCIAL-Ejecutados / Terminados</v>
      </c>
      <c r="BO259" t="s">
        <v>717</v>
      </c>
      <c r="BP259" s="197" t="s">
        <v>505</v>
      </c>
      <c r="BQ259" t="s">
        <v>506</v>
      </c>
      <c r="BR259">
        <v>2020</v>
      </c>
      <c r="BS259" t="s">
        <v>495</v>
      </c>
      <c r="BT259" s="198">
        <v>92531618.228100002</v>
      </c>
      <c r="ES259" s="197"/>
      <c r="EW259" s="198"/>
      <c r="FM259" t="s">
        <v>1504</v>
      </c>
      <c r="FN259" t="s">
        <v>1783</v>
      </c>
      <c r="FO259" t="s">
        <v>851</v>
      </c>
      <c r="FP259" t="str">
        <f t="shared" si="28"/>
        <v>EDUCACIÓN-Ejecutados / Terminados</v>
      </c>
      <c r="FQ259" t="s">
        <v>599</v>
      </c>
      <c r="FR259" s="197" t="s">
        <v>1625</v>
      </c>
      <c r="FS259" t="s">
        <v>553</v>
      </c>
      <c r="FT259">
        <v>2020</v>
      </c>
      <c r="FU259" t="s">
        <v>495</v>
      </c>
      <c r="FV259" s="198">
        <v>60868500.841879532</v>
      </c>
    </row>
    <row r="260" spans="63:178" x14ac:dyDescent="0.35">
      <c r="BK260" t="s">
        <v>863</v>
      </c>
      <c r="BL260" t="s">
        <v>1338</v>
      </c>
      <c r="BM260" t="s">
        <v>851</v>
      </c>
      <c r="BN260" t="str">
        <f t="shared" si="27"/>
        <v>EDUCACIÓN-Ejecutados / Terminados</v>
      </c>
      <c r="BO260" t="s">
        <v>914</v>
      </c>
      <c r="BP260" s="197">
        <v>52000</v>
      </c>
      <c r="BQ260" t="s">
        <v>596</v>
      </c>
      <c r="BR260">
        <v>2020</v>
      </c>
      <c r="BS260" t="s">
        <v>495</v>
      </c>
      <c r="BT260" s="198">
        <v>153460017</v>
      </c>
      <c r="ES260" s="197"/>
      <c r="EW260" s="198"/>
      <c r="FM260" t="s">
        <v>1504</v>
      </c>
      <c r="FN260" t="s">
        <v>1784</v>
      </c>
      <c r="FO260" t="s">
        <v>851</v>
      </c>
      <c r="FP260" t="str">
        <f t="shared" si="28"/>
        <v>EDUCACIÓN-Ejecutados / Terminados</v>
      </c>
      <c r="FQ260" t="s">
        <v>914</v>
      </c>
      <c r="FR260" s="197" t="s">
        <v>1684</v>
      </c>
      <c r="FS260" t="s">
        <v>596</v>
      </c>
      <c r="FT260">
        <v>2020</v>
      </c>
      <c r="FU260" t="s">
        <v>495</v>
      </c>
      <c r="FV260" s="198">
        <v>48616588.792064518</v>
      </c>
    </row>
    <row r="261" spans="63:178" x14ac:dyDescent="0.35">
      <c r="BK261" t="s">
        <v>863</v>
      </c>
      <c r="BL261" t="s">
        <v>1339</v>
      </c>
      <c r="BM261" t="s">
        <v>859</v>
      </c>
      <c r="BN261" t="str">
        <f t="shared" ref="BN261:BN264" si="29">+CONCATENATE(BM261,$BN$2,BS261)</f>
        <v>DEPORTE Y RECREACIÓN-Ejecutados / Terminados</v>
      </c>
      <c r="BO261" t="s">
        <v>914</v>
      </c>
      <c r="BP261" s="197">
        <v>52000</v>
      </c>
      <c r="BQ261" t="s">
        <v>596</v>
      </c>
      <c r="BR261">
        <v>2020</v>
      </c>
      <c r="BS261" t="s">
        <v>495</v>
      </c>
      <c r="BT261" s="198">
        <v>134409689.61000001</v>
      </c>
      <c r="ES261" s="197"/>
      <c r="EW261" s="198"/>
      <c r="FM261" t="s">
        <v>1504</v>
      </c>
      <c r="FN261" t="s">
        <v>1785</v>
      </c>
      <c r="FO261" t="s">
        <v>851</v>
      </c>
      <c r="FP261" t="str">
        <f t="shared" ref="FP261:FP324" si="30">+CONCATENATE(FO261,$FP$2,FU261)</f>
        <v>EDUCACIÓN-Ejecutados / Terminados</v>
      </c>
      <c r="FQ261" t="s">
        <v>599</v>
      </c>
      <c r="FR261" s="197" t="s">
        <v>1625</v>
      </c>
      <c r="FS261" t="s">
        <v>553</v>
      </c>
      <c r="FT261">
        <v>2020</v>
      </c>
      <c r="FU261" t="s">
        <v>495</v>
      </c>
      <c r="FV261" s="198">
        <v>58940800.841879532</v>
      </c>
    </row>
    <row r="262" spans="63:178" x14ac:dyDescent="0.35">
      <c r="BK262" t="s">
        <v>863</v>
      </c>
      <c r="BL262" t="s">
        <v>1340</v>
      </c>
      <c r="BM262" t="s">
        <v>851</v>
      </c>
      <c r="BN262" t="str">
        <f t="shared" si="29"/>
        <v>EDUCACIÓN-Ejecutados / Terminados</v>
      </c>
      <c r="BO262" t="s">
        <v>914</v>
      </c>
      <c r="BP262" s="197">
        <v>52000</v>
      </c>
      <c r="BQ262" t="s">
        <v>596</v>
      </c>
      <c r="BR262">
        <v>2020</v>
      </c>
      <c r="BS262" t="s">
        <v>495</v>
      </c>
      <c r="BT262" s="198">
        <v>183571824.81</v>
      </c>
      <c r="ES262" s="197"/>
      <c r="EW262" s="198"/>
      <c r="FM262" t="s">
        <v>1504</v>
      </c>
      <c r="FN262" t="s">
        <v>1786</v>
      </c>
      <c r="FO262" t="s">
        <v>851</v>
      </c>
      <c r="FP262" t="str">
        <f t="shared" si="30"/>
        <v>EDUCACIÓN-Ejecutados / Terminados</v>
      </c>
      <c r="FQ262" t="s">
        <v>914</v>
      </c>
      <c r="FR262" s="197" t="s">
        <v>1684</v>
      </c>
      <c r="FS262" t="s">
        <v>596</v>
      </c>
      <c r="FT262">
        <v>2020</v>
      </c>
      <c r="FU262" t="s">
        <v>495</v>
      </c>
      <c r="FV262" s="198">
        <v>64305455.971822277</v>
      </c>
    </row>
    <row r="263" spans="63:178" x14ac:dyDescent="0.35">
      <c r="BK263" t="s">
        <v>863</v>
      </c>
      <c r="BL263" t="s">
        <v>1341</v>
      </c>
      <c r="BM263" t="s">
        <v>851</v>
      </c>
      <c r="BN263" t="str">
        <f t="shared" si="29"/>
        <v>EDUCACIÓN-Ejecutados / Terminados</v>
      </c>
      <c r="BO263" t="s">
        <v>670</v>
      </c>
      <c r="BP263" s="197">
        <v>54000</v>
      </c>
      <c r="BQ263" t="s">
        <v>509</v>
      </c>
      <c r="BR263">
        <v>2020</v>
      </c>
      <c r="BS263" t="s">
        <v>495</v>
      </c>
      <c r="BT263" s="198">
        <v>74651809.692599997</v>
      </c>
      <c r="ES263" s="197"/>
      <c r="EW263" s="198"/>
      <c r="FM263" t="s">
        <v>1504</v>
      </c>
      <c r="FN263" t="s">
        <v>1787</v>
      </c>
      <c r="FO263" t="s">
        <v>851</v>
      </c>
      <c r="FP263" t="str">
        <f t="shared" si="30"/>
        <v>EDUCACIÓN-Ejecutados / Terminados</v>
      </c>
      <c r="FQ263" t="s">
        <v>599</v>
      </c>
      <c r="FR263" s="197" t="s">
        <v>1625</v>
      </c>
      <c r="FS263" t="s">
        <v>553</v>
      </c>
      <c r="FT263">
        <v>2020</v>
      </c>
      <c r="FU263" t="s">
        <v>495</v>
      </c>
      <c r="FV263" s="198">
        <v>53573673.841879532</v>
      </c>
    </row>
    <row r="264" spans="63:178" x14ac:dyDescent="0.35">
      <c r="BK264" t="s">
        <v>863</v>
      </c>
      <c r="BL264" t="s">
        <v>1342</v>
      </c>
      <c r="BM264" t="s">
        <v>859</v>
      </c>
      <c r="BN264" t="str">
        <f t="shared" si="29"/>
        <v>DEPORTE Y RECREACIÓN-Ejecutados / Terminados</v>
      </c>
      <c r="BO264" t="s">
        <v>616</v>
      </c>
      <c r="BP264" s="197">
        <v>54000</v>
      </c>
      <c r="BQ264" t="s">
        <v>509</v>
      </c>
      <c r="BR264">
        <v>2020</v>
      </c>
      <c r="BS264" t="s">
        <v>495</v>
      </c>
      <c r="BT264" s="198">
        <v>169763856.38999999</v>
      </c>
      <c r="ES264" s="197"/>
      <c r="EW264" s="198"/>
      <c r="FM264" t="s">
        <v>1504</v>
      </c>
      <c r="FN264" t="s">
        <v>1788</v>
      </c>
      <c r="FO264" t="s">
        <v>851</v>
      </c>
      <c r="FP264" t="str">
        <f t="shared" si="30"/>
        <v>EDUCACIÓN-Ejecutados / Terminados</v>
      </c>
      <c r="FQ264" t="s">
        <v>917</v>
      </c>
      <c r="FR264" s="197" t="s">
        <v>1684</v>
      </c>
      <c r="FS264" t="s">
        <v>596</v>
      </c>
      <c r="FT264">
        <v>2020</v>
      </c>
      <c r="FU264" t="s">
        <v>495</v>
      </c>
      <c r="FV264" s="198">
        <v>2981324357</v>
      </c>
    </row>
    <row r="265" spans="63:178" x14ac:dyDescent="0.35">
      <c r="ES265" s="197"/>
      <c r="EW265" s="198"/>
      <c r="FM265" t="s">
        <v>1504</v>
      </c>
      <c r="FN265" t="s">
        <v>1789</v>
      </c>
      <c r="FO265" t="s">
        <v>851</v>
      </c>
      <c r="FP265" t="str">
        <f t="shared" si="30"/>
        <v>EDUCACIÓN-Ejecutados / Terminados</v>
      </c>
      <c r="FQ265" t="s">
        <v>571</v>
      </c>
      <c r="FR265" s="197" t="s">
        <v>1691</v>
      </c>
      <c r="FS265" t="s">
        <v>572</v>
      </c>
      <c r="FT265">
        <v>2020</v>
      </c>
      <c r="FU265" t="s">
        <v>495</v>
      </c>
      <c r="FV265" s="198">
        <v>165573353</v>
      </c>
    </row>
    <row r="266" spans="63:178" x14ac:dyDescent="0.35">
      <c r="ES266" s="197"/>
      <c r="EW266" s="198"/>
      <c r="FM266" t="s">
        <v>1504</v>
      </c>
      <c r="FN266" t="s">
        <v>1790</v>
      </c>
      <c r="FO266" t="s">
        <v>851</v>
      </c>
      <c r="FP266" t="str">
        <f t="shared" si="30"/>
        <v>EDUCACIÓN-Ejecutados / Terminados</v>
      </c>
      <c r="FQ266" t="s">
        <v>730</v>
      </c>
      <c r="FR266" s="197" t="s">
        <v>1623</v>
      </c>
      <c r="FS266" t="s">
        <v>548</v>
      </c>
      <c r="FT266">
        <v>2020</v>
      </c>
      <c r="FU266" t="s">
        <v>495</v>
      </c>
      <c r="FV266" s="198">
        <v>168996361</v>
      </c>
    </row>
    <row r="267" spans="63:178" x14ac:dyDescent="0.35">
      <c r="ES267" s="197"/>
      <c r="EW267" s="198"/>
      <c r="FM267" t="s">
        <v>1504</v>
      </c>
      <c r="FN267" t="s">
        <v>1791</v>
      </c>
      <c r="FO267" t="s">
        <v>851</v>
      </c>
      <c r="FP267" t="str">
        <f t="shared" si="30"/>
        <v>EDUCACIÓN-Ejecutados / Terminados</v>
      </c>
      <c r="FQ267" t="s">
        <v>574</v>
      </c>
      <c r="FR267" s="197" t="s">
        <v>1623</v>
      </c>
      <c r="FS267" t="s">
        <v>548</v>
      </c>
      <c r="FT267">
        <v>2020</v>
      </c>
      <c r="FU267" t="s">
        <v>495</v>
      </c>
      <c r="FV267" s="198">
        <v>168996361</v>
      </c>
    </row>
    <row r="268" spans="63:178" x14ac:dyDescent="0.35">
      <c r="ES268" s="197"/>
      <c r="EW268" s="198"/>
      <c r="FM268" t="s">
        <v>1504</v>
      </c>
      <c r="FN268" t="s">
        <v>1792</v>
      </c>
      <c r="FO268" t="s">
        <v>851</v>
      </c>
      <c r="FP268" t="str">
        <f t="shared" si="30"/>
        <v>EDUCACIÓN-Ejecutados / Terminados</v>
      </c>
      <c r="FQ268" t="s">
        <v>1793</v>
      </c>
      <c r="FR268" s="197" t="s">
        <v>1506</v>
      </c>
      <c r="FS268" t="s">
        <v>1577</v>
      </c>
      <c r="FT268">
        <v>2020</v>
      </c>
      <c r="FU268" t="s">
        <v>495</v>
      </c>
      <c r="FV268" s="198">
        <v>183147832</v>
      </c>
    </row>
    <row r="269" spans="63:178" x14ac:dyDescent="0.35">
      <c r="ES269" s="197"/>
      <c r="EW269" s="198"/>
      <c r="FM269" t="s">
        <v>1504</v>
      </c>
      <c r="FN269" t="s">
        <v>1794</v>
      </c>
      <c r="FO269" t="s">
        <v>851</v>
      </c>
      <c r="FP269" t="str">
        <f t="shared" si="30"/>
        <v>EDUCACIÓN-Ejecutados / Terminados</v>
      </c>
      <c r="FQ269" t="s">
        <v>734</v>
      </c>
      <c r="FR269" s="197" t="s">
        <v>1506</v>
      </c>
      <c r="FS269" t="s">
        <v>534</v>
      </c>
      <c r="FT269">
        <v>2020</v>
      </c>
      <c r="FU269" t="s">
        <v>495</v>
      </c>
      <c r="FV269" s="198">
        <v>171214612</v>
      </c>
    </row>
    <row r="270" spans="63:178" x14ac:dyDescent="0.35">
      <c r="ES270" s="197"/>
      <c r="EW270" s="198"/>
      <c r="FM270" t="s">
        <v>1504</v>
      </c>
      <c r="FN270" t="s">
        <v>1795</v>
      </c>
      <c r="FO270" t="s">
        <v>851</v>
      </c>
      <c r="FP270" t="str">
        <f t="shared" si="30"/>
        <v>EDUCACIÓN-Ejecutados / Terminados</v>
      </c>
      <c r="FQ270" t="s">
        <v>735</v>
      </c>
      <c r="FR270" s="197" t="s">
        <v>1516</v>
      </c>
      <c r="FS270" t="s">
        <v>537</v>
      </c>
      <c r="FT270">
        <v>2020</v>
      </c>
      <c r="FU270" t="s">
        <v>495</v>
      </c>
      <c r="FV270" s="198">
        <v>616452775</v>
      </c>
    </row>
    <row r="271" spans="63:178" x14ac:dyDescent="0.35">
      <c r="ES271" s="197"/>
      <c r="EW271" s="198"/>
      <c r="FM271" t="s">
        <v>1504</v>
      </c>
      <c r="FN271" t="s">
        <v>1796</v>
      </c>
      <c r="FO271" t="s">
        <v>851</v>
      </c>
      <c r="FP271" t="str">
        <f t="shared" si="30"/>
        <v>EDUCACIÓN-Ejecutados / Terminados</v>
      </c>
      <c r="FQ271" t="s">
        <v>735</v>
      </c>
      <c r="FR271" s="197" t="s">
        <v>1516</v>
      </c>
      <c r="FS271" t="s">
        <v>537</v>
      </c>
      <c r="FT271">
        <v>2020</v>
      </c>
      <c r="FU271" t="s">
        <v>495</v>
      </c>
      <c r="FV271" s="198">
        <v>184935833</v>
      </c>
    </row>
    <row r="272" spans="63:178" x14ac:dyDescent="0.35">
      <c r="ES272" s="197"/>
      <c r="EW272" s="198"/>
      <c r="FM272" t="s">
        <v>1504</v>
      </c>
      <c r="FN272" t="s">
        <v>1797</v>
      </c>
      <c r="FO272" t="s">
        <v>851</v>
      </c>
      <c r="FP272" t="str">
        <f t="shared" si="30"/>
        <v>EDUCACIÓN-Ejecutados / Terminados</v>
      </c>
      <c r="FQ272" t="s">
        <v>576</v>
      </c>
      <c r="FR272" s="197" t="s">
        <v>1631</v>
      </c>
      <c r="FS272" t="s">
        <v>548</v>
      </c>
      <c r="FT272">
        <v>2020</v>
      </c>
      <c r="FU272" t="s">
        <v>495</v>
      </c>
      <c r="FV272" s="198">
        <v>170411179</v>
      </c>
    </row>
    <row r="273" spans="149:178" x14ac:dyDescent="0.35">
      <c r="ES273" s="197"/>
      <c r="EW273" s="198"/>
      <c r="FM273" t="s">
        <v>1504</v>
      </c>
      <c r="FN273" t="s">
        <v>1798</v>
      </c>
      <c r="FO273" t="s">
        <v>851</v>
      </c>
      <c r="FP273" t="str">
        <f t="shared" si="30"/>
        <v>EDUCACIÓN-Ejecutados / Terminados</v>
      </c>
      <c r="FQ273" t="s">
        <v>706</v>
      </c>
      <c r="FR273" s="197" t="s">
        <v>1684</v>
      </c>
      <c r="FS273" t="s">
        <v>534</v>
      </c>
      <c r="FT273">
        <v>2020</v>
      </c>
      <c r="FU273" t="s">
        <v>495</v>
      </c>
      <c r="FV273" s="198">
        <v>175270983</v>
      </c>
    </row>
    <row r="274" spans="149:178" x14ac:dyDescent="0.35">
      <c r="ES274" s="197"/>
      <c r="EW274" s="198"/>
      <c r="FM274" t="s">
        <v>1504</v>
      </c>
      <c r="FN274" t="s">
        <v>1799</v>
      </c>
      <c r="FO274" t="s">
        <v>851</v>
      </c>
      <c r="FP274" t="str">
        <f t="shared" si="30"/>
        <v>EDUCACIÓN-Ejecutados / Terminados</v>
      </c>
      <c r="FQ274" t="s">
        <v>561</v>
      </c>
      <c r="FR274" s="197" t="s">
        <v>1684</v>
      </c>
      <c r="FS274" t="s">
        <v>534</v>
      </c>
      <c r="FT274">
        <v>2020</v>
      </c>
      <c r="FU274" t="s">
        <v>495</v>
      </c>
      <c r="FV274" s="198">
        <v>175270983</v>
      </c>
    </row>
    <row r="275" spans="149:178" x14ac:dyDescent="0.35">
      <c r="ES275" s="197"/>
      <c r="EW275" s="198"/>
      <c r="FM275" t="s">
        <v>1504</v>
      </c>
      <c r="FN275" t="s">
        <v>1800</v>
      </c>
      <c r="FO275" t="s">
        <v>851</v>
      </c>
      <c r="FP275" t="str">
        <f t="shared" si="30"/>
        <v>EDUCACIÓN-Ejecutados / Terminados</v>
      </c>
      <c r="FQ275" t="s">
        <v>693</v>
      </c>
      <c r="FR275" s="197" t="s">
        <v>1521</v>
      </c>
      <c r="FS275" t="s">
        <v>509</v>
      </c>
      <c r="FT275">
        <v>2020</v>
      </c>
      <c r="FU275" t="s">
        <v>495</v>
      </c>
      <c r="FV275" s="198">
        <v>179885354</v>
      </c>
    </row>
    <row r="276" spans="149:178" x14ac:dyDescent="0.35">
      <c r="ES276" s="197"/>
      <c r="EW276" s="198"/>
      <c r="FM276" t="s">
        <v>1504</v>
      </c>
      <c r="FN276" t="s">
        <v>1801</v>
      </c>
      <c r="FO276" t="s">
        <v>851</v>
      </c>
      <c r="FP276" t="str">
        <f t="shared" si="30"/>
        <v>EDUCACIÓN-Ejecutados / Terminados</v>
      </c>
      <c r="FQ276" t="s">
        <v>518</v>
      </c>
      <c r="FR276" s="197" t="s">
        <v>1521</v>
      </c>
      <c r="FS276" t="s">
        <v>509</v>
      </c>
      <c r="FT276">
        <v>2020</v>
      </c>
      <c r="FU276" t="s">
        <v>495</v>
      </c>
      <c r="FV276" s="198">
        <v>179885354</v>
      </c>
    </row>
    <row r="277" spans="149:178" x14ac:dyDescent="0.35">
      <c r="ES277" s="197"/>
      <c r="EW277" s="198"/>
      <c r="FM277" t="s">
        <v>1504</v>
      </c>
      <c r="FN277" t="s">
        <v>1802</v>
      </c>
      <c r="FO277" t="s">
        <v>851</v>
      </c>
      <c r="FP277" t="str">
        <f t="shared" si="30"/>
        <v>EDUCACIÓN-Ejecutados / Terminados</v>
      </c>
      <c r="FQ277" t="s">
        <v>748</v>
      </c>
      <c r="FR277" s="197" t="s">
        <v>1803</v>
      </c>
      <c r="FS277" t="s">
        <v>612</v>
      </c>
      <c r="FT277">
        <v>2020</v>
      </c>
      <c r="FU277" t="s">
        <v>495</v>
      </c>
      <c r="FV277" s="198">
        <v>166279530</v>
      </c>
    </row>
    <row r="278" spans="149:178" x14ac:dyDescent="0.35">
      <c r="ES278" s="197"/>
      <c r="EW278" s="198"/>
      <c r="FM278" t="s">
        <v>1504</v>
      </c>
      <c r="FN278" t="s">
        <v>1804</v>
      </c>
      <c r="FO278" t="s">
        <v>851</v>
      </c>
      <c r="FP278" t="str">
        <f t="shared" si="30"/>
        <v>EDUCACIÓN-Ejecutados / Terminados</v>
      </c>
      <c r="FQ278" t="s">
        <v>672</v>
      </c>
      <c r="FR278" s="197" t="s">
        <v>1803</v>
      </c>
      <c r="FS278" t="s">
        <v>612</v>
      </c>
      <c r="FT278">
        <v>2020</v>
      </c>
      <c r="FU278" t="s">
        <v>495</v>
      </c>
      <c r="FV278" s="198">
        <v>169587595</v>
      </c>
    </row>
    <row r="279" spans="149:178" x14ac:dyDescent="0.35">
      <c r="ES279" s="197"/>
      <c r="EW279" s="198"/>
      <c r="FM279" t="s">
        <v>1504</v>
      </c>
      <c r="FN279" t="s">
        <v>1805</v>
      </c>
      <c r="FO279" t="s">
        <v>851</v>
      </c>
      <c r="FP279" t="str">
        <f t="shared" si="30"/>
        <v>EDUCACIÓN-Ejecución</v>
      </c>
      <c r="FQ279" t="s">
        <v>731</v>
      </c>
      <c r="FR279" s="197" t="s">
        <v>1623</v>
      </c>
      <c r="FS279" t="s">
        <v>548</v>
      </c>
      <c r="FT279">
        <v>2020</v>
      </c>
      <c r="FU279" t="s">
        <v>493</v>
      </c>
      <c r="FV279" s="198">
        <v>204698234.37815121</v>
      </c>
    </row>
    <row r="280" spans="149:178" x14ac:dyDescent="0.35">
      <c r="ES280" s="197"/>
      <c r="EW280" s="198"/>
      <c r="FM280" t="s">
        <v>1504</v>
      </c>
      <c r="FN280" t="s">
        <v>1806</v>
      </c>
      <c r="FO280" t="s">
        <v>851</v>
      </c>
      <c r="FP280" t="str">
        <f t="shared" si="30"/>
        <v>EDUCACIÓN-Ejecución</v>
      </c>
      <c r="FQ280" t="s">
        <v>998</v>
      </c>
      <c r="FR280" s="197" t="s">
        <v>1506</v>
      </c>
      <c r="FS280" t="s">
        <v>534</v>
      </c>
      <c r="FT280">
        <v>2020</v>
      </c>
      <c r="FU280" t="s">
        <v>493</v>
      </c>
      <c r="FV280" s="198">
        <v>225570099.57983389</v>
      </c>
    </row>
    <row r="281" spans="149:178" x14ac:dyDescent="0.35">
      <c r="ES281" s="197"/>
      <c r="EW281" s="198"/>
      <c r="FM281" t="s">
        <v>1504</v>
      </c>
      <c r="FN281" t="s">
        <v>1807</v>
      </c>
      <c r="FO281" t="s">
        <v>851</v>
      </c>
      <c r="FP281" t="str">
        <f t="shared" si="30"/>
        <v>EDUCACIÓN-Ejecución</v>
      </c>
      <c r="FQ281" t="s">
        <v>998</v>
      </c>
      <c r="FR281" s="197" t="s">
        <v>1506</v>
      </c>
      <c r="FS281" t="s">
        <v>534</v>
      </c>
      <c r="FT281">
        <v>2020</v>
      </c>
      <c r="FU281" t="s">
        <v>493</v>
      </c>
      <c r="FV281" s="198">
        <v>224847407.54098979</v>
      </c>
    </row>
    <row r="282" spans="149:178" x14ac:dyDescent="0.35">
      <c r="ES282" s="197"/>
      <c r="EW282" s="198"/>
      <c r="FM282" t="s">
        <v>1504</v>
      </c>
      <c r="FN282" t="s">
        <v>1808</v>
      </c>
      <c r="FO282" t="s">
        <v>851</v>
      </c>
      <c r="FP282" t="str">
        <f t="shared" si="30"/>
        <v>EDUCACIÓN-Ejecución</v>
      </c>
      <c r="FQ282" t="s">
        <v>557</v>
      </c>
      <c r="FR282" s="197" t="s">
        <v>1768</v>
      </c>
      <c r="FS282" t="s">
        <v>499</v>
      </c>
      <c r="FT282">
        <v>2020</v>
      </c>
      <c r="FU282" t="s">
        <v>493</v>
      </c>
      <c r="FV282" s="198">
        <v>243352599.37815121</v>
      </c>
    </row>
    <row r="283" spans="149:178" x14ac:dyDescent="0.35">
      <c r="ES283" s="197"/>
      <c r="EW283" s="198"/>
      <c r="FM283" t="s">
        <v>1504</v>
      </c>
      <c r="FN283" t="s">
        <v>1809</v>
      </c>
      <c r="FO283" t="s">
        <v>851</v>
      </c>
      <c r="FP283" t="str">
        <f t="shared" si="30"/>
        <v>EDUCACIÓN-Ejecución</v>
      </c>
      <c r="FQ283" t="s">
        <v>914</v>
      </c>
      <c r="FR283" s="197" t="s">
        <v>1684</v>
      </c>
      <c r="FS283" t="s">
        <v>596</v>
      </c>
      <c r="FT283">
        <v>2020</v>
      </c>
      <c r="FU283" t="s">
        <v>493</v>
      </c>
      <c r="FV283" s="198">
        <v>215353585.69225451</v>
      </c>
    </row>
    <row r="284" spans="149:178" x14ac:dyDescent="0.35">
      <c r="ES284" s="197"/>
      <c r="EW284" s="198"/>
      <c r="FM284" t="s">
        <v>1504</v>
      </c>
      <c r="FN284" t="s">
        <v>1810</v>
      </c>
      <c r="FO284" t="s">
        <v>851</v>
      </c>
      <c r="FP284" t="str">
        <f t="shared" si="30"/>
        <v>EDUCACIÓN-Ejecución</v>
      </c>
      <c r="FQ284" t="s">
        <v>897</v>
      </c>
      <c r="FR284" s="197" t="s">
        <v>1684</v>
      </c>
      <c r="FS284" t="s">
        <v>534</v>
      </c>
      <c r="FT284">
        <v>2020</v>
      </c>
      <c r="FU284" t="s">
        <v>493</v>
      </c>
      <c r="FV284" s="198">
        <v>158062198.5323557</v>
      </c>
    </row>
    <row r="285" spans="149:178" x14ac:dyDescent="0.35">
      <c r="ES285" s="197"/>
      <c r="EW285" s="198"/>
      <c r="FM285" t="s">
        <v>1504</v>
      </c>
      <c r="FN285" t="s">
        <v>1811</v>
      </c>
      <c r="FO285" t="s">
        <v>851</v>
      </c>
      <c r="FP285" t="str">
        <f t="shared" si="30"/>
        <v>EDUCACIÓN-Ejecución</v>
      </c>
      <c r="FQ285" t="s">
        <v>531</v>
      </c>
      <c r="FR285" s="197" t="s">
        <v>1527</v>
      </c>
      <c r="FS285" t="s">
        <v>525</v>
      </c>
      <c r="FT285">
        <v>2020</v>
      </c>
      <c r="FU285" t="s">
        <v>493</v>
      </c>
      <c r="FV285" s="198">
        <v>183972214.04100841</v>
      </c>
    </row>
    <row r="286" spans="149:178" x14ac:dyDescent="0.35">
      <c r="ES286" s="197"/>
      <c r="EW286" s="198"/>
      <c r="FM286" t="s">
        <v>1504</v>
      </c>
      <c r="FN286" t="s">
        <v>1812</v>
      </c>
      <c r="FO286" t="s">
        <v>851</v>
      </c>
      <c r="FP286" t="str">
        <f t="shared" si="30"/>
        <v>EDUCACIÓN-Ejecución</v>
      </c>
      <c r="FQ286" t="s">
        <v>732</v>
      </c>
      <c r="FR286" s="197" t="s">
        <v>1623</v>
      </c>
      <c r="FS286" t="s">
        <v>548</v>
      </c>
      <c r="FT286">
        <v>2020</v>
      </c>
      <c r="FU286" t="s">
        <v>493</v>
      </c>
      <c r="FV286" s="198">
        <v>233106456.37815121</v>
      </c>
    </row>
    <row r="287" spans="149:178" x14ac:dyDescent="0.35">
      <c r="ES287" s="197"/>
      <c r="EW287" s="198"/>
      <c r="FM287" t="s">
        <v>1504</v>
      </c>
      <c r="FN287" t="s">
        <v>1813</v>
      </c>
      <c r="FO287" t="s">
        <v>851</v>
      </c>
      <c r="FP287" t="str">
        <f t="shared" si="30"/>
        <v>EDUCACIÓN-Ejecución</v>
      </c>
      <c r="FQ287" t="s">
        <v>756</v>
      </c>
      <c r="FR287" s="197" t="s">
        <v>1691</v>
      </c>
      <c r="FS287" t="s">
        <v>572</v>
      </c>
      <c r="FT287">
        <v>2020</v>
      </c>
      <c r="FU287" t="s">
        <v>493</v>
      </c>
      <c r="FV287" s="198">
        <v>227802850.092437</v>
      </c>
    </row>
    <row r="288" spans="149:178" x14ac:dyDescent="0.35">
      <c r="ES288" s="197"/>
      <c r="EW288" s="198"/>
      <c r="FM288" t="s">
        <v>1504</v>
      </c>
      <c r="FN288" t="s">
        <v>1814</v>
      </c>
      <c r="FO288" t="s">
        <v>851</v>
      </c>
      <c r="FP288" t="str">
        <f t="shared" si="30"/>
        <v>EDUCACIÓN-Ejecución</v>
      </c>
      <c r="FQ288" t="s">
        <v>729</v>
      </c>
      <c r="FR288" s="197" t="s">
        <v>1623</v>
      </c>
      <c r="FS288" t="s">
        <v>548</v>
      </c>
      <c r="FT288">
        <v>2020</v>
      </c>
      <c r="FU288" t="s">
        <v>493</v>
      </c>
      <c r="FV288" s="198">
        <v>226863978.73195109</v>
      </c>
    </row>
    <row r="289" spans="149:178" x14ac:dyDescent="0.35">
      <c r="ES289" s="197"/>
      <c r="EW289" s="198"/>
      <c r="FM289" t="s">
        <v>1504</v>
      </c>
      <c r="FN289" t="s">
        <v>1815</v>
      </c>
      <c r="FO289" t="s">
        <v>851</v>
      </c>
      <c r="FP289" t="str">
        <f t="shared" si="30"/>
        <v>EDUCACIÓN-Ejecución</v>
      </c>
      <c r="FQ289" t="s">
        <v>541</v>
      </c>
      <c r="FR289" s="197" t="s">
        <v>1629</v>
      </c>
      <c r="FS289" t="s">
        <v>499</v>
      </c>
      <c r="FT289">
        <v>2020</v>
      </c>
      <c r="FU289" t="s">
        <v>493</v>
      </c>
      <c r="FV289" s="198">
        <v>250596428.37815121</v>
      </c>
    </row>
    <row r="290" spans="149:178" x14ac:dyDescent="0.35">
      <c r="ES290" s="197"/>
      <c r="EW290" s="198"/>
      <c r="FM290" t="s">
        <v>1504</v>
      </c>
      <c r="FN290" t="s">
        <v>1816</v>
      </c>
      <c r="FO290" t="s">
        <v>851</v>
      </c>
      <c r="FP290" t="str">
        <f t="shared" si="30"/>
        <v>EDUCACIÓN-Ejecución</v>
      </c>
      <c r="FQ290" t="s">
        <v>542</v>
      </c>
      <c r="FR290" s="197" t="s">
        <v>1629</v>
      </c>
      <c r="FS290" t="s">
        <v>499</v>
      </c>
      <c r="FT290">
        <v>2020</v>
      </c>
      <c r="FU290" t="s">
        <v>493</v>
      </c>
      <c r="FV290" s="198">
        <v>193000006.37815121</v>
      </c>
    </row>
    <row r="291" spans="149:178" x14ac:dyDescent="0.35">
      <c r="ES291" s="197"/>
      <c r="EW291" s="198"/>
      <c r="FM291" t="s">
        <v>1504</v>
      </c>
      <c r="FN291" t="s">
        <v>1817</v>
      </c>
      <c r="FO291" t="s">
        <v>851</v>
      </c>
      <c r="FP291" t="str">
        <f t="shared" si="30"/>
        <v>EDUCACIÓN-Ejecución</v>
      </c>
      <c r="FQ291" t="s">
        <v>664</v>
      </c>
      <c r="FR291" s="197" t="s">
        <v>1506</v>
      </c>
      <c r="FS291" t="s">
        <v>534</v>
      </c>
      <c r="FT291">
        <v>2020</v>
      </c>
      <c r="FU291" t="s">
        <v>493</v>
      </c>
      <c r="FV291" s="198">
        <v>181414148.93198341</v>
      </c>
    </row>
    <row r="292" spans="149:178" x14ac:dyDescent="0.35">
      <c r="ES292" s="197"/>
      <c r="EW292" s="198"/>
      <c r="FM292" t="s">
        <v>1504</v>
      </c>
      <c r="FN292" t="s">
        <v>1818</v>
      </c>
      <c r="FO292" t="s">
        <v>851</v>
      </c>
      <c r="FP292" t="str">
        <f t="shared" si="30"/>
        <v>EDUCACIÓN-Ejecución</v>
      </c>
      <c r="FQ292" t="s">
        <v>914</v>
      </c>
      <c r="FR292" s="197" t="s">
        <v>1684</v>
      </c>
      <c r="FS292" t="s">
        <v>596</v>
      </c>
      <c r="FT292">
        <v>2020</v>
      </c>
      <c r="FU292" t="s">
        <v>493</v>
      </c>
      <c r="FV292" s="198">
        <v>221802975.217437</v>
      </c>
    </row>
    <row r="293" spans="149:178" x14ac:dyDescent="0.35">
      <c r="ES293" s="197"/>
      <c r="EW293" s="198"/>
      <c r="FM293" t="s">
        <v>1504</v>
      </c>
      <c r="FN293" t="s">
        <v>1819</v>
      </c>
      <c r="FO293" t="s">
        <v>851</v>
      </c>
      <c r="FP293" t="str">
        <f t="shared" si="30"/>
        <v>EDUCACIÓN-Ejecución</v>
      </c>
      <c r="FQ293" t="s">
        <v>527</v>
      </c>
      <c r="FR293" s="197" t="s">
        <v>1527</v>
      </c>
      <c r="FS293" t="s">
        <v>525</v>
      </c>
      <c r="FT293">
        <v>2020</v>
      </c>
      <c r="FU293" t="s">
        <v>493</v>
      </c>
      <c r="FV293" s="198">
        <v>222773163.91100839</v>
      </c>
    </row>
    <row r="294" spans="149:178" x14ac:dyDescent="0.35">
      <c r="ES294" s="197"/>
      <c r="EW294" s="198"/>
      <c r="FM294" t="s">
        <v>1504</v>
      </c>
      <c r="FN294" t="s">
        <v>1820</v>
      </c>
      <c r="FO294" t="s">
        <v>851</v>
      </c>
      <c r="FP294" t="str">
        <f t="shared" si="30"/>
        <v>EDUCACIÓN-Ejecución</v>
      </c>
      <c r="FQ294" t="s">
        <v>561</v>
      </c>
      <c r="FR294" s="197" t="s">
        <v>1684</v>
      </c>
      <c r="FS294" t="s">
        <v>534</v>
      </c>
      <c r="FT294">
        <v>2020</v>
      </c>
      <c r="FU294" t="s">
        <v>493</v>
      </c>
      <c r="FV294" s="198">
        <v>213554516.6164439</v>
      </c>
    </row>
    <row r="295" spans="149:178" x14ac:dyDescent="0.35">
      <c r="ES295" s="197"/>
      <c r="EW295" s="198"/>
      <c r="FM295" t="s">
        <v>1504</v>
      </c>
      <c r="FN295" t="s">
        <v>1821</v>
      </c>
      <c r="FO295" t="s">
        <v>851</v>
      </c>
      <c r="FP295" t="str">
        <f t="shared" si="30"/>
        <v>EDUCACIÓN-Ejecución</v>
      </c>
      <c r="FQ295" t="s">
        <v>491</v>
      </c>
      <c r="FR295" s="197" t="s">
        <v>1681</v>
      </c>
      <c r="FS295" t="s">
        <v>492</v>
      </c>
      <c r="FT295">
        <v>2020</v>
      </c>
      <c r="FU295" t="s">
        <v>493</v>
      </c>
      <c r="FV295" s="198">
        <v>227802850.092437</v>
      </c>
    </row>
    <row r="296" spans="149:178" x14ac:dyDescent="0.35">
      <c r="ES296" s="197"/>
      <c r="EW296" s="198"/>
      <c r="FM296" t="s">
        <v>1504</v>
      </c>
      <c r="FN296" t="s">
        <v>1822</v>
      </c>
      <c r="FO296" t="s">
        <v>851</v>
      </c>
      <c r="FP296" t="str">
        <f t="shared" si="30"/>
        <v>EDUCACIÓN-Ejecución</v>
      </c>
      <c r="FQ296" t="s">
        <v>717</v>
      </c>
      <c r="FR296" s="197" t="s">
        <v>505</v>
      </c>
      <c r="FS296" t="s">
        <v>506</v>
      </c>
      <c r="FT296">
        <v>2020</v>
      </c>
      <c r="FU296" t="s">
        <v>493</v>
      </c>
      <c r="FV296" s="198">
        <v>63729364.188605733</v>
      </c>
    </row>
    <row r="297" spans="149:178" x14ac:dyDescent="0.35">
      <c r="ES297" s="197"/>
      <c r="EW297" s="198"/>
      <c r="FM297" t="s">
        <v>1504</v>
      </c>
      <c r="FN297" t="s">
        <v>1823</v>
      </c>
      <c r="FO297" t="s">
        <v>851</v>
      </c>
      <c r="FP297" t="str">
        <f t="shared" si="30"/>
        <v>EDUCACIÓN-Ejecución</v>
      </c>
      <c r="FQ297" t="s">
        <v>914</v>
      </c>
      <c r="FR297" s="197" t="s">
        <v>1684</v>
      </c>
      <c r="FS297" t="s">
        <v>596</v>
      </c>
      <c r="FT297">
        <v>2020</v>
      </c>
      <c r="FU297" t="s">
        <v>493</v>
      </c>
      <c r="FV297" s="198">
        <v>63126985.072355717</v>
      </c>
    </row>
    <row r="298" spans="149:178" x14ac:dyDescent="0.35">
      <c r="ES298" s="197"/>
      <c r="EW298" s="198"/>
      <c r="FM298" t="s">
        <v>1504</v>
      </c>
      <c r="FN298" t="s">
        <v>1824</v>
      </c>
      <c r="FO298" t="s">
        <v>851</v>
      </c>
      <c r="FP298" t="str">
        <f t="shared" si="30"/>
        <v>EDUCACIÓN-Ejecución</v>
      </c>
      <c r="FQ298" t="s">
        <v>758</v>
      </c>
      <c r="FR298" s="197" t="s">
        <v>1625</v>
      </c>
      <c r="FS298" t="s">
        <v>553</v>
      </c>
      <c r="FT298">
        <v>2020</v>
      </c>
      <c r="FU298" t="s">
        <v>493</v>
      </c>
      <c r="FV298" s="198">
        <v>63645765.008546203</v>
      </c>
    </row>
    <row r="299" spans="149:178" x14ac:dyDescent="0.35">
      <c r="ES299" s="197"/>
      <c r="EW299" s="198"/>
      <c r="FM299" t="s">
        <v>1504</v>
      </c>
      <c r="FN299" t="s">
        <v>1825</v>
      </c>
      <c r="FO299" t="s">
        <v>851</v>
      </c>
      <c r="FP299" t="str">
        <f t="shared" si="30"/>
        <v>EDUCACIÓN-Ejecución</v>
      </c>
      <c r="FQ299" t="s">
        <v>914</v>
      </c>
      <c r="FR299" s="197" t="s">
        <v>1684</v>
      </c>
      <c r="FS299" t="s">
        <v>596</v>
      </c>
      <c r="FT299">
        <v>2020</v>
      </c>
      <c r="FU299" t="s">
        <v>493</v>
      </c>
      <c r="FV299" s="198">
        <v>63126985.072355717</v>
      </c>
    </row>
    <row r="300" spans="149:178" x14ac:dyDescent="0.35">
      <c r="ES300" s="197"/>
      <c r="EW300" s="198"/>
      <c r="FM300" t="s">
        <v>1504</v>
      </c>
      <c r="FN300" t="s">
        <v>1826</v>
      </c>
      <c r="FO300" t="s">
        <v>851</v>
      </c>
      <c r="FP300" t="str">
        <f t="shared" si="30"/>
        <v>EDUCACIÓN-Ejecución</v>
      </c>
      <c r="FQ300" t="s">
        <v>914</v>
      </c>
      <c r="FR300" s="197" t="s">
        <v>1684</v>
      </c>
      <c r="FS300" t="s">
        <v>596</v>
      </c>
      <c r="FT300">
        <v>2020</v>
      </c>
      <c r="FU300" t="s">
        <v>493</v>
      </c>
      <c r="FV300" s="198">
        <v>63126985.072355717</v>
      </c>
    </row>
    <row r="301" spans="149:178" x14ac:dyDescent="0.35">
      <c r="ES301" s="197"/>
      <c r="EW301" s="198"/>
      <c r="FM301" t="s">
        <v>1504</v>
      </c>
      <c r="FN301" t="s">
        <v>1827</v>
      </c>
      <c r="FO301" t="s">
        <v>851</v>
      </c>
      <c r="FP301" t="str">
        <f t="shared" si="30"/>
        <v>EDUCACIÓN-Ejecución</v>
      </c>
      <c r="FQ301" t="s">
        <v>914</v>
      </c>
      <c r="FR301" s="197" t="s">
        <v>1684</v>
      </c>
      <c r="FS301" t="s">
        <v>596</v>
      </c>
      <c r="FT301">
        <v>2020</v>
      </c>
      <c r="FU301" t="s">
        <v>493</v>
      </c>
      <c r="FV301" s="198">
        <v>54164233.506512247</v>
      </c>
    </row>
    <row r="302" spans="149:178" x14ac:dyDescent="0.35">
      <c r="ES302" s="197"/>
      <c r="EW302" s="198"/>
      <c r="FM302" t="s">
        <v>1504</v>
      </c>
      <c r="FN302" t="s">
        <v>1828</v>
      </c>
      <c r="FO302" t="s">
        <v>851</v>
      </c>
      <c r="FP302" t="str">
        <f t="shared" si="30"/>
        <v>EDUCACIÓN-Ejecución</v>
      </c>
      <c r="FQ302" t="s">
        <v>758</v>
      </c>
      <c r="FR302" s="197" t="s">
        <v>1625</v>
      </c>
      <c r="FS302" t="s">
        <v>553</v>
      </c>
      <c r="FT302">
        <v>2020</v>
      </c>
      <c r="FU302" t="s">
        <v>493</v>
      </c>
      <c r="FV302" s="198">
        <v>62691320.841879532</v>
      </c>
    </row>
    <row r="303" spans="149:178" x14ac:dyDescent="0.35">
      <c r="ES303" s="197"/>
      <c r="EW303" s="198"/>
      <c r="FM303" t="s">
        <v>1504</v>
      </c>
      <c r="FN303" t="s">
        <v>1829</v>
      </c>
      <c r="FO303" t="s">
        <v>851</v>
      </c>
      <c r="FP303" t="str">
        <f t="shared" si="30"/>
        <v>EDUCACIÓN-Ejecución</v>
      </c>
      <c r="FQ303" t="s">
        <v>914</v>
      </c>
      <c r="FR303" s="197" t="s">
        <v>1684</v>
      </c>
      <c r="FS303" t="s">
        <v>596</v>
      </c>
      <c r="FT303">
        <v>2020</v>
      </c>
      <c r="FU303" t="s">
        <v>493</v>
      </c>
      <c r="FV303" s="198">
        <v>63126985.072355717</v>
      </c>
    </row>
    <row r="304" spans="149:178" x14ac:dyDescent="0.35">
      <c r="ES304" s="197"/>
      <c r="EW304" s="198"/>
      <c r="FM304" t="s">
        <v>1504</v>
      </c>
      <c r="FN304" t="s">
        <v>1830</v>
      </c>
      <c r="FO304" t="s">
        <v>851</v>
      </c>
      <c r="FP304" t="str">
        <f t="shared" si="30"/>
        <v>EDUCACIÓN-Ejecución</v>
      </c>
      <c r="FQ304" t="s">
        <v>758</v>
      </c>
      <c r="FR304" s="197" t="s">
        <v>1625</v>
      </c>
      <c r="FS304" t="s">
        <v>553</v>
      </c>
      <c r="FT304">
        <v>2020</v>
      </c>
      <c r="FU304" t="s">
        <v>493</v>
      </c>
      <c r="FV304" s="198">
        <v>80197164.841879532</v>
      </c>
    </row>
    <row r="305" spans="149:178" x14ac:dyDescent="0.35">
      <c r="ES305" s="197"/>
      <c r="EW305" s="198"/>
      <c r="FM305" t="s">
        <v>1504</v>
      </c>
      <c r="FN305" t="s">
        <v>1831</v>
      </c>
      <c r="FO305" t="s">
        <v>851</v>
      </c>
      <c r="FP305" t="str">
        <f t="shared" si="30"/>
        <v>EDUCACIÓN-Ejecución</v>
      </c>
      <c r="FQ305" t="s">
        <v>752</v>
      </c>
      <c r="FR305" s="197" t="s">
        <v>1721</v>
      </c>
      <c r="FS305" t="s">
        <v>750</v>
      </c>
      <c r="FT305">
        <v>2020</v>
      </c>
      <c r="FU305" t="s">
        <v>493</v>
      </c>
      <c r="FV305" s="198">
        <v>67377307.841879532</v>
      </c>
    </row>
    <row r="306" spans="149:178" x14ac:dyDescent="0.35">
      <c r="ES306" s="197"/>
      <c r="EW306" s="198"/>
      <c r="FM306" t="s">
        <v>1504</v>
      </c>
      <c r="FN306" t="s">
        <v>1832</v>
      </c>
      <c r="FO306" t="s">
        <v>851</v>
      </c>
      <c r="FP306" t="str">
        <f t="shared" si="30"/>
        <v>EDUCACIÓN-Ejecución</v>
      </c>
      <c r="FQ306" t="s">
        <v>752</v>
      </c>
      <c r="FR306" s="197" t="s">
        <v>1721</v>
      </c>
      <c r="FS306" t="s">
        <v>750</v>
      </c>
      <c r="FT306">
        <v>2020</v>
      </c>
      <c r="FU306" t="s">
        <v>493</v>
      </c>
      <c r="FV306" s="198">
        <v>59036294.841879532</v>
      </c>
    </row>
    <row r="307" spans="149:178" x14ac:dyDescent="0.35">
      <c r="ES307" s="197"/>
      <c r="EW307" s="198"/>
      <c r="FM307" t="s">
        <v>1504</v>
      </c>
      <c r="FN307" t="s">
        <v>1833</v>
      </c>
      <c r="FO307" t="s">
        <v>851</v>
      </c>
      <c r="FP307" t="str">
        <f t="shared" si="30"/>
        <v>EDUCACIÓN-Ejecución</v>
      </c>
      <c r="FQ307" t="s">
        <v>752</v>
      </c>
      <c r="FR307" s="197" t="s">
        <v>1721</v>
      </c>
      <c r="FS307" t="s">
        <v>750</v>
      </c>
      <c r="FT307">
        <v>2020</v>
      </c>
      <c r="FU307" t="s">
        <v>493</v>
      </c>
      <c r="FV307" s="198">
        <v>54197756.841879532</v>
      </c>
    </row>
    <row r="308" spans="149:178" x14ac:dyDescent="0.35">
      <c r="ES308" s="197"/>
      <c r="EW308" s="198"/>
      <c r="FM308" t="s">
        <v>1504</v>
      </c>
      <c r="FN308" t="s">
        <v>1834</v>
      </c>
      <c r="FO308" t="s">
        <v>851</v>
      </c>
      <c r="FP308" t="str">
        <f t="shared" si="30"/>
        <v>EDUCACIÓN-Ejecución</v>
      </c>
      <c r="FQ308" t="s">
        <v>752</v>
      </c>
      <c r="FR308" s="197" t="s">
        <v>1721</v>
      </c>
      <c r="FS308" t="s">
        <v>750</v>
      </c>
      <c r="FT308">
        <v>2020</v>
      </c>
      <c r="FU308" t="s">
        <v>493</v>
      </c>
      <c r="FV308" s="198">
        <v>60942304.841879532</v>
      </c>
    </row>
    <row r="309" spans="149:178" x14ac:dyDescent="0.35">
      <c r="ES309" s="197"/>
      <c r="EW309" s="198"/>
      <c r="FM309" t="s">
        <v>1504</v>
      </c>
      <c r="FN309" t="s">
        <v>1835</v>
      </c>
      <c r="FO309" t="s">
        <v>851</v>
      </c>
      <c r="FP309" t="str">
        <f t="shared" si="30"/>
        <v>EDUCACIÓN-Ejecución</v>
      </c>
      <c r="FQ309" t="s">
        <v>1836</v>
      </c>
      <c r="FR309" s="197" t="s">
        <v>1684</v>
      </c>
      <c r="FS309" t="s">
        <v>596</v>
      </c>
      <c r="FT309">
        <v>2020</v>
      </c>
      <c r="FU309" t="s">
        <v>493</v>
      </c>
      <c r="FV309" s="198">
        <v>158062198.5323557</v>
      </c>
    </row>
    <row r="310" spans="149:178" x14ac:dyDescent="0.35">
      <c r="ES310" s="197"/>
      <c r="EW310" s="198"/>
      <c r="FM310" t="s">
        <v>1504</v>
      </c>
      <c r="FN310" t="s">
        <v>1837</v>
      </c>
      <c r="FO310" t="s">
        <v>851</v>
      </c>
      <c r="FP310" t="str">
        <f t="shared" si="30"/>
        <v>EDUCACIÓN-Ejecución</v>
      </c>
      <c r="FQ310" t="s">
        <v>716</v>
      </c>
      <c r="FR310" s="197" t="s">
        <v>505</v>
      </c>
      <c r="FS310" t="s">
        <v>506</v>
      </c>
      <c r="FT310">
        <v>2020</v>
      </c>
      <c r="FU310" t="s">
        <v>493</v>
      </c>
      <c r="FV310" s="198">
        <v>65887047.246641442</v>
      </c>
    </row>
    <row r="311" spans="149:178" x14ac:dyDescent="0.35">
      <c r="ES311" s="197"/>
      <c r="EW311" s="198"/>
      <c r="FM311" t="s">
        <v>1504</v>
      </c>
      <c r="FN311" t="s">
        <v>1838</v>
      </c>
      <c r="FO311" t="s">
        <v>851</v>
      </c>
      <c r="FP311" t="str">
        <f t="shared" si="30"/>
        <v>EDUCACIÓN-Ejecución</v>
      </c>
      <c r="FQ311" t="s">
        <v>914</v>
      </c>
      <c r="FR311" s="197" t="s">
        <v>1684</v>
      </c>
      <c r="FS311" t="s">
        <v>750</v>
      </c>
      <c r="FT311">
        <v>2020</v>
      </c>
      <c r="FU311" t="s">
        <v>493</v>
      </c>
      <c r="FV311" s="198">
        <v>63126985.072355717</v>
      </c>
    </row>
    <row r="312" spans="149:178" x14ac:dyDescent="0.35">
      <c r="ES312" s="197"/>
      <c r="EW312" s="198"/>
      <c r="FM312" t="s">
        <v>1504</v>
      </c>
      <c r="FN312" t="s">
        <v>1839</v>
      </c>
      <c r="FO312" t="s">
        <v>851</v>
      </c>
      <c r="FP312" t="str">
        <f t="shared" si="30"/>
        <v>EDUCACIÓN-Ejecución</v>
      </c>
      <c r="FQ312" t="s">
        <v>914</v>
      </c>
      <c r="FR312" s="197" t="s">
        <v>1684</v>
      </c>
      <c r="FS312" t="s">
        <v>596</v>
      </c>
      <c r="FT312">
        <v>2020</v>
      </c>
      <c r="FU312" t="s">
        <v>493</v>
      </c>
      <c r="FV312" s="198">
        <v>63126985.072355717</v>
      </c>
    </row>
    <row r="313" spans="149:178" x14ac:dyDescent="0.35">
      <c r="ES313" s="197"/>
      <c r="EW313" s="198"/>
      <c r="FM313" t="s">
        <v>1504</v>
      </c>
      <c r="FN313" t="s">
        <v>1840</v>
      </c>
      <c r="FO313" t="s">
        <v>851</v>
      </c>
      <c r="FP313" t="str">
        <f t="shared" si="30"/>
        <v>EDUCACIÓN-Ejecución</v>
      </c>
      <c r="FQ313" t="s">
        <v>914</v>
      </c>
      <c r="FR313" s="197" t="s">
        <v>1684</v>
      </c>
      <c r="FS313" t="s">
        <v>596</v>
      </c>
      <c r="FT313">
        <v>2020</v>
      </c>
      <c r="FU313" t="s">
        <v>493</v>
      </c>
      <c r="FV313" s="198">
        <v>63126985.072355717</v>
      </c>
    </row>
    <row r="314" spans="149:178" x14ac:dyDescent="0.35">
      <c r="ES314" s="197"/>
      <c r="EW314" s="198"/>
      <c r="FM314" t="s">
        <v>1504</v>
      </c>
      <c r="FN314" t="s">
        <v>1841</v>
      </c>
      <c r="FO314" t="s">
        <v>851</v>
      </c>
      <c r="FP314" t="str">
        <f t="shared" si="30"/>
        <v>EDUCACIÓN-Ejecución</v>
      </c>
      <c r="FQ314" t="s">
        <v>914</v>
      </c>
      <c r="FR314" s="197" t="s">
        <v>1684</v>
      </c>
      <c r="FS314" t="s">
        <v>596</v>
      </c>
      <c r="FT314">
        <v>2020</v>
      </c>
      <c r="FU314" t="s">
        <v>493</v>
      </c>
      <c r="FV314" s="198">
        <v>63126985.072355717</v>
      </c>
    </row>
    <row r="315" spans="149:178" x14ac:dyDescent="0.35">
      <c r="ES315" s="197"/>
      <c r="EW315" s="198"/>
      <c r="FM315" t="s">
        <v>1504</v>
      </c>
      <c r="FN315" t="s">
        <v>1842</v>
      </c>
      <c r="FO315" t="s">
        <v>851</v>
      </c>
      <c r="FP315" t="str">
        <f t="shared" si="30"/>
        <v>EDUCACIÓN-Ejecución</v>
      </c>
      <c r="FQ315" t="s">
        <v>914</v>
      </c>
      <c r="FR315" s="197" t="s">
        <v>1684</v>
      </c>
      <c r="FS315" t="s">
        <v>596</v>
      </c>
      <c r="FT315">
        <v>2020</v>
      </c>
      <c r="FU315" t="s">
        <v>493</v>
      </c>
      <c r="FV315" s="198">
        <v>63126985.072355717</v>
      </c>
    </row>
    <row r="316" spans="149:178" x14ac:dyDescent="0.35">
      <c r="ES316" s="197"/>
      <c r="EW316" s="198"/>
      <c r="FM316" t="s">
        <v>1504</v>
      </c>
      <c r="FN316" t="s">
        <v>1843</v>
      </c>
      <c r="FO316" t="s">
        <v>851</v>
      </c>
      <c r="FP316" t="str">
        <f t="shared" si="30"/>
        <v>EDUCACIÓN-Ejecución</v>
      </c>
      <c r="FQ316" t="s">
        <v>1575</v>
      </c>
      <c r="FR316" s="197" t="s">
        <v>1576</v>
      </c>
      <c r="FS316" t="s">
        <v>1577</v>
      </c>
      <c r="FT316">
        <v>2020</v>
      </c>
      <c r="FU316" t="s">
        <v>493</v>
      </c>
      <c r="FV316" s="198">
        <v>21750354000</v>
      </c>
    </row>
    <row r="317" spans="149:178" x14ac:dyDescent="0.35">
      <c r="ES317" s="197"/>
      <c r="EW317" s="198"/>
      <c r="FM317" t="s">
        <v>1504</v>
      </c>
      <c r="FN317" t="s">
        <v>1844</v>
      </c>
      <c r="FO317" t="s">
        <v>851</v>
      </c>
      <c r="FP317" t="str">
        <f t="shared" si="30"/>
        <v>EDUCACIÓN-Ejecución</v>
      </c>
      <c r="FQ317" t="s">
        <v>735</v>
      </c>
      <c r="FR317" s="197" t="s">
        <v>1516</v>
      </c>
      <c r="FS317" t="s">
        <v>537</v>
      </c>
      <c r="FT317">
        <v>2020</v>
      </c>
      <c r="FU317" t="s">
        <v>493</v>
      </c>
      <c r="FV317" s="198">
        <v>82785416.890000001</v>
      </c>
    </row>
    <row r="318" spans="149:178" x14ac:dyDescent="0.35">
      <c r="ES318" s="197"/>
      <c r="EW318" s="198"/>
      <c r="FM318" t="s">
        <v>1504</v>
      </c>
      <c r="FN318" t="s">
        <v>1845</v>
      </c>
      <c r="FO318" t="s">
        <v>851</v>
      </c>
      <c r="FP318" t="str">
        <f t="shared" si="30"/>
        <v>EDUCACIÓN-Ejecución</v>
      </c>
      <c r="FQ318" t="s">
        <v>735</v>
      </c>
      <c r="FR318" s="197" t="s">
        <v>1516</v>
      </c>
      <c r="FS318" t="s">
        <v>537</v>
      </c>
      <c r="FT318">
        <v>2020</v>
      </c>
      <c r="FU318" t="s">
        <v>493</v>
      </c>
      <c r="FV318" s="198">
        <v>82785416.890000001</v>
      </c>
    </row>
    <row r="319" spans="149:178" x14ac:dyDescent="0.35">
      <c r="ES319" s="197"/>
      <c r="EW319" s="198"/>
      <c r="FM319" t="s">
        <v>1504</v>
      </c>
      <c r="FN319" t="s">
        <v>1846</v>
      </c>
      <c r="FO319" t="s">
        <v>851</v>
      </c>
      <c r="FP319" t="str">
        <f t="shared" si="30"/>
        <v>EDUCACIÓN-Ejecución</v>
      </c>
      <c r="FQ319" t="s">
        <v>735</v>
      </c>
      <c r="FR319" s="197" t="s">
        <v>1516</v>
      </c>
      <c r="FS319" t="s">
        <v>537</v>
      </c>
      <c r="FT319">
        <v>2020</v>
      </c>
      <c r="FU319" t="s">
        <v>493</v>
      </c>
      <c r="FV319" s="198">
        <v>82785416.890000001</v>
      </c>
    </row>
    <row r="320" spans="149:178" x14ac:dyDescent="0.35">
      <c r="ES320" s="197"/>
      <c r="EW320" s="198"/>
      <c r="FM320" t="s">
        <v>1504</v>
      </c>
      <c r="FN320" t="s">
        <v>1847</v>
      </c>
      <c r="FO320" t="s">
        <v>851</v>
      </c>
      <c r="FP320" t="str">
        <f t="shared" si="30"/>
        <v>EDUCACIÓN-Ejecución</v>
      </c>
      <c r="FQ320" t="s">
        <v>735</v>
      </c>
      <c r="FR320" s="197" t="s">
        <v>1516</v>
      </c>
      <c r="FS320" t="s">
        <v>537</v>
      </c>
      <c r="FT320">
        <v>2020</v>
      </c>
      <c r="FU320" t="s">
        <v>493</v>
      </c>
      <c r="FV320" s="198">
        <v>82785416.890000001</v>
      </c>
    </row>
    <row r="321" spans="149:178" x14ac:dyDescent="0.35">
      <c r="ES321" s="197"/>
      <c r="EW321" s="198"/>
      <c r="FM321" t="s">
        <v>1504</v>
      </c>
      <c r="FN321" t="s">
        <v>1848</v>
      </c>
      <c r="FO321" t="s">
        <v>851</v>
      </c>
      <c r="FP321" t="str">
        <f t="shared" si="30"/>
        <v>EDUCACIÓN-Ejecución</v>
      </c>
      <c r="FQ321" t="s">
        <v>735</v>
      </c>
      <c r="FR321" s="197" t="s">
        <v>1516</v>
      </c>
      <c r="FS321" t="s">
        <v>537</v>
      </c>
      <c r="FT321">
        <v>2020</v>
      </c>
      <c r="FU321" t="s">
        <v>493</v>
      </c>
      <c r="FV321" s="198">
        <v>82785416.890000001</v>
      </c>
    </row>
    <row r="322" spans="149:178" x14ac:dyDescent="0.35">
      <c r="ES322" s="197"/>
      <c r="EW322" s="198"/>
      <c r="FM322" t="s">
        <v>1504</v>
      </c>
      <c r="FN322" t="s">
        <v>1849</v>
      </c>
      <c r="FO322" t="s">
        <v>851</v>
      </c>
      <c r="FP322" t="str">
        <f t="shared" si="30"/>
        <v>EDUCACIÓN-Ejecución</v>
      </c>
      <c r="FQ322" t="s">
        <v>735</v>
      </c>
      <c r="FR322" s="197" t="s">
        <v>1516</v>
      </c>
      <c r="FS322" t="s">
        <v>537</v>
      </c>
      <c r="FT322">
        <v>2020</v>
      </c>
      <c r="FU322" t="s">
        <v>493</v>
      </c>
      <c r="FV322" s="198">
        <v>82785416.890000001</v>
      </c>
    </row>
    <row r="323" spans="149:178" x14ac:dyDescent="0.35">
      <c r="ES323" s="197"/>
      <c r="EW323" s="198"/>
      <c r="FM323" t="s">
        <v>1504</v>
      </c>
      <c r="FN323" t="s">
        <v>1850</v>
      </c>
      <c r="FO323" t="s">
        <v>851</v>
      </c>
      <c r="FP323" t="str">
        <f t="shared" si="30"/>
        <v>EDUCACIÓN-Ejecución</v>
      </c>
      <c r="FQ323" t="s">
        <v>735</v>
      </c>
      <c r="FR323" s="197" t="s">
        <v>1516</v>
      </c>
      <c r="FS323" t="s">
        <v>537</v>
      </c>
      <c r="FT323">
        <v>2020</v>
      </c>
      <c r="FU323" t="s">
        <v>493</v>
      </c>
      <c r="FV323" s="198">
        <v>82785416.890000001</v>
      </c>
    </row>
    <row r="324" spans="149:178" x14ac:dyDescent="0.35">
      <c r="ES324" s="197"/>
      <c r="EW324" s="198"/>
      <c r="FM324" t="s">
        <v>1504</v>
      </c>
      <c r="FN324" t="s">
        <v>1851</v>
      </c>
      <c r="FO324" t="s">
        <v>859</v>
      </c>
      <c r="FP324" t="str">
        <f t="shared" si="30"/>
        <v>DEPORTE Y RECREACIÓN-Ejecución</v>
      </c>
      <c r="FQ324" t="s">
        <v>513</v>
      </c>
      <c r="FR324" s="197" t="s">
        <v>505</v>
      </c>
      <c r="FS324" t="s">
        <v>514</v>
      </c>
      <c r="FT324">
        <v>2020</v>
      </c>
      <c r="FU324" t="s">
        <v>493</v>
      </c>
      <c r="FV324" s="198">
        <v>588966457</v>
      </c>
    </row>
    <row r="325" spans="149:178" x14ac:dyDescent="0.35">
      <c r="ES325" s="197"/>
      <c r="EW325" s="198"/>
      <c r="FM325" t="s">
        <v>1504</v>
      </c>
      <c r="FN325" t="s">
        <v>1852</v>
      </c>
      <c r="FO325" t="s">
        <v>859</v>
      </c>
      <c r="FP325" t="str">
        <f t="shared" ref="FP325:FP330" si="31">+CONCATENATE(FO325,$FP$2,FU325)</f>
        <v>DEPORTE Y RECREACIÓN-Ejecutados / Terminados</v>
      </c>
      <c r="FQ325" t="s">
        <v>666</v>
      </c>
      <c r="FR325" s="197" t="s">
        <v>1506</v>
      </c>
      <c r="FS325" t="s">
        <v>534</v>
      </c>
      <c r="FT325">
        <v>2020</v>
      </c>
      <c r="FU325" t="s">
        <v>495</v>
      </c>
      <c r="FV325" s="198">
        <v>2323364486</v>
      </c>
    </row>
    <row r="326" spans="149:178" x14ac:dyDescent="0.35">
      <c r="ES326" s="197"/>
      <c r="EW326" s="198"/>
      <c r="FM326" t="s">
        <v>1504</v>
      </c>
      <c r="FN326" t="s">
        <v>1853</v>
      </c>
      <c r="FO326" t="s">
        <v>859</v>
      </c>
      <c r="FP326" t="str">
        <f t="shared" si="31"/>
        <v>DEPORTE Y RECREACIÓN-Ejecución</v>
      </c>
      <c r="FQ326" t="s">
        <v>527</v>
      </c>
      <c r="FR326" s="197" t="s">
        <v>1527</v>
      </c>
      <c r="FS326" t="s">
        <v>525</v>
      </c>
      <c r="FT326">
        <v>2020</v>
      </c>
      <c r="FU326" t="s">
        <v>493</v>
      </c>
      <c r="FV326" s="198">
        <v>6780402503</v>
      </c>
    </row>
    <row r="327" spans="149:178" x14ac:dyDescent="0.35">
      <c r="ES327" s="197"/>
      <c r="EW327" s="198"/>
      <c r="FM327" t="s">
        <v>1504</v>
      </c>
      <c r="FN327" t="s">
        <v>1854</v>
      </c>
      <c r="FO327" t="s">
        <v>859</v>
      </c>
      <c r="FP327" t="str">
        <f t="shared" si="31"/>
        <v>DEPORTE Y RECREACIÓN-Ejecución</v>
      </c>
      <c r="FQ327" t="s">
        <v>529</v>
      </c>
      <c r="FR327" s="197" t="s">
        <v>1681</v>
      </c>
      <c r="FS327" t="s">
        <v>492</v>
      </c>
      <c r="FT327">
        <v>2020</v>
      </c>
      <c r="FU327" t="s">
        <v>493</v>
      </c>
      <c r="FV327" s="198">
        <v>4807691991</v>
      </c>
    </row>
    <row r="328" spans="149:178" x14ac:dyDescent="0.35">
      <c r="ES328" s="197"/>
      <c r="EW328" s="198"/>
      <c r="FM328" t="s">
        <v>1504</v>
      </c>
      <c r="FN328" t="s">
        <v>1855</v>
      </c>
      <c r="FO328" t="s">
        <v>859</v>
      </c>
      <c r="FP328" t="str">
        <f t="shared" si="31"/>
        <v>DEPORTE Y RECREACIÓN-Ejecución</v>
      </c>
      <c r="FQ328" t="s">
        <v>720</v>
      </c>
      <c r="FR328" s="197" t="s">
        <v>505</v>
      </c>
      <c r="FS328" t="s">
        <v>506</v>
      </c>
      <c r="FT328">
        <v>2020</v>
      </c>
      <c r="FU328" t="s">
        <v>493</v>
      </c>
      <c r="FV328" s="198">
        <v>4951414402</v>
      </c>
    </row>
    <row r="329" spans="149:178" x14ac:dyDescent="0.35">
      <c r="ES329" s="197"/>
      <c r="EW329" s="198"/>
      <c r="FM329" t="s">
        <v>1504</v>
      </c>
      <c r="FN329" t="s">
        <v>1856</v>
      </c>
      <c r="FO329" t="s">
        <v>859</v>
      </c>
      <c r="FP329" t="str">
        <f t="shared" si="31"/>
        <v>DEPORTE Y RECREACIÓN-Ejecución</v>
      </c>
      <c r="FQ329" t="s">
        <v>735</v>
      </c>
      <c r="FR329" s="197" t="s">
        <v>1516</v>
      </c>
      <c r="FS329" t="s">
        <v>537</v>
      </c>
      <c r="FT329">
        <v>2020</v>
      </c>
      <c r="FU329" t="s">
        <v>493</v>
      </c>
      <c r="FV329" s="198">
        <v>2201354561</v>
      </c>
    </row>
    <row r="330" spans="149:178" x14ac:dyDescent="0.35">
      <c r="ES330" s="197"/>
      <c r="EW330" s="198"/>
      <c r="FM330" t="s">
        <v>1504</v>
      </c>
      <c r="FN330" t="s">
        <v>1882</v>
      </c>
      <c r="FO330" t="s">
        <v>853</v>
      </c>
      <c r="FP330" t="str">
        <f t="shared" si="31"/>
        <v>INCLUSIÓN SOCIAL-Ejecución</v>
      </c>
      <c r="FQ330" t="s">
        <v>659</v>
      </c>
      <c r="FR330" s="197" t="s">
        <v>1694</v>
      </c>
      <c r="FS330" t="s">
        <v>537</v>
      </c>
      <c r="FT330">
        <v>2020</v>
      </c>
      <c r="FU330" t="s">
        <v>493</v>
      </c>
      <c r="FV330" s="198">
        <v>5149519682</v>
      </c>
    </row>
    <row r="331" spans="149:178" x14ac:dyDescent="0.35">
      <c r="ES331" s="197"/>
      <c r="EW331" s="198"/>
    </row>
    <row r="332" spans="149:178" x14ac:dyDescent="0.35">
      <c r="ES332" s="197"/>
      <c r="EW332" s="198"/>
    </row>
    <row r="333" spans="149:178" x14ac:dyDescent="0.35">
      <c r="ES333" s="197"/>
      <c r="EW333" s="198"/>
    </row>
    <row r="334" spans="149:178" x14ac:dyDescent="0.35">
      <c r="ES334" s="197"/>
      <c r="EW334" s="198"/>
    </row>
    <row r="335" spans="149:178" x14ac:dyDescent="0.35">
      <c r="ES335" s="197"/>
      <c r="EW335" s="198"/>
    </row>
    <row r="336" spans="149:178" x14ac:dyDescent="0.35">
      <c r="ES336" s="197"/>
      <c r="EW336" s="198"/>
    </row>
    <row r="337" spans="149:153" x14ac:dyDescent="0.35">
      <c r="ES337" s="197"/>
      <c r="EW337" s="198"/>
    </row>
    <row r="338" spans="149:153" x14ac:dyDescent="0.35">
      <c r="ES338" s="197"/>
      <c r="EW338" s="198"/>
    </row>
    <row r="339" spans="149:153" x14ac:dyDescent="0.35">
      <c r="ES339" s="197"/>
      <c r="EW339" s="198"/>
    </row>
    <row r="340" spans="149:153" x14ac:dyDescent="0.35">
      <c r="ES340" s="197"/>
      <c r="EW340" s="198"/>
    </row>
    <row r="341" spans="149:153" x14ac:dyDescent="0.35">
      <c r="ES341" s="197"/>
      <c r="EW341" s="198"/>
    </row>
    <row r="342" spans="149:153" x14ac:dyDescent="0.35">
      <c r="ES342" s="197"/>
      <c r="EW342" s="198"/>
    </row>
    <row r="343" spans="149:153" x14ac:dyDescent="0.35">
      <c r="ES343" s="197"/>
      <c r="EW343" s="198"/>
    </row>
    <row r="344" spans="149:153" x14ac:dyDescent="0.35">
      <c r="ES344" s="197"/>
      <c r="EW344" s="198"/>
    </row>
    <row r="345" spans="149:153" x14ac:dyDescent="0.35">
      <c r="ES345" s="197"/>
      <c r="EW345" s="198"/>
    </row>
    <row r="346" spans="149:153" x14ac:dyDescent="0.35">
      <c r="ES346" s="197"/>
      <c r="EW346" s="198"/>
    </row>
    <row r="347" spans="149:153" x14ac:dyDescent="0.35">
      <c r="ES347" s="197"/>
      <c r="EW347" s="198"/>
    </row>
    <row r="348" spans="149:153" x14ac:dyDescent="0.35">
      <c r="ES348" s="197"/>
      <c r="EW348" s="198"/>
    </row>
    <row r="349" spans="149:153" x14ac:dyDescent="0.35">
      <c r="ES349" s="197"/>
      <c r="EW349" s="198"/>
    </row>
    <row r="350" spans="149:153" x14ac:dyDescent="0.35">
      <c r="ES350" s="197"/>
      <c r="EW350" s="198"/>
    </row>
    <row r="351" spans="149:153" x14ac:dyDescent="0.35">
      <c r="ES351" s="197"/>
      <c r="EW351" s="198"/>
    </row>
    <row r="352" spans="149:153" x14ac:dyDescent="0.35">
      <c r="ES352" s="197"/>
      <c r="EW352" s="198"/>
    </row>
    <row r="353" spans="149:153" x14ac:dyDescent="0.35">
      <c r="ES353" s="197"/>
      <c r="EW353" s="198"/>
    </row>
    <row r="354" spans="149:153" x14ac:dyDescent="0.35">
      <c r="ES354" s="197"/>
      <c r="EW354" s="198"/>
    </row>
  </sheetData>
  <autoFilter ref="A3:I3" xr:uid="{7AFC41E5-A54A-4142-8824-7C3B9CD9DE67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DFEBA-D030-422D-B31D-880195D0C412}">
  <dimension ref="B1:M73"/>
  <sheetViews>
    <sheetView tabSelected="1" workbookViewId="0">
      <selection activeCell="J8" sqref="J8"/>
    </sheetView>
  </sheetViews>
  <sheetFormatPr baseColWidth="10" defaultColWidth="11.453125" defaultRowHeight="14.5" x14ac:dyDescent="0.35"/>
  <cols>
    <col min="1" max="1" width="1.54296875" style="56" customWidth="1"/>
    <col min="2" max="3" width="16.54296875" style="56" customWidth="1"/>
    <col min="4" max="4" width="3.26953125" style="56" customWidth="1"/>
    <col min="5" max="5" width="13.7265625" style="56" customWidth="1"/>
    <col min="6" max="6" width="47.453125" style="56" customWidth="1"/>
    <col min="7" max="7" width="9.81640625" style="56" bestFit="1" customWidth="1"/>
    <col min="8" max="8" width="8.81640625" style="56" customWidth="1"/>
    <col min="9" max="9" width="9.81640625" style="56" bestFit="1" customWidth="1"/>
    <col min="10" max="10" width="3" style="56" customWidth="1"/>
    <col min="11" max="16384" width="11.453125" style="56"/>
  </cols>
  <sheetData>
    <row r="1" spans="2:13" s="256" customFormat="1" ht="5.25" customHeight="1" x14ac:dyDescent="0.35">
      <c r="F1" s="256">
        <v>1</v>
      </c>
      <c r="G1" s="256">
        <v>2</v>
      </c>
      <c r="H1" s="256">
        <v>3</v>
      </c>
      <c r="I1" s="256">
        <v>4</v>
      </c>
      <c r="J1" s="256">
        <v>5</v>
      </c>
      <c r="K1" s="256">
        <v>6</v>
      </c>
      <c r="L1" s="256">
        <v>7</v>
      </c>
      <c r="M1" s="256">
        <v>8</v>
      </c>
    </row>
    <row r="2" spans="2:13" ht="15" thickBot="1" x14ac:dyDescent="0.4"/>
    <row r="3" spans="2:13" ht="15" thickBot="1" x14ac:dyDescent="0.4">
      <c r="B3" s="260"/>
      <c r="C3" s="261"/>
      <c r="E3" s="357" t="s">
        <v>2118</v>
      </c>
      <c r="F3" s="357" t="s">
        <v>2144</v>
      </c>
      <c r="G3" s="359" t="s">
        <v>2145</v>
      </c>
      <c r="H3" s="359"/>
      <c r="I3" s="360"/>
      <c r="K3" s="361" t="s">
        <v>2146</v>
      </c>
      <c r="L3" s="359"/>
      <c r="M3" s="360"/>
    </row>
    <row r="4" spans="2:13" ht="15.75" customHeight="1" thickBot="1" x14ac:dyDescent="0.4">
      <c r="B4" s="263"/>
      <c r="C4" s="264"/>
      <c r="E4" s="358"/>
      <c r="F4" s="358"/>
      <c r="G4" s="257">
        <v>2020</v>
      </c>
      <c r="H4" s="258">
        <v>2021</v>
      </c>
      <c r="I4" s="259" t="s">
        <v>2108</v>
      </c>
      <c r="K4" s="362">
        <v>2020</v>
      </c>
      <c r="L4" s="364">
        <v>2021</v>
      </c>
      <c r="M4" s="366" t="s">
        <v>2108</v>
      </c>
    </row>
    <row r="5" spans="2:13" ht="15.75" customHeight="1" thickBot="1" x14ac:dyDescent="0.4">
      <c r="B5" s="263"/>
      <c r="C5" s="264"/>
      <c r="E5" s="368" t="s">
        <v>2147</v>
      </c>
      <c r="F5" s="369"/>
      <c r="G5" s="308">
        <f>SUM(G6:G73)</f>
        <v>0</v>
      </c>
      <c r="H5" s="309">
        <f t="shared" ref="H5:I5" si="0">SUM(H6:H73)</f>
        <v>0</v>
      </c>
      <c r="I5" s="310">
        <f t="shared" si="0"/>
        <v>0</v>
      </c>
      <c r="K5" s="363"/>
      <c r="L5" s="365"/>
      <c r="M5" s="367"/>
    </row>
    <row r="6" spans="2:13" x14ac:dyDescent="0.35">
      <c r="B6" s="263"/>
      <c r="C6" s="264"/>
      <c r="E6" s="348" t="s">
        <v>2119</v>
      </c>
      <c r="F6" s="262" t="s">
        <v>1</v>
      </c>
      <c r="G6" s="272" t="str">
        <f>IF(VLOOKUP(F6,empleo!$C$5:$F$72,2,FALSE)=0,"",VLOOKUP(F6,empleo!$C$5:$F$72,2,FALSE))</f>
        <v/>
      </c>
      <c r="H6" s="273" t="str">
        <f>IF(VLOOKUP(F6,empleo!$C$5:$F$72,4,FALSE)=0,"",VLOOKUP(F6,empleo!$C$5:$F$72,4,FALSE))</f>
        <v/>
      </c>
      <c r="I6" s="274" t="str">
        <f>IF(VLOOKUP(F6,empleo!$C$5:$F$72,3,FALSE)=0,"",VLOOKUP(F6,empleo!$C$5:$F$72,3,FALSE))</f>
        <v/>
      </c>
      <c r="K6" s="290"/>
      <c r="L6" s="291"/>
      <c r="M6" s="292"/>
    </row>
    <row r="7" spans="2:13" x14ac:dyDescent="0.35">
      <c r="B7" s="263"/>
      <c r="C7" s="264"/>
      <c r="E7" s="350"/>
      <c r="F7" s="265" t="s">
        <v>3</v>
      </c>
      <c r="G7" s="275" t="str">
        <f>IF(VLOOKUP(F7,empleo!$C$5:$F$72,2,FALSE)=0,"",VLOOKUP(F7,empleo!$C$5:$F$72,2,FALSE))</f>
        <v/>
      </c>
      <c r="H7" s="276" t="str">
        <f>IF(VLOOKUP(F7,empleo!$C$5:$F$72,4,FALSE)=0,"",VLOOKUP(F7,empleo!$C$5:$F$72,4,FALSE))</f>
        <v/>
      </c>
      <c r="I7" s="277" t="str">
        <f>IF(VLOOKUP(F7,empleo!$C$5:$F$72,3,FALSE)=0,"",VLOOKUP(F7,empleo!$C$5:$F$72,3,FALSE))</f>
        <v/>
      </c>
      <c r="K7" s="293"/>
      <c r="L7" s="294"/>
      <c r="M7" s="295"/>
    </row>
    <row r="8" spans="2:13" ht="15" thickBot="1" x14ac:dyDescent="0.4">
      <c r="B8" s="268"/>
      <c r="C8" s="269"/>
      <c r="E8" s="350"/>
      <c r="F8" s="266" t="s">
        <v>5</v>
      </c>
      <c r="G8" s="278" t="str">
        <f>IF(VLOOKUP(F8,empleo!$C$5:$F$72,2,FALSE)=0,"",VLOOKUP(F8,empleo!$C$5:$F$72,2,FALSE))</f>
        <v/>
      </c>
      <c r="H8" s="279" t="str">
        <f>IF(VLOOKUP(F8,empleo!$C$5:$F$72,4,FALSE)=0,"",VLOOKUP(F8,empleo!$C$5:$F$72,4,FALSE))</f>
        <v/>
      </c>
      <c r="I8" s="280" t="str">
        <f>IF(VLOOKUP(F8,empleo!$C$5:$F$72,3,FALSE)=0,"",VLOOKUP(F8,empleo!$C$5:$F$72,3,FALSE))</f>
        <v/>
      </c>
      <c r="K8" s="296"/>
      <c r="L8" s="297"/>
      <c r="M8" s="298"/>
    </row>
    <row r="9" spans="2:13" ht="15" thickBot="1" x14ac:dyDescent="0.4">
      <c r="E9" s="350"/>
      <c r="F9" s="265" t="s">
        <v>7</v>
      </c>
      <c r="G9" s="275" t="str">
        <f>IF(VLOOKUP(F9,empleo!$C$5:$F$72,2,FALSE)=0,"",VLOOKUP(F9,empleo!$C$5:$F$72,2,FALSE))</f>
        <v/>
      </c>
      <c r="H9" s="276" t="str">
        <f>IF(VLOOKUP(F9,empleo!$C$5:$F$72,4,FALSE)=0,"",VLOOKUP(F9,empleo!$C$5:$F$72,4,FALSE))</f>
        <v/>
      </c>
      <c r="I9" s="277" t="str">
        <f>IF(VLOOKUP(F9,empleo!$C$5:$F$72,3,FALSE)=0,"",VLOOKUP(F9,empleo!$C$5:$F$72,3,FALSE))</f>
        <v/>
      </c>
      <c r="K9" s="293"/>
      <c r="L9" s="294"/>
      <c r="M9" s="295"/>
    </row>
    <row r="10" spans="2:13" ht="15" thickBot="1" x14ac:dyDescent="0.4">
      <c r="B10" s="351" t="s">
        <v>2153</v>
      </c>
      <c r="C10" s="352"/>
      <c r="E10" s="349"/>
      <c r="F10" s="267" t="s">
        <v>9</v>
      </c>
      <c r="G10" s="281" t="str">
        <f>IF(VLOOKUP(F10,empleo!$C$5:$F$72,2,FALSE)=0,"",VLOOKUP(F10,empleo!$C$5:$F$72,2,FALSE))</f>
        <v/>
      </c>
      <c r="H10" s="282" t="str">
        <f>IF(VLOOKUP(F10,empleo!$C$5:$F$72,4,FALSE)=0,"",VLOOKUP(F10,empleo!$C$5:$F$72,4,FALSE))</f>
        <v/>
      </c>
      <c r="I10" s="283" t="str">
        <f>IF(VLOOKUP(F10,empleo!$C$5:$F$72,3,FALSE)=0,"",VLOOKUP(F10,empleo!$C$5:$F$72,3,FALSE))</f>
        <v/>
      </c>
      <c r="K10" s="299"/>
      <c r="L10" s="300"/>
      <c r="M10" s="301"/>
    </row>
    <row r="11" spans="2:13" x14ac:dyDescent="0.35">
      <c r="B11" s="353"/>
      <c r="C11" s="354"/>
      <c r="E11" s="348" t="s">
        <v>2120</v>
      </c>
      <c r="F11" s="270" t="s">
        <v>10</v>
      </c>
      <c r="G11" s="284" t="str">
        <f>IF(VLOOKUP(F11,empleo!$C$5:$F$72,2,FALSE)=0,"",VLOOKUP(F11,empleo!$C$5:$F$72,2,FALSE))</f>
        <v/>
      </c>
      <c r="H11" s="285" t="str">
        <f>IF(VLOOKUP(F11,empleo!$C$5:$F$72,4,FALSE)=0,"",VLOOKUP(F11,empleo!$C$5:$F$72,4,FALSE))</f>
        <v/>
      </c>
      <c r="I11" s="286" t="str">
        <f>IF(VLOOKUP(F11,empleo!$C$5:$F$72,3,FALSE)=0,"",VLOOKUP(F11,empleo!$C$5:$F$72,3,FALSE))</f>
        <v/>
      </c>
      <c r="K11" s="302"/>
      <c r="L11" s="303"/>
      <c r="M11" s="304"/>
    </row>
    <row r="12" spans="2:13" x14ac:dyDescent="0.35">
      <c r="B12" s="353"/>
      <c r="C12" s="354"/>
      <c r="E12" s="350"/>
      <c r="F12" s="266" t="s">
        <v>12</v>
      </c>
      <c r="G12" s="278" t="str">
        <f>IF(VLOOKUP(F12,empleo!$C$5:$F$72,2,FALSE)=0,"",VLOOKUP(F12,empleo!$C$5:$F$72,2,FALSE))</f>
        <v/>
      </c>
      <c r="H12" s="279" t="str">
        <f>IF(VLOOKUP(F12,empleo!$C$5:$F$72,4,FALSE)=0,"",VLOOKUP(F12,empleo!$C$5:$F$72,4,FALSE))</f>
        <v/>
      </c>
      <c r="I12" s="280" t="str">
        <f>IF(VLOOKUP(F12,empleo!$C$5:$F$72,3,FALSE)=0,"",VLOOKUP(F12,empleo!$C$5:$F$72,3,FALSE))</f>
        <v/>
      </c>
      <c r="K12" s="296"/>
      <c r="L12" s="297"/>
      <c r="M12" s="298"/>
    </row>
    <row r="13" spans="2:13" x14ac:dyDescent="0.35">
      <c r="B13" s="353"/>
      <c r="C13" s="354"/>
      <c r="E13" s="350"/>
      <c r="F13" s="265" t="s">
        <v>14</v>
      </c>
      <c r="G13" s="275" t="str">
        <f>IF(VLOOKUP(F13,empleo!$C$5:$F$72,2,FALSE)=0,"",VLOOKUP(F13,empleo!$C$5:$F$72,2,FALSE))</f>
        <v/>
      </c>
      <c r="H13" s="276" t="str">
        <f>IF(VLOOKUP(F13,empleo!$C$5:$F$72,4,FALSE)=0,"",VLOOKUP(F13,empleo!$C$5:$F$72,4,FALSE))</f>
        <v/>
      </c>
      <c r="I13" s="277" t="str">
        <f>IF(VLOOKUP(F13,empleo!$C$5:$F$72,3,FALSE)=0,"",VLOOKUP(F13,empleo!$C$5:$F$72,3,FALSE))</f>
        <v/>
      </c>
      <c r="K13" s="293"/>
      <c r="L13" s="294"/>
      <c r="M13" s="295"/>
    </row>
    <row r="14" spans="2:13" x14ac:dyDescent="0.35">
      <c r="B14" s="353"/>
      <c r="C14" s="354"/>
      <c r="E14" s="350"/>
      <c r="F14" s="266" t="s">
        <v>16</v>
      </c>
      <c r="G14" s="278" t="str">
        <f>IF(VLOOKUP(F14,empleo!$C$5:$F$72,2,FALSE)=0,"",VLOOKUP(F14,empleo!$C$5:$F$72,2,FALSE))</f>
        <v/>
      </c>
      <c r="H14" s="279" t="str">
        <f>IF(VLOOKUP(F14,empleo!$C$5:$F$72,4,FALSE)=0,"",VLOOKUP(F14,empleo!$C$5:$F$72,4,FALSE))</f>
        <v/>
      </c>
      <c r="I14" s="280" t="str">
        <f>IF(VLOOKUP(F14,empleo!$C$5:$F$72,3,FALSE)=0,"",VLOOKUP(F14,empleo!$C$5:$F$72,3,FALSE))</f>
        <v/>
      </c>
      <c r="K14" s="296"/>
      <c r="L14" s="297"/>
      <c r="M14" s="298"/>
    </row>
    <row r="15" spans="2:13" ht="15" thickBot="1" x14ac:dyDescent="0.4">
      <c r="B15" s="353"/>
      <c r="C15" s="354"/>
      <c r="E15" s="349"/>
      <c r="F15" s="271" t="s">
        <v>18</v>
      </c>
      <c r="G15" s="287" t="str">
        <f>IF(VLOOKUP(F15,empleo!$C$5:$F$72,2,FALSE)=0,"",VLOOKUP(F15,empleo!$C$5:$F$72,2,FALSE))</f>
        <v/>
      </c>
      <c r="H15" s="288" t="str">
        <f>IF(VLOOKUP(F15,empleo!$C$5:$F$72,4,FALSE)=0,"",VLOOKUP(F15,empleo!$C$5:$F$72,4,FALSE))</f>
        <v/>
      </c>
      <c r="I15" s="289" t="str">
        <f>IF(VLOOKUP(F15,empleo!$C$5:$F$72,3,FALSE)=0,"",VLOOKUP(F15,empleo!$C$5:$F$72,3,FALSE))</f>
        <v/>
      </c>
      <c r="K15" s="305"/>
      <c r="L15" s="306"/>
      <c r="M15" s="307"/>
    </row>
    <row r="16" spans="2:13" x14ac:dyDescent="0.35">
      <c r="B16" s="353"/>
      <c r="C16" s="354"/>
      <c r="E16" s="348" t="s">
        <v>2121</v>
      </c>
      <c r="F16" s="262" t="s">
        <v>2148</v>
      </c>
      <c r="G16" s="272" t="str">
        <f>IF(VLOOKUP(F16,empleo!$C$5:$F$72,2,FALSE)=0,"",VLOOKUP(F16,empleo!$C$5:$F$72,2,FALSE))</f>
        <v/>
      </c>
      <c r="H16" s="273" t="str">
        <f>IF(VLOOKUP(F16,empleo!$C$5:$F$72,4,FALSE)=0,"",VLOOKUP(F16,empleo!$C$5:$F$72,4,FALSE))</f>
        <v/>
      </c>
      <c r="I16" s="274" t="str">
        <f>IF(VLOOKUP(F16,empleo!$C$5:$F$72,3,FALSE)=0,"",VLOOKUP(F16,empleo!$C$5:$F$72,3,FALSE))</f>
        <v/>
      </c>
      <c r="K16" s="290"/>
      <c r="L16" s="291"/>
      <c r="M16" s="292"/>
    </row>
    <row r="17" spans="2:13" ht="15" thickBot="1" x14ac:dyDescent="0.4">
      <c r="B17" s="355"/>
      <c r="C17" s="356"/>
      <c r="E17" s="350"/>
      <c r="F17" s="265" t="s">
        <v>22</v>
      </c>
      <c r="G17" s="275" t="str">
        <f>IF(VLOOKUP(F17,empleo!$C$5:$F$72,2,FALSE)=0,"",VLOOKUP(F17,empleo!$C$5:$F$72,2,FALSE))</f>
        <v/>
      </c>
      <c r="H17" s="276" t="str">
        <f>IF(VLOOKUP(F17,empleo!$C$5:$F$72,4,FALSE)=0,"",VLOOKUP(F17,empleo!$C$5:$F$72,4,FALSE))</f>
        <v/>
      </c>
      <c r="I17" s="277" t="str">
        <f>IF(VLOOKUP(F17,empleo!$C$5:$F$72,3,FALSE)=0,"",VLOOKUP(F17,empleo!$C$5:$F$72,3,FALSE))</f>
        <v/>
      </c>
      <c r="K17" s="293"/>
      <c r="L17" s="294"/>
      <c r="M17" s="295"/>
    </row>
    <row r="18" spans="2:13" x14ac:dyDescent="0.35">
      <c r="E18" s="350"/>
      <c r="F18" s="266" t="s">
        <v>24</v>
      </c>
      <c r="G18" s="278" t="str">
        <f>IF(VLOOKUP(F18,empleo!$C$5:$F$72,2,FALSE)=0,"",VLOOKUP(F18,empleo!$C$5:$F$72,2,FALSE))</f>
        <v/>
      </c>
      <c r="H18" s="279" t="str">
        <f>IF(VLOOKUP(F18,empleo!$C$5:$F$72,4,FALSE)=0,"",VLOOKUP(F18,empleo!$C$5:$F$72,4,FALSE))</f>
        <v/>
      </c>
      <c r="I18" s="280" t="str">
        <f>IF(VLOOKUP(F18,empleo!$C$5:$F$72,3,FALSE)=0,"",VLOOKUP(F18,empleo!$C$5:$F$72,3,FALSE))</f>
        <v/>
      </c>
      <c r="K18" s="296"/>
      <c r="L18" s="297"/>
      <c r="M18" s="298"/>
    </row>
    <row r="19" spans="2:13" x14ac:dyDescent="0.35">
      <c r="E19" s="350"/>
      <c r="F19" s="265" t="s">
        <v>26</v>
      </c>
      <c r="G19" s="275" t="str">
        <f>IF(VLOOKUP(F19,empleo!$C$5:$F$72,2,FALSE)=0,"",VLOOKUP(F19,empleo!$C$5:$F$72,2,FALSE))</f>
        <v/>
      </c>
      <c r="H19" s="276" t="str">
        <f>IF(VLOOKUP(F19,empleo!$C$5:$F$72,4,FALSE)=0,"",VLOOKUP(F19,empleo!$C$5:$F$72,4,FALSE))</f>
        <v/>
      </c>
      <c r="I19" s="277" t="str">
        <f>IF(VLOOKUP(F19,empleo!$C$5:$F$72,3,FALSE)=0,"",VLOOKUP(F19,empleo!$C$5:$F$72,3,FALSE))</f>
        <v/>
      </c>
      <c r="K19" s="293"/>
      <c r="L19" s="294"/>
      <c r="M19" s="295"/>
    </row>
    <row r="20" spans="2:13" x14ac:dyDescent="0.35">
      <c r="E20" s="350"/>
      <c r="F20" s="266" t="s">
        <v>28</v>
      </c>
      <c r="G20" s="278" t="str">
        <f>IF(VLOOKUP(F20,empleo!$C$5:$F$72,2,FALSE)=0,"",VLOOKUP(F20,empleo!$C$5:$F$72,2,FALSE))</f>
        <v/>
      </c>
      <c r="H20" s="279" t="str">
        <f>IF(VLOOKUP(F20,empleo!$C$5:$F$72,4,FALSE)=0,"",VLOOKUP(F20,empleo!$C$5:$F$72,4,FALSE))</f>
        <v/>
      </c>
      <c r="I20" s="280" t="str">
        <f>IF(VLOOKUP(F20,empleo!$C$5:$F$72,3,FALSE)=0,"",VLOOKUP(F20,empleo!$C$5:$F$72,3,FALSE))</f>
        <v/>
      </c>
      <c r="K20" s="296"/>
      <c r="L20" s="297"/>
      <c r="M20" s="298"/>
    </row>
    <row r="21" spans="2:13" x14ac:dyDescent="0.35">
      <c r="E21" s="350"/>
      <c r="F21" s="265" t="s">
        <v>30</v>
      </c>
      <c r="G21" s="275" t="str">
        <f>IF(VLOOKUP(F21,empleo!$C$5:$F$72,2,FALSE)=0,"",VLOOKUP(F21,empleo!$C$5:$F$72,2,FALSE))</f>
        <v/>
      </c>
      <c r="H21" s="276" t="str">
        <f>IF(VLOOKUP(F21,empleo!$C$5:$F$72,4,FALSE)=0,"",VLOOKUP(F21,empleo!$C$5:$F$72,4,FALSE))</f>
        <v/>
      </c>
      <c r="I21" s="277" t="str">
        <f>IF(VLOOKUP(F21,empleo!$C$5:$F$72,3,FALSE)=0,"",VLOOKUP(F21,empleo!$C$5:$F$72,3,FALSE))</f>
        <v/>
      </c>
      <c r="K21" s="293"/>
      <c r="L21" s="294"/>
      <c r="M21" s="295"/>
    </row>
    <row r="22" spans="2:13" x14ac:dyDescent="0.35">
      <c r="E22" s="350"/>
      <c r="F22" s="266" t="s">
        <v>32</v>
      </c>
      <c r="G22" s="278" t="str">
        <f>IF(VLOOKUP(F22,empleo!$C$5:$F$72,2,FALSE)=0,"",VLOOKUP(F22,empleo!$C$5:$F$72,2,FALSE))</f>
        <v/>
      </c>
      <c r="H22" s="279" t="str">
        <f>IF(VLOOKUP(F22,empleo!$C$5:$F$72,4,FALSE)=0,"",VLOOKUP(F22,empleo!$C$5:$F$72,4,FALSE))</f>
        <v/>
      </c>
      <c r="I22" s="280" t="str">
        <f>IF(VLOOKUP(F22,empleo!$C$5:$F$72,3,FALSE)=0,"",VLOOKUP(F22,empleo!$C$5:$F$72,3,FALSE))</f>
        <v/>
      </c>
      <c r="K22" s="296"/>
      <c r="L22" s="297"/>
      <c r="M22" s="298"/>
    </row>
    <row r="23" spans="2:13" x14ac:dyDescent="0.35">
      <c r="E23" s="350"/>
      <c r="F23" s="265" t="s">
        <v>2149</v>
      </c>
      <c r="G23" s="275" t="str">
        <f>IF(VLOOKUP(F23,empleo!$C$5:$F$72,2,FALSE)=0,"",VLOOKUP(F23,empleo!$C$5:$F$72,2,FALSE))</f>
        <v/>
      </c>
      <c r="H23" s="276" t="str">
        <f>IF(VLOOKUP(F23,empleo!$C$5:$F$72,4,FALSE)=0,"",VLOOKUP(F23,empleo!$C$5:$F$72,4,FALSE))</f>
        <v/>
      </c>
      <c r="I23" s="277" t="str">
        <f>IF(VLOOKUP(F23,empleo!$C$5:$F$72,3,FALSE)=0,"",VLOOKUP(F23,empleo!$C$5:$F$72,3,FALSE))</f>
        <v/>
      </c>
      <c r="K23" s="293"/>
      <c r="L23" s="294"/>
      <c r="M23" s="295"/>
    </row>
    <row r="24" spans="2:13" x14ac:dyDescent="0.35">
      <c r="E24" s="350"/>
      <c r="F24" s="266" t="s">
        <v>36</v>
      </c>
      <c r="G24" s="278" t="str">
        <f>IF(VLOOKUP(F24,empleo!$C$5:$F$72,2,FALSE)=0,"",VLOOKUP(F24,empleo!$C$5:$F$72,2,FALSE))</f>
        <v/>
      </c>
      <c r="H24" s="279" t="str">
        <f>IF(VLOOKUP(F24,empleo!$C$5:$F$72,4,FALSE)=0,"",VLOOKUP(F24,empleo!$C$5:$F$72,4,FALSE))</f>
        <v/>
      </c>
      <c r="I24" s="280" t="str">
        <f>IF(VLOOKUP(F24,empleo!$C$5:$F$72,3,FALSE)=0,"",VLOOKUP(F24,empleo!$C$5:$F$72,3,FALSE))</f>
        <v/>
      </c>
      <c r="K24" s="296"/>
      <c r="L24" s="297"/>
      <c r="M24" s="298"/>
    </row>
    <row r="25" spans="2:13" x14ac:dyDescent="0.35">
      <c r="E25" s="350"/>
      <c r="F25" s="265" t="s">
        <v>38</v>
      </c>
      <c r="G25" s="275" t="str">
        <f>IF(VLOOKUP(F25,empleo!$C$5:$F$72,2,FALSE)=0,"",VLOOKUP(F25,empleo!$C$5:$F$72,2,FALSE))</f>
        <v/>
      </c>
      <c r="H25" s="276" t="str">
        <f>IF(VLOOKUP(F25,empleo!$C$5:$F$72,4,FALSE)=0,"",VLOOKUP(F25,empleo!$C$5:$F$72,4,FALSE))</f>
        <v/>
      </c>
      <c r="I25" s="277" t="str">
        <f>IF(VLOOKUP(F25,empleo!$C$5:$F$72,3,FALSE)=0,"",VLOOKUP(F25,empleo!$C$5:$F$72,3,FALSE))</f>
        <v/>
      </c>
      <c r="K25" s="293"/>
      <c r="L25" s="294"/>
      <c r="M25" s="295"/>
    </row>
    <row r="26" spans="2:13" x14ac:dyDescent="0.35">
      <c r="E26" s="350"/>
      <c r="F26" s="266" t="s">
        <v>40</v>
      </c>
      <c r="G26" s="278" t="str">
        <f>IF(VLOOKUP(F26,empleo!$C$5:$F$72,2,FALSE)=0,"",VLOOKUP(F26,empleo!$C$5:$F$72,2,FALSE))</f>
        <v/>
      </c>
      <c r="H26" s="279" t="str">
        <f>IF(VLOOKUP(F26,empleo!$C$5:$F$72,4,FALSE)=0,"",VLOOKUP(F26,empleo!$C$5:$F$72,4,FALSE))</f>
        <v/>
      </c>
      <c r="I26" s="280" t="str">
        <f>IF(VLOOKUP(F26,empleo!$C$5:$F$72,3,FALSE)=0,"",VLOOKUP(F26,empleo!$C$5:$F$72,3,FALSE))</f>
        <v/>
      </c>
      <c r="K26" s="296"/>
      <c r="L26" s="297"/>
      <c r="M26" s="298"/>
    </row>
    <row r="27" spans="2:13" x14ac:dyDescent="0.35">
      <c r="E27" s="350"/>
      <c r="F27" s="265" t="s">
        <v>42</v>
      </c>
      <c r="G27" s="275" t="str">
        <f>IF(VLOOKUP(F27,empleo!$C$5:$F$72,2,FALSE)=0,"",VLOOKUP(F27,empleo!$C$5:$F$72,2,FALSE))</f>
        <v/>
      </c>
      <c r="H27" s="276" t="str">
        <f>IF(VLOOKUP(F27,empleo!$C$5:$F$72,4,FALSE)=0,"",VLOOKUP(F27,empleo!$C$5:$F$72,4,FALSE))</f>
        <v/>
      </c>
      <c r="I27" s="277" t="str">
        <f>IF(VLOOKUP(F27,empleo!$C$5:$F$72,3,FALSE)=0,"",VLOOKUP(F27,empleo!$C$5:$F$72,3,FALSE))</f>
        <v/>
      </c>
      <c r="K27" s="293"/>
      <c r="L27" s="294"/>
      <c r="M27" s="295"/>
    </row>
    <row r="28" spans="2:13" x14ac:dyDescent="0.35">
      <c r="E28" s="350"/>
      <c r="F28" s="266" t="s">
        <v>44</v>
      </c>
      <c r="G28" s="278" t="str">
        <f>IF(VLOOKUP(F28,empleo!$C$5:$F$72,2,FALSE)=0,"",VLOOKUP(F28,empleo!$C$5:$F$72,2,FALSE))</f>
        <v/>
      </c>
      <c r="H28" s="279" t="str">
        <f>IF(VLOOKUP(F28,empleo!$C$5:$F$72,4,FALSE)=0,"",VLOOKUP(F28,empleo!$C$5:$F$72,4,FALSE))</f>
        <v/>
      </c>
      <c r="I28" s="280" t="str">
        <f>IF(VLOOKUP(F28,empleo!$C$5:$F$72,3,FALSE)=0,"",VLOOKUP(F28,empleo!$C$5:$F$72,3,FALSE))</f>
        <v/>
      </c>
      <c r="K28" s="296"/>
      <c r="L28" s="297"/>
      <c r="M28" s="298"/>
    </row>
    <row r="29" spans="2:13" x14ac:dyDescent="0.35">
      <c r="E29" s="350"/>
      <c r="F29" s="265" t="s">
        <v>46</v>
      </c>
      <c r="G29" s="275" t="str">
        <f>IF(VLOOKUP(F29,empleo!$C$5:$F$72,2,FALSE)=0,"",VLOOKUP(F29,empleo!$C$5:$F$72,2,FALSE))</f>
        <v/>
      </c>
      <c r="H29" s="276" t="str">
        <f>IF(VLOOKUP(F29,empleo!$C$5:$F$72,4,FALSE)=0,"",VLOOKUP(F29,empleo!$C$5:$F$72,4,FALSE))</f>
        <v/>
      </c>
      <c r="I29" s="277" t="str">
        <f>IF(VLOOKUP(F29,empleo!$C$5:$F$72,3,FALSE)=0,"",VLOOKUP(F29,empleo!$C$5:$F$72,3,FALSE))</f>
        <v/>
      </c>
      <c r="K29" s="293"/>
      <c r="L29" s="294"/>
      <c r="M29" s="295"/>
    </row>
    <row r="30" spans="2:13" x14ac:dyDescent="0.35">
      <c r="E30" s="350"/>
      <c r="F30" s="266" t="s">
        <v>48</v>
      </c>
      <c r="G30" s="278" t="str">
        <f>IF(VLOOKUP(F30,empleo!$C$5:$F$72,2,FALSE)=0,"",VLOOKUP(F30,empleo!$C$5:$F$72,2,FALSE))</f>
        <v/>
      </c>
      <c r="H30" s="279" t="str">
        <f>IF(VLOOKUP(F30,empleo!$C$5:$F$72,4,FALSE)=0,"",VLOOKUP(F30,empleo!$C$5:$F$72,4,FALSE))</f>
        <v/>
      </c>
      <c r="I30" s="280" t="str">
        <f>IF(VLOOKUP(F30,empleo!$C$5:$F$72,3,FALSE)=0,"",VLOOKUP(F30,empleo!$C$5:$F$72,3,FALSE))</f>
        <v/>
      </c>
      <c r="K30" s="296"/>
      <c r="L30" s="297"/>
      <c r="M30" s="298"/>
    </row>
    <row r="31" spans="2:13" x14ac:dyDescent="0.35">
      <c r="E31" s="350"/>
      <c r="F31" s="265" t="s">
        <v>50</v>
      </c>
      <c r="G31" s="275" t="str">
        <f>IF(VLOOKUP(F31,empleo!$C$5:$F$72,2,FALSE)=0,"",VLOOKUP(F31,empleo!$C$5:$F$72,2,FALSE))</f>
        <v/>
      </c>
      <c r="H31" s="276" t="str">
        <f>IF(VLOOKUP(F31,empleo!$C$5:$F$72,4,FALSE)=0,"",VLOOKUP(F31,empleo!$C$5:$F$72,4,FALSE))</f>
        <v/>
      </c>
      <c r="I31" s="277" t="str">
        <f>IF(VLOOKUP(F31,empleo!$C$5:$F$72,3,FALSE)=0,"",VLOOKUP(F31,empleo!$C$5:$F$72,3,FALSE))</f>
        <v/>
      </c>
      <c r="K31" s="293"/>
      <c r="L31" s="294"/>
      <c r="M31" s="295"/>
    </row>
    <row r="32" spans="2:13" x14ac:dyDescent="0.35">
      <c r="E32" s="350"/>
      <c r="F32" s="266" t="s">
        <v>52</v>
      </c>
      <c r="G32" s="278" t="str">
        <f>IF(VLOOKUP(F32,empleo!$C$5:$F$72,2,FALSE)=0,"",VLOOKUP(F32,empleo!$C$5:$F$72,2,FALSE))</f>
        <v/>
      </c>
      <c r="H32" s="279" t="str">
        <f>IF(VLOOKUP(F32,empleo!$C$5:$F$72,4,FALSE)=0,"",VLOOKUP(F32,empleo!$C$5:$F$72,4,FALSE))</f>
        <v/>
      </c>
      <c r="I32" s="280" t="str">
        <f>IF(VLOOKUP(F32,empleo!$C$5:$F$72,3,FALSE)=0,"",VLOOKUP(F32,empleo!$C$5:$F$72,3,FALSE))</f>
        <v/>
      </c>
      <c r="K32" s="296"/>
      <c r="L32" s="297"/>
      <c r="M32" s="298"/>
    </row>
    <row r="33" spans="5:13" x14ac:dyDescent="0.35">
      <c r="E33" s="350"/>
      <c r="F33" s="265" t="s">
        <v>54</v>
      </c>
      <c r="G33" s="275" t="str">
        <f>IF(VLOOKUP(F33,empleo!$C$5:$F$72,2,FALSE)=0,"",VLOOKUP(F33,empleo!$C$5:$F$72,2,FALSE))</f>
        <v/>
      </c>
      <c r="H33" s="276" t="str">
        <f>IF(VLOOKUP(F33,empleo!$C$5:$F$72,4,FALSE)=0,"",VLOOKUP(F33,empleo!$C$5:$F$72,4,FALSE))</f>
        <v/>
      </c>
      <c r="I33" s="277" t="str">
        <f>IF(VLOOKUP(F33,empleo!$C$5:$F$72,3,FALSE)=0,"",VLOOKUP(F33,empleo!$C$5:$F$72,3,FALSE))</f>
        <v/>
      </c>
      <c r="K33" s="293"/>
      <c r="L33" s="294"/>
      <c r="M33" s="295"/>
    </row>
    <row r="34" spans="5:13" x14ac:dyDescent="0.35">
      <c r="E34" s="350"/>
      <c r="F34" s="266" t="s">
        <v>56</v>
      </c>
      <c r="G34" s="278" t="str">
        <f>IF(VLOOKUP(F34,empleo!$C$5:$F$72,2,FALSE)=0,"",VLOOKUP(F34,empleo!$C$5:$F$72,2,FALSE))</f>
        <v/>
      </c>
      <c r="H34" s="279" t="str">
        <f>IF(VLOOKUP(F34,empleo!$C$5:$F$72,4,FALSE)=0,"",VLOOKUP(F34,empleo!$C$5:$F$72,4,FALSE))</f>
        <v/>
      </c>
      <c r="I34" s="280" t="str">
        <f>IF(VLOOKUP(F34,empleo!$C$5:$F$72,3,FALSE)=0,"",VLOOKUP(F34,empleo!$C$5:$F$72,3,FALSE))</f>
        <v/>
      </c>
      <c r="K34" s="296"/>
      <c r="L34" s="297"/>
      <c r="M34" s="298"/>
    </row>
    <row r="35" spans="5:13" x14ac:dyDescent="0.35">
      <c r="E35" s="350"/>
      <c r="F35" s="265" t="s">
        <v>58</v>
      </c>
      <c r="G35" s="275" t="str">
        <f>IF(VLOOKUP(F35,empleo!$C$5:$F$72,2,FALSE)=0,"",VLOOKUP(F35,empleo!$C$5:$F$72,2,FALSE))</f>
        <v/>
      </c>
      <c r="H35" s="276" t="str">
        <f>IF(VLOOKUP(F35,empleo!$C$5:$F$72,4,FALSE)=0,"",VLOOKUP(F35,empleo!$C$5:$F$72,4,FALSE))</f>
        <v/>
      </c>
      <c r="I35" s="277" t="str">
        <f>IF(VLOOKUP(F35,empleo!$C$5:$F$72,3,FALSE)=0,"",VLOOKUP(F35,empleo!$C$5:$F$72,3,FALSE))</f>
        <v/>
      </c>
      <c r="K35" s="293"/>
      <c r="L35" s="294"/>
      <c r="M35" s="295"/>
    </row>
    <row r="36" spans="5:13" x14ac:dyDescent="0.35">
      <c r="E36" s="350"/>
      <c r="F36" s="266" t="s">
        <v>60</v>
      </c>
      <c r="G36" s="278" t="str">
        <f>IF(VLOOKUP(F36,empleo!$C$5:$F$72,2,FALSE)=0,"",VLOOKUP(F36,empleo!$C$5:$F$72,2,FALSE))</f>
        <v/>
      </c>
      <c r="H36" s="279" t="str">
        <f>IF(VLOOKUP(F36,empleo!$C$5:$F$72,4,FALSE)=0,"",VLOOKUP(F36,empleo!$C$5:$F$72,4,FALSE))</f>
        <v/>
      </c>
      <c r="I36" s="280" t="str">
        <f>IF(VLOOKUP(F36,empleo!$C$5:$F$72,3,FALSE)=0,"",VLOOKUP(F36,empleo!$C$5:$F$72,3,FALSE))</f>
        <v/>
      </c>
      <c r="K36" s="296"/>
      <c r="L36" s="297"/>
      <c r="M36" s="298"/>
    </row>
    <row r="37" spans="5:13" x14ac:dyDescent="0.35">
      <c r="E37" s="350"/>
      <c r="F37" s="265" t="s">
        <v>62</v>
      </c>
      <c r="G37" s="275" t="str">
        <f>IF(VLOOKUP(F37,empleo!$C$5:$F$72,2,FALSE)=0,"",VLOOKUP(F37,empleo!$C$5:$F$72,2,FALSE))</f>
        <v/>
      </c>
      <c r="H37" s="276" t="str">
        <f>IF(VLOOKUP(F37,empleo!$C$5:$F$72,4,FALSE)=0,"",VLOOKUP(F37,empleo!$C$5:$F$72,4,FALSE))</f>
        <v/>
      </c>
      <c r="I37" s="277" t="str">
        <f>IF(VLOOKUP(F37,empleo!$C$5:$F$72,3,FALSE)=0,"",VLOOKUP(F37,empleo!$C$5:$F$72,3,FALSE))</f>
        <v/>
      </c>
      <c r="K37" s="293"/>
      <c r="L37" s="294"/>
      <c r="M37" s="295"/>
    </row>
    <row r="38" spans="5:13" x14ac:dyDescent="0.35">
      <c r="E38" s="350"/>
      <c r="F38" s="266" t="s">
        <v>64</v>
      </c>
      <c r="G38" s="278" t="str">
        <f>IF(VLOOKUP(F38,empleo!$C$5:$F$72,2,FALSE)=0,"",VLOOKUP(F38,empleo!$C$5:$F$72,2,FALSE))</f>
        <v/>
      </c>
      <c r="H38" s="279" t="str">
        <f>IF(VLOOKUP(F38,empleo!$C$5:$F$72,4,FALSE)=0,"",VLOOKUP(F38,empleo!$C$5:$F$72,4,FALSE))</f>
        <v/>
      </c>
      <c r="I38" s="280" t="str">
        <f>IF(VLOOKUP(F38,empleo!$C$5:$F$72,3,FALSE)=0,"",VLOOKUP(F38,empleo!$C$5:$F$72,3,FALSE))</f>
        <v/>
      </c>
      <c r="K38" s="296"/>
      <c r="L38" s="297"/>
      <c r="M38" s="298"/>
    </row>
    <row r="39" spans="5:13" x14ac:dyDescent="0.35">
      <c r="E39" s="350"/>
      <c r="F39" s="265" t="s">
        <v>2150</v>
      </c>
      <c r="G39" s="275" t="str">
        <f>IF(VLOOKUP(F39,empleo!$C$5:$F$72,2,FALSE)=0,"",VLOOKUP(F39,empleo!$C$5:$F$72,2,FALSE))</f>
        <v/>
      </c>
      <c r="H39" s="276" t="str">
        <f>IF(VLOOKUP(F39,empleo!$C$5:$F$72,4,FALSE)=0,"",VLOOKUP(F39,empleo!$C$5:$F$72,4,FALSE))</f>
        <v/>
      </c>
      <c r="I39" s="277" t="str">
        <f>IF(VLOOKUP(F39,empleo!$C$5:$F$72,3,FALSE)=0,"",VLOOKUP(F39,empleo!$C$5:$F$72,3,FALSE))</f>
        <v/>
      </c>
      <c r="K39" s="293"/>
      <c r="L39" s="294"/>
      <c r="M39" s="295"/>
    </row>
    <row r="40" spans="5:13" ht="15" thickBot="1" x14ac:dyDescent="0.4">
      <c r="E40" s="349"/>
      <c r="F40" s="267" t="s">
        <v>68</v>
      </c>
      <c r="G40" s="281" t="str">
        <f>IF(VLOOKUP(F40,empleo!$C$5:$F$72,2,FALSE)=0,"",VLOOKUP(F40,empleo!$C$5:$F$72,2,FALSE))</f>
        <v/>
      </c>
      <c r="H40" s="282" t="str">
        <f>IF(VLOOKUP(F40,empleo!$C$5:$F$72,4,FALSE)=0,"",VLOOKUP(F40,empleo!$C$5:$F$72,4,FALSE))</f>
        <v/>
      </c>
      <c r="I40" s="283" t="str">
        <f>IF(VLOOKUP(F40,empleo!$C$5:$F$72,3,FALSE)=0,"",VLOOKUP(F40,empleo!$C$5:$F$72,3,FALSE))</f>
        <v/>
      </c>
      <c r="K40" s="299"/>
      <c r="L40" s="300"/>
      <c r="M40" s="301"/>
    </row>
    <row r="41" spans="5:13" x14ac:dyDescent="0.35">
      <c r="E41" s="348" t="s">
        <v>2122</v>
      </c>
      <c r="F41" s="270" t="s">
        <v>70</v>
      </c>
      <c r="G41" s="284" t="str">
        <f>IF(VLOOKUP(F41,empleo!$C$5:$F$72,2,FALSE)=0,"",VLOOKUP(F41,empleo!$C$5:$F$72,2,FALSE))</f>
        <v/>
      </c>
      <c r="H41" s="285" t="str">
        <f>IF(VLOOKUP(F41,empleo!$C$5:$F$72,4,FALSE)=0,"",VLOOKUP(F41,empleo!$C$5:$F$72,4,FALSE))</f>
        <v/>
      </c>
      <c r="I41" s="286" t="str">
        <f>IF(VLOOKUP(F41,empleo!$C$5:$F$72,3,FALSE)=0,"",VLOOKUP(F41,empleo!$C$5:$F$72,3,FALSE))</f>
        <v/>
      </c>
      <c r="K41" s="302"/>
      <c r="L41" s="303"/>
      <c r="M41" s="304"/>
    </row>
    <row r="42" spans="5:13" x14ac:dyDescent="0.35">
      <c r="E42" s="350"/>
      <c r="F42" s="266" t="s">
        <v>72</v>
      </c>
      <c r="G42" s="278" t="str">
        <f>IF(VLOOKUP(F42,empleo!$C$5:$F$72,2,FALSE)=0,"",VLOOKUP(F42,empleo!$C$5:$F$72,2,FALSE))</f>
        <v/>
      </c>
      <c r="H42" s="279" t="str">
        <f>IF(VLOOKUP(F42,empleo!$C$5:$F$72,4,FALSE)=0,"",VLOOKUP(F42,empleo!$C$5:$F$72,4,FALSE))</f>
        <v/>
      </c>
      <c r="I42" s="280" t="str">
        <f>IF(VLOOKUP(F42,empleo!$C$5:$F$72,3,FALSE)=0,"",VLOOKUP(F42,empleo!$C$5:$F$72,3,FALSE))</f>
        <v/>
      </c>
      <c r="K42" s="296"/>
      <c r="L42" s="297"/>
      <c r="M42" s="298"/>
    </row>
    <row r="43" spans="5:13" x14ac:dyDescent="0.35">
      <c r="E43" s="350"/>
      <c r="F43" s="265" t="s">
        <v>74</v>
      </c>
      <c r="G43" s="275" t="str">
        <f>IF(VLOOKUP(F43,empleo!$C$5:$F$72,2,FALSE)=0,"",VLOOKUP(F43,empleo!$C$5:$F$72,2,FALSE))</f>
        <v/>
      </c>
      <c r="H43" s="276" t="str">
        <f>IF(VLOOKUP(F43,empleo!$C$5:$F$72,4,FALSE)=0,"",VLOOKUP(F43,empleo!$C$5:$F$72,4,FALSE))</f>
        <v/>
      </c>
      <c r="I43" s="277" t="str">
        <f>IF(VLOOKUP(F43,empleo!$C$5:$F$72,3,FALSE)=0,"",VLOOKUP(F43,empleo!$C$5:$F$72,3,FALSE))</f>
        <v/>
      </c>
      <c r="K43" s="293"/>
      <c r="L43" s="294"/>
      <c r="M43" s="295"/>
    </row>
    <row r="44" spans="5:13" x14ac:dyDescent="0.35">
      <c r="E44" s="350"/>
      <c r="F44" s="266" t="s">
        <v>76</v>
      </c>
      <c r="G44" s="278" t="str">
        <f>IF(VLOOKUP(F44,empleo!$C$5:$F$72,2,FALSE)=0,"",VLOOKUP(F44,empleo!$C$5:$F$72,2,FALSE))</f>
        <v/>
      </c>
      <c r="H44" s="279" t="str">
        <f>IF(VLOOKUP(F44,empleo!$C$5:$F$72,4,FALSE)=0,"",VLOOKUP(F44,empleo!$C$5:$F$72,4,FALSE))</f>
        <v/>
      </c>
      <c r="I44" s="280" t="str">
        <f>IF(VLOOKUP(F44,empleo!$C$5:$F$72,3,FALSE)=0,"",VLOOKUP(F44,empleo!$C$5:$F$72,3,FALSE))</f>
        <v/>
      </c>
      <c r="K44" s="296"/>
      <c r="L44" s="297"/>
      <c r="M44" s="298"/>
    </row>
    <row r="45" spans="5:13" x14ac:dyDescent="0.35">
      <c r="E45" s="350"/>
      <c r="F45" s="265" t="s">
        <v>78</v>
      </c>
      <c r="G45" s="275" t="str">
        <f>IF(VLOOKUP(F45,empleo!$C$5:$F$72,2,FALSE)=0,"",VLOOKUP(F45,empleo!$C$5:$F$72,2,FALSE))</f>
        <v/>
      </c>
      <c r="H45" s="276" t="str">
        <f>IF(VLOOKUP(F45,empleo!$C$5:$F$72,4,FALSE)=0,"",VLOOKUP(F45,empleo!$C$5:$F$72,4,FALSE))</f>
        <v/>
      </c>
      <c r="I45" s="277" t="str">
        <f>IF(VLOOKUP(F45,empleo!$C$5:$F$72,3,FALSE)=0,"",VLOOKUP(F45,empleo!$C$5:$F$72,3,FALSE))</f>
        <v/>
      </c>
      <c r="K45" s="293"/>
      <c r="L45" s="294"/>
      <c r="M45" s="295"/>
    </row>
    <row r="46" spans="5:13" x14ac:dyDescent="0.35">
      <c r="E46" s="350"/>
      <c r="F46" s="266" t="s">
        <v>80</v>
      </c>
      <c r="G46" s="278" t="str">
        <f>IF(VLOOKUP(F46,empleo!$C$5:$F$72,2,FALSE)=0,"",VLOOKUP(F46,empleo!$C$5:$F$72,2,FALSE))</f>
        <v/>
      </c>
      <c r="H46" s="279" t="str">
        <f>IF(VLOOKUP(F46,empleo!$C$5:$F$72,4,FALSE)=0,"",VLOOKUP(F46,empleo!$C$5:$F$72,4,FALSE))</f>
        <v/>
      </c>
      <c r="I46" s="280" t="str">
        <f>IF(VLOOKUP(F46,empleo!$C$5:$F$72,3,FALSE)=0,"",VLOOKUP(F46,empleo!$C$5:$F$72,3,FALSE))</f>
        <v/>
      </c>
      <c r="K46" s="296"/>
      <c r="L46" s="297"/>
      <c r="M46" s="298"/>
    </row>
    <row r="47" spans="5:13" ht="15" thickBot="1" x14ac:dyDescent="0.4">
      <c r="E47" s="349"/>
      <c r="F47" s="271" t="s">
        <v>82</v>
      </c>
      <c r="G47" s="287" t="str">
        <f>IF(VLOOKUP(F47,empleo!$C$5:$F$72,2,FALSE)=0,"",VLOOKUP(F47,empleo!$C$5:$F$72,2,FALSE))</f>
        <v/>
      </c>
      <c r="H47" s="288" t="str">
        <f>IF(VLOOKUP(F47,empleo!$C$5:$F$72,4,FALSE)=0,"",VLOOKUP(F47,empleo!$C$5:$F$72,4,FALSE))</f>
        <v/>
      </c>
      <c r="I47" s="289" t="str">
        <f>IF(VLOOKUP(F47,empleo!$C$5:$F$72,3,FALSE)=0,"",VLOOKUP(F47,empleo!$C$5:$F$72,3,FALSE))</f>
        <v/>
      </c>
      <c r="K47" s="305"/>
      <c r="L47" s="306"/>
      <c r="M47" s="307"/>
    </row>
    <row r="48" spans="5:13" x14ac:dyDescent="0.35">
      <c r="E48" s="348" t="s">
        <v>2123</v>
      </c>
      <c r="F48" s="262" t="s">
        <v>84</v>
      </c>
      <c r="G48" s="272" t="str">
        <f>IF(VLOOKUP(F48,empleo!$C$5:$F$72,2,FALSE)=0,"",VLOOKUP(F48,empleo!$C$5:$F$72,2,FALSE))</f>
        <v/>
      </c>
      <c r="H48" s="273" t="str">
        <f>IF(VLOOKUP(F48,empleo!$C$5:$F$72,4,FALSE)=0,"",VLOOKUP(F48,empleo!$C$5:$F$72,4,FALSE))</f>
        <v/>
      </c>
      <c r="I48" s="274" t="str">
        <f>IF(VLOOKUP(F48,empleo!$C$5:$F$72,3,FALSE)=0,"",VLOOKUP(F48,empleo!$C$5:$F$72,3,FALSE))</f>
        <v/>
      </c>
      <c r="K48" s="290"/>
      <c r="L48" s="291"/>
      <c r="M48" s="292"/>
    </row>
    <row r="49" spans="5:13" x14ac:dyDescent="0.35">
      <c r="E49" s="350"/>
      <c r="F49" s="265" t="s">
        <v>86</v>
      </c>
      <c r="G49" s="275" t="str">
        <f>IF(VLOOKUP(F49,empleo!$C$5:$F$72,2,FALSE)=0,"",VLOOKUP(F49,empleo!$C$5:$F$72,2,FALSE))</f>
        <v/>
      </c>
      <c r="H49" s="276" t="str">
        <f>IF(VLOOKUP(F49,empleo!$C$5:$F$72,4,FALSE)=0,"",VLOOKUP(F49,empleo!$C$5:$F$72,4,FALSE))</f>
        <v/>
      </c>
      <c r="I49" s="277" t="str">
        <f>IF(VLOOKUP(F49,empleo!$C$5:$F$72,3,FALSE)=0,"",VLOOKUP(F49,empleo!$C$5:$F$72,3,FALSE))</f>
        <v/>
      </c>
      <c r="K49" s="293"/>
      <c r="L49" s="294"/>
      <c r="M49" s="295"/>
    </row>
    <row r="50" spans="5:13" ht="15" thickBot="1" x14ac:dyDescent="0.4">
      <c r="E50" s="349"/>
      <c r="F50" s="267" t="s">
        <v>88</v>
      </c>
      <c r="G50" s="281" t="str">
        <f>IF(VLOOKUP(F50,empleo!$C$5:$F$72,2,FALSE)=0,"",VLOOKUP(F50,empleo!$C$5:$F$72,2,FALSE))</f>
        <v/>
      </c>
      <c r="H50" s="282" t="str">
        <f>IF(VLOOKUP(F50,empleo!$C$5:$F$72,4,FALSE)=0,"",VLOOKUP(F50,empleo!$C$5:$F$72,4,FALSE))</f>
        <v/>
      </c>
      <c r="I50" s="283" t="str">
        <f>IF(VLOOKUP(F50,empleo!$C$5:$F$72,3,FALSE)=0,"",VLOOKUP(F50,empleo!$C$5:$F$72,3,FALSE))</f>
        <v/>
      </c>
      <c r="K50" s="299"/>
      <c r="L50" s="300"/>
      <c r="M50" s="301"/>
    </row>
    <row r="51" spans="5:13" x14ac:dyDescent="0.35">
      <c r="E51" s="348" t="s">
        <v>2124</v>
      </c>
      <c r="F51" s="270" t="s">
        <v>90</v>
      </c>
      <c r="G51" s="284" t="str">
        <f>IF(VLOOKUP(F51,empleo!$C$5:$F$72,2,FALSE)=0,"",VLOOKUP(F51,empleo!$C$5:$F$72,2,FALSE))</f>
        <v/>
      </c>
      <c r="H51" s="285" t="str">
        <f>IF(VLOOKUP(F51,empleo!$C$5:$F$72,4,FALSE)=0,"",VLOOKUP(F51,empleo!$C$5:$F$72,4,FALSE))</f>
        <v/>
      </c>
      <c r="I51" s="286" t="str">
        <f>IF(VLOOKUP(F51,empleo!$C$5:$F$72,3,FALSE)=0,"",VLOOKUP(F51,empleo!$C$5:$F$72,3,FALSE))</f>
        <v/>
      </c>
      <c r="K51" s="302"/>
      <c r="L51" s="303"/>
      <c r="M51" s="304"/>
    </row>
    <row r="52" spans="5:13" ht="15" thickBot="1" x14ac:dyDescent="0.4">
      <c r="E52" s="349"/>
      <c r="F52" s="267" t="s">
        <v>92</v>
      </c>
      <c r="G52" s="281" t="str">
        <f>IF(VLOOKUP(F52,empleo!$C$5:$F$72,2,FALSE)=0,"",VLOOKUP(F52,empleo!$C$5:$F$72,2,FALSE))</f>
        <v/>
      </c>
      <c r="H52" s="282" t="str">
        <f>IF(VLOOKUP(F52,empleo!$C$5:$F$72,4,FALSE)=0,"",VLOOKUP(F52,empleo!$C$5:$F$72,4,FALSE))</f>
        <v/>
      </c>
      <c r="I52" s="283" t="str">
        <f>IF(VLOOKUP(F52,empleo!$C$5:$F$72,3,FALSE)=0,"",VLOOKUP(F52,empleo!$C$5:$F$72,3,FALSE))</f>
        <v/>
      </c>
      <c r="K52" s="299"/>
      <c r="L52" s="300"/>
      <c r="M52" s="301"/>
    </row>
    <row r="53" spans="5:13" x14ac:dyDescent="0.35">
      <c r="E53" s="348" t="s">
        <v>2125</v>
      </c>
      <c r="F53" s="270" t="s">
        <v>94</v>
      </c>
      <c r="G53" s="284" t="str">
        <f>IF(VLOOKUP(F53,empleo!$C$5:$F$72,2,FALSE)=0,"",VLOOKUP(F53,empleo!$C$5:$F$72,2,FALSE))</f>
        <v/>
      </c>
      <c r="H53" s="285" t="str">
        <f>IF(VLOOKUP(F53,empleo!$C$5:$F$72,4,FALSE)=0,"",VLOOKUP(F53,empleo!$C$5:$F$72,4,FALSE))</f>
        <v/>
      </c>
      <c r="I53" s="286" t="str">
        <f>IF(VLOOKUP(F53,empleo!$C$5:$F$72,3,FALSE)=0,"",VLOOKUP(F53,empleo!$C$5:$F$72,3,FALSE))</f>
        <v/>
      </c>
      <c r="K53" s="302"/>
      <c r="L53" s="303"/>
      <c r="M53" s="304"/>
    </row>
    <row r="54" spans="5:13" x14ac:dyDescent="0.35">
      <c r="E54" s="350"/>
      <c r="F54" s="266" t="s">
        <v>96</v>
      </c>
      <c r="G54" s="278" t="str">
        <f>IF(VLOOKUP(F54,empleo!$C$5:$F$72,2,FALSE)=0,"",VLOOKUP(F54,empleo!$C$5:$F$72,2,FALSE))</f>
        <v/>
      </c>
      <c r="H54" s="279" t="str">
        <f>IF(VLOOKUP(F54,empleo!$C$5:$F$72,4,FALSE)=0,"",VLOOKUP(F54,empleo!$C$5:$F$72,4,FALSE))</f>
        <v/>
      </c>
      <c r="I54" s="280" t="str">
        <f>IF(VLOOKUP(F54,empleo!$C$5:$F$72,3,FALSE)=0,"",VLOOKUP(F54,empleo!$C$5:$F$72,3,FALSE))</f>
        <v/>
      </c>
      <c r="K54" s="296"/>
      <c r="L54" s="297"/>
      <c r="M54" s="298"/>
    </row>
    <row r="55" spans="5:13" x14ac:dyDescent="0.35">
      <c r="E55" s="350"/>
      <c r="F55" s="265" t="s">
        <v>98</v>
      </c>
      <c r="G55" s="275" t="str">
        <f>IF(VLOOKUP(F55,empleo!$C$5:$F$72,2,FALSE)=0,"",VLOOKUP(F55,empleo!$C$5:$F$72,2,FALSE))</f>
        <v/>
      </c>
      <c r="H55" s="276" t="str">
        <f>IF(VLOOKUP(F55,empleo!$C$5:$F$72,4,FALSE)=0,"",VLOOKUP(F55,empleo!$C$5:$F$72,4,FALSE))</f>
        <v/>
      </c>
      <c r="I55" s="277" t="str">
        <f>IF(VLOOKUP(F55,empleo!$C$5:$F$72,3,FALSE)=0,"",VLOOKUP(F55,empleo!$C$5:$F$72,3,FALSE))</f>
        <v/>
      </c>
      <c r="K55" s="293"/>
      <c r="L55" s="294"/>
      <c r="M55" s="295"/>
    </row>
    <row r="56" spans="5:13" x14ac:dyDescent="0.35">
      <c r="E56" s="350"/>
      <c r="F56" s="266" t="s">
        <v>100</v>
      </c>
      <c r="G56" s="278" t="str">
        <f>IF(VLOOKUP(F56,empleo!$C$5:$F$72,2,FALSE)=0,"",VLOOKUP(F56,empleo!$C$5:$F$72,2,FALSE))</f>
        <v/>
      </c>
      <c r="H56" s="279" t="str">
        <f>IF(VLOOKUP(F56,empleo!$C$5:$F$72,4,FALSE)=0,"",VLOOKUP(F56,empleo!$C$5:$F$72,4,FALSE))</f>
        <v/>
      </c>
      <c r="I56" s="280" t="str">
        <f>IF(VLOOKUP(F56,empleo!$C$5:$F$72,3,FALSE)=0,"",VLOOKUP(F56,empleo!$C$5:$F$72,3,FALSE))</f>
        <v/>
      </c>
      <c r="K56" s="296"/>
      <c r="L56" s="297"/>
      <c r="M56" s="298"/>
    </row>
    <row r="57" spans="5:13" ht="15" thickBot="1" x14ac:dyDescent="0.4">
      <c r="E57" s="349"/>
      <c r="F57" s="271" t="s">
        <v>102</v>
      </c>
      <c r="G57" s="287" t="str">
        <f>IF(VLOOKUP(F57,empleo!$C$5:$F$72,2,FALSE)=0,"",VLOOKUP(F57,empleo!$C$5:$F$72,2,FALSE))</f>
        <v/>
      </c>
      <c r="H57" s="288" t="str">
        <f>IF(VLOOKUP(F57,empleo!$C$5:$F$72,4,FALSE)=0,"",VLOOKUP(F57,empleo!$C$5:$F$72,4,FALSE))</f>
        <v/>
      </c>
      <c r="I57" s="289" t="str">
        <f>IF(VLOOKUP(F57,empleo!$C$5:$F$72,3,FALSE)=0,"",VLOOKUP(F57,empleo!$C$5:$F$72,3,FALSE))</f>
        <v/>
      </c>
      <c r="K57" s="305"/>
      <c r="L57" s="306"/>
      <c r="M57" s="307"/>
    </row>
    <row r="58" spans="5:13" x14ac:dyDescent="0.35">
      <c r="E58" s="348" t="s">
        <v>2124</v>
      </c>
      <c r="F58" s="262" t="s">
        <v>104</v>
      </c>
      <c r="G58" s="272" t="str">
        <f>IF(VLOOKUP(F58,empleo!$C$5:$F$72,2,FALSE)=0,"",VLOOKUP(F58,empleo!$C$5:$F$72,2,FALSE))</f>
        <v/>
      </c>
      <c r="H58" s="273" t="str">
        <f>IF(VLOOKUP(F58,empleo!$C$5:$F$72,4,FALSE)=0,"",VLOOKUP(F58,empleo!$C$5:$F$72,4,FALSE))</f>
        <v/>
      </c>
      <c r="I58" s="274" t="str">
        <f>IF(VLOOKUP(F58,empleo!$C$5:$F$72,3,FALSE)=0,"",VLOOKUP(F58,empleo!$C$5:$F$72,3,FALSE))</f>
        <v/>
      </c>
      <c r="K58" s="290"/>
      <c r="L58" s="291"/>
      <c r="M58" s="292"/>
    </row>
    <row r="59" spans="5:13" ht="15" thickBot="1" x14ac:dyDescent="0.4">
      <c r="E59" s="349"/>
      <c r="F59" s="271" t="s">
        <v>106</v>
      </c>
      <c r="G59" s="287" t="str">
        <f>IF(VLOOKUP(F59,empleo!$C$5:$F$72,2,FALSE)=0,"",VLOOKUP(F59,empleo!$C$5:$F$72,2,FALSE))</f>
        <v/>
      </c>
      <c r="H59" s="288" t="str">
        <f>IF(VLOOKUP(F59,empleo!$C$5:$F$72,4,FALSE)=0,"",VLOOKUP(F59,empleo!$C$5:$F$72,4,FALSE))</f>
        <v/>
      </c>
      <c r="I59" s="289" t="str">
        <f>IF(VLOOKUP(F59,empleo!$C$5:$F$72,3,FALSE)=0,"",VLOOKUP(F59,empleo!$C$5:$F$72,3,FALSE))</f>
        <v/>
      </c>
      <c r="K59" s="305"/>
      <c r="L59" s="306"/>
      <c r="M59" s="307"/>
    </row>
    <row r="60" spans="5:13" x14ac:dyDescent="0.35">
      <c r="E60" s="348" t="s">
        <v>407</v>
      </c>
      <c r="F60" s="262" t="s">
        <v>2151</v>
      </c>
      <c r="G60" s="272" t="str">
        <f>IF(VLOOKUP(F60,empleo!$C$5:$F$72,2,FALSE)=0,"",VLOOKUP(F60,empleo!$C$5:$F$72,2,FALSE))</f>
        <v/>
      </c>
      <c r="H60" s="273" t="str">
        <f>IF(VLOOKUP(F60,empleo!$C$5:$F$72,4,FALSE)=0,"",VLOOKUP(F60,empleo!$C$5:$F$72,4,FALSE))</f>
        <v/>
      </c>
      <c r="I60" s="274" t="str">
        <f>IF(VLOOKUP(F60,empleo!$C$5:$F$72,3,FALSE)=0,"",VLOOKUP(F60,empleo!$C$5:$F$72,3,FALSE))</f>
        <v/>
      </c>
      <c r="K60" s="290"/>
      <c r="L60" s="291"/>
      <c r="M60" s="292"/>
    </row>
    <row r="61" spans="5:13" x14ac:dyDescent="0.35">
      <c r="E61" s="350"/>
      <c r="F61" s="265" t="s">
        <v>110</v>
      </c>
      <c r="G61" s="275" t="str">
        <f>IF(VLOOKUP(F61,empleo!$C$5:$F$72,2,FALSE)=0,"",VLOOKUP(F61,empleo!$C$5:$F$72,2,FALSE))</f>
        <v/>
      </c>
      <c r="H61" s="276" t="str">
        <f>IF(VLOOKUP(F61,empleo!$C$5:$F$72,4,FALSE)=0,"",VLOOKUP(F61,empleo!$C$5:$F$72,4,FALSE))</f>
        <v/>
      </c>
      <c r="I61" s="277" t="str">
        <f>IF(VLOOKUP(F61,empleo!$C$5:$F$72,3,FALSE)=0,"",VLOOKUP(F61,empleo!$C$5:$F$72,3,FALSE))</f>
        <v/>
      </c>
      <c r="K61" s="293"/>
      <c r="L61" s="294"/>
      <c r="M61" s="295"/>
    </row>
    <row r="62" spans="5:13" x14ac:dyDescent="0.35">
      <c r="E62" s="350"/>
      <c r="F62" s="266" t="s">
        <v>112</v>
      </c>
      <c r="G62" s="278" t="str">
        <f>IF(VLOOKUP(F62,empleo!$C$5:$F$72,2,FALSE)=0,"",VLOOKUP(F62,empleo!$C$5:$F$72,2,FALSE))</f>
        <v/>
      </c>
      <c r="H62" s="279" t="str">
        <f>IF(VLOOKUP(F62,empleo!$C$5:$F$72,4,FALSE)=0,"",VLOOKUP(F62,empleo!$C$5:$F$72,4,FALSE))</f>
        <v/>
      </c>
      <c r="I62" s="280" t="str">
        <f>IF(VLOOKUP(F62,empleo!$C$5:$F$72,3,FALSE)=0,"",VLOOKUP(F62,empleo!$C$5:$F$72,3,FALSE))</f>
        <v/>
      </c>
      <c r="K62" s="296"/>
      <c r="L62" s="297"/>
      <c r="M62" s="298"/>
    </row>
    <row r="63" spans="5:13" x14ac:dyDescent="0.35">
      <c r="E63" s="350"/>
      <c r="F63" s="265" t="s">
        <v>114</v>
      </c>
      <c r="G63" s="275" t="str">
        <f>IF(VLOOKUP(F63,empleo!$C$5:$F$72,2,FALSE)=0,"",VLOOKUP(F63,empleo!$C$5:$F$72,2,FALSE))</f>
        <v/>
      </c>
      <c r="H63" s="276" t="str">
        <f>IF(VLOOKUP(F63,empleo!$C$5:$F$72,4,FALSE)=0,"",VLOOKUP(F63,empleo!$C$5:$F$72,4,FALSE))</f>
        <v/>
      </c>
      <c r="I63" s="277" t="str">
        <f>IF(VLOOKUP(F63,empleo!$C$5:$F$72,3,FALSE)=0,"",VLOOKUP(F63,empleo!$C$5:$F$72,3,FALSE))</f>
        <v/>
      </c>
      <c r="K63" s="293"/>
      <c r="L63" s="294"/>
      <c r="M63" s="295"/>
    </row>
    <row r="64" spans="5:13" x14ac:dyDescent="0.35">
      <c r="E64" s="350"/>
      <c r="F64" s="266" t="s">
        <v>116</v>
      </c>
      <c r="G64" s="278" t="str">
        <f>IF(VLOOKUP(F64,empleo!$C$5:$F$72,2,FALSE)=0,"",VLOOKUP(F64,empleo!$C$5:$F$72,2,FALSE))</f>
        <v/>
      </c>
      <c r="H64" s="279" t="str">
        <f>IF(VLOOKUP(F64,empleo!$C$5:$F$72,4,FALSE)=0,"",VLOOKUP(F64,empleo!$C$5:$F$72,4,FALSE))</f>
        <v/>
      </c>
      <c r="I64" s="280" t="str">
        <f>IF(VLOOKUP(F64,empleo!$C$5:$F$72,3,FALSE)=0,"",VLOOKUP(F64,empleo!$C$5:$F$72,3,FALSE))</f>
        <v/>
      </c>
      <c r="K64" s="296"/>
      <c r="L64" s="297"/>
      <c r="M64" s="298"/>
    </row>
    <row r="65" spans="5:13" x14ac:dyDescent="0.35">
      <c r="E65" s="350"/>
      <c r="F65" s="265" t="s">
        <v>118</v>
      </c>
      <c r="G65" s="275" t="str">
        <f>IF(VLOOKUP(F65,empleo!$C$5:$F$72,2,FALSE)=0,"",VLOOKUP(F65,empleo!$C$5:$F$72,2,FALSE))</f>
        <v/>
      </c>
      <c r="H65" s="276" t="str">
        <f>IF(VLOOKUP(F65,empleo!$C$5:$F$72,4,FALSE)=0,"",VLOOKUP(F65,empleo!$C$5:$F$72,4,FALSE))</f>
        <v/>
      </c>
      <c r="I65" s="277" t="str">
        <f>IF(VLOOKUP(F65,empleo!$C$5:$F$72,3,FALSE)=0,"",VLOOKUP(F65,empleo!$C$5:$F$72,3,FALSE))</f>
        <v/>
      </c>
      <c r="K65" s="293"/>
      <c r="L65" s="294"/>
      <c r="M65" s="295"/>
    </row>
    <row r="66" spans="5:13" x14ac:dyDescent="0.35">
      <c r="E66" s="350"/>
      <c r="F66" s="266" t="s">
        <v>120</v>
      </c>
      <c r="G66" s="278" t="str">
        <f>IF(VLOOKUP(F66,empleo!$C$5:$F$72,2,FALSE)=0,"",VLOOKUP(F66,empleo!$C$5:$F$72,2,FALSE))</f>
        <v/>
      </c>
      <c r="H66" s="279" t="str">
        <f>IF(VLOOKUP(F66,empleo!$C$5:$F$72,4,FALSE)=0,"",VLOOKUP(F66,empleo!$C$5:$F$72,4,FALSE))</f>
        <v/>
      </c>
      <c r="I66" s="280" t="str">
        <f>IF(VLOOKUP(F66,empleo!$C$5:$F$72,3,FALSE)=0,"",VLOOKUP(F66,empleo!$C$5:$F$72,3,FALSE))</f>
        <v/>
      </c>
      <c r="K66" s="296"/>
      <c r="L66" s="297"/>
      <c r="M66" s="298"/>
    </row>
    <row r="67" spans="5:13" ht="15" thickBot="1" x14ac:dyDescent="0.4">
      <c r="E67" s="349"/>
      <c r="F67" s="271" t="s">
        <v>122</v>
      </c>
      <c r="G67" s="287" t="str">
        <f>IF(VLOOKUP(F67,empleo!$C$5:$F$72,2,FALSE)=0,"",VLOOKUP(F67,empleo!$C$5:$F$72,2,FALSE))</f>
        <v/>
      </c>
      <c r="H67" s="288" t="str">
        <f>IF(VLOOKUP(F67,empleo!$C$5:$F$72,4,FALSE)=0,"",VLOOKUP(F67,empleo!$C$5:$F$72,4,FALSE))</f>
        <v/>
      </c>
      <c r="I67" s="289" t="str">
        <f>IF(VLOOKUP(F67,empleo!$C$5:$F$72,3,FALSE)=0,"",VLOOKUP(F67,empleo!$C$5:$F$72,3,FALSE))</f>
        <v/>
      </c>
      <c r="K67" s="305"/>
      <c r="L67" s="306"/>
      <c r="M67" s="307"/>
    </row>
    <row r="68" spans="5:13" x14ac:dyDescent="0.35">
      <c r="E68" s="348" t="s">
        <v>2152</v>
      </c>
      <c r="F68" s="262" t="s">
        <v>124</v>
      </c>
      <c r="G68" s="272" t="str">
        <f>IF(VLOOKUP(F68,empleo!$C$5:$F$72,2,FALSE)=0,"",VLOOKUP(F68,empleo!$C$5:$F$72,2,FALSE))</f>
        <v/>
      </c>
      <c r="H68" s="273" t="str">
        <f>IF(VLOOKUP(F68,empleo!$C$5:$F$72,4,FALSE)=0,"",VLOOKUP(F68,empleo!$C$5:$F$72,4,FALSE))</f>
        <v/>
      </c>
      <c r="I68" s="274" t="str">
        <f>IF(VLOOKUP(F68,empleo!$C$5:$F$72,3,FALSE)=0,"",VLOOKUP(F68,empleo!$C$5:$F$72,3,FALSE))</f>
        <v/>
      </c>
      <c r="K68" s="290"/>
      <c r="L68" s="291"/>
      <c r="M68" s="292"/>
    </row>
    <row r="69" spans="5:13" x14ac:dyDescent="0.35">
      <c r="E69" s="350"/>
      <c r="F69" s="265" t="s">
        <v>126</v>
      </c>
      <c r="G69" s="275" t="str">
        <f>IF(VLOOKUP(F69,empleo!$C$5:$F$72,2,FALSE)=0,"",VLOOKUP(F69,empleo!$C$5:$F$72,2,FALSE))</f>
        <v/>
      </c>
      <c r="H69" s="276" t="str">
        <f>IF(VLOOKUP(F69,empleo!$C$5:$F$72,4,FALSE)=0,"",VLOOKUP(F69,empleo!$C$5:$F$72,4,FALSE))</f>
        <v/>
      </c>
      <c r="I69" s="277" t="str">
        <f>IF(VLOOKUP(F69,empleo!$C$5:$F$72,3,FALSE)=0,"",VLOOKUP(F69,empleo!$C$5:$F$72,3,FALSE))</f>
        <v/>
      </c>
      <c r="K69" s="293"/>
      <c r="L69" s="294"/>
      <c r="M69" s="295"/>
    </row>
    <row r="70" spans="5:13" x14ac:dyDescent="0.35">
      <c r="E70" s="350"/>
      <c r="F70" s="266" t="s">
        <v>128</v>
      </c>
      <c r="G70" s="278" t="str">
        <f>IF(VLOOKUP(F70,empleo!$C$5:$F$72,2,FALSE)=0,"",VLOOKUP(F70,empleo!$C$5:$F$72,2,FALSE))</f>
        <v/>
      </c>
      <c r="H70" s="279" t="str">
        <f>IF(VLOOKUP(F70,empleo!$C$5:$F$72,4,FALSE)=0,"",VLOOKUP(F70,empleo!$C$5:$F$72,4,FALSE))</f>
        <v/>
      </c>
      <c r="I70" s="280" t="str">
        <f>IF(VLOOKUP(F70,empleo!$C$5:$F$72,3,FALSE)=0,"",VLOOKUP(F70,empleo!$C$5:$F$72,3,FALSE))</f>
        <v/>
      </c>
      <c r="K70" s="296"/>
      <c r="L70" s="297"/>
      <c r="M70" s="298"/>
    </row>
    <row r="71" spans="5:13" x14ac:dyDescent="0.35">
      <c r="E71" s="350"/>
      <c r="F71" s="265" t="s">
        <v>130</v>
      </c>
      <c r="G71" s="275" t="str">
        <f>IF(VLOOKUP(F71,empleo!$C$5:$F$72,2,FALSE)=0,"",VLOOKUP(F71,empleo!$C$5:$F$72,2,FALSE))</f>
        <v/>
      </c>
      <c r="H71" s="276" t="str">
        <f>IF(VLOOKUP(F71,empleo!$C$5:$F$72,4,FALSE)=0,"",VLOOKUP(F71,empleo!$C$5:$F$72,4,FALSE))</f>
        <v/>
      </c>
      <c r="I71" s="277" t="str">
        <f>IF(VLOOKUP(F71,empleo!$C$5:$F$72,3,FALSE)=0,"",VLOOKUP(F71,empleo!$C$5:$F$72,3,FALSE))</f>
        <v/>
      </c>
      <c r="K71" s="293"/>
      <c r="L71" s="294"/>
      <c r="M71" s="295"/>
    </row>
    <row r="72" spans="5:13" x14ac:dyDescent="0.35">
      <c r="E72" s="350"/>
      <c r="F72" s="266" t="s">
        <v>132</v>
      </c>
      <c r="G72" s="278" t="str">
        <f>IF(VLOOKUP(F72,empleo!$C$5:$F$72,2,FALSE)=0,"",VLOOKUP(F72,empleo!$C$5:$F$72,2,FALSE))</f>
        <v/>
      </c>
      <c r="H72" s="279" t="str">
        <f>IF(VLOOKUP(F72,empleo!$C$5:$F$72,4,FALSE)=0,"",VLOOKUP(F72,empleo!$C$5:$F$72,4,FALSE))</f>
        <v/>
      </c>
      <c r="I72" s="280" t="str">
        <f>IF(VLOOKUP(F72,empleo!$C$5:$F$72,3,FALSE)=0,"",VLOOKUP(F72,empleo!$C$5:$F$72,3,FALSE))</f>
        <v/>
      </c>
      <c r="K72" s="296"/>
      <c r="L72" s="297"/>
      <c r="M72" s="298"/>
    </row>
    <row r="73" spans="5:13" ht="15" thickBot="1" x14ac:dyDescent="0.4">
      <c r="E73" s="349"/>
      <c r="F73" s="271" t="s">
        <v>133</v>
      </c>
      <c r="G73" s="287" t="str">
        <f>IF(VLOOKUP(F73,empleo!$C$5:$F$72,2,FALSE)=0,"",VLOOKUP(F73,empleo!$C$5:$F$72,2,FALSE))</f>
        <v/>
      </c>
      <c r="H73" s="288" t="str">
        <f>IF(VLOOKUP(F73,empleo!$C$5:$F$72,4,FALSE)=0,"",VLOOKUP(F73,empleo!$C$5:$F$72,4,FALSE))</f>
        <v/>
      </c>
      <c r="I73" s="289" t="str">
        <f>IF(VLOOKUP(F73,empleo!$C$5:$F$72,3,FALSE)=0,"",VLOOKUP(F73,empleo!$C$5:$F$72,3,FALSE))</f>
        <v/>
      </c>
      <c r="K73" s="305"/>
      <c r="L73" s="306"/>
      <c r="M73" s="307"/>
    </row>
  </sheetData>
  <sheetProtection formatCells="0" formatColumns="0" formatRows="0" insertColumns="0" insertRows="0" insertHyperlinks="0" deleteColumns="0" deleteRows="0" sort="0" autoFilter="0" pivotTables="0"/>
  <mergeCells count="19">
    <mergeCell ref="E48:E50"/>
    <mergeCell ref="E3:E4"/>
    <mergeCell ref="F3:F4"/>
    <mergeCell ref="G3:I3"/>
    <mergeCell ref="K3:M3"/>
    <mergeCell ref="K4:K5"/>
    <mergeCell ref="L4:L5"/>
    <mergeCell ref="M4:M5"/>
    <mergeCell ref="E5:F5"/>
    <mergeCell ref="B10:C17"/>
    <mergeCell ref="E6:E10"/>
    <mergeCell ref="E11:E15"/>
    <mergeCell ref="E16:E40"/>
    <mergeCell ref="E41:E47"/>
    <mergeCell ref="E51:E52"/>
    <mergeCell ref="E53:E57"/>
    <mergeCell ref="E58:E59"/>
    <mergeCell ref="E60:E67"/>
    <mergeCell ref="E68:E73"/>
  </mergeCells>
  <conditionalFormatting sqref="G6:G73">
    <cfRule type="top10" dxfId="2" priority="3" rank="5"/>
  </conditionalFormatting>
  <conditionalFormatting sqref="H6:H73">
    <cfRule type="top10" dxfId="1" priority="2" rank="5"/>
  </conditionalFormatting>
  <conditionalFormatting sqref="I6:I73">
    <cfRule type="top10" dxfId="0" priority="1" rank="5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92E93-D9F2-4F23-B01F-7905B862FE2B}">
  <dimension ref="A1:AW7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E5" sqref="E5"/>
    </sheetView>
  </sheetViews>
  <sheetFormatPr baseColWidth="10" defaultRowHeight="14.5" x14ac:dyDescent="0.35"/>
  <cols>
    <col min="1" max="1" width="13.453125" customWidth="1"/>
    <col min="3" max="3" width="56.26953125" customWidth="1"/>
    <col min="25" max="25" width="11.453125" style="102"/>
    <col min="26" max="26" width="15" customWidth="1"/>
    <col min="27" max="27" width="11.81640625" bestFit="1" customWidth="1"/>
    <col min="43" max="43" width="11.81640625" bestFit="1" customWidth="1"/>
  </cols>
  <sheetData>
    <row r="1" spans="1:49" x14ac:dyDescent="0.35">
      <c r="AA1" s="375" t="s">
        <v>2115</v>
      </c>
      <c r="AE1" s="378" t="s">
        <v>2116</v>
      </c>
      <c r="AI1" s="378" t="s">
        <v>2104</v>
      </c>
      <c r="AM1" s="378" t="s">
        <v>2105</v>
      </c>
      <c r="AQ1" s="378" t="s">
        <v>2117</v>
      </c>
      <c r="AU1" s="378" t="s">
        <v>2128</v>
      </c>
    </row>
    <row r="2" spans="1:49" ht="15" thickBot="1" x14ac:dyDescent="0.4">
      <c r="D2" s="92" t="s">
        <v>488</v>
      </c>
      <c r="E2" s="92"/>
      <c r="F2" s="92"/>
      <c r="G2" s="92"/>
      <c r="H2" s="92" t="s">
        <v>863</v>
      </c>
      <c r="I2" s="92"/>
      <c r="J2" s="92"/>
      <c r="K2" s="92"/>
      <c r="L2" s="92" t="s">
        <v>2104</v>
      </c>
      <c r="M2" s="92"/>
      <c r="N2" s="92"/>
      <c r="O2" s="92"/>
      <c r="P2" s="92" t="s">
        <v>2105</v>
      </c>
      <c r="T2" s="92" t="s">
        <v>2106</v>
      </c>
      <c r="AA2" s="385"/>
      <c r="AE2" s="379"/>
      <c r="AI2" s="379"/>
      <c r="AM2" s="379"/>
      <c r="AQ2" s="379"/>
      <c r="AU2" s="379"/>
    </row>
    <row r="3" spans="1:49" x14ac:dyDescent="0.35">
      <c r="A3" s="380" t="s">
        <v>2118</v>
      </c>
      <c r="B3" s="341" t="s">
        <v>455</v>
      </c>
      <c r="C3" s="371" t="s">
        <v>146</v>
      </c>
      <c r="D3" s="372">
        <v>2020</v>
      </c>
      <c r="E3" s="374" t="s">
        <v>2108</v>
      </c>
      <c r="F3" s="370">
        <v>2021</v>
      </c>
      <c r="G3" s="375" t="s">
        <v>1440</v>
      </c>
      <c r="H3" s="372">
        <v>2020</v>
      </c>
      <c r="I3" s="374" t="s">
        <v>2108</v>
      </c>
      <c r="J3" s="370">
        <v>2021</v>
      </c>
      <c r="K3" s="375" t="s">
        <v>1440</v>
      </c>
      <c r="L3" s="372">
        <v>2020</v>
      </c>
      <c r="M3" s="374" t="s">
        <v>2108</v>
      </c>
      <c r="N3" s="370">
        <v>2021</v>
      </c>
      <c r="O3" s="375" t="s">
        <v>1440</v>
      </c>
      <c r="P3" s="372">
        <v>2020</v>
      </c>
      <c r="Q3" s="374" t="s">
        <v>2108</v>
      </c>
      <c r="R3" s="370">
        <v>2021</v>
      </c>
      <c r="S3" s="375" t="s">
        <v>1440</v>
      </c>
      <c r="T3" s="372">
        <v>2020</v>
      </c>
      <c r="U3" s="374" t="s">
        <v>2108</v>
      </c>
      <c r="V3" s="370">
        <v>2021</v>
      </c>
      <c r="W3" s="378" t="s">
        <v>1440</v>
      </c>
      <c r="X3" s="383" t="s">
        <v>2114</v>
      </c>
      <c r="AA3" s="372">
        <v>2020</v>
      </c>
      <c r="AB3" s="374" t="s">
        <v>2108</v>
      </c>
      <c r="AC3" s="370">
        <v>2021</v>
      </c>
      <c r="AD3" s="378" t="s">
        <v>1440</v>
      </c>
      <c r="AE3" s="372">
        <v>2020</v>
      </c>
      <c r="AF3" s="374" t="s">
        <v>2108</v>
      </c>
      <c r="AG3" s="370">
        <v>2021</v>
      </c>
      <c r="AH3" s="378" t="s">
        <v>1440</v>
      </c>
      <c r="AI3" s="372">
        <v>2020</v>
      </c>
      <c r="AJ3" s="374" t="s">
        <v>2108</v>
      </c>
      <c r="AK3" s="370">
        <v>2021</v>
      </c>
      <c r="AL3" s="378" t="s">
        <v>1440</v>
      </c>
      <c r="AM3" s="372">
        <v>2020</v>
      </c>
      <c r="AN3" s="374" t="s">
        <v>2108</v>
      </c>
      <c r="AO3" s="370">
        <v>2021</v>
      </c>
      <c r="AP3" s="378" t="s">
        <v>1440</v>
      </c>
      <c r="AQ3" s="372">
        <v>2020</v>
      </c>
      <c r="AR3" s="374" t="s">
        <v>2108</v>
      </c>
      <c r="AS3" s="370">
        <v>2021</v>
      </c>
      <c r="AT3" s="378" t="s">
        <v>1440</v>
      </c>
      <c r="AU3" s="372">
        <v>2020</v>
      </c>
      <c r="AV3" s="374" t="s">
        <v>2108</v>
      </c>
      <c r="AW3" s="370">
        <v>2021</v>
      </c>
    </row>
    <row r="4" spans="1:49" x14ac:dyDescent="0.35">
      <c r="A4" s="380"/>
      <c r="B4" s="341"/>
      <c r="C4" s="371"/>
      <c r="D4" s="373"/>
      <c r="E4" s="341"/>
      <c r="F4" s="371"/>
      <c r="G4" s="376"/>
      <c r="H4" s="373"/>
      <c r="I4" s="341"/>
      <c r="J4" s="371"/>
      <c r="K4" s="376"/>
      <c r="L4" s="373"/>
      <c r="M4" s="341"/>
      <c r="N4" s="371"/>
      <c r="O4" s="376"/>
      <c r="P4" s="373"/>
      <c r="Q4" s="341"/>
      <c r="R4" s="371"/>
      <c r="S4" s="376"/>
      <c r="T4" s="373"/>
      <c r="U4" s="341"/>
      <c r="V4" s="371"/>
      <c r="W4" s="379"/>
      <c r="X4" s="384"/>
      <c r="AA4" s="373"/>
      <c r="AB4" s="341"/>
      <c r="AC4" s="371"/>
      <c r="AD4" s="379"/>
      <c r="AE4" s="373"/>
      <c r="AF4" s="341"/>
      <c r="AG4" s="371"/>
      <c r="AH4" s="379"/>
      <c r="AI4" s="373"/>
      <c r="AJ4" s="341"/>
      <c r="AK4" s="371"/>
      <c r="AL4" s="379"/>
      <c r="AM4" s="373"/>
      <c r="AN4" s="341"/>
      <c r="AO4" s="371"/>
      <c r="AP4" s="379"/>
      <c r="AQ4" s="373"/>
      <c r="AR4" s="341"/>
      <c r="AS4" s="371"/>
      <c r="AT4" s="379"/>
      <c r="AU4" s="373"/>
      <c r="AV4" s="341"/>
      <c r="AW4" s="371"/>
    </row>
    <row r="5" spans="1:49" ht="15" customHeight="1" x14ac:dyDescent="0.4">
      <c r="A5" s="381" t="s">
        <v>2119</v>
      </c>
      <c r="B5" s="1" t="s">
        <v>0</v>
      </c>
      <c r="C5" s="215" t="s">
        <v>1</v>
      </c>
      <c r="D5" s="217">
        <f>+DDA!P7</f>
        <v>0</v>
      </c>
      <c r="E5" s="218">
        <f>+DDA!V7</f>
        <v>0</v>
      </c>
      <c r="F5" s="218">
        <f>+DDA!Q7</f>
        <v>0</v>
      </c>
      <c r="G5" s="221">
        <f>+SUM(D5:F5)</f>
        <v>0</v>
      </c>
      <c r="H5" s="217">
        <f ca="1">+DDA!AM7+DDA!BA7</f>
        <v>153.99712563026696</v>
      </c>
      <c r="I5" s="218">
        <f ca="1">+DDA!AS7+DDA!BG7</f>
        <v>14.816266340203583</v>
      </c>
      <c r="J5" s="218">
        <f ca="1">+DDA!AN7+DDA!BB7</f>
        <v>2.4651703480631113</v>
      </c>
      <c r="K5" s="221">
        <f ca="1">+SUM(H5:J5)</f>
        <v>171.27856231853366</v>
      </c>
      <c r="L5" s="217">
        <f ca="1">+DDA!BP7</f>
        <v>38.333597267046571</v>
      </c>
      <c r="M5" s="218">
        <f ca="1">+DDA!BV7</f>
        <v>36.190397695172578</v>
      </c>
      <c r="N5" s="218">
        <f ca="1">+DDA!BQ7</f>
        <v>20.617647586623207</v>
      </c>
      <c r="O5" s="221">
        <f ca="1">+SUM(L5:N5)</f>
        <v>95.141642548842356</v>
      </c>
      <c r="P5" s="217">
        <f ca="1">+DDA!CE7</f>
        <v>36.856548581738025</v>
      </c>
      <c r="Q5" s="218">
        <f ca="1">+DDA!CK7</f>
        <v>14.846861488651484</v>
      </c>
      <c r="R5" s="218">
        <f ca="1">+DDA!CF7</f>
        <v>96.156531020067632</v>
      </c>
      <c r="S5" s="221">
        <f ca="1">+SUM(P5:R5)</f>
        <v>147.85994109045714</v>
      </c>
      <c r="T5" s="217">
        <f ca="1">+DDA!CT7</f>
        <v>173.98016054858454</v>
      </c>
      <c r="U5" s="218">
        <f>+DDA!CZ7</f>
        <v>52.927260818425566</v>
      </c>
      <c r="V5" s="218">
        <f ca="1">+DDA!CU7</f>
        <v>4824.7221488892101</v>
      </c>
      <c r="W5" s="217">
        <f ca="1">+SUM(T5:V5)</f>
        <v>5051.6295702562202</v>
      </c>
      <c r="X5" s="223">
        <f ca="1">+W5+S5+O5+K5+G5</f>
        <v>5465.9097162140533</v>
      </c>
      <c r="Z5" s="227" t="s">
        <v>2119</v>
      </c>
      <c r="AA5" s="192">
        <f>+SUM(D5:D9)</f>
        <v>0</v>
      </c>
      <c r="AB5" s="192">
        <f t="shared" ref="AB5:AT5" si="0">+SUM(E5:E9)</f>
        <v>0</v>
      </c>
      <c r="AC5" s="192">
        <f t="shared" si="0"/>
        <v>0</v>
      </c>
      <c r="AD5" s="192">
        <f t="shared" si="0"/>
        <v>0</v>
      </c>
      <c r="AE5" s="192">
        <f t="shared" ca="1" si="0"/>
        <v>167.60744290560979</v>
      </c>
      <c r="AF5" s="192">
        <f t="shared" ca="1" si="0"/>
        <v>16.827466727503634</v>
      </c>
      <c r="AG5" s="192">
        <f t="shared" ca="1" si="0"/>
        <v>4.705293994906242</v>
      </c>
      <c r="AH5" s="192">
        <f t="shared" ca="1" si="0"/>
        <v>189.14020362801966</v>
      </c>
      <c r="AI5" s="192">
        <f t="shared" ca="1" si="0"/>
        <v>75.609971841018705</v>
      </c>
      <c r="AJ5" s="192">
        <f t="shared" ca="1" si="0"/>
        <v>71.333418670103129</v>
      </c>
      <c r="AK5" s="192">
        <f t="shared" ca="1" si="0"/>
        <v>41.180807995784562</v>
      </c>
      <c r="AL5" s="192">
        <f t="shared" ca="1" si="0"/>
        <v>188.1241985069064</v>
      </c>
      <c r="AM5" s="192">
        <f t="shared" ca="1" si="0"/>
        <v>71.798710153605498</v>
      </c>
      <c r="AN5" s="192">
        <f t="shared" ca="1" si="0"/>
        <v>28.132783877255861</v>
      </c>
      <c r="AO5" s="192">
        <f t="shared" ca="1" si="0"/>
        <v>190.48145708590164</v>
      </c>
      <c r="AP5" s="192">
        <f t="shared" ca="1" si="0"/>
        <v>290.412951116763</v>
      </c>
      <c r="AQ5" s="192">
        <f t="shared" ca="1" si="0"/>
        <v>175.63178151709144</v>
      </c>
      <c r="AR5" s="192">
        <f t="shared" si="0"/>
        <v>53.420924144229502</v>
      </c>
      <c r="AS5" s="192">
        <f t="shared" ca="1" si="0"/>
        <v>4872.661541634945</v>
      </c>
      <c r="AT5" s="192">
        <f t="shared" ca="1" si="0"/>
        <v>5101.714247296266</v>
      </c>
      <c r="AU5" s="192">
        <f ca="1">+AA5+AE5+AI5+AM5+AQ5</f>
        <v>490.64790641732543</v>
      </c>
      <c r="AV5" s="192">
        <f t="shared" ref="AV5:AV13" ca="1" si="1">+AB5+AF5+AJ5+AN5+AR5</f>
        <v>169.71459341909213</v>
      </c>
      <c r="AW5" s="192">
        <f t="shared" ref="AW5:AW13" ca="1" si="2">+AC5+AG5+AK5+AO5+AS5</f>
        <v>5109.0291007115375</v>
      </c>
    </row>
    <row r="6" spans="1:49" ht="29" x14ac:dyDescent="0.4">
      <c r="A6" s="377"/>
      <c r="B6" s="6" t="s">
        <v>2</v>
      </c>
      <c r="C6" s="216" t="s">
        <v>3</v>
      </c>
      <c r="D6" s="217">
        <f>+DDA!P8</f>
        <v>0</v>
      </c>
      <c r="E6" s="218">
        <f>+DDA!V8</f>
        <v>0</v>
      </c>
      <c r="F6" s="218">
        <f>+DDA!Q8</f>
        <v>0</v>
      </c>
      <c r="G6" s="221">
        <f t="shared" ref="G6:G69" si="3">+SUM(D6:F6)</f>
        <v>0</v>
      </c>
      <c r="H6" s="217">
        <f ca="1">+DDA!AM8+DDA!BA8</f>
        <v>1.7511569889029488</v>
      </c>
      <c r="I6" s="218">
        <f ca="1">+DDA!AS8+DDA!BG8</f>
        <v>0.24915373616386205</v>
      </c>
      <c r="J6" s="218">
        <f ca="1">+DDA!AN8+DDA!BB8</f>
        <v>0.25699541135691106</v>
      </c>
      <c r="K6" s="221">
        <f t="shared" ref="K6:K69" ca="1" si="4">+SUM(H6:J6)</f>
        <v>2.2573061364237219</v>
      </c>
      <c r="L6" s="217">
        <f ca="1">+DDA!BP8</f>
        <v>3.3171734671341255</v>
      </c>
      <c r="M6" s="218">
        <f ca="1">+DDA!BV8</f>
        <v>3.1161685257684439</v>
      </c>
      <c r="N6" s="218">
        <f ca="1">+DDA!BQ8</f>
        <v>1.9863196944352239</v>
      </c>
      <c r="O6" s="221">
        <f t="shared" ref="O6:O69" ca="1" si="5">+SUM(L6:N6)</f>
        <v>8.4196616873377934</v>
      </c>
      <c r="P6" s="217">
        <f ca="1">+DDA!CE8</f>
        <v>3.3552802017657086</v>
      </c>
      <c r="Q6" s="218">
        <f ca="1">+DDA!CK8</f>
        <v>1.485289596603252</v>
      </c>
      <c r="R6" s="218">
        <f ca="1">+DDA!CF8</f>
        <v>7.6807941512670368</v>
      </c>
      <c r="S6" s="221">
        <f t="shared" ref="S6:S69" ca="1" si="6">+SUM(P6:R6)</f>
        <v>12.521363949635997</v>
      </c>
      <c r="T6" s="217">
        <f ca="1">+DDA!CT8</f>
        <v>0.49328863772097975</v>
      </c>
      <c r="U6" s="218">
        <f>+DDA!CZ8</f>
        <v>0.1486360237468034</v>
      </c>
      <c r="V6" s="218">
        <f ca="1">+DDA!CU8</f>
        <v>14.027482434292324</v>
      </c>
      <c r="W6" s="217">
        <f t="shared" ref="W6:W69" ca="1" si="7">+SUM(T6:V6)</f>
        <v>14.669407095760107</v>
      </c>
      <c r="X6" s="223">
        <f t="shared" ref="X6:X69" ca="1" si="8">+W6+S6+O6+K6+G6</f>
        <v>37.86773886915762</v>
      </c>
      <c r="Z6" s="226" t="s">
        <v>2120</v>
      </c>
      <c r="AA6" s="192">
        <f>+SUM(D10:D14)</f>
        <v>0</v>
      </c>
      <c r="AB6" s="192">
        <f t="shared" ref="AB6:AT6" si="9">+SUM(E10:E14)</f>
        <v>0</v>
      </c>
      <c r="AC6" s="192">
        <f t="shared" si="9"/>
        <v>0</v>
      </c>
      <c r="AD6" s="192">
        <f t="shared" si="9"/>
        <v>0</v>
      </c>
      <c r="AE6" s="192">
        <f t="shared" ca="1" si="9"/>
        <v>25.10750034080047</v>
      </c>
      <c r="AF6" s="192">
        <f t="shared" ca="1" si="9"/>
        <v>3.5128429560936638</v>
      </c>
      <c r="AG6" s="192">
        <f t="shared" ca="1" si="9"/>
        <v>4.2124609739157677</v>
      </c>
      <c r="AH6" s="192">
        <f t="shared" ca="1" si="9"/>
        <v>32.832804270809902</v>
      </c>
      <c r="AI6" s="192">
        <f t="shared" ca="1" si="9"/>
        <v>89.588892864959234</v>
      </c>
      <c r="AJ6" s="192">
        <f t="shared" ca="1" si="9"/>
        <v>85.023317629335907</v>
      </c>
      <c r="AK6" s="192">
        <f t="shared" ca="1" si="9"/>
        <v>41.802893197969752</v>
      </c>
      <c r="AL6" s="192">
        <f t="shared" ca="1" si="9"/>
        <v>216.41510369226489</v>
      </c>
      <c r="AM6" s="192">
        <f t="shared" ca="1" si="9"/>
        <v>79.891548143490581</v>
      </c>
      <c r="AN6" s="192">
        <f t="shared" ca="1" si="9"/>
        <v>25.1147683706522</v>
      </c>
      <c r="AO6" s="192">
        <f t="shared" ca="1" si="9"/>
        <v>258.9162935796212</v>
      </c>
      <c r="AP6" s="192">
        <f t="shared" ca="1" si="9"/>
        <v>363.92261009376398</v>
      </c>
      <c r="AQ6" s="192">
        <f t="shared" ca="1" si="9"/>
        <v>0.30214707424511289</v>
      </c>
      <c r="AR6" s="192">
        <f t="shared" si="9"/>
        <v>8.5938469723259914E-2</v>
      </c>
      <c r="AS6" s="192">
        <f t="shared" ca="1" si="9"/>
        <v>9.8340295702555522</v>
      </c>
      <c r="AT6" s="192">
        <f t="shared" ca="1" si="9"/>
        <v>10.222115114223925</v>
      </c>
      <c r="AU6" s="192">
        <f t="shared" ref="AU6:AU13" ca="1" si="10">+AA6+AE6+AI6+AM6+AQ6</f>
        <v>194.8900884234954</v>
      </c>
      <c r="AV6" s="192">
        <f t="shared" ca="1" si="1"/>
        <v>113.73686742580503</v>
      </c>
      <c r="AW6" s="192">
        <f t="shared" ca="1" si="2"/>
        <v>314.76567732176227</v>
      </c>
    </row>
    <row r="7" spans="1:49" ht="15" x14ac:dyDescent="0.4">
      <c r="A7" s="377"/>
      <c r="B7" s="1" t="s">
        <v>4</v>
      </c>
      <c r="C7" s="215" t="s">
        <v>5</v>
      </c>
      <c r="D7" s="217">
        <f>+DDA!P9</f>
        <v>0</v>
      </c>
      <c r="E7" s="218">
        <f>+DDA!V9</f>
        <v>0</v>
      </c>
      <c r="F7" s="218">
        <f>+DDA!Q9</f>
        <v>0</v>
      </c>
      <c r="G7" s="221">
        <f t="shared" si="3"/>
        <v>0</v>
      </c>
      <c r="H7" s="217">
        <f ca="1">+DDA!AM9+DDA!BA9</f>
        <v>6.2185420945752412</v>
      </c>
      <c r="I7" s="218">
        <f ca="1">+DDA!AS9+DDA!BG9</f>
        <v>0.96121509547811002</v>
      </c>
      <c r="J7" s="218">
        <f ca="1">+DDA!AN9+DDA!BB9</f>
        <v>1.0164794781012461</v>
      </c>
      <c r="K7" s="221">
        <f t="shared" ca="1" si="4"/>
        <v>8.1962366681545973</v>
      </c>
      <c r="L7" s="217">
        <f ca="1">+DDA!BP9</f>
        <v>14.589170916588046</v>
      </c>
      <c r="M7" s="218">
        <f ca="1">+DDA!BV9</f>
        <v>13.660138720064424</v>
      </c>
      <c r="N7" s="218">
        <f ca="1">+DDA!BQ9</f>
        <v>9.3234792749863118</v>
      </c>
      <c r="O7" s="221">
        <f t="shared" ca="1" si="5"/>
        <v>37.572788911638781</v>
      </c>
      <c r="P7" s="217">
        <f ca="1">+DDA!CE9</f>
        <v>14.090661332476884</v>
      </c>
      <c r="Q7" s="218">
        <f ca="1">+DDA!CK9</f>
        <v>6.0985432459274307</v>
      </c>
      <c r="R7" s="218">
        <f ca="1">+DDA!CF9</f>
        <v>31.432970889029093</v>
      </c>
      <c r="S7" s="221">
        <f t="shared" ca="1" si="6"/>
        <v>51.622175467433408</v>
      </c>
      <c r="T7" s="217">
        <f ca="1">+DDA!CT9</f>
        <v>0.92578571056947112</v>
      </c>
      <c r="U7" s="218">
        <f>+DDA!CZ9</f>
        <v>0.27567065972834826</v>
      </c>
      <c r="V7" s="218">
        <f ca="1">+DDA!CU9</f>
        <v>27.125422991113737</v>
      </c>
      <c r="W7" s="217">
        <f t="shared" ca="1" si="7"/>
        <v>28.326879361411557</v>
      </c>
      <c r="X7" s="223">
        <f t="shared" ca="1" si="8"/>
        <v>125.71808040863834</v>
      </c>
      <c r="Z7" s="225" t="s">
        <v>2121</v>
      </c>
      <c r="AA7" s="192">
        <f>+SUM(D15:D39)</f>
        <v>0</v>
      </c>
      <c r="AB7" s="192">
        <f t="shared" ref="AB7:AT7" si="11">+SUM(E15:E39)</f>
        <v>0</v>
      </c>
      <c r="AC7" s="192">
        <f t="shared" si="11"/>
        <v>0</v>
      </c>
      <c r="AD7" s="192">
        <f t="shared" si="11"/>
        <v>0</v>
      </c>
      <c r="AE7" s="192">
        <f t="shared" ca="1" si="11"/>
        <v>180.95748771100216</v>
      </c>
      <c r="AF7" s="192">
        <f t="shared" ca="1" si="11"/>
        <v>24.870379632356617</v>
      </c>
      <c r="AG7" s="192">
        <f t="shared" ca="1" si="11"/>
        <v>25.914583555505942</v>
      </c>
      <c r="AH7" s="192">
        <f t="shared" ca="1" si="11"/>
        <v>231.74245089886472</v>
      </c>
      <c r="AI7" s="192">
        <f t="shared" ca="1" si="11"/>
        <v>492.57977826819024</v>
      </c>
      <c r="AJ7" s="192">
        <f t="shared" ca="1" si="11"/>
        <v>466.91818660797253</v>
      </c>
      <c r="AK7" s="192">
        <f t="shared" ca="1" si="11"/>
        <v>239.12638471112723</v>
      </c>
      <c r="AL7" s="192">
        <f t="shared" ca="1" si="11"/>
        <v>1198.62434958729</v>
      </c>
      <c r="AM7" s="192">
        <f t="shared" ca="1" si="11"/>
        <v>451.0884388802674</v>
      </c>
      <c r="AN7" s="192">
        <f t="shared" ca="1" si="11"/>
        <v>158.73492589764373</v>
      </c>
      <c r="AO7" s="192">
        <f t="shared" ca="1" si="11"/>
        <v>1348.8846908922092</v>
      </c>
      <c r="AP7" s="192">
        <f t="shared" ca="1" si="11"/>
        <v>1958.7080556701203</v>
      </c>
      <c r="AQ7" s="192">
        <f t="shared" ca="1" si="11"/>
        <v>4.3423481513564184</v>
      </c>
      <c r="AR7" s="192">
        <f t="shared" si="11"/>
        <v>1.1456660824696883</v>
      </c>
      <c r="AS7" s="192">
        <f t="shared" ca="1" si="11"/>
        <v>163.09006424684321</v>
      </c>
      <c r="AT7" s="192">
        <f t="shared" ca="1" si="11"/>
        <v>168.57807848066932</v>
      </c>
      <c r="AU7" s="192">
        <f t="shared" ca="1" si="10"/>
        <v>1128.9680530108162</v>
      </c>
      <c r="AV7" s="192">
        <f t="shared" ca="1" si="1"/>
        <v>651.66915822044257</v>
      </c>
      <c r="AW7" s="192">
        <f t="shared" ca="1" si="2"/>
        <v>1777.0157234056855</v>
      </c>
    </row>
    <row r="8" spans="1:49" ht="15" x14ac:dyDescent="0.4">
      <c r="A8" s="377"/>
      <c r="B8" s="14" t="s">
        <v>6</v>
      </c>
      <c r="C8" s="216" t="s">
        <v>7</v>
      </c>
      <c r="D8" s="217">
        <f>+DDA!P10</f>
        <v>0</v>
      </c>
      <c r="E8" s="218">
        <f>+DDA!V10</f>
        <v>0</v>
      </c>
      <c r="F8" s="218">
        <f>+DDA!Q10</f>
        <v>0</v>
      </c>
      <c r="G8" s="221">
        <f t="shared" si="3"/>
        <v>0</v>
      </c>
      <c r="H8" s="217">
        <f ca="1">+DDA!AM10+DDA!BA10</f>
        <v>5.2721060812400538</v>
      </c>
      <c r="I8" s="218">
        <f ca="1">+DDA!AS10+DDA!BG10</f>
        <v>0.74023925820802106</v>
      </c>
      <c r="J8" s="218">
        <f ca="1">+DDA!AN10+DDA!BB10</f>
        <v>0.89007655235764105</v>
      </c>
      <c r="K8" s="221">
        <f t="shared" ca="1" si="4"/>
        <v>6.9024218918057159</v>
      </c>
      <c r="L8" s="217">
        <f ca="1">+DDA!BP10</f>
        <v>18.747167919071217</v>
      </c>
      <c r="M8" s="218">
        <f ca="1">+DDA!BV10</f>
        <v>17.783727388632542</v>
      </c>
      <c r="N8" s="218">
        <f ca="1">+DDA!BQ10</f>
        <v>8.8483256831677863</v>
      </c>
      <c r="O8" s="221">
        <f t="shared" ca="1" si="5"/>
        <v>45.379220990871545</v>
      </c>
      <c r="P8" s="217">
        <f ca="1">+DDA!CE10</f>
        <v>16.736424332913884</v>
      </c>
      <c r="Q8" s="218">
        <f ca="1">+DDA!CK10</f>
        <v>5.2825572032452328</v>
      </c>
      <c r="R8" s="218">
        <f ca="1">+DDA!CF10</f>
        <v>53.931728923300398</v>
      </c>
      <c r="S8" s="221">
        <f t="shared" ca="1" si="6"/>
        <v>75.950710459459515</v>
      </c>
      <c r="T8" s="217">
        <f ca="1">+DDA!CT10</f>
        <v>0.22641634872707073</v>
      </c>
      <c r="U8" s="218">
        <f>+DDA!CZ10</f>
        <v>6.8063016660744324E-2</v>
      </c>
      <c r="V8" s="218">
        <f ca="1">+DDA!CU10</f>
        <v>6.4774564277977333</v>
      </c>
      <c r="W8" s="217">
        <f t="shared" ca="1" si="7"/>
        <v>6.7719357931855484</v>
      </c>
      <c r="X8" s="223">
        <f t="shared" ca="1" si="8"/>
        <v>135.00428913532232</v>
      </c>
      <c r="Z8" s="225" t="s">
        <v>2122</v>
      </c>
      <c r="AA8" s="192">
        <f>+SUM(D40:D46)</f>
        <v>0</v>
      </c>
      <c r="AB8" s="192">
        <f t="shared" ref="AB8:AT8" si="12">+SUM(E40:E46)</f>
        <v>0</v>
      </c>
      <c r="AC8" s="192">
        <f t="shared" si="12"/>
        <v>0</v>
      </c>
      <c r="AD8" s="192">
        <f t="shared" si="12"/>
        <v>0</v>
      </c>
      <c r="AE8" s="192">
        <f t="shared" ca="1" si="12"/>
        <v>6.5048416555880522</v>
      </c>
      <c r="AF8" s="192">
        <f t="shared" ca="1" si="12"/>
        <v>0.99893219039950054</v>
      </c>
      <c r="AG8" s="192">
        <f t="shared" ca="1" si="12"/>
        <v>1.264830798204116</v>
      </c>
      <c r="AH8" s="192">
        <f t="shared" ca="1" si="12"/>
        <v>8.7686046441916687</v>
      </c>
      <c r="AI8" s="192">
        <f t="shared" ca="1" si="12"/>
        <v>19.840383883855395</v>
      </c>
      <c r="AJ8" s="192">
        <f t="shared" ca="1" si="12"/>
        <v>18.715442143684072</v>
      </c>
      <c r="AK8" s="192">
        <f t="shared" ca="1" si="12"/>
        <v>10.781391067631205</v>
      </c>
      <c r="AL8" s="192">
        <f t="shared" ca="1" si="12"/>
        <v>49.337217095170672</v>
      </c>
      <c r="AM8" s="192">
        <f t="shared" ca="1" si="12"/>
        <v>18.970202869106743</v>
      </c>
      <c r="AN8" s="192">
        <f t="shared" ca="1" si="12"/>
        <v>7.2609653731573189</v>
      </c>
      <c r="AO8" s="192">
        <f t="shared" ca="1" si="12"/>
        <v>51.526819958368378</v>
      </c>
      <c r="AP8" s="192">
        <f t="shared" ca="1" si="12"/>
        <v>77.75798820063244</v>
      </c>
      <c r="AQ8" s="192">
        <f t="shared" ca="1" si="12"/>
        <v>0.27047388007457585</v>
      </c>
      <c r="AR8" s="192">
        <f t="shared" si="12"/>
        <v>7.9358663416712716E-2</v>
      </c>
      <c r="AS8" s="192">
        <f t="shared" ca="1" si="12"/>
        <v>8.2120657118070426</v>
      </c>
      <c r="AT8" s="192">
        <f t="shared" ca="1" si="12"/>
        <v>8.5618982552983312</v>
      </c>
      <c r="AU8" s="192">
        <f t="shared" ca="1" si="10"/>
        <v>45.585902288624766</v>
      </c>
      <c r="AV8" s="192">
        <f t="shared" ca="1" si="1"/>
        <v>27.054698370657604</v>
      </c>
      <c r="AW8" s="192">
        <f t="shared" ca="1" si="2"/>
        <v>71.785107536010742</v>
      </c>
    </row>
    <row r="9" spans="1:49" ht="15" x14ac:dyDescent="0.4">
      <c r="A9" s="377"/>
      <c r="B9" s="1" t="s">
        <v>8</v>
      </c>
      <c r="C9" s="215" t="s">
        <v>9</v>
      </c>
      <c r="D9" s="217">
        <f>+DDA!P11</f>
        <v>0</v>
      </c>
      <c r="E9" s="218">
        <f>+DDA!V11</f>
        <v>0</v>
      </c>
      <c r="F9" s="218">
        <f>+DDA!Q11</f>
        <v>0</v>
      </c>
      <c r="G9" s="221">
        <f t="shared" si="3"/>
        <v>0</v>
      </c>
      <c r="H9" s="217">
        <f ca="1">+DDA!AM11+DDA!BA11</f>
        <v>0.36851211062457878</v>
      </c>
      <c r="I9" s="218">
        <f ca="1">+DDA!AS11+DDA!BG11</f>
        <v>6.0592297450057231E-2</v>
      </c>
      <c r="J9" s="218">
        <f ca="1">+DDA!AN11+DDA!BB11</f>
        <v>7.6572205027332529E-2</v>
      </c>
      <c r="K9" s="221">
        <f t="shared" ca="1" si="4"/>
        <v>0.50567661310196854</v>
      </c>
      <c r="L9" s="217">
        <f ca="1">+DDA!BP11</f>
        <v>0.6228622711787466</v>
      </c>
      <c r="M9" s="218">
        <f ca="1">+DDA!BV11</f>
        <v>0.58298634046514053</v>
      </c>
      <c r="N9" s="218">
        <f ca="1">+DDA!BQ11</f>
        <v>0.40503575657203328</v>
      </c>
      <c r="O9" s="221">
        <f t="shared" ca="1" si="5"/>
        <v>1.6108843682159204</v>
      </c>
      <c r="P9" s="217">
        <f ca="1">+DDA!CE11</f>
        <v>0.75979570471099578</v>
      </c>
      <c r="Q9" s="218">
        <f ca="1">+DDA!CK11</f>
        <v>0.41953234282846097</v>
      </c>
      <c r="R9" s="218">
        <f ca="1">+DDA!CF11</f>
        <v>1.2794321022374788</v>
      </c>
      <c r="S9" s="221">
        <f t="shared" ca="1" si="6"/>
        <v>2.4587601497769356</v>
      </c>
      <c r="T9" s="217">
        <f ca="1">+DDA!CT11</f>
        <v>6.1302714893827215E-3</v>
      </c>
      <c r="U9" s="218">
        <f>+DDA!CZ11</f>
        <v>1.2936256680404767E-3</v>
      </c>
      <c r="V9" s="218">
        <f ca="1">+DDA!CU11</f>
        <v>0.30903089253115468</v>
      </c>
      <c r="W9" s="217">
        <f t="shared" ca="1" si="7"/>
        <v>0.31645478968857788</v>
      </c>
      <c r="X9" s="223">
        <f t="shared" ca="1" si="8"/>
        <v>4.8917759207834024</v>
      </c>
      <c r="Z9" s="225" t="s">
        <v>2123</v>
      </c>
      <c r="AA9" s="192">
        <f>+SUM(D47:D49)</f>
        <v>0</v>
      </c>
      <c r="AB9" s="192">
        <f t="shared" ref="AB9:AT9" si="13">+SUM(E47:E49)</f>
        <v>0</v>
      </c>
      <c r="AC9" s="192">
        <f t="shared" si="13"/>
        <v>0</v>
      </c>
      <c r="AD9" s="192">
        <f t="shared" si="13"/>
        <v>0</v>
      </c>
      <c r="AE9" s="192">
        <f t="shared" ca="1" si="13"/>
        <v>169.63066599724698</v>
      </c>
      <c r="AF9" s="192">
        <f t="shared" ca="1" si="13"/>
        <v>23.973732921789633</v>
      </c>
      <c r="AG9" s="192">
        <f t="shared" ca="1" si="13"/>
        <v>29.405944496393204</v>
      </c>
      <c r="AH9" s="192">
        <f t="shared" ca="1" si="13"/>
        <v>223.01034341542982</v>
      </c>
      <c r="AI9" s="192">
        <f t="shared" ca="1" si="13"/>
        <v>629.20368706787121</v>
      </c>
      <c r="AJ9" s="192">
        <f t="shared" ca="1" si="13"/>
        <v>597.05779672655626</v>
      </c>
      <c r="AK9" s="192">
        <f t="shared" ca="1" si="13"/>
        <v>294.42173235616065</v>
      </c>
      <c r="AL9" s="192">
        <f t="shared" ca="1" si="13"/>
        <v>1520.6832161505881</v>
      </c>
      <c r="AM9" s="192">
        <f t="shared" ca="1" si="13"/>
        <v>559.99737518423353</v>
      </c>
      <c r="AN9" s="192">
        <f t="shared" ca="1" si="13"/>
        <v>174.77872968587326</v>
      </c>
      <c r="AO9" s="192">
        <f t="shared" ca="1" si="13"/>
        <v>1820.2625450303603</v>
      </c>
      <c r="AP9" s="192">
        <f t="shared" ca="1" si="13"/>
        <v>2555.0386499004671</v>
      </c>
      <c r="AQ9" s="192">
        <f t="shared" ca="1" si="13"/>
        <v>0.19352004025131464</v>
      </c>
      <c r="AR9" s="192">
        <f t="shared" si="13"/>
        <v>3.428046521730721E-2</v>
      </c>
      <c r="AS9" s="192">
        <f t="shared" ca="1" si="13"/>
        <v>11.351093068427872</v>
      </c>
      <c r="AT9" s="192">
        <f t="shared" ca="1" si="13"/>
        <v>11.578893573896494</v>
      </c>
      <c r="AU9" s="192">
        <f t="shared" ca="1" si="10"/>
        <v>1359.025248289603</v>
      </c>
      <c r="AV9" s="192">
        <f t="shared" ca="1" si="1"/>
        <v>795.84453979943646</v>
      </c>
      <c r="AW9" s="192">
        <f t="shared" ca="1" si="2"/>
        <v>2155.4413149513421</v>
      </c>
    </row>
    <row r="10" spans="1:49" ht="15" customHeight="1" x14ac:dyDescent="0.4">
      <c r="A10" s="377" t="s">
        <v>2120</v>
      </c>
      <c r="B10" s="14">
        <v>17</v>
      </c>
      <c r="C10" s="216" t="s">
        <v>10</v>
      </c>
      <c r="D10" s="217">
        <f>+DDA!P12</f>
        <v>0</v>
      </c>
      <c r="E10" s="218">
        <f>+DDA!V12</f>
        <v>0</v>
      </c>
      <c r="F10" s="218">
        <f>+DDA!Q12</f>
        <v>0</v>
      </c>
      <c r="G10" s="221">
        <f t="shared" si="3"/>
        <v>0</v>
      </c>
      <c r="H10" s="217">
        <f ca="1">+DDA!AM12+DDA!BA12</f>
        <v>0.10775398269470315</v>
      </c>
      <c r="I10" s="218">
        <f ca="1">+DDA!AS12+DDA!BG12</f>
        <v>1.5509499964537099E-2</v>
      </c>
      <c r="J10" s="218">
        <f ca="1">+DDA!AN12+DDA!BB12</f>
        <v>1.8161068379413337E-2</v>
      </c>
      <c r="K10" s="221">
        <f t="shared" ca="1" si="4"/>
        <v>0.14142455103865359</v>
      </c>
      <c r="L10" s="217">
        <f ca="1">+DDA!BP12</f>
        <v>0.339796404572553</v>
      </c>
      <c r="M10" s="218">
        <f ca="1">+DDA!BV12</f>
        <v>0.32159224639326567</v>
      </c>
      <c r="N10" s="218">
        <f ca="1">+DDA!BQ12</f>
        <v>0.17060706964548444</v>
      </c>
      <c r="O10" s="221">
        <f t="shared" ca="1" si="5"/>
        <v>0.83199572061130311</v>
      </c>
      <c r="P10" s="217">
        <f ca="1">+DDA!CE12</f>
        <v>0.31106489079684252</v>
      </c>
      <c r="Q10" s="218">
        <f ca="1">+DDA!CK12</f>
        <v>0.10751179733779281</v>
      </c>
      <c r="R10" s="218">
        <f ca="1">+DDA!CF12</f>
        <v>0.93129041842621518</v>
      </c>
      <c r="S10" s="221">
        <f t="shared" ca="1" si="6"/>
        <v>1.3498671065608505</v>
      </c>
      <c r="T10" s="217">
        <f ca="1">+DDA!CT12</f>
        <v>6.0476445214590058E-3</v>
      </c>
      <c r="U10" s="218">
        <f>+DDA!CZ12</f>
        <v>1.7919082820299082E-3</v>
      </c>
      <c r="V10" s="218">
        <f ca="1">+DDA!CU12</f>
        <v>0.17936008626566036</v>
      </c>
      <c r="W10" s="217">
        <f t="shared" ca="1" si="7"/>
        <v>0.18719963906914927</v>
      </c>
      <c r="X10" s="223">
        <f t="shared" ca="1" si="8"/>
        <v>2.5104870172799565</v>
      </c>
      <c r="Z10" s="225" t="s">
        <v>2124</v>
      </c>
      <c r="AA10" s="192">
        <f>+SUM(D50:D51)+D57+D58</f>
        <v>0</v>
      </c>
      <c r="AB10" s="192">
        <f t="shared" ref="AB10:AT10" si="14">+SUM(E50:E51)+E57+E58</f>
        <v>0</v>
      </c>
      <c r="AC10" s="192">
        <f t="shared" si="14"/>
        <v>0</v>
      </c>
      <c r="AD10" s="192">
        <f t="shared" si="14"/>
        <v>0</v>
      </c>
      <c r="AE10" s="192">
        <f t="shared" ca="1" si="14"/>
        <v>204.19568374539085</v>
      </c>
      <c r="AF10" s="192">
        <f t="shared" ca="1" si="14"/>
        <v>28.595146753912559</v>
      </c>
      <c r="AG10" s="192">
        <f t="shared" ca="1" si="14"/>
        <v>31.427700414293213</v>
      </c>
      <c r="AH10" s="192">
        <f t="shared" ca="1" si="14"/>
        <v>264.21853091359662</v>
      </c>
      <c r="AI10" s="192">
        <f t="shared" ca="1" si="14"/>
        <v>545.88848872402741</v>
      </c>
      <c r="AJ10" s="192">
        <f t="shared" ca="1" si="14"/>
        <v>517.21949306630995</v>
      </c>
      <c r="AK10" s="192">
        <f t="shared" ca="1" si="14"/>
        <v>267.87893115212501</v>
      </c>
      <c r="AL10" s="192">
        <f t="shared" ca="1" si="14"/>
        <v>1330.9869129424624</v>
      </c>
      <c r="AM10" s="192">
        <f t="shared" ca="1" si="14"/>
        <v>512.19226738154248</v>
      </c>
      <c r="AN10" s="192">
        <f t="shared" ca="1" si="14"/>
        <v>187.16431358571572</v>
      </c>
      <c r="AO10" s="192">
        <f t="shared" ca="1" si="14"/>
        <v>1492.3568201937305</v>
      </c>
      <c r="AP10" s="192">
        <f t="shared" ca="1" si="14"/>
        <v>2191.7134011609887</v>
      </c>
      <c r="AQ10" s="192">
        <f t="shared" ca="1" si="14"/>
        <v>8.7073258115851786</v>
      </c>
      <c r="AR10" s="192">
        <f t="shared" si="14"/>
        <v>2.467270214954624</v>
      </c>
      <c r="AS10" s="192">
        <f t="shared" ca="1" si="14"/>
        <v>285.66667016627616</v>
      </c>
      <c r="AT10" s="192">
        <f t="shared" ca="1" si="14"/>
        <v>296.84126619281597</v>
      </c>
      <c r="AU10" s="192">
        <f t="shared" ca="1" si="10"/>
        <v>1270.9837656625459</v>
      </c>
      <c r="AV10" s="192">
        <f t="shared" ca="1" si="1"/>
        <v>735.44622362089285</v>
      </c>
      <c r="AW10" s="192">
        <f t="shared" ca="1" si="2"/>
        <v>2077.3301219264249</v>
      </c>
    </row>
    <row r="11" spans="1:49" ht="29" x14ac:dyDescent="0.4">
      <c r="A11" s="377"/>
      <c r="B11" s="15" t="s">
        <v>11</v>
      </c>
      <c r="C11" s="215" t="s">
        <v>12</v>
      </c>
      <c r="D11" s="217">
        <f>+DDA!P13</f>
        <v>0</v>
      </c>
      <c r="E11" s="218">
        <f>+DDA!V13</f>
        <v>0</v>
      </c>
      <c r="F11" s="218">
        <f>+DDA!Q13</f>
        <v>0</v>
      </c>
      <c r="G11" s="221">
        <f t="shared" si="3"/>
        <v>0</v>
      </c>
      <c r="H11" s="217">
        <f ca="1">+DDA!AM13+DDA!BA13</f>
        <v>0.64983650760404998</v>
      </c>
      <c r="I11" s="218">
        <f ca="1">+DDA!AS13+DDA!BG13</f>
        <v>9.224917420942802E-2</v>
      </c>
      <c r="J11" s="218">
        <f ca="1">+DDA!AN13+DDA!BB13</f>
        <v>0.10428653296548873</v>
      </c>
      <c r="K11" s="221">
        <f t="shared" ca="1" si="4"/>
        <v>0.84637221477896674</v>
      </c>
      <c r="L11" s="217">
        <f ca="1">+DDA!BP13</f>
        <v>2.0574798368252232</v>
      </c>
      <c r="M11" s="218">
        <f ca="1">+DDA!BV13</f>
        <v>1.9474129201698815</v>
      </c>
      <c r="N11" s="218">
        <f ca="1">+DDA!BQ13</f>
        <v>1.0310151870362461</v>
      </c>
      <c r="O11" s="221">
        <f t="shared" ca="1" si="5"/>
        <v>5.0359079440313508</v>
      </c>
      <c r="P11" s="217">
        <f ca="1">+DDA!CE13</f>
        <v>1.8568452560139121</v>
      </c>
      <c r="Q11" s="218">
        <f ca="1">+DDA!CK13</f>
        <v>0.62690358863619622</v>
      </c>
      <c r="R11" s="218">
        <f ca="1">+DDA!CF13</f>
        <v>5.6344094823580235</v>
      </c>
      <c r="S11" s="221">
        <f t="shared" ca="1" si="6"/>
        <v>8.1181583270081319</v>
      </c>
      <c r="T11" s="217">
        <f ca="1">+DDA!CT13</f>
        <v>4.1809148431639187E-2</v>
      </c>
      <c r="U11" s="218">
        <f>+DDA!CZ13</f>
        <v>1.2422700092429295E-2</v>
      </c>
      <c r="V11" s="218">
        <f ca="1">+DDA!CU13</f>
        <v>1.2315220510790823</v>
      </c>
      <c r="W11" s="217">
        <f t="shared" ca="1" si="7"/>
        <v>1.2857538996031508</v>
      </c>
      <c r="X11" s="223">
        <f t="shared" ca="1" si="8"/>
        <v>15.2861923854216</v>
      </c>
      <c r="Z11" s="226" t="s">
        <v>2125</v>
      </c>
      <c r="AA11" s="192">
        <f>+SUM(D52:D56)</f>
        <v>0</v>
      </c>
      <c r="AB11" s="192">
        <f t="shared" ref="AB11:AT11" si="15">+SUM(E52:E56)</f>
        <v>0</v>
      </c>
      <c r="AC11" s="192">
        <f t="shared" si="15"/>
        <v>0</v>
      </c>
      <c r="AD11" s="192">
        <f t="shared" si="15"/>
        <v>0</v>
      </c>
      <c r="AE11" s="192">
        <f t="shared" ca="1" si="15"/>
        <v>93.419373777333021</v>
      </c>
      <c r="AF11" s="192">
        <f t="shared" ca="1" si="15"/>
        <v>13.139611264532505</v>
      </c>
      <c r="AG11" s="192">
        <f t="shared" ca="1" si="15"/>
        <v>14.255896092730836</v>
      </c>
      <c r="AH11" s="192">
        <f t="shared" ca="1" si="15"/>
        <v>120.81488113459636</v>
      </c>
      <c r="AI11" s="192">
        <f t="shared" ca="1" si="15"/>
        <v>278.69092478802668</v>
      </c>
      <c r="AJ11" s="192">
        <f t="shared" ca="1" si="15"/>
        <v>263.80134059949887</v>
      </c>
      <c r="AK11" s="192">
        <f t="shared" ca="1" si="15"/>
        <v>139.71198810154237</v>
      </c>
      <c r="AL11" s="192">
        <f t="shared" ca="1" si="15"/>
        <v>682.20425348906792</v>
      </c>
      <c r="AM11" s="192">
        <f t="shared" ca="1" si="15"/>
        <v>252.22053240048081</v>
      </c>
      <c r="AN11" s="192">
        <f t="shared" ca="1" si="15"/>
        <v>86.739890751981875</v>
      </c>
      <c r="AO11" s="192">
        <f t="shared" ca="1" si="15"/>
        <v>756.06567694811383</v>
      </c>
      <c r="AP11" s="192">
        <f t="shared" ca="1" si="15"/>
        <v>1095.0261001005765</v>
      </c>
      <c r="AQ11" s="192">
        <f t="shared" ca="1" si="15"/>
        <v>4.5583676649566769</v>
      </c>
      <c r="AR11" s="192">
        <f t="shared" si="15"/>
        <v>1.3231041827311856</v>
      </c>
      <c r="AS11" s="192">
        <f t="shared" ca="1" si="15"/>
        <v>141.89192072963306</v>
      </c>
      <c r="AT11" s="192">
        <f t="shared" ca="1" si="15"/>
        <v>147.77339257732092</v>
      </c>
      <c r="AU11" s="192">
        <f t="shared" ca="1" si="10"/>
        <v>628.88919863079718</v>
      </c>
      <c r="AV11" s="192">
        <f t="shared" ca="1" si="1"/>
        <v>365.00394679874444</v>
      </c>
      <c r="AW11" s="192">
        <f t="shared" ca="1" si="2"/>
        <v>1051.9254818720201</v>
      </c>
    </row>
    <row r="12" spans="1:49" ht="15" x14ac:dyDescent="0.4">
      <c r="A12" s="377"/>
      <c r="B12" s="6" t="s">
        <v>13</v>
      </c>
      <c r="C12" s="216" t="s">
        <v>14</v>
      </c>
      <c r="D12" s="217">
        <f>+DDA!P14</f>
        <v>0</v>
      </c>
      <c r="E12" s="218">
        <f>+DDA!V14</f>
        <v>0</v>
      </c>
      <c r="F12" s="218">
        <f>+DDA!Q14</f>
        <v>0</v>
      </c>
      <c r="G12" s="221">
        <f t="shared" si="3"/>
        <v>0</v>
      </c>
      <c r="H12" s="217">
        <f ca="1">+DDA!AM14+DDA!BA14</f>
        <v>14.117181771260221</v>
      </c>
      <c r="I12" s="218">
        <f ca="1">+DDA!AS14+DDA!BG14</f>
        <v>1.9697673436312471</v>
      </c>
      <c r="J12" s="218">
        <f ca="1">+DDA!AN14+DDA!BB14</f>
        <v>2.3106321318191476</v>
      </c>
      <c r="K12" s="221">
        <f t="shared" ca="1" si="4"/>
        <v>18.397581246710615</v>
      </c>
      <c r="L12" s="217">
        <f ca="1">+DDA!BP14</f>
        <v>48.681462800333975</v>
      </c>
      <c r="M12" s="218">
        <f ca="1">+DDA!BV14</f>
        <v>46.192724302498391</v>
      </c>
      <c r="N12" s="218">
        <f ca="1">+DDA!BQ14</f>
        <v>22.840741701278603</v>
      </c>
      <c r="O12" s="221">
        <f t="shared" ca="1" si="5"/>
        <v>117.71492880411097</v>
      </c>
      <c r="P12" s="217">
        <f ca="1">+DDA!CE14</f>
        <v>43.496269921161002</v>
      </c>
      <c r="Q12" s="218">
        <f ca="1">+DDA!CK14</f>
        <v>13.843732457666192</v>
      </c>
      <c r="R12" s="218">
        <f ca="1">+DDA!CF14</f>
        <v>139.74416252024821</v>
      </c>
      <c r="S12" s="221">
        <f t="shared" ca="1" si="6"/>
        <v>197.0841648990754</v>
      </c>
      <c r="T12" s="217">
        <f ca="1">+DDA!CT14</f>
        <v>0.20570743424468674</v>
      </c>
      <c r="U12" s="218">
        <f>+DDA!CZ14</f>
        <v>5.7701569399796426E-2</v>
      </c>
      <c r="V12" s="218">
        <f ca="1">+DDA!CU14</f>
        <v>6.8915760712407064</v>
      </c>
      <c r="W12" s="217">
        <f t="shared" ca="1" si="7"/>
        <v>7.1549850748851895</v>
      </c>
      <c r="X12" s="223">
        <f t="shared" ca="1" si="8"/>
        <v>340.35166002478218</v>
      </c>
      <c r="Z12" s="225" t="s">
        <v>407</v>
      </c>
      <c r="AA12" s="192">
        <f>+SUM(D59:D66)</f>
        <v>0</v>
      </c>
      <c r="AB12" s="192">
        <f t="shared" ref="AB12:AT12" si="16">+SUM(E59:E66)</f>
        <v>0</v>
      </c>
      <c r="AC12" s="192">
        <f t="shared" si="16"/>
        <v>0</v>
      </c>
      <c r="AD12" s="192">
        <f t="shared" si="16"/>
        <v>0</v>
      </c>
      <c r="AE12" s="192">
        <f t="shared" ca="1" si="16"/>
        <v>189.40219635885205</v>
      </c>
      <c r="AF12" s="192">
        <f t="shared" ca="1" si="16"/>
        <v>32.03961537334726</v>
      </c>
      <c r="AG12" s="192">
        <f t="shared" ca="1" si="16"/>
        <v>39.987438802299039</v>
      </c>
      <c r="AH12" s="192">
        <f t="shared" ca="1" si="16"/>
        <v>261.42925053449835</v>
      </c>
      <c r="AI12" s="192">
        <f t="shared" ca="1" si="16"/>
        <v>563.35206280990315</v>
      </c>
      <c r="AJ12" s="192">
        <f t="shared" ca="1" si="16"/>
        <v>527.25005137921289</v>
      </c>
      <c r="AK12" s="192">
        <f t="shared" ca="1" si="16"/>
        <v>361.58029164947584</v>
      </c>
      <c r="AL12" s="192">
        <f t="shared" ca="1" si="16"/>
        <v>1452.1824058385919</v>
      </c>
      <c r="AM12" s="192">
        <f t="shared" ca="1" si="16"/>
        <v>546.84570464939407</v>
      </c>
      <c r="AN12" s="192">
        <f t="shared" ca="1" si="16"/>
        <v>232.98024711501694</v>
      </c>
      <c r="AO12" s="192">
        <f t="shared" ca="1" si="16"/>
        <v>1242.1275808319997</v>
      </c>
      <c r="AP12" s="192">
        <f t="shared" ca="1" si="16"/>
        <v>2021.9535325964107</v>
      </c>
      <c r="AQ12" s="192">
        <f t="shared" ca="1" si="16"/>
        <v>4.0895485003202339</v>
      </c>
      <c r="AR12" s="192">
        <f t="shared" si="16"/>
        <v>1.1184128342283657</v>
      </c>
      <c r="AS12" s="192">
        <f t="shared" ca="1" si="16"/>
        <v>143.99622478395486</v>
      </c>
      <c r="AT12" s="192">
        <f t="shared" ca="1" si="16"/>
        <v>149.20418611850346</v>
      </c>
      <c r="AU12" s="192">
        <f t="shared" ca="1" si="10"/>
        <v>1303.6895123184695</v>
      </c>
      <c r="AV12" s="192">
        <f t="shared" ca="1" si="1"/>
        <v>793.38832670180545</v>
      </c>
      <c r="AW12" s="192">
        <f t="shared" ca="1" si="2"/>
        <v>1787.6915360677294</v>
      </c>
    </row>
    <row r="13" spans="1:49" ht="58" x14ac:dyDescent="0.4">
      <c r="A13" s="377"/>
      <c r="B13" s="15" t="s">
        <v>15</v>
      </c>
      <c r="C13" s="215" t="s">
        <v>16</v>
      </c>
      <c r="D13" s="217">
        <f>+DDA!P15</f>
        <v>0</v>
      </c>
      <c r="E13" s="218">
        <f>+DDA!V15</f>
        <v>0</v>
      </c>
      <c r="F13" s="218">
        <f>+DDA!Q15</f>
        <v>0</v>
      </c>
      <c r="G13" s="221">
        <f t="shared" si="3"/>
        <v>0</v>
      </c>
      <c r="H13" s="217">
        <f ca="1">+DDA!AM15+DDA!BA15</f>
        <v>10.119862154602743</v>
      </c>
      <c r="I13" s="218">
        <f ca="1">+DDA!AS15+DDA!BG15</f>
        <v>1.4193105645135802</v>
      </c>
      <c r="J13" s="218">
        <f ca="1">+DDA!AN15+DDA!BB15</f>
        <v>1.7607532109868771</v>
      </c>
      <c r="K13" s="221">
        <f t="shared" ca="1" si="4"/>
        <v>13.2999259301032</v>
      </c>
      <c r="L13" s="217">
        <f ca="1">+DDA!BP15</f>
        <v>38.13123305686895</v>
      </c>
      <c r="M13" s="218">
        <f ca="1">+DDA!BV15</f>
        <v>36.202588649117388</v>
      </c>
      <c r="N13" s="218">
        <f ca="1">+DDA!BQ15</f>
        <v>17.575460087547981</v>
      </c>
      <c r="O13" s="221">
        <f t="shared" ca="1" si="5"/>
        <v>91.909281793534319</v>
      </c>
      <c r="P13" s="217">
        <f ca="1">+DDA!CE15</f>
        <v>33.887228982483066</v>
      </c>
      <c r="Q13" s="218">
        <f ca="1">+DDA!CK15</f>
        <v>10.425056640768162</v>
      </c>
      <c r="R13" s="218">
        <f ca="1">+DDA!CF15</f>
        <v>111.54656213586713</v>
      </c>
      <c r="S13" s="221">
        <f t="shared" ca="1" si="6"/>
        <v>155.85884775911836</v>
      </c>
      <c r="T13" s="217">
        <f ca="1">+DDA!CT15</f>
        <v>4.4096517573052552E-2</v>
      </c>
      <c r="U13" s="218">
        <f>+DDA!CZ15</f>
        <v>1.2697493883024435E-2</v>
      </c>
      <c r="V13" s="218">
        <f ca="1">+DDA!CU15</f>
        <v>1.3974226440732309</v>
      </c>
      <c r="W13" s="217">
        <f t="shared" ca="1" si="7"/>
        <v>1.4542166555293079</v>
      </c>
      <c r="X13" s="223">
        <f t="shared" ca="1" si="8"/>
        <v>262.52227213828519</v>
      </c>
      <c r="Z13" s="226" t="s">
        <v>2126</v>
      </c>
      <c r="AA13" s="192">
        <f>+SUM(D67:D72)</f>
        <v>0</v>
      </c>
      <c r="AB13" s="192">
        <f t="shared" ref="AB13:AT13" si="17">+SUM(E67:E72)</f>
        <v>0</v>
      </c>
      <c r="AC13" s="192">
        <f t="shared" si="17"/>
        <v>0</v>
      </c>
      <c r="AD13" s="192">
        <f t="shared" si="17"/>
        <v>0</v>
      </c>
      <c r="AE13" s="192">
        <f t="shared" ca="1" si="17"/>
        <v>1237.9792318032123</v>
      </c>
      <c r="AF13" s="192">
        <f t="shared" ca="1" si="17"/>
        <v>169.71652979528881</v>
      </c>
      <c r="AG13" s="192">
        <f t="shared" ca="1" si="17"/>
        <v>111.16766871494474</v>
      </c>
      <c r="AH13" s="192">
        <f t="shared" ca="1" si="17"/>
        <v>1518.8634303134459</v>
      </c>
      <c r="AI13" s="192">
        <f t="shared" ca="1" si="17"/>
        <v>1327.4535229644098</v>
      </c>
      <c r="AJ13" s="192">
        <f t="shared" ca="1" si="17"/>
        <v>1240.5556029706495</v>
      </c>
      <c r="AK13" s="192">
        <f t="shared" ca="1" si="17"/>
        <v>916.21459004739881</v>
      </c>
      <c r="AL13" s="192">
        <f t="shared" ca="1" si="17"/>
        <v>3484.2237159824581</v>
      </c>
      <c r="AM13" s="192">
        <f t="shared" ca="1" si="17"/>
        <v>1368.7152293359977</v>
      </c>
      <c r="AN13" s="192">
        <f t="shared" ca="1" si="17"/>
        <v>791.41964220048976</v>
      </c>
      <c r="AO13" s="192">
        <f t="shared" ca="1" si="17"/>
        <v>1792.619943483267</v>
      </c>
      <c r="AP13" s="192">
        <f t="shared" ca="1" si="17"/>
        <v>3952.7548150197545</v>
      </c>
      <c r="AQ13" s="192">
        <f t="shared" ca="1" si="17"/>
        <v>11.382104565069312</v>
      </c>
      <c r="AR13" s="192">
        <f t="shared" si="17"/>
        <v>0.16995968853007071</v>
      </c>
      <c r="AS13" s="192">
        <f t="shared" ca="1" si="17"/>
        <v>1116.9404089492455</v>
      </c>
      <c r="AT13" s="192">
        <f t="shared" ca="1" si="17"/>
        <v>1128.4924732028448</v>
      </c>
      <c r="AU13" s="192">
        <f t="shared" ca="1" si="10"/>
        <v>3945.5300886686891</v>
      </c>
      <c r="AV13" s="192">
        <f t="shared" ca="1" si="1"/>
        <v>2201.8617346549581</v>
      </c>
      <c r="AW13" s="192">
        <f t="shared" ca="1" si="2"/>
        <v>3936.942611194856</v>
      </c>
    </row>
    <row r="14" spans="1:49" ht="15" x14ac:dyDescent="0.4">
      <c r="A14" s="377"/>
      <c r="B14" s="6" t="s">
        <v>17</v>
      </c>
      <c r="C14" s="216" t="s">
        <v>18</v>
      </c>
      <c r="D14" s="217">
        <f>+DDA!P16</f>
        <v>0</v>
      </c>
      <c r="E14" s="218">
        <f>+DDA!V16</f>
        <v>0</v>
      </c>
      <c r="F14" s="218">
        <f>+DDA!Q16</f>
        <v>0</v>
      </c>
      <c r="G14" s="221">
        <f t="shared" si="3"/>
        <v>0</v>
      </c>
      <c r="H14" s="217">
        <f ca="1">+DDA!AM16+DDA!BA16</f>
        <v>0.11286592463875422</v>
      </c>
      <c r="I14" s="218">
        <f ca="1">+DDA!AS16+DDA!BG16</f>
        <v>1.6006373774871463E-2</v>
      </c>
      <c r="J14" s="218">
        <f ca="1">+DDA!AN16+DDA!BB16</f>
        <v>1.8628029764840903E-2</v>
      </c>
      <c r="K14" s="221">
        <f t="shared" ca="1" si="4"/>
        <v>0.14750032817846659</v>
      </c>
      <c r="L14" s="217">
        <f ca="1">+DDA!BP16</f>
        <v>0.378920766358533</v>
      </c>
      <c r="M14" s="218">
        <f ca="1">+DDA!BV16</f>
        <v>0.35899951115698059</v>
      </c>
      <c r="N14" s="218">
        <f ca="1">+DDA!BQ16</f>
        <v>0.18506915246143762</v>
      </c>
      <c r="O14" s="221">
        <f t="shared" ca="1" si="5"/>
        <v>0.92298942997695121</v>
      </c>
      <c r="P14" s="217">
        <f ca="1">+DDA!CE16</f>
        <v>0.34013909303575929</v>
      </c>
      <c r="Q14" s="218">
        <f ca="1">+DDA!CK16</f>
        <v>0.11156388624385727</v>
      </c>
      <c r="R14" s="218">
        <f ca="1">+DDA!CF16</f>
        <v>1.0598690227216139</v>
      </c>
      <c r="S14" s="221">
        <f t="shared" ca="1" si="6"/>
        <v>1.5115720020012304</v>
      </c>
      <c r="T14" s="217">
        <f ca="1">+DDA!CT16</f>
        <v>4.4863294742754078E-3</v>
      </c>
      <c r="U14" s="218">
        <f>+DDA!CZ16</f>
        <v>1.3247980659798486E-3</v>
      </c>
      <c r="V14" s="218">
        <f ca="1">+DDA!CU16</f>
        <v>0.1341487175968723</v>
      </c>
      <c r="W14" s="217">
        <f t="shared" ca="1" si="7"/>
        <v>0.13995984513712756</v>
      </c>
      <c r="X14" s="223">
        <f t="shared" ca="1" si="8"/>
        <v>2.7220216052937758</v>
      </c>
      <c r="Z14" s="226"/>
      <c r="AA14" s="228" t="s">
        <v>2130</v>
      </c>
      <c r="AB14" s="102"/>
      <c r="AC14" s="102"/>
      <c r="AD14" s="102"/>
      <c r="AL14" s="228" t="s">
        <v>2131</v>
      </c>
      <c r="AM14" s="101"/>
      <c r="AN14" s="101"/>
      <c r="AO14" s="101"/>
      <c r="AP14" s="101"/>
    </row>
    <row r="15" spans="1:49" ht="15" x14ac:dyDescent="0.4">
      <c r="A15" s="382" t="s">
        <v>2121</v>
      </c>
      <c r="B15" s="1" t="s">
        <v>19</v>
      </c>
      <c r="C15" s="215" t="s">
        <v>2148</v>
      </c>
      <c r="D15" s="217">
        <f>+DDA!P17</f>
        <v>0</v>
      </c>
      <c r="E15" s="218">
        <f>+DDA!V17</f>
        <v>0</v>
      </c>
      <c r="F15" s="218">
        <f>+DDA!Q17</f>
        <v>0</v>
      </c>
      <c r="G15" s="221">
        <f t="shared" si="3"/>
        <v>0</v>
      </c>
      <c r="H15" s="217">
        <f ca="1">+DDA!AM17+DDA!BA17</f>
        <v>0.28605472888011718</v>
      </c>
      <c r="I15" s="218">
        <f ca="1">+DDA!AS17+DDA!BG17</f>
        <v>5.0166049870313145E-2</v>
      </c>
      <c r="J15" s="218">
        <f ca="1">+DDA!AN17+DDA!BB17</f>
        <v>5.9503111660887953E-2</v>
      </c>
      <c r="K15" s="221">
        <f t="shared" ca="1" si="4"/>
        <v>0.39572389041131828</v>
      </c>
      <c r="L15" s="217">
        <f ca="1">+DDA!BP17</f>
        <v>0.79285512398928404</v>
      </c>
      <c r="M15" s="218">
        <f ca="1">+DDA!BV17</f>
        <v>0.73854070575180231</v>
      </c>
      <c r="N15" s="218">
        <f ca="1">+DDA!BQ17</f>
        <v>0.55643267946288688</v>
      </c>
      <c r="O15" s="221">
        <f t="shared" ca="1" si="5"/>
        <v>2.0878285092039732</v>
      </c>
      <c r="P15" s="217">
        <f ca="1">+DDA!CE17</f>
        <v>0.77563605769682908</v>
      </c>
      <c r="Q15" s="218">
        <f ca="1">+DDA!CK17</f>
        <v>0.35307146412378643</v>
      </c>
      <c r="R15" s="218">
        <f ca="1">+DDA!CF17</f>
        <v>1.5394003642213647</v>
      </c>
      <c r="S15" s="221">
        <f t="shared" ca="1" si="6"/>
        <v>2.6681078860419802</v>
      </c>
      <c r="T15" s="217">
        <f ca="1">+DDA!CT17</f>
        <v>6.1931661330163479E-3</v>
      </c>
      <c r="U15" s="218">
        <f>+DDA!CZ17</f>
        <v>1.6093623489723541E-3</v>
      </c>
      <c r="V15" s="218">
        <f ca="1">+DDA!CU17</f>
        <v>0.23859357114270097</v>
      </c>
      <c r="W15" s="217">
        <f t="shared" ca="1" si="7"/>
        <v>0.24639609962468967</v>
      </c>
      <c r="X15" s="223">
        <f t="shared" ca="1" si="8"/>
        <v>5.3980563852819614</v>
      </c>
      <c r="Z15" s="226"/>
      <c r="AA15" s="92" t="s">
        <v>2127</v>
      </c>
      <c r="AB15" s="92"/>
      <c r="AC15" s="92"/>
      <c r="AD15" s="92"/>
      <c r="AE15" s="92"/>
      <c r="AF15" s="92" t="s">
        <v>2129</v>
      </c>
      <c r="AG15" s="92"/>
      <c r="AH15" s="92"/>
      <c r="AI15" s="92"/>
      <c r="AJ15" s="92"/>
      <c r="AM15">
        <v>2020</v>
      </c>
      <c r="AN15" s="230" t="s">
        <v>2108</v>
      </c>
      <c r="AO15">
        <v>2021</v>
      </c>
      <c r="AP15">
        <v>2020</v>
      </c>
      <c r="AQ15" s="230" t="s">
        <v>2108</v>
      </c>
      <c r="AR15">
        <v>2021</v>
      </c>
    </row>
    <row r="16" spans="1:49" ht="29" x14ac:dyDescent="0.4">
      <c r="A16" s="382"/>
      <c r="B16" s="6" t="s">
        <v>21</v>
      </c>
      <c r="C16" s="216" t="s">
        <v>22</v>
      </c>
      <c r="D16" s="217">
        <f>+DDA!P18</f>
        <v>0</v>
      </c>
      <c r="E16" s="218">
        <f>+DDA!V18</f>
        <v>0</v>
      </c>
      <c r="F16" s="218">
        <f>+DDA!Q18</f>
        <v>0</v>
      </c>
      <c r="G16" s="221">
        <f t="shared" si="3"/>
        <v>0</v>
      </c>
      <c r="H16" s="217">
        <f ca="1">+DDA!AM18+DDA!BA18</f>
        <v>0.30995996533238213</v>
      </c>
      <c r="I16" s="218">
        <f ca="1">+DDA!AS18+DDA!BG18</f>
        <v>4.1800210929068271E-2</v>
      </c>
      <c r="J16" s="218">
        <f ca="1">+DDA!AN18+DDA!BB18</f>
        <v>3.8916147106647259E-2</v>
      </c>
      <c r="K16" s="221">
        <f t="shared" ca="1" si="4"/>
        <v>0.39067632336809766</v>
      </c>
      <c r="L16" s="217">
        <f ca="1">+DDA!BP18</f>
        <v>0.70744698981070542</v>
      </c>
      <c r="M16" s="218">
        <f ca="1">+DDA!BV18</f>
        <v>0.66940864247590071</v>
      </c>
      <c r="N16" s="218">
        <f ca="1">+DDA!BQ18</f>
        <v>0.36048863840915146</v>
      </c>
      <c r="O16" s="221">
        <f t="shared" ca="1" si="5"/>
        <v>1.7373442706957576</v>
      </c>
      <c r="P16" s="217">
        <f ca="1">+DDA!CE18</f>
        <v>0.65289852084242739</v>
      </c>
      <c r="Q16" s="218">
        <f ca="1">+DDA!CK18</f>
        <v>0.24325850155582884</v>
      </c>
      <c r="R16" s="218">
        <f ca="1">+DDA!CF18</f>
        <v>1.8410661346024426</v>
      </c>
      <c r="S16" s="221">
        <f t="shared" ca="1" si="6"/>
        <v>2.7372231570006988</v>
      </c>
      <c r="T16" s="217">
        <f ca="1">+DDA!CT18</f>
        <v>3.3499242315883748E-2</v>
      </c>
      <c r="U16" s="218">
        <f>+DDA!CZ18</f>
        <v>9.8340539734635968E-3</v>
      </c>
      <c r="V16" s="218">
        <f ca="1">+DDA!CU18</f>
        <v>1.0158369540367858</v>
      </c>
      <c r="W16" s="217">
        <f t="shared" ca="1" si="7"/>
        <v>1.0591702503261331</v>
      </c>
      <c r="X16" s="223">
        <f t="shared" ca="1" si="8"/>
        <v>5.9244140013906872</v>
      </c>
      <c r="Z16" s="226"/>
      <c r="AA16" s="92" t="s">
        <v>2115</v>
      </c>
      <c r="AB16" s="92" t="s">
        <v>2116</v>
      </c>
      <c r="AC16" s="92" t="s">
        <v>2104</v>
      </c>
      <c r="AD16" s="92" t="s">
        <v>2105</v>
      </c>
      <c r="AE16" s="92" t="s">
        <v>2117</v>
      </c>
      <c r="AF16" s="92" t="s">
        <v>2115</v>
      </c>
      <c r="AG16" s="92" t="s">
        <v>2116</v>
      </c>
      <c r="AH16" s="92" t="s">
        <v>2104</v>
      </c>
      <c r="AI16" s="92" t="s">
        <v>2105</v>
      </c>
      <c r="AJ16" s="92" t="s">
        <v>2117</v>
      </c>
      <c r="AL16" s="227" t="s">
        <v>2119</v>
      </c>
      <c r="AM16" s="192">
        <v>847.64511540166131</v>
      </c>
      <c r="AN16" s="192">
        <v>399.45838622073643</v>
      </c>
      <c r="AO16" s="192">
        <v>5480.763581856947</v>
      </c>
      <c r="AP16" s="214">
        <f t="shared" ref="AP16:AP24" ca="1" si="18">+AU5/SUM($AU$5:$AU$13)</f>
        <v>4.732233602512901E-2</v>
      </c>
      <c r="AQ16" s="214">
        <f ca="1">+AV5/SUM($AV$5:$AV$13)</f>
        <v>2.8992604845877009E-2</v>
      </c>
      <c r="AR16" s="229">
        <f t="shared" ref="AR16:AR24" ca="1" si="19">+AW5/SUM($AW$5:$AW$13)</f>
        <v>0.27945791444954843</v>
      </c>
    </row>
    <row r="17" spans="1:44" ht="43.5" x14ac:dyDescent="0.4">
      <c r="A17" s="382"/>
      <c r="B17" s="15" t="s">
        <v>23</v>
      </c>
      <c r="C17" s="215" t="s">
        <v>24</v>
      </c>
      <c r="D17" s="217">
        <f>+DDA!P19</f>
        <v>0</v>
      </c>
      <c r="E17" s="218">
        <f>+DDA!V19</f>
        <v>0</v>
      </c>
      <c r="F17" s="218">
        <f>+DDA!Q19</f>
        <v>0</v>
      </c>
      <c r="G17" s="221">
        <f t="shared" si="3"/>
        <v>0</v>
      </c>
      <c r="H17" s="217">
        <f ca="1">+DDA!AM19+DDA!BA19</f>
        <v>0.39527290915430058</v>
      </c>
      <c r="I17" s="218">
        <f ca="1">+DDA!AS19+DDA!BG19</f>
        <v>6.9668661701143719E-2</v>
      </c>
      <c r="J17" s="218">
        <f ca="1">+DDA!AN19+DDA!BB19</f>
        <v>7.7193234916194342E-2</v>
      </c>
      <c r="K17" s="221">
        <f t="shared" ca="1" si="4"/>
        <v>0.54213480577163864</v>
      </c>
      <c r="L17" s="217">
        <f ca="1">+DDA!BP19</f>
        <v>1.2611467233509757</v>
      </c>
      <c r="M17" s="218">
        <f ca="1">+DDA!BV19</f>
        <v>1.173902976734098</v>
      </c>
      <c r="N17" s="218">
        <f ca="1">+DDA!BQ19</f>
        <v>0.89436444097373169</v>
      </c>
      <c r="O17" s="221">
        <f t="shared" ca="1" si="5"/>
        <v>3.3294141410588054</v>
      </c>
      <c r="P17" s="217">
        <f ca="1">+DDA!CE19</f>
        <v>1.1479328754503513</v>
      </c>
      <c r="Q17" s="218">
        <f ca="1">+DDA!CK19</f>
        <v>0.48067021858878434</v>
      </c>
      <c r="R17" s="218">
        <f ca="1">+DDA!CF19</f>
        <v>2.4248351769492729</v>
      </c>
      <c r="S17" s="221">
        <f t="shared" ca="1" si="6"/>
        <v>4.0534382709884085</v>
      </c>
      <c r="T17" s="217">
        <f ca="1">+DDA!CT19</f>
        <v>1.7592902862816118E-2</v>
      </c>
      <c r="U17" s="218">
        <f>+DDA!CZ19</f>
        <v>5.0596419314388186E-3</v>
      </c>
      <c r="V17" s="218">
        <f ca="1">+DDA!CU19</f>
        <v>0.55902835975575726</v>
      </c>
      <c r="W17" s="217">
        <f t="shared" ca="1" si="7"/>
        <v>0.5816809045500122</v>
      </c>
      <c r="X17" s="223">
        <f t="shared" ca="1" si="8"/>
        <v>8.5066681223688647</v>
      </c>
      <c r="Z17" s="227" t="s">
        <v>2119</v>
      </c>
      <c r="AA17" s="214">
        <f ca="1">+AA5/$AU5</f>
        <v>0</v>
      </c>
      <c r="AB17" s="214">
        <f ca="1">+AE5/$AU5</f>
        <v>0.34160431689083703</v>
      </c>
      <c r="AC17" s="214">
        <f ca="1">+AI5/$AU5</f>
        <v>0.1541023019808993</v>
      </c>
      <c r="AD17" s="214">
        <f ca="1">+AM5/$AU5</f>
        <v>0.14633448795873674</v>
      </c>
      <c r="AE17" s="214">
        <f ca="1">+AQ5/$AU5</f>
        <v>0.35795889316952695</v>
      </c>
      <c r="AF17" s="214">
        <f ca="1">+AC5/$AW5</f>
        <v>0</v>
      </c>
      <c r="AG17" s="214">
        <f ca="1">+AG5/$AW5</f>
        <v>9.2097615851335294E-4</v>
      </c>
      <c r="AH17" s="214">
        <f ca="1">+AK5/$AW5</f>
        <v>8.0603980098780982E-3</v>
      </c>
      <c r="AI17" s="214">
        <f ca="1">+AO5/$AW5</f>
        <v>3.7283298515440669E-2</v>
      </c>
      <c r="AJ17" s="214">
        <f ca="1">+AS5/$AW5</f>
        <v>0.95373532731616784</v>
      </c>
      <c r="AL17" s="226" t="s">
        <v>2120</v>
      </c>
      <c r="AM17" s="192">
        <v>568.94545867578199</v>
      </c>
      <c r="AN17" s="192">
        <v>483.13467386370303</v>
      </c>
      <c r="AO17" s="192">
        <v>845.90552467100042</v>
      </c>
      <c r="AP17" s="214">
        <f t="shared" ca="1" si="18"/>
        <v>1.8796889035330631E-2</v>
      </c>
      <c r="AQ17" s="214">
        <f t="shared" ref="AQ17:AQ24" ca="1" si="20">+AV6/SUM($AV$5:$AV$13)</f>
        <v>1.9429843876427124E-2</v>
      </c>
      <c r="AR17" s="214">
        <f t="shared" ca="1" si="19"/>
        <v>1.7217314286267903E-2</v>
      </c>
    </row>
    <row r="18" spans="1:44" ht="29" x14ac:dyDescent="0.4">
      <c r="A18" s="382"/>
      <c r="B18" s="14" t="s">
        <v>25</v>
      </c>
      <c r="C18" s="216" t="s">
        <v>26</v>
      </c>
      <c r="D18" s="217">
        <f>+DDA!P20</f>
        <v>0</v>
      </c>
      <c r="E18" s="218">
        <f>+DDA!V20</f>
        <v>0</v>
      </c>
      <c r="F18" s="218">
        <f>+DDA!Q20</f>
        <v>0</v>
      </c>
      <c r="G18" s="221">
        <f t="shared" si="3"/>
        <v>0</v>
      </c>
      <c r="H18" s="217">
        <f ca="1">+DDA!AM20+DDA!BA20</f>
        <v>1.2156461559061427</v>
      </c>
      <c r="I18" s="218">
        <f ca="1">+DDA!AS20+DDA!BG20</f>
        <v>0.17741490202024579</v>
      </c>
      <c r="J18" s="218">
        <f ca="1">+DDA!AN20+DDA!BB20</f>
        <v>0.18538728769635782</v>
      </c>
      <c r="K18" s="221">
        <f t="shared" ca="1" si="4"/>
        <v>1.5784483456227463</v>
      </c>
      <c r="L18" s="217">
        <f ca="1">+DDA!BP20</f>
        <v>2.4473137042077724</v>
      </c>
      <c r="M18" s="218">
        <f ca="1">+DDA!BV20</f>
        <v>2.2957929456315469</v>
      </c>
      <c r="N18" s="218">
        <f ca="1">+DDA!BQ20</f>
        <v>1.507323475467274</v>
      </c>
      <c r="O18" s="221">
        <f t="shared" ca="1" si="5"/>
        <v>6.2504301253065933</v>
      </c>
      <c r="P18" s="217">
        <f ca="1">+DDA!CE20</f>
        <v>2.4464686997234821</v>
      </c>
      <c r="Q18" s="218">
        <f ca="1">+DDA!CK20</f>
        <v>1.0805212413833942</v>
      </c>
      <c r="R18" s="218">
        <f ca="1">+DDA!CF20</f>
        <v>5.511788441130193</v>
      </c>
      <c r="S18" s="221">
        <f t="shared" ca="1" si="6"/>
        <v>9.0387783822370693</v>
      </c>
      <c r="T18" s="217">
        <f ca="1">+DDA!CT20</f>
        <v>0.30576226554694586</v>
      </c>
      <c r="U18" s="218">
        <f>+DDA!CZ20</f>
        <v>9.2006593564292416E-2</v>
      </c>
      <c r="V18" s="218">
        <f ca="1">+DDA!CU20</f>
        <v>8.7251891018240713</v>
      </c>
      <c r="W18" s="217">
        <f t="shared" ca="1" si="7"/>
        <v>9.1229579609353095</v>
      </c>
      <c r="X18" s="223">
        <f t="shared" ca="1" si="8"/>
        <v>25.990614814101718</v>
      </c>
      <c r="Z18" s="226" t="s">
        <v>2120</v>
      </c>
      <c r="AA18" s="214">
        <f t="shared" ref="AA18:AA25" ca="1" si="21">+AA6/$AU6</f>
        <v>0</v>
      </c>
      <c r="AB18" s="214">
        <f t="shared" ref="AB18:AB25" ca="1" si="22">+AE6/$AU6</f>
        <v>0.12882902637019678</v>
      </c>
      <c r="AC18" s="214">
        <f t="shared" ref="AC18:AC25" ca="1" si="23">+AI6/$AU6</f>
        <v>0.45968932329838613</v>
      </c>
      <c r="AD18" s="214">
        <f t="shared" ref="AD18:AD25" ca="1" si="24">+AM6/$AU6</f>
        <v>0.40993130430464253</v>
      </c>
      <c r="AE18" s="214">
        <f t="shared" ref="AE18:AE25" ca="1" si="25">+AQ6/$AU6</f>
        <v>1.5503460267745812E-3</v>
      </c>
      <c r="AF18" s="214">
        <f t="shared" ref="AF18:AF25" ca="1" si="26">+AC6/$AW6</f>
        <v>0</v>
      </c>
      <c r="AG18" s="214">
        <f t="shared" ref="AG18:AG25" ca="1" si="27">+AG6/$AW6</f>
        <v>1.3382847233403E-2</v>
      </c>
      <c r="AH18" s="214">
        <f t="shared" ref="AH18:AH25" ca="1" si="28">+AK6/$AW6</f>
        <v>0.13280638967265057</v>
      </c>
      <c r="AI18" s="214">
        <f t="shared" ref="AI18:AI25" ca="1" si="29">+AO6/$AW6</f>
        <v>0.82256838097042495</v>
      </c>
      <c r="AJ18" s="214">
        <f t="shared" ref="AJ18:AJ25" ca="1" si="30">+AS6/$AW6</f>
        <v>3.1242382123521466E-2</v>
      </c>
      <c r="AL18" s="225" t="s">
        <v>2121</v>
      </c>
      <c r="AM18" s="192">
        <v>2994.0871273492044</v>
      </c>
      <c r="AN18" s="192">
        <v>2488.6355334589689</v>
      </c>
      <c r="AO18" s="192">
        <v>4419.9498206217968</v>
      </c>
      <c r="AP18" s="229">
        <f t="shared" ca="1" si="18"/>
        <v>0.10888746261310243</v>
      </c>
      <c r="AQ18" s="214">
        <f t="shared" ca="1" si="20"/>
        <v>0.11132564391722576</v>
      </c>
      <c r="AR18" s="229">
        <f t="shared" ca="1" si="19"/>
        <v>9.7200681033084463E-2</v>
      </c>
    </row>
    <row r="19" spans="1:44" ht="15" x14ac:dyDescent="0.4">
      <c r="A19" s="382"/>
      <c r="B19" s="15" t="s">
        <v>27</v>
      </c>
      <c r="C19" s="215" t="s">
        <v>28</v>
      </c>
      <c r="D19" s="217">
        <f>+DDA!P21</f>
        <v>0</v>
      </c>
      <c r="E19" s="218">
        <f>+DDA!V21</f>
        <v>0</v>
      </c>
      <c r="F19" s="218">
        <f>+DDA!Q21</f>
        <v>0</v>
      </c>
      <c r="G19" s="221">
        <f t="shared" si="3"/>
        <v>0</v>
      </c>
      <c r="H19" s="217">
        <f ca="1">+DDA!AM21+DDA!BA21</f>
        <v>8.4977743399576866E-3</v>
      </c>
      <c r="I19" s="218">
        <f ca="1">+DDA!AS21+DDA!BG21</f>
        <v>1.4673672440039809E-3</v>
      </c>
      <c r="J19" s="218">
        <f ca="1">+DDA!AN21+DDA!BB21</f>
        <v>1.8067690734824282E-3</v>
      </c>
      <c r="K19" s="221">
        <f t="shared" ca="1" si="4"/>
        <v>1.1771910657444096E-2</v>
      </c>
      <c r="L19" s="217">
        <f ca="1">+DDA!BP21</f>
        <v>2.0935815002303571E-2</v>
      </c>
      <c r="M19" s="218">
        <f ca="1">+DDA!BV21</f>
        <v>1.9512974748067791E-2</v>
      </c>
      <c r="N19" s="218">
        <f ca="1">+DDA!BQ21</f>
        <v>1.4566875051059469E-2</v>
      </c>
      <c r="O19" s="221">
        <f t="shared" ca="1" si="5"/>
        <v>5.501566480143083E-2</v>
      </c>
      <c r="P19" s="217">
        <f ca="1">+DDA!CE21</f>
        <v>2.1638871308823582E-2</v>
      </c>
      <c r="Q19" s="218">
        <f ca="1">+DDA!CK21</f>
        <v>1.0406914602754114E-2</v>
      </c>
      <c r="R19" s="218">
        <f ca="1">+DDA!CF21</f>
        <v>4.1020175809535431E-2</v>
      </c>
      <c r="S19" s="221">
        <f t="shared" ca="1" si="6"/>
        <v>7.3065961721113126E-2</v>
      </c>
      <c r="T19" s="217">
        <f ca="1">+DDA!CT21</f>
        <v>2.0473158019740367E-4</v>
      </c>
      <c r="U19" s="218">
        <f>+DDA!CZ21</f>
        <v>5.3248700169206131E-5</v>
      </c>
      <c r="V19" s="218">
        <f ca="1">+DDA!CU21</f>
        <v>7.8759202151559293E-3</v>
      </c>
      <c r="W19" s="217">
        <f t="shared" ca="1" si="7"/>
        <v>8.1339004955225391E-3</v>
      </c>
      <c r="X19" s="223">
        <f t="shared" ca="1" si="8"/>
        <v>0.14798743767551059</v>
      </c>
      <c r="Z19" s="225" t="s">
        <v>2121</v>
      </c>
      <c r="AA19" s="214">
        <f t="shared" ca="1" si="21"/>
        <v>0</v>
      </c>
      <c r="AB19" s="214">
        <f t="shared" ca="1" si="22"/>
        <v>0.16028574699559586</v>
      </c>
      <c r="AC19" s="214">
        <f t="shared" ca="1" si="23"/>
        <v>0.43630975823854512</v>
      </c>
      <c r="AD19" s="214">
        <f t="shared" ca="1" si="24"/>
        <v>0.39955819624591776</v>
      </c>
      <c r="AE19" s="214">
        <f t="shared" ca="1" si="25"/>
        <v>3.8462985199412157E-3</v>
      </c>
      <c r="AF19" s="214">
        <f t="shared" ca="1" si="26"/>
        <v>0</v>
      </c>
      <c r="AG19" s="214">
        <f t="shared" ca="1" si="27"/>
        <v>1.4583204421984592E-2</v>
      </c>
      <c r="AH19" s="214">
        <f t="shared" ca="1" si="28"/>
        <v>0.13456627398481136</v>
      </c>
      <c r="AI19" s="214">
        <f t="shared" ca="1" si="29"/>
        <v>0.75907301951557593</v>
      </c>
      <c r="AJ19" s="214">
        <f t="shared" ca="1" si="30"/>
        <v>9.1777502077628165E-2</v>
      </c>
      <c r="AL19" s="225" t="s">
        <v>2122</v>
      </c>
      <c r="AM19" s="192">
        <v>110.06776037206657</v>
      </c>
      <c r="AN19" s="192">
        <v>90.427464509202593</v>
      </c>
      <c r="AO19" s="192">
        <v>163.05964349598418</v>
      </c>
      <c r="AP19" s="214">
        <f t="shared" ca="1" si="18"/>
        <v>4.3966994618665394E-3</v>
      </c>
      <c r="AQ19" s="214">
        <f t="shared" ca="1" si="20"/>
        <v>4.6217957058525333E-3</v>
      </c>
      <c r="AR19" s="214">
        <f t="shared" ca="1" si="19"/>
        <v>3.9265613965197869E-3</v>
      </c>
    </row>
    <row r="20" spans="1:44" ht="15" x14ac:dyDescent="0.4">
      <c r="A20" s="382"/>
      <c r="B20" s="6" t="s">
        <v>29</v>
      </c>
      <c r="C20" s="216" t="s">
        <v>30</v>
      </c>
      <c r="D20" s="217">
        <f>+DDA!P22</f>
        <v>0</v>
      </c>
      <c r="E20" s="218">
        <f>+DDA!V22</f>
        <v>0</v>
      </c>
      <c r="F20" s="218">
        <f>+DDA!Q22</f>
        <v>0</v>
      </c>
      <c r="G20" s="221">
        <f t="shared" si="3"/>
        <v>0</v>
      </c>
      <c r="H20" s="217">
        <f ca="1">+DDA!AM22+DDA!BA22</f>
        <v>1.0153071194145014</v>
      </c>
      <c r="I20" s="218">
        <f ca="1">+DDA!AS22+DDA!BG22</f>
        <v>0.13459462809987599</v>
      </c>
      <c r="J20" s="218">
        <f ca="1">+DDA!AN22+DDA!BB22</f>
        <v>0.12464159316732548</v>
      </c>
      <c r="K20" s="221">
        <f t="shared" ca="1" si="4"/>
        <v>1.2745433406817028</v>
      </c>
      <c r="L20" s="217">
        <f ca="1">+DDA!BP22</f>
        <v>2.3001378998233122</v>
      </c>
      <c r="M20" s="218">
        <f ca="1">+DDA!BV22</f>
        <v>2.1801994247798575</v>
      </c>
      <c r="N20" s="218">
        <f ca="1">+DDA!BQ22</f>
        <v>1.1232704567592009</v>
      </c>
      <c r="O20" s="221">
        <f t="shared" ca="1" si="5"/>
        <v>5.6036077813623706</v>
      </c>
      <c r="P20" s="217">
        <f ca="1">+DDA!CE22</f>
        <v>2.1239787241283921</v>
      </c>
      <c r="Q20" s="218">
        <f ca="1">+DDA!CK22</f>
        <v>0.77858694141468732</v>
      </c>
      <c r="R20" s="218">
        <f ca="1">+DDA!CF22</f>
        <v>6.1605709141367697</v>
      </c>
      <c r="S20" s="221">
        <f t="shared" ca="1" si="6"/>
        <v>9.0631365796798491</v>
      </c>
      <c r="T20" s="217">
        <f ca="1">+DDA!CT22</f>
        <v>9.9829348248022143E-2</v>
      </c>
      <c r="U20" s="218">
        <f>+DDA!CZ22</f>
        <v>2.9170628025894985E-2</v>
      </c>
      <c r="V20" s="218">
        <f ca="1">+DDA!CU22</f>
        <v>3.0601754075105418</v>
      </c>
      <c r="W20" s="217">
        <f t="shared" ca="1" si="7"/>
        <v>3.189175383784459</v>
      </c>
      <c r="X20" s="223">
        <f t="shared" ca="1" si="8"/>
        <v>19.130463085508381</v>
      </c>
      <c r="Z20" s="225" t="s">
        <v>2122</v>
      </c>
      <c r="AA20" s="214">
        <f t="shared" ca="1" si="21"/>
        <v>0</v>
      </c>
      <c r="AB20" s="214">
        <f t="shared" ca="1" si="22"/>
        <v>0.14269415167880162</v>
      </c>
      <c r="AC20" s="214">
        <f t="shared" ca="1" si="23"/>
        <v>0.43523069387191327</v>
      </c>
      <c r="AD20" s="214">
        <f t="shared" ca="1" si="24"/>
        <v>0.4161418753762488</v>
      </c>
      <c r="AE20" s="214">
        <f t="shared" ca="1" si="25"/>
        <v>5.9332790730363206E-3</v>
      </c>
      <c r="AF20" s="214">
        <f t="shared" ca="1" si="26"/>
        <v>0</v>
      </c>
      <c r="AG20" s="214">
        <f t="shared" ca="1" si="27"/>
        <v>1.7619682433011864E-2</v>
      </c>
      <c r="AH20" s="214">
        <f t="shared" ca="1" si="28"/>
        <v>0.15018980172485996</v>
      </c>
      <c r="AI20" s="214">
        <f t="shared" ca="1" si="29"/>
        <v>0.71779261363535796</v>
      </c>
      <c r="AJ20" s="214">
        <f t="shared" ca="1" si="30"/>
        <v>0.11439790220677025</v>
      </c>
      <c r="AL20" s="225" t="s">
        <v>2123</v>
      </c>
      <c r="AM20" s="192">
        <v>3985.8993923868984</v>
      </c>
      <c r="AN20" s="192">
        <v>3391.5479235575476</v>
      </c>
      <c r="AO20" s="192">
        <v>5887.1817300935218</v>
      </c>
      <c r="AP20" s="229">
        <f t="shared" ca="1" si="18"/>
        <v>0.13107617218994827</v>
      </c>
      <c r="AQ20" s="214">
        <f t="shared" ca="1" si="20"/>
        <v>0.13595534595057532</v>
      </c>
      <c r="AR20" s="229">
        <f t="shared" ca="1" si="19"/>
        <v>0.11790011814785005</v>
      </c>
    </row>
    <row r="21" spans="1:44" ht="15" x14ac:dyDescent="0.4">
      <c r="A21" s="382"/>
      <c r="B21" s="15" t="s">
        <v>31</v>
      </c>
      <c r="C21" s="215" t="s">
        <v>32</v>
      </c>
      <c r="D21" s="217">
        <f>+DDA!P23</f>
        <v>0</v>
      </c>
      <c r="E21" s="218">
        <f>+DDA!V23</f>
        <v>0</v>
      </c>
      <c r="F21" s="218">
        <f>+DDA!Q23</f>
        <v>0</v>
      </c>
      <c r="G21" s="221">
        <f t="shared" si="3"/>
        <v>0</v>
      </c>
      <c r="H21" s="217">
        <f ca="1">+DDA!AM23+DDA!BA23</f>
        <v>4.5153788349125534E-2</v>
      </c>
      <c r="I21" s="218">
        <f ca="1">+DDA!AS23+DDA!BG23</f>
        <v>7.4327643706055824E-3</v>
      </c>
      <c r="J21" s="218">
        <f ca="1">+DDA!AN23+DDA!BB23</f>
        <v>8.9283697525388561E-3</v>
      </c>
      <c r="K21" s="221">
        <f t="shared" ca="1" si="4"/>
        <v>6.1514922472269973E-2</v>
      </c>
      <c r="L21" s="217">
        <f ca="1">+DDA!BP23</f>
        <v>8.6455295408086386E-2</v>
      </c>
      <c r="M21" s="218">
        <f ca="1">+DDA!BV23</f>
        <v>8.0735425839520758E-2</v>
      </c>
      <c r="N21" s="218">
        <f ca="1">+DDA!BQ23</f>
        <v>5.843415185881895E-2</v>
      </c>
      <c r="O21" s="221">
        <f t="shared" ca="1" si="5"/>
        <v>0.22562487310642609</v>
      </c>
      <c r="P21" s="217">
        <f ca="1">+DDA!CE23</f>
        <v>9.6820795584790176E-2</v>
      </c>
      <c r="Q21" s="218">
        <f ca="1">+DDA!CK23</f>
        <v>5.0359923752694158E-2</v>
      </c>
      <c r="R21" s="218">
        <f ca="1">+DDA!CF23</f>
        <v>0.17107837191724684</v>
      </c>
      <c r="S21" s="221">
        <f t="shared" ca="1" si="6"/>
        <v>0.31825909125473117</v>
      </c>
      <c r="T21" s="217">
        <f ca="1">+DDA!CT23</f>
        <v>2.5231485524273012E-3</v>
      </c>
      <c r="U21" s="218">
        <f>+DDA!CZ23</f>
        <v>7.0539534499403089E-4</v>
      </c>
      <c r="V21" s="218">
        <f ca="1">+DDA!CU23</f>
        <v>8.5103361117944587E-2</v>
      </c>
      <c r="W21" s="217">
        <f t="shared" ca="1" si="7"/>
        <v>8.8331905015365919E-2</v>
      </c>
      <c r="X21" s="223">
        <f t="shared" ca="1" si="8"/>
        <v>0.69373079184879316</v>
      </c>
      <c r="Z21" s="225" t="s">
        <v>2123</v>
      </c>
      <c r="AA21" s="214">
        <f t="shared" ca="1" si="21"/>
        <v>0</v>
      </c>
      <c r="AB21" s="214">
        <f t="shared" ca="1" si="22"/>
        <v>0.12481789150770754</v>
      </c>
      <c r="AC21" s="214">
        <f t="shared" ca="1" si="23"/>
        <v>0.46298160233575758</v>
      </c>
      <c r="AD21" s="214">
        <f t="shared" ca="1" si="24"/>
        <v>0.41205810994977204</v>
      </c>
      <c r="AE21" s="214">
        <f t="shared" ca="1" si="25"/>
        <v>1.4239620676280201E-4</v>
      </c>
      <c r="AF21" s="214">
        <f t="shared" ca="1" si="26"/>
        <v>0</v>
      </c>
      <c r="AG21" s="214">
        <f t="shared" ca="1" si="27"/>
        <v>1.3642656050256245E-2</v>
      </c>
      <c r="AH21" s="214">
        <f t="shared" ca="1" si="28"/>
        <v>0.13659464088114459</v>
      </c>
      <c r="AI21" s="214">
        <f t="shared" ca="1" si="29"/>
        <v>0.84449645295559894</v>
      </c>
      <c r="AJ21" s="214">
        <f t="shared" ca="1" si="30"/>
        <v>5.2662501130002308E-3</v>
      </c>
      <c r="AL21" s="225" t="s">
        <v>2124</v>
      </c>
      <c r="AM21" s="192">
        <v>3315.1021196304209</v>
      </c>
      <c r="AN21" s="192">
        <v>2745.8691915190284</v>
      </c>
      <c r="AO21" s="192">
        <v>4971.0297190083511</v>
      </c>
      <c r="AP21" s="229">
        <f t="shared" ca="1" si="18"/>
        <v>0.12258468864230537</v>
      </c>
      <c r="AQ21" s="214">
        <f t="shared" ca="1" si="20"/>
        <v>0.12563740876531104</v>
      </c>
      <c r="AR21" s="229">
        <f t="shared" ca="1" si="19"/>
        <v>0.11362752727635367</v>
      </c>
    </row>
    <row r="22" spans="1:44" ht="29" x14ac:dyDescent="0.4">
      <c r="A22" s="382"/>
      <c r="B22" s="6" t="s">
        <v>33</v>
      </c>
      <c r="C22" s="216" t="s">
        <v>2149</v>
      </c>
      <c r="D22" s="217">
        <f>+DDA!P24</f>
        <v>0</v>
      </c>
      <c r="E22" s="218">
        <f>+DDA!V24</f>
        <v>0</v>
      </c>
      <c r="F22" s="218">
        <f>+DDA!Q24</f>
        <v>0</v>
      </c>
      <c r="G22" s="221">
        <f t="shared" si="3"/>
        <v>0</v>
      </c>
      <c r="H22" s="217">
        <f ca="1">+DDA!AM24+DDA!BA24</f>
        <v>1.8463475093303714</v>
      </c>
      <c r="I22" s="218">
        <f ca="1">+DDA!AS24+DDA!BG24</f>
        <v>0.28457873553270474</v>
      </c>
      <c r="J22" s="218">
        <f ca="1">+DDA!AN24+DDA!BB24</f>
        <v>0.31800692228716798</v>
      </c>
      <c r="K22" s="221">
        <f t="shared" ca="1" si="4"/>
        <v>2.4489331671502441</v>
      </c>
      <c r="L22" s="217">
        <f ca="1">+DDA!BP24</f>
        <v>5.4467961154296063</v>
      </c>
      <c r="M22" s="218">
        <f ca="1">+DDA!BV24</f>
        <v>5.1212601997831371</v>
      </c>
      <c r="N22" s="218">
        <f ca="1">+DDA!BQ24</f>
        <v>3.1855162174033467</v>
      </c>
      <c r="O22" s="221">
        <f t="shared" ca="1" si="5"/>
        <v>13.75357253261609</v>
      </c>
      <c r="P22" s="217">
        <f ca="1">+DDA!CE24</f>
        <v>5.0235762923548464</v>
      </c>
      <c r="Q22" s="218">
        <f ca="1">+DDA!CK24</f>
        <v>1.9194291445310228</v>
      </c>
      <c r="R22" s="218">
        <f ca="1">+DDA!CF24</f>
        <v>13.094816642988008</v>
      </c>
      <c r="S22" s="221">
        <f t="shared" ca="1" si="6"/>
        <v>20.037822079873877</v>
      </c>
      <c r="T22" s="217">
        <f ca="1">+DDA!CT24</f>
        <v>0.15154187893494964</v>
      </c>
      <c r="U22" s="218">
        <f>+DDA!CZ24</f>
        <v>4.4910795928444713E-2</v>
      </c>
      <c r="V22" s="218">
        <f ca="1">+DDA!CU24</f>
        <v>4.4921765935432632</v>
      </c>
      <c r="W22" s="217">
        <f t="shared" ca="1" si="7"/>
        <v>4.6886292684066575</v>
      </c>
      <c r="X22" s="223">
        <f t="shared" ca="1" si="8"/>
        <v>40.928957048046868</v>
      </c>
      <c r="Z22" s="225" t="s">
        <v>2124</v>
      </c>
      <c r="AA22" s="214">
        <f t="shared" ca="1" si="21"/>
        <v>0</v>
      </c>
      <c r="AB22" s="214">
        <f t="shared" ca="1" si="22"/>
        <v>0.16065955306592489</v>
      </c>
      <c r="AC22" s="214">
        <f t="shared" ca="1" si="23"/>
        <v>0.42950075639987695</v>
      </c>
      <c r="AD22" s="214">
        <f t="shared" ca="1" si="24"/>
        <v>0.40298883527795798</v>
      </c>
      <c r="AE22" s="214">
        <f t="shared" ca="1" si="25"/>
        <v>6.8508552562401709E-3</v>
      </c>
      <c r="AF22" s="214">
        <f t="shared" ca="1" si="26"/>
        <v>0</v>
      </c>
      <c r="AG22" s="214">
        <f t="shared" ca="1" si="27"/>
        <v>1.512889072496024E-2</v>
      </c>
      <c r="AH22" s="214">
        <f t="shared" ca="1" si="28"/>
        <v>0.12895347173019656</v>
      </c>
      <c r="AI22" s="214">
        <f t="shared" ca="1" si="29"/>
        <v>0.71840137705690432</v>
      </c>
      <c r="AJ22" s="214">
        <f t="shared" ca="1" si="30"/>
        <v>0.13751626048793891</v>
      </c>
      <c r="AL22" s="226" t="s">
        <v>2125</v>
      </c>
      <c r="AM22" s="192">
        <v>1656.272532420413</v>
      </c>
      <c r="AN22" s="192">
        <v>1375.4890264188762</v>
      </c>
      <c r="AO22" s="192">
        <v>2506.3391431748641</v>
      </c>
      <c r="AP22" s="214">
        <f t="shared" ca="1" si="18"/>
        <v>6.0655524238327423E-2</v>
      </c>
      <c r="AQ22" s="214">
        <f t="shared" ca="1" si="20"/>
        <v>6.2354185244337619E-2</v>
      </c>
      <c r="AR22" s="214">
        <f t="shared" ca="1" si="19"/>
        <v>5.7539093147727385E-2</v>
      </c>
    </row>
    <row r="23" spans="1:44" ht="29" x14ac:dyDescent="0.4">
      <c r="A23" s="382"/>
      <c r="B23" s="15" t="s">
        <v>35</v>
      </c>
      <c r="C23" s="215" t="s">
        <v>36</v>
      </c>
      <c r="D23" s="217">
        <f>+DDA!P25</f>
        <v>0</v>
      </c>
      <c r="E23" s="218">
        <f>+DDA!V25</f>
        <v>0</v>
      </c>
      <c r="F23" s="218">
        <f>+DDA!Q25</f>
        <v>0</v>
      </c>
      <c r="G23" s="221">
        <f t="shared" si="3"/>
        <v>0</v>
      </c>
      <c r="H23" s="217">
        <f ca="1">+DDA!AM25+DDA!BA25</f>
        <v>0.50755382874922361</v>
      </c>
      <c r="I23" s="218">
        <f ca="1">+DDA!AS25+DDA!BG25</f>
        <v>8.0956523728673346E-2</v>
      </c>
      <c r="J23" s="218">
        <f ca="1">+DDA!AN25+DDA!BB25</f>
        <v>0.10246566853311379</v>
      </c>
      <c r="K23" s="221">
        <f t="shared" ca="1" si="4"/>
        <v>0.69097602101101074</v>
      </c>
      <c r="L23" s="217">
        <f ca="1">+DDA!BP25</f>
        <v>0.82763927835912909</v>
      </c>
      <c r="M23" s="218">
        <f ca="1">+DDA!BV25</f>
        <v>0.77766779523517471</v>
      </c>
      <c r="N23" s="218">
        <f ca="1">+DDA!BQ25</f>
        <v>0.49874721054220572</v>
      </c>
      <c r="O23" s="221">
        <f t="shared" ca="1" si="5"/>
        <v>2.1040542841365095</v>
      </c>
      <c r="P23" s="217">
        <f ca="1">+DDA!CE25</f>
        <v>1.0212466769444291</v>
      </c>
      <c r="Q23" s="218">
        <f ca="1">+DDA!CK25</f>
        <v>0.5567082948400639</v>
      </c>
      <c r="R23" s="218">
        <f ca="1">+DDA!CF25</f>
        <v>1.8473634226684226</v>
      </c>
      <c r="S23" s="221">
        <f t="shared" ca="1" si="6"/>
        <v>3.4253183944529155</v>
      </c>
      <c r="T23" s="217">
        <f ca="1">+DDA!CT25</f>
        <v>1.2261667681741528E-2</v>
      </c>
      <c r="U23" s="218">
        <f>+DDA!CZ25</f>
        <v>2.9477660718839616E-3</v>
      </c>
      <c r="V23" s="218">
        <f ca="1">+DDA!CU25</f>
        <v>0.5304412272234913</v>
      </c>
      <c r="W23" s="217">
        <f t="shared" ca="1" si="7"/>
        <v>0.54565066097711679</v>
      </c>
      <c r="X23" s="223">
        <f t="shared" ca="1" si="8"/>
        <v>6.7659993605775526</v>
      </c>
      <c r="Z23" s="226" t="s">
        <v>2125</v>
      </c>
      <c r="AA23" s="214">
        <f t="shared" ca="1" si="21"/>
        <v>0</v>
      </c>
      <c r="AB23" s="214">
        <f t="shared" ca="1" si="22"/>
        <v>0.14854663425723241</v>
      </c>
      <c r="AC23" s="214">
        <f t="shared" ca="1" si="23"/>
        <v>0.44314789536024157</v>
      </c>
      <c r="AD23" s="214">
        <f t="shared" ca="1" si="24"/>
        <v>0.40105718614600067</v>
      </c>
      <c r="AE23" s="214">
        <f t="shared" ca="1" si="25"/>
        <v>7.2482842365253659E-3</v>
      </c>
      <c r="AF23" s="214">
        <f t="shared" ca="1" si="26"/>
        <v>0</v>
      </c>
      <c r="AG23" s="214">
        <f t="shared" ca="1" si="27"/>
        <v>1.3552191993068615E-2</v>
      </c>
      <c r="AH23" s="214">
        <f t="shared" ca="1" si="28"/>
        <v>0.13281548028754767</v>
      </c>
      <c r="AI23" s="214">
        <f t="shared" ca="1" si="29"/>
        <v>0.7187445213349235</v>
      </c>
      <c r="AJ23" s="214">
        <f t="shared" ca="1" si="30"/>
        <v>0.13488780638446021</v>
      </c>
      <c r="AL23" s="225" t="s">
        <v>407</v>
      </c>
      <c r="AM23" s="192">
        <v>2469.0019616766094</v>
      </c>
      <c r="AN23" s="192">
        <v>1932.2585942596988</v>
      </c>
      <c r="AO23" s="192">
        <v>3431.1868849985849</v>
      </c>
      <c r="AP23" s="214">
        <f t="shared" ca="1" si="18"/>
        <v>0.12573911427616905</v>
      </c>
      <c r="AQ23" s="214">
        <f t="shared" ca="1" si="20"/>
        <v>0.13553574729189641</v>
      </c>
      <c r="AR23" s="214">
        <f t="shared" ca="1" si="19"/>
        <v>9.778463549542514E-2</v>
      </c>
    </row>
    <row r="24" spans="1:44" ht="72.5" x14ac:dyDescent="0.4">
      <c r="A24" s="382"/>
      <c r="B24" s="6" t="s">
        <v>37</v>
      </c>
      <c r="C24" s="216" t="s">
        <v>38</v>
      </c>
      <c r="D24" s="217">
        <f>+DDA!P26</f>
        <v>0</v>
      </c>
      <c r="E24" s="218">
        <f>+DDA!V26</f>
        <v>0</v>
      </c>
      <c r="F24" s="218">
        <f>+DDA!Q26</f>
        <v>0</v>
      </c>
      <c r="G24" s="221">
        <f t="shared" si="3"/>
        <v>0</v>
      </c>
      <c r="H24" s="217">
        <f ca="1">+DDA!AM26+DDA!BA26</f>
        <v>8.579530658578733</v>
      </c>
      <c r="I24" s="218">
        <f ca="1">+DDA!AS26+DDA!BG26</f>
        <v>1.1907599563419353</v>
      </c>
      <c r="J24" s="218">
        <f ca="1">+DDA!AN26+DDA!BB26</f>
        <v>1.3118561859882902</v>
      </c>
      <c r="K24" s="221">
        <f t="shared" ca="1" si="4"/>
        <v>11.082146800908959</v>
      </c>
      <c r="L24" s="217">
        <f ca="1">+DDA!BP26</f>
        <v>25.725174028193578</v>
      </c>
      <c r="M24" s="218">
        <f ca="1">+DDA!BV26</f>
        <v>24.393925549433334</v>
      </c>
      <c r="N24" s="218">
        <f ca="1">+DDA!BQ26</f>
        <v>12.326247499033343</v>
      </c>
      <c r="O24" s="221">
        <f t="shared" ca="1" si="5"/>
        <v>62.445347076660255</v>
      </c>
      <c r="P24" s="217">
        <f ca="1">+DDA!CE26</f>
        <v>23.379563193739159</v>
      </c>
      <c r="Q24" s="218">
        <f ca="1">+DDA!CK26</f>
        <v>7.9130004319595173</v>
      </c>
      <c r="R24" s="218">
        <f ca="1">+DDA!CF26</f>
        <v>72.012943091103807</v>
      </c>
      <c r="S24" s="221">
        <f t="shared" ca="1" si="6"/>
        <v>103.30550671680248</v>
      </c>
      <c r="T24" s="217">
        <f ca="1">+DDA!CT26</f>
        <v>0.31850096525158733</v>
      </c>
      <c r="U24" s="218">
        <f>+DDA!CZ26</f>
        <v>9.1058270510984585E-2</v>
      </c>
      <c r="V24" s="218">
        <f ca="1">+DDA!CU26</f>
        <v>10.25232938764384</v>
      </c>
      <c r="W24" s="217">
        <f t="shared" ca="1" si="7"/>
        <v>10.661888623406412</v>
      </c>
      <c r="X24" s="223">
        <f t="shared" ca="1" si="8"/>
        <v>187.49488921777811</v>
      </c>
      <c r="Z24" s="225" t="s">
        <v>407</v>
      </c>
      <c r="AA24" s="214">
        <f t="shared" ca="1" si="21"/>
        <v>0</v>
      </c>
      <c r="AB24" s="214">
        <f t="shared" ca="1" si="22"/>
        <v>0.14528167525258442</v>
      </c>
      <c r="AC24" s="214">
        <f t="shared" ca="1" si="23"/>
        <v>0.43212134291702858</v>
      </c>
      <c r="AD24" s="214">
        <f t="shared" ca="1" si="24"/>
        <v>0.41946007809550351</v>
      </c>
      <c r="AE24" s="214">
        <f t="shared" ca="1" si="25"/>
        <v>3.1369037348834834E-3</v>
      </c>
      <c r="AF24" s="214">
        <f t="shared" ca="1" si="26"/>
        <v>0</v>
      </c>
      <c r="AG24" s="214">
        <f t="shared" ca="1" si="27"/>
        <v>2.2368198313595447E-2</v>
      </c>
      <c r="AH24" s="214">
        <f t="shared" ca="1" si="28"/>
        <v>0.20226100776022068</v>
      </c>
      <c r="AI24" s="214">
        <f t="shared" ca="1" si="29"/>
        <v>0.69482209641391945</v>
      </c>
      <c r="AJ24" s="214">
        <f t="shared" ca="1" si="30"/>
        <v>8.0548697512264414E-2</v>
      </c>
      <c r="AL24" s="226" t="s">
        <v>2126</v>
      </c>
      <c r="AM24" s="192">
        <v>4135.1763157750247</v>
      </c>
      <c r="AN24" s="192">
        <v>2307.4383547056641</v>
      </c>
      <c r="AO24" s="192">
        <v>4111.8308682770876</v>
      </c>
      <c r="AP24" s="229">
        <f t="shared" ca="1" si="18"/>
        <v>0.38054111351782122</v>
      </c>
      <c r="AQ24" s="214">
        <f t="shared" ca="1" si="20"/>
        <v>0.37614742440249715</v>
      </c>
      <c r="AR24" s="214">
        <f t="shared" ca="1" si="19"/>
        <v>0.21534615476722321</v>
      </c>
    </row>
    <row r="25" spans="1:44" ht="58" x14ac:dyDescent="0.4">
      <c r="A25" s="382"/>
      <c r="B25" s="15" t="s">
        <v>39</v>
      </c>
      <c r="C25" s="215" t="s">
        <v>40</v>
      </c>
      <c r="D25" s="217">
        <f>+DDA!P27</f>
        <v>0</v>
      </c>
      <c r="E25" s="218">
        <f>+DDA!V27</f>
        <v>0</v>
      </c>
      <c r="F25" s="218">
        <f>+DDA!Q27</f>
        <v>0</v>
      </c>
      <c r="G25" s="221">
        <f t="shared" si="3"/>
        <v>0</v>
      </c>
      <c r="H25" s="217">
        <f ca="1">+DDA!AM27+DDA!BA27</f>
        <v>4.9711735273012891</v>
      </c>
      <c r="I25" s="218">
        <f ca="1">+DDA!AS27+DDA!BG27</f>
        <v>0.78324273828184232</v>
      </c>
      <c r="J25" s="218">
        <f ca="1">+DDA!AN27+DDA!BB27</f>
        <v>1.0546385817578994</v>
      </c>
      <c r="K25" s="221">
        <f t="shared" ca="1" si="4"/>
        <v>6.8090548473410308</v>
      </c>
      <c r="L25" s="217">
        <f ca="1">+DDA!BP27</f>
        <v>14.895696617313661</v>
      </c>
      <c r="M25" s="218">
        <f ca="1">+DDA!BV27</f>
        <v>14.046744667051826</v>
      </c>
      <c r="N25" s="218">
        <f ca="1">+DDA!BQ27</f>
        <v>8.1471354528912343</v>
      </c>
      <c r="O25" s="221">
        <f t="shared" ca="1" si="5"/>
        <v>37.089576737256721</v>
      </c>
      <c r="P25" s="217">
        <f ca="1">+DDA!CE27</f>
        <v>14.731318578764331</v>
      </c>
      <c r="Q25" s="218">
        <f ca="1">+DDA!CK27</f>
        <v>5.8856752914725803</v>
      </c>
      <c r="R25" s="218">
        <f ca="1">+DDA!CF27</f>
        <v>38.784100377059076</v>
      </c>
      <c r="S25" s="221">
        <f t="shared" ca="1" si="6"/>
        <v>59.401094247295987</v>
      </c>
      <c r="T25" s="217">
        <f ca="1">+DDA!CT27</f>
        <v>0.23484051960986108</v>
      </c>
      <c r="U25" s="218">
        <f>+DDA!CZ27</f>
        <v>6.9621629896573722E-2</v>
      </c>
      <c r="V25" s="218">
        <f ca="1">+DDA!CU27</f>
        <v>6.955438909761142</v>
      </c>
      <c r="W25" s="217">
        <f t="shared" ca="1" si="7"/>
        <v>7.2599010592675768</v>
      </c>
      <c r="X25" s="223">
        <f t="shared" ca="1" si="8"/>
        <v>110.55962689116132</v>
      </c>
      <c r="Z25" s="226" t="s">
        <v>2126</v>
      </c>
      <c r="AA25" s="214">
        <f t="shared" ca="1" si="21"/>
        <v>0</v>
      </c>
      <c r="AB25" s="214">
        <f t="shared" ca="1" si="22"/>
        <v>0.31376753033986732</v>
      </c>
      <c r="AC25" s="214">
        <f t="shared" ca="1" si="23"/>
        <v>0.33644491187046621</v>
      </c>
      <c r="AD25" s="214">
        <f t="shared" ca="1" si="24"/>
        <v>0.34690274781248293</v>
      </c>
      <c r="AE25" s="214">
        <f t="shared" ca="1" si="25"/>
        <v>2.8848099771835454E-3</v>
      </c>
      <c r="AF25" s="214">
        <f t="shared" ca="1" si="26"/>
        <v>0</v>
      </c>
      <c r="AG25" s="214">
        <f t="shared" ca="1" si="27"/>
        <v>2.8237055932396619E-2</v>
      </c>
      <c r="AH25" s="214">
        <f t="shared" ca="1" si="28"/>
        <v>0.23272236365399523</v>
      </c>
      <c r="AI25" s="214">
        <f t="shared" ca="1" si="29"/>
        <v>0.45533301358924549</v>
      </c>
      <c r="AJ25" s="214">
        <f t="shared" ca="1" si="30"/>
        <v>0.28370756682436266</v>
      </c>
    </row>
    <row r="26" spans="1:44" ht="15" x14ac:dyDescent="0.4">
      <c r="A26" s="382"/>
      <c r="B26" s="6" t="s">
        <v>41</v>
      </c>
      <c r="C26" s="216" t="s">
        <v>42</v>
      </c>
      <c r="D26" s="217">
        <f>+DDA!P28</f>
        <v>0</v>
      </c>
      <c r="E26" s="218">
        <f>+DDA!V28</f>
        <v>0</v>
      </c>
      <c r="F26" s="218">
        <f>+DDA!Q28</f>
        <v>0</v>
      </c>
      <c r="G26" s="221">
        <f t="shared" si="3"/>
        <v>0</v>
      </c>
      <c r="H26" s="217">
        <f ca="1">+DDA!AM28+DDA!BA28</f>
        <v>5.1475709828082472</v>
      </c>
      <c r="I26" s="218">
        <f ca="1">+DDA!AS28+DDA!BG28</f>
        <v>0.86613744049100205</v>
      </c>
      <c r="J26" s="218">
        <f ca="1">+DDA!AN28+DDA!BB28</f>
        <v>1.1228717684862204</v>
      </c>
      <c r="K26" s="221">
        <f t="shared" ca="1" si="4"/>
        <v>7.1365801917854697</v>
      </c>
      <c r="L26" s="217">
        <f ca="1">+DDA!BP28</f>
        <v>14.055192131141666</v>
      </c>
      <c r="M26" s="218">
        <f ca="1">+DDA!BV28</f>
        <v>13.161934352130629</v>
      </c>
      <c r="N26" s="218">
        <f ca="1">+DDA!BQ28</f>
        <v>8.9312501786043867</v>
      </c>
      <c r="O26" s="221">
        <f t="shared" ca="1" si="5"/>
        <v>36.148376661876682</v>
      </c>
      <c r="P26" s="217">
        <f ca="1">+DDA!CE28</f>
        <v>14.262214102316648</v>
      </c>
      <c r="Q26" s="218">
        <f ca="1">+DDA!CK28</f>
        <v>6.3690039556240663</v>
      </c>
      <c r="R26" s="218">
        <f ca="1">+DDA!CF28</f>
        <v>31.371792808175087</v>
      </c>
      <c r="S26" s="221">
        <f t="shared" ca="1" si="6"/>
        <v>52.003010866115801</v>
      </c>
      <c r="T26" s="217">
        <f ca="1">+DDA!CT28</f>
        <v>0.12907672027358785</v>
      </c>
      <c r="U26" s="218">
        <f>+DDA!CZ28</f>
        <v>3.5497589211445302E-2</v>
      </c>
      <c r="V26" s="218">
        <f ca="1">+DDA!CU28</f>
        <v>4.4968075418728404</v>
      </c>
      <c r="W26" s="217">
        <f t="shared" ca="1" si="7"/>
        <v>4.6613818513578735</v>
      </c>
      <c r="X26" s="223">
        <f t="shared" ca="1" si="8"/>
        <v>99.949349571135826</v>
      </c>
    </row>
    <row r="27" spans="1:44" ht="15" x14ac:dyDescent="0.4">
      <c r="A27" s="382"/>
      <c r="B27" s="15" t="s">
        <v>43</v>
      </c>
      <c r="C27" s="215" t="s">
        <v>44</v>
      </c>
      <c r="D27" s="217">
        <f>+DDA!P29</f>
        <v>0</v>
      </c>
      <c r="E27" s="218">
        <f>+DDA!V29</f>
        <v>0</v>
      </c>
      <c r="F27" s="218">
        <f>+DDA!Q29</f>
        <v>0</v>
      </c>
      <c r="G27" s="221">
        <f t="shared" si="3"/>
        <v>0</v>
      </c>
      <c r="H27" s="217">
        <f ca="1">+DDA!AM29+DDA!BA29</f>
        <v>5.1796668969836901</v>
      </c>
      <c r="I27" s="218">
        <f ca="1">+DDA!AS29+DDA!BG29</f>
        <v>0.73192698667844525</v>
      </c>
      <c r="J27" s="218">
        <f ca="1">+DDA!AN29+DDA!BB29</f>
        <v>0.88455079923733138</v>
      </c>
      <c r="K27" s="221">
        <f t="shared" ca="1" si="4"/>
        <v>6.7961446828994667</v>
      </c>
      <c r="L27" s="217">
        <f ca="1">+DDA!BP29</f>
        <v>18.372948640542745</v>
      </c>
      <c r="M27" s="218">
        <f ca="1">+DDA!BV29</f>
        <v>17.422009073292429</v>
      </c>
      <c r="N27" s="218">
        <f ca="1">+DDA!BQ29</f>
        <v>8.7603881796458154</v>
      </c>
      <c r="O27" s="221">
        <f t="shared" ca="1" si="5"/>
        <v>44.55534589348099</v>
      </c>
      <c r="P27" s="217">
        <f ca="1">+DDA!CE29</f>
        <v>16.442475259769708</v>
      </c>
      <c r="Q27" s="218">
        <f ca="1">+DDA!CK29</f>
        <v>5.2402876151681994</v>
      </c>
      <c r="R27" s="218">
        <f ca="1">+DDA!CF29</f>
        <v>52.535393484329688</v>
      </c>
      <c r="S27" s="221">
        <f t="shared" ca="1" si="6"/>
        <v>74.218156359267596</v>
      </c>
      <c r="T27" s="217">
        <f ca="1">+DDA!CT29</f>
        <v>0.22390576692851027</v>
      </c>
      <c r="U27" s="218">
        <f>+DDA!CZ29</f>
        <v>6.7324082890991122E-2</v>
      </c>
      <c r="V27" s="218">
        <f ca="1">+DDA!CU29</f>
        <v>6.4017938485922059</v>
      </c>
      <c r="W27" s="217">
        <f t="shared" ca="1" si="7"/>
        <v>6.6930236984117073</v>
      </c>
      <c r="X27" s="223">
        <f t="shared" ca="1" si="8"/>
        <v>132.26267063405976</v>
      </c>
    </row>
    <row r="28" spans="1:44" ht="15" x14ac:dyDescent="0.4">
      <c r="A28" s="382"/>
      <c r="B28" s="6" t="s">
        <v>45</v>
      </c>
      <c r="C28" s="216" t="s">
        <v>46</v>
      </c>
      <c r="D28" s="217">
        <f>+DDA!P30</f>
        <v>0</v>
      </c>
      <c r="E28" s="218">
        <f>+DDA!V30</f>
        <v>0</v>
      </c>
      <c r="F28" s="218">
        <f>+DDA!Q30</f>
        <v>0</v>
      </c>
      <c r="G28" s="221">
        <f t="shared" si="3"/>
        <v>0</v>
      </c>
      <c r="H28" s="217">
        <f ca="1">+DDA!AM30+DDA!BA30</f>
        <v>3.2102491947734961</v>
      </c>
      <c r="I28" s="218">
        <f ca="1">+DDA!AS30+DDA!BG30</f>
        <v>0.54347748056170531</v>
      </c>
      <c r="J28" s="218">
        <f ca="1">+DDA!AN30+DDA!BB30</f>
        <v>0.67143738413869869</v>
      </c>
      <c r="K28" s="221">
        <f t="shared" ca="1" si="4"/>
        <v>4.4251640594739001</v>
      </c>
      <c r="L28" s="217">
        <f ca="1">+DDA!BP30</f>
        <v>9.8755401053786045</v>
      </c>
      <c r="M28" s="218">
        <f ca="1">+DDA!BV30</f>
        <v>9.2341450115200132</v>
      </c>
      <c r="N28" s="218">
        <f ca="1">+DDA!BQ30</f>
        <v>6.4410222930600867</v>
      </c>
      <c r="O28" s="221">
        <f t="shared" ca="1" si="5"/>
        <v>25.550707409958704</v>
      </c>
      <c r="P28" s="217">
        <f ca="1">+DDA!CE30</f>
        <v>9.4209541374730179</v>
      </c>
      <c r="Q28" s="218">
        <f ca="1">+DDA!CK30</f>
        <v>3.9311873925762484</v>
      </c>
      <c r="R28" s="218">
        <f ca="1">+DDA!CF30</f>
        <v>21.550609967423952</v>
      </c>
      <c r="S28" s="221">
        <f t="shared" ca="1" si="6"/>
        <v>34.902751497473218</v>
      </c>
      <c r="T28" s="217">
        <f ca="1">+DDA!CT30</f>
        <v>0.24669420268037356</v>
      </c>
      <c r="U28" s="218">
        <f>+DDA!CZ30</f>
        <v>7.3610719919088297E-2</v>
      </c>
      <c r="V28" s="218">
        <f ca="1">+DDA!CU30</f>
        <v>7.1909445048804628</v>
      </c>
      <c r="W28" s="217">
        <f t="shared" ca="1" si="7"/>
        <v>7.5112494274799246</v>
      </c>
      <c r="X28" s="223">
        <f t="shared" ca="1" si="8"/>
        <v>72.389872394385748</v>
      </c>
    </row>
    <row r="29" spans="1:44" ht="15" x14ac:dyDescent="0.4">
      <c r="A29" s="382"/>
      <c r="B29" s="15" t="s">
        <v>47</v>
      </c>
      <c r="C29" s="215" t="s">
        <v>48</v>
      </c>
      <c r="D29" s="217">
        <f>+DDA!P31</f>
        <v>0</v>
      </c>
      <c r="E29" s="218">
        <f>+DDA!V31</f>
        <v>0</v>
      </c>
      <c r="F29" s="218">
        <f>+DDA!Q31</f>
        <v>0</v>
      </c>
      <c r="G29" s="221">
        <f t="shared" si="3"/>
        <v>0</v>
      </c>
      <c r="H29" s="217">
        <f ca="1">+DDA!AM31+DDA!BA31</f>
        <v>0.13200479594388526</v>
      </c>
      <c r="I29" s="218">
        <f ca="1">+DDA!AS31+DDA!BG31</f>
        <v>1.8385058484000183E-2</v>
      </c>
      <c r="J29" s="218">
        <f ca="1">+DDA!AN31+DDA!BB31</f>
        <v>2.0667562241669657E-2</v>
      </c>
      <c r="K29" s="221">
        <f t="shared" ca="1" si="4"/>
        <v>0.1710574166695551</v>
      </c>
      <c r="L29" s="217">
        <f ca="1">+DDA!BP31</f>
        <v>0.41034861712523707</v>
      </c>
      <c r="M29" s="218">
        <f ca="1">+DDA!BV31</f>
        <v>0.38883520680064976</v>
      </c>
      <c r="N29" s="218">
        <f ca="1">+DDA!BQ31</f>
        <v>0.19986132728672601</v>
      </c>
      <c r="O29" s="221">
        <f t="shared" ca="1" si="5"/>
        <v>0.99904515121261284</v>
      </c>
      <c r="P29" s="217">
        <f ca="1">+DDA!CE31</f>
        <v>0.37089910475833676</v>
      </c>
      <c r="Q29" s="218">
        <f ca="1">+DDA!CK31</f>
        <v>0.1238043831926916</v>
      </c>
      <c r="R29" s="218">
        <f ca="1">+DDA!CF31</f>
        <v>1.1454532932943948</v>
      </c>
      <c r="S29" s="221">
        <f t="shared" ca="1" si="6"/>
        <v>1.6401567812454232</v>
      </c>
      <c r="T29" s="217">
        <f ca="1">+DDA!CT31</f>
        <v>9.9251316050867899E-3</v>
      </c>
      <c r="U29" s="218">
        <f>+DDA!CZ31</f>
        <v>2.95899211687356E-3</v>
      </c>
      <c r="V29" s="218">
        <f ca="1">+DDA!CU31</f>
        <v>0.28993125121905905</v>
      </c>
      <c r="W29" s="217">
        <f t="shared" ca="1" si="7"/>
        <v>0.3028153749410194</v>
      </c>
      <c r="X29" s="223">
        <f t="shared" ca="1" si="8"/>
        <v>3.1130747240686105</v>
      </c>
    </row>
    <row r="30" spans="1:44" ht="15" x14ac:dyDescent="0.4">
      <c r="A30" s="382"/>
      <c r="B30" s="6" t="s">
        <v>49</v>
      </c>
      <c r="C30" s="216" t="s">
        <v>50</v>
      </c>
      <c r="D30" s="217">
        <f>+DDA!P32</f>
        <v>0</v>
      </c>
      <c r="E30" s="218">
        <f>+DDA!V32</f>
        <v>0</v>
      </c>
      <c r="F30" s="218">
        <f>+DDA!Q32</f>
        <v>0</v>
      </c>
      <c r="G30" s="221">
        <f t="shared" si="3"/>
        <v>0</v>
      </c>
      <c r="H30" s="217">
        <f ca="1">+DDA!AM32+DDA!BA32</f>
        <v>6.3000347956258338</v>
      </c>
      <c r="I30" s="218">
        <f ca="1">+DDA!AS32+DDA!BG32</f>
        <v>0.80671212992456276</v>
      </c>
      <c r="J30" s="218">
        <f ca="1">+DDA!AN32+DDA!BB32</f>
        <v>0.69738360021437984</v>
      </c>
      <c r="K30" s="221">
        <f t="shared" ca="1" si="4"/>
        <v>7.8041305257647764</v>
      </c>
      <c r="L30" s="217">
        <f ca="1">+DDA!BP32</f>
        <v>14.127111021574819</v>
      </c>
      <c r="M30" s="218">
        <f ca="1">+DDA!BV32</f>
        <v>13.414951902566827</v>
      </c>
      <c r="N30" s="218">
        <f ca="1">+DDA!BQ32</f>
        <v>6.5803497524320846</v>
      </c>
      <c r="O30" s="221">
        <f t="shared" ca="1" si="5"/>
        <v>34.122412676573731</v>
      </c>
      <c r="P30" s="217">
        <f ca="1">+DDA!CE32</f>
        <v>12.786882312779198</v>
      </c>
      <c r="Q30" s="218">
        <f ca="1">+DDA!CK32</f>
        <v>4.4682934380107326</v>
      </c>
      <c r="R30" s="218">
        <f ca="1">+DDA!CF32</f>
        <v>38.850317267511855</v>
      </c>
      <c r="S30" s="221">
        <f t="shared" ca="1" si="6"/>
        <v>56.105493018301786</v>
      </c>
      <c r="T30" s="217">
        <f ca="1">+DDA!CT32</f>
        <v>0.66069550135580357</v>
      </c>
      <c r="U30" s="218">
        <f>+DDA!CZ32</f>
        <v>0.19330394908320159</v>
      </c>
      <c r="V30" s="218">
        <f ca="1">+DDA!CU32</f>
        <v>20.193267057300545</v>
      </c>
      <c r="W30" s="217">
        <f t="shared" ca="1" si="7"/>
        <v>21.04726650773955</v>
      </c>
      <c r="X30" s="223">
        <f t="shared" ca="1" si="8"/>
        <v>119.07930272837984</v>
      </c>
    </row>
    <row r="31" spans="1:44" ht="15" x14ac:dyDescent="0.4">
      <c r="A31" s="382"/>
      <c r="B31" s="15" t="s">
        <v>51</v>
      </c>
      <c r="C31" s="215" t="s">
        <v>52</v>
      </c>
      <c r="D31" s="217">
        <f>+DDA!P33</f>
        <v>0</v>
      </c>
      <c r="E31" s="218">
        <f>+DDA!V33</f>
        <v>0</v>
      </c>
      <c r="F31" s="218">
        <f>+DDA!Q33</f>
        <v>0</v>
      </c>
      <c r="G31" s="221">
        <f t="shared" si="3"/>
        <v>0</v>
      </c>
      <c r="H31" s="217">
        <f ca="1">+DDA!AM33+DDA!BA33</f>
        <v>0.83973907406470971</v>
      </c>
      <c r="I31" s="218">
        <f ca="1">+DDA!AS33+DDA!BG33</f>
        <v>6.4824108507309575E-2</v>
      </c>
      <c r="J31" s="218">
        <f ca="1">+DDA!AN33+DDA!BB33</f>
        <v>6.7764475628791843E-2</v>
      </c>
      <c r="K31" s="221">
        <f t="shared" ca="1" si="4"/>
        <v>0.97232765820081113</v>
      </c>
      <c r="L31" s="217">
        <f ca="1">+DDA!BP33</f>
        <v>1.2109878199771629</v>
      </c>
      <c r="M31" s="218">
        <f ca="1">+DDA!BV33</f>
        <v>1.1460000270235469</v>
      </c>
      <c r="N31" s="218">
        <f ca="1">+DDA!BQ33</f>
        <v>0.61221961698174709</v>
      </c>
      <c r="O31" s="221">
        <f t="shared" ca="1" si="5"/>
        <v>2.9692074639824568</v>
      </c>
      <c r="P31" s="217">
        <f ca="1">+DDA!CE33</f>
        <v>1.1230973692145199</v>
      </c>
      <c r="Q31" s="218">
        <f ca="1">+DDA!CK33</f>
        <v>0.4077270366542507</v>
      </c>
      <c r="R31" s="218">
        <f ca="1">+DDA!CF33</f>
        <v>3.2456073856519652</v>
      </c>
      <c r="S31" s="221">
        <f t="shared" ca="1" si="6"/>
        <v>4.7764317915207357</v>
      </c>
      <c r="T31" s="217">
        <f ca="1">+DDA!CT33</f>
        <v>5.484217176126549E-2</v>
      </c>
      <c r="U31" s="218">
        <f>+DDA!CZ33</f>
        <v>1.6312090840074234E-2</v>
      </c>
      <c r="V31" s="218">
        <f ca="1">+DDA!CU33</f>
        <v>1.6113062639415148</v>
      </c>
      <c r="W31" s="217">
        <f t="shared" ca="1" si="7"/>
        <v>1.6824605265428545</v>
      </c>
      <c r="X31" s="223">
        <f t="shared" ca="1" si="8"/>
        <v>10.400427440246858</v>
      </c>
    </row>
    <row r="32" spans="1:44" ht="15" x14ac:dyDescent="0.4">
      <c r="A32" s="382"/>
      <c r="B32" s="6" t="s">
        <v>53</v>
      </c>
      <c r="C32" s="216" t="s">
        <v>54</v>
      </c>
      <c r="D32" s="217">
        <f>+DDA!P34</f>
        <v>0</v>
      </c>
      <c r="E32" s="218">
        <f>+DDA!V34</f>
        <v>0</v>
      </c>
      <c r="F32" s="218">
        <f>+DDA!Q34</f>
        <v>0</v>
      </c>
      <c r="G32" s="221">
        <f t="shared" si="3"/>
        <v>0</v>
      </c>
      <c r="H32" s="217">
        <f ca="1">+DDA!AM34+DDA!BA34</f>
        <v>6.9017162302043289</v>
      </c>
      <c r="I32" s="218">
        <f ca="1">+DDA!AS34+DDA!BG34</f>
        <v>0.96846338715113234</v>
      </c>
      <c r="J32" s="218">
        <f ca="1">+DDA!AN34+DDA!BB34</f>
        <v>1.1493914123129798</v>
      </c>
      <c r="K32" s="221">
        <f t="shared" ca="1" si="4"/>
        <v>9.019571029668441</v>
      </c>
      <c r="L32" s="217">
        <f ca="1">+DDA!BP34</f>
        <v>23.92838749733346</v>
      </c>
      <c r="M32" s="218">
        <f ca="1">+DDA!BV34</f>
        <v>22.694703397733974</v>
      </c>
      <c r="N32" s="218">
        <f ca="1">+DDA!BQ34</f>
        <v>11.358519643137697</v>
      </c>
      <c r="O32" s="221">
        <f t="shared" ca="1" si="5"/>
        <v>57.981610538205132</v>
      </c>
      <c r="P32" s="217">
        <f ca="1">+DDA!CE34</f>
        <v>21.416022874356713</v>
      </c>
      <c r="Q32" s="218">
        <f ca="1">+DDA!CK34</f>
        <v>6.8574320478510344</v>
      </c>
      <c r="R32" s="218">
        <f ca="1">+DDA!CF34</f>
        <v>68.328185246456997</v>
      </c>
      <c r="S32" s="221">
        <f t="shared" ca="1" si="6"/>
        <v>96.601640168664744</v>
      </c>
      <c r="T32" s="217">
        <f ca="1">+DDA!CT34</f>
        <v>0.15909114238456823</v>
      </c>
      <c r="U32" s="218">
        <f>+DDA!CZ34</f>
        <v>4.6420274811680429E-2</v>
      </c>
      <c r="V32" s="218">
        <f ca="1">+DDA!CU34</f>
        <v>4.8930813274782849</v>
      </c>
      <c r="W32" s="217">
        <f t="shared" ca="1" si="7"/>
        <v>5.0985927446745336</v>
      </c>
      <c r="X32" s="223">
        <f t="shared" ca="1" si="8"/>
        <v>168.70141448121285</v>
      </c>
    </row>
    <row r="33" spans="1:24" ht="15" x14ac:dyDescent="0.4">
      <c r="A33" s="382"/>
      <c r="B33" s="15" t="s">
        <v>55</v>
      </c>
      <c r="C33" s="215" t="s">
        <v>56</v>
      </c>
      <c r="D33" s="217">
        <f>+DDA!P35</f>
        <v>0</v>
      </c>
      <c r="E33" s="218">
        <f>+DDA!V35</f>
        <v>0</v>
      </c>
      <c r="F33" s="218">
        <f>+DDA!Q35</f>
        <v>0</v>
      </c>
      <c r="G33" s="221">
        <f t="shared" si="3"/>
        <v>0</v>
      </c>
      <c r="H33" s="217">
        <f ca="1">+DDA!AM35+DDA!BA35</f>
        <v>18.313243691030948</v>
      </c>
      <c r="I33" s="218">
        <f ca="1">+DDA!AS35+DDA!BG35</f>
        <v>2.5746393848530715</v>
      </c>
      <c r="J33" s="218">
        <f ca="1">+DDA!AN35+DDA!BB35</f>
        <v>3.2017108437939896</v>
      </c>
      <c r="K33" s="221">
        <f t="shared" ca="1" si="4"/>
        <v>24.089593919678009</v>
      </c>
      <c r="L33" s="217">
        <f ca="1">+DDA!BP35</f>
        <v>69.308281032448576</v>
      </c>
      <c r="M33" s="218">
        <f ca="1">+DDA!BV35</f>
        <v>65.797983170778025</v>
      </c>
      <c r="N33" s="218">
        <f ca="1">+DDA!BQ35</f>
        <v>32.006603999077925</v>
      </c>
      <c r="O33" s="221">
        <f t="shared" ca="1" si="5"/>
        <v>167.11286820230453</v>
      </c>
      <c r="P33" s="217">
        <f ca="1">+DDA!CE35</f>
        <v>61.58752035802172</v>
      </c>
      <c r="Q33" s="218">
        <f ca="1">+DDA!CK35</f>
        <v>18.955893683712929</v>
      </c>
      <c r="R33" s="218">
        <f ca="1">+DDA!CF35</f>
        <v>202.55179363033676</v>
      </c>
      <c r="S33" s="221">
        <f t="shared" ca="1" si="6"/>
        <v>283.09520767207141</v>
      </c>
      <c r="T33" s="217">
        <f ca="1">+DDA!CT35</f>
        <v>3.206581521226326E-2</v>
      </c>
      <c r="U33" s="218">
        <f>+DDA!CZ35</f>
        <v>8.5653793794335797E-3</v>
      </c>
      <c r="V33" s="218">
        <f ca="1">+DDA!CU35</f>
        <v>1.1787091498554219</v>
      </c>
      <c r="W33" s="217">
        <f t="shared" ca="1" si="7"/>
        <v>1.2193403444471187</v>
      </c>
      <c r="X33" s="223">
        <f t="shared" ca="1" si="8"/>
        <v>475.51701013850106</v>
      </c>
    </row>
    <row r="34" spans="1:24" ht="15" x14ac:dyDescent="0.4">
      <c r="A34" s="382"/>
      <c r="B34" s="6" t="s">
        <v>57</v>
      </c>
      <c r="C34" s="216" t="s">
        <v>58</v>
      </c>
      <c r="D34" s="217">
        <f>+DDA!P36</f>
        <v>0</v>
      </c>
      <c r="E34" s="218">
        <f>+DDA!V36</f>
        <v>0</v>
      </c>
      <c r="F34" s="218">
        <f>+DDA!Q36</f>
        <v>0</v>
      </c>
      <c r="G34" s="221">
        <f t="shared" si="3"/>
        <v>0</v>
      </c>
      <c r="H34" s="217">
        <f ca="1">+DDA!AM36+DDA!BA36</f>
        <v>26.324101239501033</v>
      </c>
      <c r="I34" s="218">
        <f ca="1">+DDA!AS36+DDA!BG36</f>
        <v>3.6675288197002374</v>
      </c>
      <c r="J34" s="218">
        <f ca="1">+DDA!AN36+DDA!BB36</f>
        <v>4.304404319555033</v>
      </c>
      <c r="K34" s="221">
        <f t="shared" ca="1" si="4"/>
        <v>34.296034378756303</v>
      </c>
      <c r="L34" s="217">
        <f ca="1">+DDA!BP36</f>
        <v>90.881629641691688</v>
      </c>
      <c r="M34" s="218">
        <f ca="1">+DDA!BV36</f>
        <v>86.244987659913022</v>
      </c>
      <c r="N34" s="218">
        <f ca="1">+DDA!BQ36</f>
        <v>42.514050481433515</v>
      </c>
      <c r="O34" s="221">
        <f t="shared" ca="1" si="5"/>
        <v>219.64066778303823</v>
      </c>
      <c r="P34" s="217">
        <f ca="1">+DDA!CE36</f>
        <v>81.183183696237393</v>
      </c>
      <c r="Q34" s="218">
        <f ca="1">+DDA!CK36</f>
        <v>25.783597282774281</v>
      </c>
      <c r="R34" s="218">
        <f ca="1">+DDA!CF36</f>
        <v>261.38655354088405</v>
      </c>
      <c r="S34" s="221">
        <f t="shared" ca="1" si="6"/>
        <v>368.35333451989572</v>
      </c>
      <c r="T34" s="217">
        <f ca="1">+DDA!CT36</f>
        <v>0.37180752778658643</v>
      </c>
      <c r="U34" s="218">
        <f>+DDA!CZ36</f>
        <v>0.10409595747478306</v>
      </c>
      <c r="V34" s="218">
        <f ca="1">+DDA!CU36</f>
        <v>12.504224348638672</v>
      </c>
      <c r="W34" s="217">
        <f t="shared" ca="1" si="7"/>
        <v>12.980127833900042</v>
      </c>
      <c r="X34" s="223">
        <f t="shared" ca="1" si="8"/>
        <v>635.2701645155903</v>
      </c>
    </row>
    <row r="35" spans="1:24" ht="15" x14ac:dyDescent="0.4">
      <c r="A35" s="382"/>
      <c r="B35" s="15" t="s">
        <v>59</v>
      </c>
      <c r="C35" s="215" t="s">
        <v>60</v>
      </c>
      <c r="D35" s="217">
        <f>+DDA!P37</f>
        <v>0</v>
      </c>
      <c r="E35" s="218">
        <f>+DDA!V37</f>
        <v>0</v>
      </c>
      <c r="F35" s="218">
        <f>+DDA!Q37</f>
        <v>0</v>
      </c>
      <c r="G35" s="221">
        <f t="shared" si="3"/>
        <v>0</v>
      </c>
      <c r="H35" s="217">
        <f ca="1">+DDA!AM37+DDA!BA37</f>
        <v>23.742040249402635</v>
      </c>
      <c r="I35" s="218">
        <f ca="1">+DDA!AS37+DDA!BG37</f>
        <v>3.3228072283091024</v>
      </c>
      <c r="J35" s="218">
        <f ca="1">+DDA!AN37+DDA!BB37</f>
        <v>3.6078184121870436</v>
      </c>
      <c r="K35" s="221">
        <f t="shared" ca="1" si="4"/>
        <v>30.672665889898781</v>
      </c>
      <c r="L35" s="217">
        <f ca="1">+DDA!BP37</f>
        <v>76.43473161367001</v>
      </c>
      <c r="M35" s="218">
        <f ca="1">+DDA!BV37</f>
        <v>72.440719691512641</v>
      </c>
      <c r="N35" s="218">
        <f ca="1">+DDA!BQ37</f>
        <v>37.106502732262015</v>
      </c>
      <c r="O35" s="221">
        <f t="shared" ca="1" si="5"/>
        <v>185.98195403744467</v>
      </c>
      <c r="P35" s="217">
        <f ca="1">+DDA!CE37</f>
        <v>67.97367467940785</v>
      </c>
      <c r="Q35" s="218">
        <f ca="1">+DDA!CK37</f>
        <v>22.230622871138621</v>
      </c>
      <c r="R35" s="218">
        <f ca="1">+DDA!CF37</f>
        <v>212.17121724318713</v>
      </c>
      <c r="S35" s="221">
        <f t="shared" ca="1" si="6"/>
        <v>302.3755147937336</v>
      </c>
      <c r="T35" s="217">
        <f ca="1">+DDA!CT37</f>
        <v>0.16821564635029063</v>
      </c>
      <c r="U35" s="218">
        <f>+DDA!CZ37</f>
        <v>3.5737243480980396E-2</v>
      </c>
      <c r="V35" s="218">
        <f ca="1">+DDA!CU37</f>
        <v>8.4214648546185344</v>
      </c>
      <c r="W35" s="217">
        <f t="shared" ca="1" si="7"/>
        <v>8.6254177444498055</v>
      </c>
      <c r="X35" s="223">
        <f t="shared" ca="1" si="8"/>
        <v>527.65555246552685</v>
      </c>
    </row>
    <row r="36" spans="1:24" ht="15" x14ac:dyDescent="0.4">
      <c r="A36" s="382"/>
      <c r="B36" s="6" t="s">
        <v>61</v>
      </c>
      <c r="C36" s="216" t="s">
        <v>62</v>
      </c>
      <c r="D36" s="217">
        <f>+DDA!P38</f>
        <v>0</v>
      </c>
      <c r="E36" s="218">
        <f>+DDA!V38</f>
        <v>0</v>
      </c>
      <c r="F36" s="218">
        <f>+DDA!Q38</f>
        <v>0</v>
      </c>
      <c r="G36" s="221">
        <f t="shared" si="3"/>
        <v>0</v>
      </c>
      <c r="H36" s="217">
        <f ca="1">+DDA!AM38+DDA!BA38</f>
        <v>50.585464095347561</v>
      </c>
      <c r="I36" s="218">
        <f ca="1">+DDA!AS38+DDA!BG38</f>
        <v>6.3115772447781637</v>
      </c>
      <c r="J36" s="218">
        <f ca="1">+DDA!AN38+DDA!BB38</f>
        <v>4.0463368047494441</v>
      </c>
      <c r="K36" s="221">
        <f t="shared" ca="1" si="4"/>
        <v>60.943378144875169</v>
      </c>
      <c r="L36" s="217">
        <f ca="1">+DDA!BP38</f>
        <v>77.875873269280419</v>
      </c>
      <c r="M36" s="218">
        <f ca="1">+DDA!BV38</f>
        <v>74.108395409188233</v>
      </c>
      <c r="N36" s="218">
        <f ca="1">+DDA!BQ38</f>
        <v>35.121301403734833</v>
      </c>
      <c r="O36" s="221">
        <f t="shared" ca="1" si="5"/>
        <v>187.10557008220349</v>
      </c>
      <c r="P36" s="217">
        <f ca="1">+DDA!CE38</f>
        <v>71.981379355420358</v>
      </c>
      <c r="Q36" s="218">
        <f ca="1">+DDA!CK38</f>
        <v>29.123988590785302</v>
      </c>
      <c r="R36" s="218">
        <f ca="1">+DDA!CF38</f>
        <v>197.63222003320698</v>
      </c>
      <c r="S36" s="221">
        <f t="shared" ca="1" si="6"/>
        <v>298.73758797941264</v>
      </c>
      <c r="T36" s="217">
        <f ca="1">+DDA!CT38</f>
        <v>0.82433954020962119</v>
      </c>
      <c r="U36" s="218">
        <f>+DDA!CZ38</f>
        <v>0.13810837606433779</v>
      </c>
      <c r="V36" s="218">
        <f ca="1">+DDA!CU38</f>
        <v>50.278948123566806</v>
      </c>
      <c r="W36" s="217">
        <f t="shared" ca="1" si="7"/>
        <v>51.241396039840765</v>
      </c>
      <c r="X36" s="223">
        <f t="shared" ca="1" si="8"/>
        <v>598.02793224633206</v>
      </c>
    </row>
    <row r="37" spans="1:24" ht="15" x14ac:dyDescent="0.4">
      <c r="A37" s="382"/>
      <c r="B37" s="15" t="s">
        <v>63</v>
      </c>
      <c r="C37" s="215" t="s">
        <v>64</v>
      </c>
      <c r="D37" s="217">
        <f>+DDA!P39</f>
        <v>0</v>
      </c>
      <c r="E37" s="218">
        <f>+DDA!V39</f>
        <v>0</v>
      </c>
      <c r="F37" s="218">
        <f>+DDA!Q39</f>
        <v>0</v>
      </c>
      <c r="G37" s="221">
        <f t="shared" si="3"/>
        <v>0</v>
      </c>
      <c r="H37" s="217">
        <f ca="1">+DDA!AM39+DDA!BA39</f>
        <v>7.3591317580430768</v>
      </c>
      <c r="I37" s="218">
        <f ca="1">+DDA!AS39+DDA!BG39</f>
        <v>1.0233608309645206</v>
      </c>
      <c r="J37" s="218">
        <f ca="1">+DDA!AN39+DDA!BB39</f>
        <v>1.14440620172536</v>
      </c>
      <c r="K37" s="221">
        <f t="shared" ca="1" si="4"/>
        <v>9.5268987907329574</v>
      </c>
      <c r="L37" s="217">
        <f ca="1">+DDA!BP39</f>
        <v>23.579816765210126</v>
      </c>
      <c r="M37" s="218">
        <f ca="1">+DDA!BV39</f>
        <v>22.362103057268541</v>
      </c>
      <c r="N37" s="218">
        <f ca="1">+DDA!BQ39</f>
        <v>11.248929293535184</v>
      </c>
      <c r="O37" s="221">
        <f t="shared" ca="1" si="5"/>
        <v>57.190849116013851</v>
      </c>
      <c r="P37" s="217">
        <f ca="1">+DDA!CE39</f>
        <v>21.157865449727979</v>
      </c>
      <c r="Q37" s="218">
        <f ca="1">+DDA!CK39</f>
        <v>6.9339604733977467</v>
      </c>
      <c r="R37" s="218">
        <f ca="1">+DDA!CF39</f>
        <v>66.463766084634699</v>
      </c>
      <c r="S37" s="221">
        <f t="shared" ca="1" si="6"/>
        <v>94.555592007760424</v>
      </c>
      <c r="T37" s="217">
        <f ca="1">+DDA!CT39</f>
        <v>0.15535096114035696</v>
      </c>
      <c r="U37" s="218">
        <f>+DDA!CZ39</f>
        <v>4.3107241624966264E-2</v>
      </c>
      <c r="V37" s="218">
        <f ca="1">+DDA!CU39</f>
        <v>5.3187222109991126</v>
      </c>
      <c r="W37" s="217">
        <f t="shared" ca="1" si="7"/>
        <v>5.5171804137644358</v>
      </c>
      <c r="X37" s="223">
        <f t="shared" ca="1" si="8"/>
        <v>166.79052032827167</v>
      </c>
    </row>
    <row r="38" spans="1:24" ht="15" x14ac:dyDescent="0.4">
      <c r="A38" s="382"/>
      <c r="B38" s="6" t="s">
        <v>65</v>
      </c>
      <c r="C38" s="216" t="s">
        <v>2150</v>
      </c>
      <c r="D38" s="217">
        <f>+DDA!P40</f>
        <v>0</v>
      </c>
      <c r="E38" s="218">
        <f>+DDA!V40</f>
        <v>0</v>
      </c>
      <c r="F38" s="218">
        <f>+DDA!Q40</f>
        <v>0</v>
      </c>
      <c r="G38" s="221">
        <f t="shared" si="3"/>
        <v>0</v>
      </c>
      <c r="H38" s="217">
        <f ca="1">+DDA!AM40+DDA!BA40</f>
        <v>2.363041012751637</v>
      </c>
      <c r="I38" s="218">
        <f ca="1">+DDA!AS40+DDA!BG40</f>
        <v>0.32478729938156903</v>
      </c>
      <c r="J38" s="218">
        <f ca="1">+DDA!AN40+DDA!BB40</f>
        <v>0.36034382623620331</v>
      </c>
      <c r="K38" s="221">
        <f t="shared" ca="1" si="4"/>
        <v>3.0481721383694094</v>
      </c>
      <c r="L38" s="217">
        <f ca="1">+DDA!BP40</f>
        <v>7.1440290118043777</v>
      </c>
      <c r="M38" s="218">
        <f ca="1">+DDA!BV40</f>
        <v>6.7715461095212959</v>
      </c>
      <c r="N38" s="218">
        <f ca="1">+DDA!BQ40</f>
        <v>3.45842202581116</v>
      </c>
      <c r="O38" s="221">
        <f t="shared" ca="1" si="5"/>
        <v>17.373997147136834</v>
      </c>
      <c r="P38" s="217">
        <f ca="1">+DDA!CE40</f>
        <v>6.4659842181426939</v>
      </c>
      <c r="Q38" s="218">
        <f ca="1">+DDA!CK40</f>
        <v>2.1794011674355716</v>
      </c>
      <c r="R38" s="218">
        <f ca="1">+DDA!CF40</f>
        <v>19.886429098114604</v>
      </c>
      <c r="S38" s="221">
        <f t="shared" ca="1" si="6"/>
        <v>28.53181448369287</v>
      </c>
      <c r="T38" s="217">
        <f ca="1">+DDA!CT40</f>
        <v>6.0280113510088995E-2</v>
      </c>
      <c r="U38" s="218">
        <f>+DDA!CZ40</f>
        <v>1.6821173776406795E-2</v>
      </c>
      <c r="V38" s="218">
        <f ca="1">+DDA!CU40</f>
        <v>2.0408087381510995</v>
      </c>
      <c r="W38" s="217">
        <f t="shared" ca="1" si="7"/>
        <v>2.1179100254375953</v>
      </c>
      <c r="X38" s="223">
        <f t="shared" ca="1" si="8"/>
        <v>51.071893794636708</v>
      </c>
    </row>
    <row r="39" spans="1:24" ht="15" x14ac:dyDescent="0.4">
      <c r="A39" s="382"/>
      <c r="B39" s="15" t="s">
        <v>67</v>
      </c>
      <c r="C39" s="215" t="s">
        <v>68</v>
      </c>
      <c r="D39" s="217">
        <f>+DDA!P41</f>
        <v>0</v>
      </c>
      <c r="E39" s="218">
        <f>+DDA!V41</f>
        <v>0</v>
      </c>
      <c r="F39" s="218">
        <f>+DDA!Q41</f>
        <v>0</v>
      </c>
      <c r="G39" s="221">
        <f t="shared" si="3"/>
        <v>0</v>
      </c>
      <c r="H39" s="217">
        <f ca="1">+DDA!AM41+DDA!BA41</f>
        <v>5.378985729184933</v>
      </c>
      <c r="I39" s="218">
        <f ca="1">+DDA!AS41+DDA!BG41</f>
        <v>0.82366969445138238</v>
      </c>
      <c r="J39" s="218">
        <f ca="1">+DDA!AN41+DDA!BB41</f>
        <v>1.3521522730588913</v>
      </c>
      <c r="K39" s="221">
        <f t="shared" ca="1" si="4"/>
        <v>7.5548076966952067</v>
      </c>
      <c r="L39" s="217">
        <f ca="1">+DDA!BP41</f>
        <v>10.863303510122932</v>
      </c>
      <c r="M39" s="218">
        <f ca="1">+DDA!BV41</f>
        <v>10.232181231258437</v>
      </c>
      <c r="N39" s="218">
        <f ca="1">+DDA!BQ41</f>
        <v>6.1144366862718016</v>
      </c>
      <c r="O39" s="221">
        <f t="shared" ca="1" si="5"/>
        <v>27.209921427653171</v>
      </c>
      <c r="P39" s="217">
        <f ca="1">+DDA!CE41</f>
        <v>13.495206676103408</v>
      </c>
      <c r="Q39" s="218">
        <f ca="1">+DDA!CK41</f>
        <v>6.8580375910969451</v>
      </c>
      <c r="R39" s="218">
        <f ca="1">+DDA!CF41</f>
        <v>28.336368696414866</v>
      </c>
      <c r="S39" s="221">
        <f t="shared" ca="1" si="6"/>
        <v>48.689612963615218</v>
      </c>
      <c r="T39" s="217">
        <f ca="1">+DDA!CT41</f>
        <v>6.3308073440566659E-2</v>
      </c>
      <c r="U39" s="218">
        <f>+DDA!CZ41</f>
        <v>1.6825625498313457E-2</v>
      </c>
      <c r="V39" s="218">
        <f ca="1">+DDA!CU41</f>
        <v>2.347866231953958</v>
      </c>
      <c r="W39" s="217">
        <f t="shared" ca="1" si="7"/>
        <v>2.4279999308928382</v>
      </c>
      <c r="X39" s="223">
        <f t="shared" ca="1" si="8"/>
        <v>85.882342018856434</v>
      </c>
    </row>
    <row r="40" spans="1:24" ht="15" x14ac:dyDescent="0.4">
      <c r="A40" s="382" t="s">
        <v>2122</v>
      </c>
      <c r="B40" s="14" t="s">
        <v>69</v>
      </c>
      <c r="C40" s="216" t="s">
        <v>70</v>
      </c>
      <c r="D40" s="217">
        <f>+DDA!P42</f>
        <v>0</v>
      </c>
      <c r="E40" s="218">
        <f>+DDA!V42</f>
        <v>0</v>
      </c>
      <c r="F40" s="218">
        <f>+DDA!Q42</f>
        <v>0</v>
      </c>
      <c r="G40" s="221">
        <f t="shared" si="3"/>
        <v>0</v>
      </c>
      <c r="H40" s="217">
        <f ca="1">+DDA!AM42+DDA!BA42</f>
        <v>1.6623710118437884</v>
      </c>
      <c r="I40" s="218">
        <f ca="1">+DDA!AS42+DDA!BG42</f>
        <v>0.26070128544233739</v>
      </c>
      <c r="J40" s="218">
        <f ca="1">+DDA!AN42+DDA!BB42</f>
        <v>0.34079067318089074</v>
      </c>
      <c r="K40" s="221">
        <f t="shared" ca="1" si="4"/>
        <v>2.2638629704670166</v>
      </c>
      <c r="L40" s="217">
        <f ca="1">+DDA!BP42</f>
        <v>4.8376458277416532</v>
      </c>
      <c r="M40" s="218">
        <f ca="1">+DDA!BV42</f>
        <v>4.5614509681618074</v>
      </c>
      <c r="N40" s="218">
        <f ca="1">+DDA!BQ42</f>
        <v>2.6555264634735067</v>
      </c>
      <c r="O40" s="221">
        <f t="shared" ca="1" si="5"/>
        <v>12.054623259376967</v>
      </c>
      <c r="P40" s="217">
        <f ca="1">+DDA!CE42</f>
        <v>4.7750732381900889</v>
      </c>
      <c r="Q40" s="218">
        <f ca="1">+DDA!CK42</f>
        <v>1.9184452183253597</v>
      </c>
      <c r="R40" s="218">
        <f ca="1">+DDA!CF42</f>
        <v>12.481572957825847</v>
      </c>
      <c r="S40" s="221">
        <f t="shared" ca="1" si="6"/>
        <v>19.175091414341296</v>
      </c>
      <c r="T40" s="217">
        <f ca="1">+DDA!CT42</f>
        <v>7.405223959358409E-2</v>
      </c>
      <c r="U40" s="218">
        <f>+DDA!CZ42</f>
        <v>2.1694613365980331E-2</v>
      </c>
      <c r="V40" s="218">
        <f ca="1">+DDA!CU42</f>
        <v>2.2563293469938799</v>
      </c>
      <c r="W40" s="217">
        <f t="shared" ca="1" si="7"/>
        <v>2.3520761999534443</v>
      </c>
      <c r="X40" s="223">
        <f t="shared" ca="1" si="8"/>
        <v>35.845653844138724</v>
      </c>
    </row>
    <row r="41" spans="1:24" ht="15" x14ac:dyDescent="0.4">
      <c r="A41" s="382"/>
      <c r="B41" s="15" t="s">
        <v>71</v>
      </c>
      <c r="C41" s="215" t="s">
        <v>72</v>
      </c>
      <c r="D41" s="217">
        <f>+DDA!P43</f>
        <v>0</v>
      </c>
      <c r="E41" s="218">
        <f>+DDA!V43</f>
        <v>0</v>
      </c>
      <c r="F41" s="218">
        <f>+DDA!Q43</f>
        <v>0</v>
      </c>
      <c r="G41" s="221">
        <f t="shared" si="3"/>
        <v>0</v>
      </c>
      <c r="H41" s="217">
        <f ca="1">+DDA!AM43+DDA!BA43</f>
        <v>0.74156031620441354</v>
      </c>
      <c r="I41" s="218">
        <f ca="1">+DDA!AS43+DDA!BG43</f>
        <v>0.10880309682761435</v>
      </c>
      <c r="J41" s="218">
        <f ca="1">+DDA!AN43+DDA!BB43</f>
        <v>0.1211786585754453</v>
      </c>
      <c r="K41" s="221">
        <f t="shared" ca="1" si="4"/>
        <v>0.97154207160747319</v>
      </c>
      <c r="L41" s="217">
        <f ca="1">+DDA!BP43</f>
        <v>2.5355201719703473</v>
      </c>
      <c r="M41" s="218">
        <f ca="1">+DDA!BV43</f>
        <v>2.3949011074510054</v>
      </c>
      <c r="N41" s="218">
        <f ca="1">+DDA!BQ43</f>
        <v>1.3358970930621581</v>
      </c>
      <c r="O41" s="221">
        <f t="shared" ca="1" si="5"/>
        <v>6.2663183724835108</v>
      </c>
      <c r="P41" s="217">
        <f ca="1">+DDA!CE43</f>
        <v>2.2396802133789606</v>
      </c>
      <c r="Q41" s="218">
        <f ca="1">+DDA!CK43</f>
        <v>0.74830708024637715</v>
      </c>
      <c r="R41" s="218">
        <f ca="1">+DDA!CF43</f>
        <v>6.6845245279655501</v>
      </c>
      <c r="S41" s="221">
        <f t="shared" ca="1" si="6"/>
        <v>9.6725118215908878</v>
      </c>
      <c r="T41" s="217">
        <f ca="1">+DDA!CT43</f>
        <v>1.4958033023503958E-2</v>
      </c>
      <c r="U41" s="218">
        <f>+DDA!CZ43</f>
        <v>4.207742838843842E-3</v>
      </c>
      <c r="V41" s="218">
        <f ca="1">+DDA!CU43</f>
        <v>0.49820887050918827</v>
      </c>
      <c r="W41" s="217">
        <f t="shared" ca="1" si="7"/>
        <v>0.51737464637153607</v>
      </c>
      <c r="X41" s="223">
        <f t="shared" ca="1" si="8"/>
        <v>17.427746912053408</v>
      </c>
    </row>
    <row r="42" spans="1:24" ht="15" x14ac:dyDescent="0.4">
      <c r="A42" s="382"/>
      <c r="B42" s="6" t="s">
        <v>73</v>
      </c>
      <c r="C42" s="216" t="s">
        <v>74</v>
      </c>
      <c r="D42" s="217">
        <f>+DDA!P44</f>
        <v>0</v>
      </c>
      <c r="E42" s="218">
        <f>+DDA!V44</f>
        <v>0</v>
      </c>
      <c r="F42" s="218">
        <f>+DDA!Q44</f>
        <v>0</v>
      </c>
      <c r="G42" s="221">
        <f t="shared" si="3"/>
        <v>0</v>
      </c>
      <c r="H42" s="217">
        <f ca="1">+DDA!AM44+DDA!BA44</f>
        <v>0.70284178661677288</v>
      </c>
      <c r="I42" s="218">
        <f ca="1">+DDA!AS44+DDA!BG44</f>
        <v>0.12409320770893828</v>
      </c>
      <c r="J42" s="218">
        <f ca="1">+DDA!AN44+DDA!BB44</f>
        <v>0.17282901854923693</v>
      </c>
      <c r="K42" s="221">
        <f t="shared" ca="1" si="4"/>
        <v>0.99976401287494809</v>
      </c>
      <c r="L42" s="217">
        <f ca="1">+DDA!BP44</f>
        <v>1.7290829271223629</v>
      </c>
      <c r="M42" s="218">
        <f ca="1">+DDA!BV44</f>
        <v>1.6123230439079634</v>
      </c>
      <c r="N42" s="218">
        <f ca="1">+DDA!BQ44</f>
        <v>1.1872651609992317</v>
      </c>
      <c r="O42" s="221">
        <f t="shared" ca="1" si="5"/>
        <v>4.5286711320295581</v>
      </c>
      <c r="P42" s="217">
        <f ca="1">+DDA!CE44</f>
        <v>1.9012531094340375</v>
      </c>
      <c r="Q42" s="218">
        <f ca="1">+DDA!CK44</f>
        <v>0.93426852589618647</v>
      </c>
      <c r="R42" s="218">
        <f ca="1">+DDA!CF44</f>
        <v>3.6265400269148813</v>
      </c>
      <c r="S42" s="221">
        <f t="shared" ca="1" si="6"/>
        <v>6.4620616622451053</v>
      </c>
      <c r="T42" s="217">
        <f ca="1">+DDA!CT44</f>
        <v>0.11109314357599942</v>
      </c>
      <c r="U42" s="218">
        <f>+DDA!CZ44</f>
        <v>3.3500865501991939E-2</v>
      </c>
      <c r="V42" s="218">
        <f ca="1">+DDA!CU44</f>
        <v>3.152629186912236</v>
      </c>
      <c r="W42" s="217">
        <f t="shared" ca="1" si="7"/>
        <v>3.2972231959902274</v>
      </c>
      <c r="X42" s="223">
        <f t="shared" ca="1" si="8"/>
        <v>15.287720003139839</v>
      </c>
    </row>
    <row r="43" spans="1:24" ht="15" x14ac:dyDescent="0.4">
      <c r="A43" s="382"/>
      <c r="B43" s="15" t="s">
        <v>75</v>
      </c>
      <c r="C43" s="215" t="s">
        <v>76</v>
      </c>
      <c r="D43" s="217">
        <f>+DDA!P45</f>
        <v>0</v>
      </c>
      <c r="E43" s="218">
        <f>+DDA!V45</f>
        <v>0</v>
      </c>
      <c r="F43" s="218">
        <f>+DDA!Q45</f>
        <v>0</v>
      </c>
      <c r="G43" s="221">
        <f t="shared" si="3"/>
        <v>0</v>
      </c>
      <c r="H43" s="217">
        <f ca="1">+DDA!AM45+DDA!BA45</f>
        <v>2.0453630837664605E-2</v>
      </c>
      <c r="I43" s="218">
        <f ca="1">+DDA!AS45+DDA!BG45</f>
        <v>3.9977420117338625E-3</v>
      </c>
      <c r="J43" s="218">
        <f ca="1">+DDA!AN45+DDA!BB45</f>
        <v>6.1401199930060102E-3</v>
      </c>
      <c r="K43" s="221">
        <f t="shared" ca="1" si="4"/>
        <v>3.0591492842404477E-2</v>
      </c>
      <c r="L43" s="217">
        <f ca="1">+DDA!BP45</f>
        <v>5.5504229400867189E-2</v>
      </c>
      <c r="M43" s="218">
        <f ca="1">+DDA!BV45</f>
        <v>5.1633475991820887E-2</v>
      </c>
      <c r="N43" s="218">
        <f ca="1">+DDA!BQ45</f>
        <v>3.971269214844142E-2</v>
      </c>
      <c r="O43" s="221">
        <f t="shared" ca="1" si="5"/>
        <v>0.1468503975411295</v>
      </c>
      <c r="P43" s="217">
        <f ca="1">+DDA!CE45</f>
        <v>6.3522516935336171E-2</v>
      </c>
      <c r="Q43" s="218">
        <f ca="1">+DDA!CK45</f>
        <v>3.2648202802192827E-2</v>
      </c>
      <c r="R43" s="218">
        <f ca="1">+DDA!CF45</f>
        <v>0.11167869935979979</v>
      </c>
      <c r="S43" s="221">
        <f t="shared" ca="1" si="6"/>
        <v>0.20784941909732879</v>
      </c>
      <c r="T43" s="217">
        <f ca="1">+DDA!CT45</f>
        <v>6.6452543319428514E-4</v>
      </c>
      <c r="U43" s="218">
        <f>+DDA!CZ45</f>
        <v>1.9369735605323513E-4</v>
      </c>
      <c r="V43" s="218">
        <f ca="1">+DDA!CU45</f>
        <v>2.0487281061377871E-2</v>
      </c>
      <c r="W43" s="217">
        <f t="shared" ca="1" si="7"/>
        <v>2.1345503850625391E-2</v>
      </c>
      <c r="X43" s="223">
        <f t="shared" ca="1" si="8"/>
        <v>0.40663681333148816</v>
      </c>
    </row>
    <row r="44" spans="1:24" ht="15" x14ac:dyDescent="0.4">
      <c r="A44" s="382"/>
      <c r="B44" s="6" t="s">
        <v>77</v>
      </c>
      <c r="C44" s="216" t="s">
        <v>78</v>
      </c>
      <c r="D44" s="217">
        <f>+DDA!P46</f>
        <v>0</v>
      </c>
      <c r="E44" s="218">
        <f>+DDA!V46</f>
        <v>0</v>
      </c>
      <c r="F44" s="218">
        <f>+DDA!Q46</f>
        <v>0</v>
      </c>
      <c r="G44" s="221">
        <f t="shared" si="3"/>
        <v>0</v>
      </c>
      <c r="H44" s="217">
        <f ca="1">+DDA!AM46+DDA!BA46</f>
        <v>1.0872322882205481</v>
      </c>
      <c r="I44" s="218">
        <f ca="1">+DDA!AS46+DDA!BG46</f>
        <v>0.17733824535389431</v>
      </c>
      <c r="J44" s="218">
        <f ca="1">+DDA!AN46+DDA!BB46</f>
        <v>0.24857228571636369</v>
      </c>
      <c r="K44" s="221">
        <f t="shared" ca="1" si="4"/>
        <v>1.5131428192908061</v>
      </c>
      <c r="L44" s="217">
        <f ca="1">+DDA!BP46</f>
        <v>3.0394366356194951</v>
      </c>
      <c r="M44" s="218">
        <f ca="1">+DDA!BV46</f>
        <v>2.8508309748358442</v>
      </c>
      <c r="N44" s="218">
        <f ca="1">+DDA!BQ46</f>
        <v>1.8663605387700954</v>
      </c>
      <c r="O44" s="221">
        <f t="shared" ca="1" si="5"/>
        <v>7.7566281492254348</v>
      </c>
      <c r="P44" s="217">
        <f ca="1">+DDA!CE46</f>
        <v>3.1235341891369899</v>
      </c>
      <c r="Q44" s="218">
        <f ca="1">+DDA!CK46</f>
        <v>1.3738238253135933</v>
      </c>
      <c r="R44" s="218">
        <f ca="1">+DDA!CF46</f>
        <v>7.1578275982828927</v>
      </c>
      <c r="S44" s="221">
        <f t="shared" ca="1" si="6"/>
        <v>11.655185612733476</v>
      </c>
      <c r="T44" s="217">
        <f ca="1">+DDA!CT46</f>
        <v>2.2048556013032794E-2</v>
      </c>
      <c r="U44" s="218">
        <f>+DDA!CZ46</f>
        <v>6.2538834463339299E-3</v>
      </c>
      <c r="V44" s="218">
        <f ca="1">+DDA!CU46</f>
        <v>0.72182758782582823</v>
      </c>
      <c r="W44" s="217">
        <f t="shared" ca="1" si="7"/>
        <v>0.75013002728519496</v>
      </c>
      <c r="X44" s="223">
        <f t="shared" ca="1" si="8"/>
        <v>21.675086608534912</v>
      </c>
    </row>
    <row r="45" spans="1:24" ht="15" x14ac:dyDescent="0.4">
      <c r="A45" s="382"/>
      <c r="B45" s="15" t="s">
        <v>79</v>
      </c>
      <c r="C45" s="215" t="s">
        <v>80</v>
      </c>
      <c r="D45" s="217">
        <f>+DDA!P47</f>
        <v>0</v>
      </c>
      <c r="E45" s="218">
        <f>+DDA!V47</f>
        <v>0</v>
      </c>
      <c r="F45" s="218">
        <f>+DDA!Q47</f>
        <v>0</v>
      </c>
      <c r="G45" s="221">
        <f t="shared" si="3"/>
        <v>0</v>
      </c>
      <c r="H45" s="217">
        <f ca="1">+DDA!AM47+DDA!BA47</f>
        <v>2.2881675634780549</v>
      </c>
      <c r="I45" s="218">
        <f ca="1">+DDA!AS47+DDA!BG47</f>
        <v>0.32367550182971172</v>
      </c>
      <c r="J45" s="218">
        <f ca="1">+DDA!AN47+DDA!BB47</f>
        <v>0.37492008156186785</v>
      </c>
      <c r="K45" s="221">
        <f t="shared" ca="1" si="4"/>
        <v>2.9867631468696345</v>
      </c>
      <c r="L45" s="217">
        <f ca="1">+DDA!BP47</f>
        <v>7.6365774032237823</v>
      </c>
      <c r="M45" s="218">
        <f ca="1">+DDA!BV47</f>
        <v>7.2380574799972237</v>
      </c>
      <c r="N45" s="218">
        <f ca="1">+DDA!BQ47</f>
        <v>3.6930807932985772</v>
      </c>
      <c r="O45" s="221">
        <f t="shared" ca="1" si="5"/>
        <v>18.567715676519583</v>
      </c>
      <c r="P45" s="217">
        <f ca="1">+DDA!CE47</f>
        <v>6.8609077562250604</v>
      </c>
      <c r="Q45" s="218">
        <f ca="1">+DDA!CK47</f>
        <v>2.2511508545649122</v>
      </c>
      <c r="R45" s="218">
        <f ca="1">+DDA!CF47</f>
        <v>21.447344904798229</v>
      </c>
      <c r="S45" s="221">
        <f t="shared" ca="1" si="6"/>
        <v>30.559403515588201</v>
      </c>
      <c r="T45" s="217">
        <f ca="1">+DDA!CT47</f>
        <v>4.7571210645401152E-2</v>
      </c>
      <c r="U45" s="218">
        <f>+DDA!CZ47</f>
        <v>1.3482610385835869E-2</v>
      </c>
      <c r="V45" s="218">
        <f ca="1">+DDA!CU47</f>
        <v>1.5599591282807523</v>
      </c>
      <c r="W45" s="217">
        <f t="shared" ca="1" si="7"/>
        <v>1.6210129493119894</v>
      </c>
      <c r="X45" s="223">
        <f t="shared" ca="1" si="8"/>
        <v>53.734895288289408</v>
      </c>
    </row>
    <row r="46" spans="1:24" ht="15" x14ac:dyDescent="0.4">
      <c r="A46" s="382"/>
      <c r="B46" s="6" t="s">
        <v>81</v>
      </c>
      <c r="C46" s="216" t="s">
        <v>82</v>
      </c>
      <c r="D46" s="217">
        <f>+DDA!P48</f>
        <v>0</v>
      </c>
      <c r="E46" s="218">
        <f>+DDA!V48</f>
        <v>0</v>
      </c>
      <c r="F46" s="218">
        <f>+DDA!Q48</f>
        <v>0</v>
      </c>
      <c r="G46" s="221">
        <f t="shared" si="3"/>
        <v>0</v>
      </c>
      <c r="H46" s="217">
        <f ca="1">+DDA!AM48+DDA!BA48</f>
        <v>2.2150583868096874E-3</v>
      </c>
      <c r="I46" s="218">
        <f ca="1">+DDA!AS48+DDA!BG48</f>
        <v>3.2311122527062253E-4</v>
      </c>
      <c r="J46" s="218">
        <f ca="1">+DDA!AN48+DDA!BB48</f>
        <v>3.9996062730551785E-4</v>
      </c>
      <c r="K46" s="221">
        <f t="shared" ca="1" si="4"/>
        <v>2.9381302393858277E-3</v>
      </c>
      <c r="L46" s="217">
        <f ca="1">+DDA!BP48</f>
        <v>6.6166887768872584E-3</v>
      </c>
      <c r="M46" s="218">
        <f ca="1">+DDA!BV48</f>
        <v>6.2450933384070595E-3</v>
      </c>
      <c r="N46" s="218">
        <f ca="1">+DDA!BQ48</f>
        <v>3.5483258791941807E-3</v>
      </c>
      <c r="O46" s="221">
        <f t="shared" ca="1" si="5"/>
        <v>1.6410107994488499E-2</v>
      </c>
      <c r="P46" s="217">
        <f ca="1">+DDA!CE48</f>
        <v>6.2318458062691207E-3</v>
      </c>
      <c r="Q46" s="218">
        <f ca="1">+DDA!CK48</f>
        <v>2.3216660086973206E-3</v>
      </c>
      <c r="R46" s="218">
        <f ca="1">+DDA!CF48</f>
        <v>1.7331243221178738E-2</v>
      </c>
      <c r="S46" s="221">
        <f t="shared" ca="1" si="6"/>
        <v>2.5884755036145179E-2</v>
      </c>
      <c r="T46" s="217">
        <f ca="1">+DDA!CT48</f>
        <v>8.6171789860145509E-5</v>
      </c>
      <c r="U46" s="218">
        <f>+DDA!CZ48</f>
        <v>2.5250521673569892E-5</v>
      </c>
      <c r="V46" s="218">
        <f ca="1">+DDA!CU48</f>
        <v>2.6243102237799576E-3</v>
      </c>
      <c r="W46" s="217">
        <f t="shared" ca="1" si="7"/>
        <v>2.735732535313673E-3</v>
      </c>
      <c r="X46" s="223">
        <f t="shared" ca="1" si="8"/>
        <v>4.7968725805333179E-2</v>
      </c>
    </row>
    <row r="47" spans="1:24" ht="15" x14ac:dyDescent="0.4">
      <c r="A47" s="382" t="s">
        <v>2123</v>
      </c>
      <c r="B47" s="15" t="s">
        <v>83</v>
      </c>
      <c r="C47" s="215" t="s">
        <v>84</v>
      </c>
      <c r="D47" s="217">
        <f>+DDA!P49</f>
        <v>0</v>
      </c>
      <c r="E47" s="218">
        <f>+DDA!V49</f>
        <v>0</v>
      </c>
      <c r="F47" s="218">
        <f>+DDA!Q49</f>
        <v>0</v>
      </c>
      <c r="G47" s="221">
        <f t="shared" si="3"/>
        <v>0</v>
      </c>
      <c r="H47" s="217">
        <f ca="1">+DDA!AM49+DDA!BA49</f>
        <v>1.0919959476450458</v>
      </c>
      <c r="I47" s="218">
        <f ca="1">+DDA!AS49+DDA!BG49</f>
        <v>0.18567124917171896</v>
      </c>
      <c r="J47" s="218">
        <f ca="1">+DDA!AN49+DDA!BB49</f>
        <v>0.24764117912854999</v>
      </c>
      <c r="K47" s="221">
        <f t="shared" ca="1" si="4"/>
        <v>1.5253083759453148</v>
      </c>
      <c r="L47" s="217">
        <f ca="1">+DDA!BP49</f>
        <v>3.2027615908300504</v>
      </c>
      <c r="M47" s="218">
        <f ca="1">+DDA!BV49</f>
        <v>2.9934588972246274</v>
      </c>
      <c r="N47" s="218">
        <f ca="1">+DDA!BQ49</f>
        <v>2.1070097534684464</v>
      </c>
      <c r="O47" s="221">
        <f t="shared" ca="1" si="5"/>
        <v>8.3032302415231243</v>
      </c>
      <c r="P47" s="217">
        <f ca="1">+DDA!CE49</f>
        <v>3.194591483916156</v>
      </c>
      <c r="Q47" s="218">
        <f ca="1">+DDA!CK49</f>
        <v>1.4089940502308309</v>
      </c>
      <c r="R47" s="218">
        <f ca="1">+DDA!CF49</f>
        <v>6.9482293709879741</v>
      </c>
      <c r="S47" s="221">
        <f t="shared" ca="1" si="6"/>
        <v>11.551814905134961</v>
      </c>
      <c r="T47" s="217">
        <f ca="1">+DDA!CT49</f>
        <v>1.2837028247304261E-2</v>
      </c>
      <c r="U47" s="218">
        <f>+DDA!CZ49</f>
        <v>3.3505031606182456E-3</v>
      </c>
      <c r="V47" s="218">
        <f ca="1">+DDA!CU49</f>
        <v>0.4909826226066798</v>
      </c>
      <c r="W47" s="217">
        <f t="shared" ca="1" si="7"/>
        <v>0.5071701540146023</v>
      </c>
      <c r="X47" s="223">
        <f t="shared" ca="1" si="8"/>
        <v>21.887523676618002</v>
      </c>
    </row>
    <row r="48" spans="1:24" ht="15" x14ac:dyDescent="0.4">
      <c r="A48" s="382"/>
      <c r="B48" s="6" t="s">
        <v>85</v>
      </c>
      <c r="C48" s="216" t="s">
        <v>86</v>
      </c>
      <c r="D48" s="217">
        <f>+DDA!P50</f>
        <v>0</v>
      </c>
      <c r="E48" s="218">
        <f>+DDA!V50</f>
        <v>0</v>
      </c>
      <c r="F48" s="218">
        <f>+DDA!Q50</f>
        <v>0</v>
      </c>
      <c r="G48" s="221">
        <f t="shared" si="3"/>
        <v>0</v>
      </c>
      <c r="H48" s="217">
        <f ca="1">+DDA!AM50+DDA!BA50</f>
        <v>141.79780951546854</v>
      </c>
      <c r="I48" s="218">
        <f ca="1">+DDA!AS50+DDA!BG50</f>
        <v>19.89698125704308</v>
      </c>
      <c r="J48" s="218">
        <f ca="1">+DDA!AN50+DDA!BB50</f>
        <v>25.050899020803627</v>
      </c>
      <c r="K48" s="221">
        <f t="shared" ca="1" si="4"/>
        <v>186.74568979331525</v>
      </c>
      <c r="L48" s="217">
        <f ca="1">+DDA!BP50</f>
        <v>546.56623242454953</v>
      </c>
      <c r="M48" s="218">
        <f ca="1">+DDA!BV50</f>
        <v>519.02973003717489</v>
      </c>
      <c r="N48" s="218">
        <f ca="1">+DDA!BQ50</f>
        <v>250.35605751993717</v>
      </c>
      <c r="O48" s="221">
        <f t="shared" ca="1" si="5"/>
        <v>1315.9520199816616</v>
      </c>
      <c r="P48" s="217">
        <f ca="1">+DDA!CE50</f>
        <v>485.11853036683169</v>
      </c>
      <c r="Q48" s="218">
        <f ca="1">+DDA!CK50</f>
        <v>147.87165164842736</v>
      </c>
      <c r="R48" s="218">
        <f ca="1">+DDA!CF50</f>
        <v>1607.7921143183194</v>
      </c>
      <c r="S48" s="221">
        <f t="shared" ca="1" si="6"/>
        <v>2240.7822963335784</v>
      </c>
      <c r="T48" s="217">
        <f ca="1">+DDA!CT50</f>
        <v>2.1802166011184454E-3</v>
      </c>
      <c r="U48" s="218">
        <f>+DDA!CZ50</f>
        <v>6.3595123356208205E-4</v>
      </c>
      <c r="V48" s="218">
        <f ca="1">+DDA!CU50</f>
        <v>6.7104779998771846E-2</v>
      </c>
      <c r="W48" s="217">
        <f t="shared" ca="1" si="7"/>
        <v>6.9920947833452374E-2</v>
      </c>
      <c r="X48" s="223">
        <f t="shared" ca="1" si="8"/>
        <v>3743.5499270563887</v>
      </c>
    </row>
    <row r="49" spans="1:24" ht="15" x14ac:dyDescent="0.4">
      <c r="A49" s="382"/>
      <c r="B49" s="15" t="s">
        <v>87</v>
      </c>
      <c r="C49" s="215" t="s">
        <v>88</v>
      </c>
      <c r="D49" s="217">
        <f>+DDA!P51</f>
        <v>0</v>
      </c>
      <c r="E49" s="218">
        <f>+DDA!V51</f>
        <v>0</v>
      </c>
      <c r="F49" s="218">
        <f>+DDA!Q51</f>
        <v>0</v>
      </c>
      <c r="G49" s="221">
        <f t="shared" si="3"/>
        <v>0</v>
      </c>
      <c r="H49" s="217">
        <f ca="1">+DDA!AM51+DDA!BA51</f>
        <v>26.74086053413339</v>
      </c>
      <c r="I49" s="218">
        <f ca="1">+DDA!AS51+DDA!BG51</f>
        <v>3.8910804155748338</v>
      </c>
      <c r="J49" s="218">
        <f ca="1">+DDA!AN51+DDA!BB51</f>
        <v>4.1074042964610271</v>
      </c>
      <c r="K49" s="221">
        <f t="shared" ca="1" si="4"/>
        <v>34.73934524616925</v>
      </c>
      <c r="L49" s="217">
        <f ca="1">+DDA!BP51</f>
        <v>79.434693052491639</v>
      </c>
      <c r="M49" s="218">
        <f ca="1">+DDA!BV51</f>
        <v>75.034607792156748</v>
      </c>
      <c r="N49" s="218">
        <f ca="1">+DDA!BQ51</f>
        <v>41.958665082755033</v>
      </c>
      <c r="O49" s="221">
        <f t="shared" ca="1" si="5"/>
        <v>196.42796592740342</v>
      </c>
      <c r="P49" s="217">
        <f ca="1">+DDA!CE51</f>
        <v>71.684253333485685</v>
      </c>
      <c r="Q49" s="218">
        <f ca="1">+DDA!CK51</f>
        <v>25.498083987215068</v>
      </c>
      <c r="R49" s="218">
        <f ca="1">+DDA!CF51</f>
        <v>205.52220134105301</v>
      </c>
      <c r="S49" s="221">
        <f t="shared" ca="1" si="6"/>
        <v>302.70453866175376</v>
      </c>
      <c r="T49" s="217">
        <f ca="1">+DDA!CT51</f>
        <v>0.17850279540289193</v>
      </c>
      <c r="U49" s="218">
        <f>+DDA!CZ51</f>
        <v>3.0294010823126882E-2</v>
      </c>
      <c r="V49" s="218">
        <f ca="1">+DDA!CU51</f>
        <v>10.79300566582242</v>
      </c>
      <c r="W49" s="217">
        <f t="shared" ca="1" si="7"/>
        <v>11.001802472048439</v>
      </c>
      <c r="X49" s="223">
        <f t="shared" ca="1" si="8"/>
        <v>544.87365230737487</v>
      </c>
    </row>
    <row r="50" spans="1:24" ht="15" x14ac:dyDescent="0.4">
      <c r="A50" s="382" t="s">
        <v>2124</v>
      </c>
      <c r="B50" s="6" t="s">
        <v>89</v>
      </c>
      <c r="C50" s="216" t="s">
        <v>90</v>
      </c>
      <c r="D50" s="217">
        <f>+DDA!P52</f>
        <v>0</v>
      </c>
      <c r="E50" s="218">
        <f>+DDA!V52</f>
        <v>0</v>
      </c>
      <c r="F50" s="218">
        <f>+DDA!Q52</f>
        <v>0</v>
      </c>
      <c r="G50" s="221">
        <f t="shared" si="3"/>
        <v>0</v>
      </c>
      <c r="H50" s="217">
        <f ca="1">+DDA!AM52+DDA!BA52</f>
        <v>161.15932677919045</v>
      </c>
      <c r="I50" s="218">
        <f ca="1">+DDA!AS52+DDA!BG52</f>
        <v>22.080732755362988</v>
      </c>
      <c r="J50" s="218">
        <f ca="1">+DDA!AN52+DDA!BB52</f>
        <v>23.498661468271166</v>
      </c>
      <c r="K50" s="221">
        <f t="shared" ca="1" si="4"/>
        <v>206.7387210028246</v>
      </c>
      <c r="L50" s="217">
        <f ca="1">+DDA!BP52</f>
        <v>464.25667127873749</v>
      </c>
      <c r="M50" s="218">
        <f ca="1">+DDA!BV52</f>
        <v>440.09948669048026</v>
      </c>
      <c r="N50" s="218">
        <f ca="1">+DDA!BQ52</f>
        <v>224.42397391004488</v>
      </c>
      <c r="O50" s="221">
        <f t="shared" ca="1" si="5"/>
        <v>1128.7801318792626</v>
      </c>
      <c r="P50" s="217">
        <f ca="1">+DDA!CE52</f>
        <v>420.74965982185677</v>
      </c>
      <c r="Q50" s="218">
        <f ca="1">+DDA!CK52</f>
        <v>143.22906818892807</v>
      </c>
      <c r="R50" s="218">
        <f ca="1">+DDA!CF52</f>
        <v>1286.409897771664</v>
      </c>
      <c r="S50" s="221">
        <f t="shared" ca="1" si="6"/>
        <v>1850.3886257824488</v>
      </c>
      <c r="T50" s="217">
        <f ca="1">+DDA!CT52</f>
        <v>7.5374910794198513</v>
      </c>
      <c r="U50" s="218">
        <f>+DDA!CZ52</f>
        <v>2.1709006237797439</v>
      </c>
      <c r="V50" s="218">
        <f ca="1">+DDA!CU52</f>
        <v>238.74285594094545</v>
      </c>
      <c r="W50" s="217">
        <f t="shared" ca="1" si="7"/>
        <v>248.45124764414504</v>
      </c>
      <c r="X50" s="223">
        <f t="shared" ca="1" si="8"/>
        <v>3434.3587263086811</v>
      </c>
    </row>
    <row r="51" spans="1:24" ht="15" x14ac:dyDescent="0.4">
      <c r="A51" s="382"/>
      <c r="B51" s="15" t="s">
        <v>91</v>
      </c>
      <c r="C51" s="215" t="s">
        <v>92</v>
      </c>
      <c r="D51" s="217">
        <f>+DDA!P53</f>
        <v>0</v>
      </c>
      <c r="E51" s="218">
        <f>+DDA!V53</f>
        <v>0</v>
      </c>
      <c r="F51" s="218">
        <f>+DDA!Q53</f>
        <v>0</v>
      </c>
      <c r="G51" s="221">
        <f t="shared" si="3"/>
        <v>0</v>
      </c>
      <c r="H51" s="217">
        <f ca="1">+DDA!AM53+DDA!BA53</f>
        <v>17.085186942014843</v>
      </c>
      <c r="I51" s="218">
        <f ca="1">+DDA!AS53+DDA!BG53</f>
        <v>2.3919777427217923</v>
      </c>
      <c r="J51" s="218">
        <f ca="1">+DDA!AN53+DDA!BB53</f>
        <v>2.5735845622839406</v>
      </c>
      <c r="K51" s="221">
        <f t="shared" ca="1" si="4"/>
        <v>22.050749247020576</v>
      </c>
      <c r="L51" s="217">
        <f ca="1">+DDA!BP53</f>
        <v>49.655817508639302</v>
      </c>
      <c r="M51" s="218">
        <f ca="1">+DDA!BV53</f>
        <v>47.02405172662111</v>
      </c>
      <c r="N51" s="218">
        <f ca="1">+DDA!BQ53</f>
        <v>24.634179261687677</v>
      </c>
      <c r="O51" s="221">
        <f t="shared" ca="1" si="5"/>
        <v>121.31404849694809</v>
      </c>
      <c r="P51" s="217">
        <f ca="1">+DDA!CE53</f>
        <v>45.159268076065928</v>
      </c>
      <c r="Q51" s="218">
        <f ca="1">+DDA!CK53</f>
        <v>15.647218776342925</v>
      </c>
      <c r="R51" s="218">
        <f ca="1">+DDA!CF53</f>
        <v>135.31047697877511</v>
      </c>
      <c r="S51" s="221">
        <f t="shared" ca="1" si="6"/>
        <v>196.11696383118397</v>
      </c>
      <c r="T51" s="217">
        <f ca="1">+DDA!CT53</f>
        <v>0.79929929960053414</v>
      </c>
      <c r="U51" s="218">
        <f>+DDA!CZ53</f>
        <v>0.23028775845887139</v>
      </c>
      <c r="V51" s="218">
        <f ca="1">+DDA!CU53</f>
        <v>25.297912227222696</v>
      </c>
      <c r="W51" s="217">
        <f t="shared" ca="1" si="7"/>
        <v>26.327499285282101</v>
      </c>
      <c r="X51" s="223">
        <f t="shared" ca="1" si="8"/>
        <v>365.80926086043473</v>
      </c>
    </row>
    <row r="52" spans="1:24" ht="15" customHeight="1" x14ac:dyDescent="0.4">
      <c r="A52" s="377" t="s">
        <v>2125</v>
      </c>
      <c r="B52" s="6" t="s">
        <v>93</v>
      </c>
      <c r="C52" s="216" t="s">
        <v>94</v>
      </c>
      <c r="D52" s="217">
        <f>+DDA!P54</f>
        <v>0</v>
      </c>
      <c r="E52" s="218">
        <f>+DDA!V54</f>
        <v>0</v>
      </c>
      <c r="F52" s="218">
        <f>+DDA!Q54</f>
        <v>0</v>
      </c>
      <c r="G52" s="221">
        <f t="shared" si="3"/>
        <v>0</v>
      </c>
      <c r="H52" s="217">
        <f ca="1">+DDA!AM54+DDA!BA54</f>
        <v>72.980379678308964</v>
      </c>
      <c r="I52" s="218">
        <f ca="1">+DDA!AS54+DDA!BG54</f>
        <v>10.287852544803172</v>
      </c>
      <c r="J52" s="218">
        <f ca="1">+DDA!AN54+DDA!BB54</f>
        <v>11.360925846034661</v>
      </c>
      <c r="K52" s="221">
        <f t="shared" ca="1" si="4"/>
        <v>94.629158069146797</v>
      </c>
      <c r="L52" s="217">
        <f ca="1">+DDA!BP54</f>
        <v>225.3295425104443</v>
      </c>
      <c r="M52" s="218">
        <f ca="1">+DDA!BV54</f>
        <v>213.33133740350604</v>
      </c>
      <c r="N52" s="218">
        <f ca="1">+DDA!BQ54</f>
        <v>112.31314798048697</v>
      </c>
      <c r="O52" s="221">
        <f t="shared" ca="1" si="5"/>
        <v>550.97402789443731</v>
      </c>
      <c r="P52" s="217">
        <f ca="1">+DDA!CE54</f>
        <v>203.23588555445895</v>
      </c>
      <c r="Q52" s="218">
        <f ca="1">+DDA!CK54</f>
        <v>68.881204684264958</v>
      </c>
      <c r="R52" s="218">
        <f ca="1">+DDA!CF54</f>
        <v>616.1301878595259</v>
      </c>
      <c r="S52" s="221">
        <f t="shared" ca="1" si="6"/>
        <v>888.24727809824981</v>
      </c>
      <c r="T52" s="217">
        <f ca="1">+DDA!CT54</f>
        <v>3.509953812463209</v>
      </c>
      <c r="U52" s="218">
        <f>+DDA!CZ54</f>
        <v>1.0248726257123053</v>
      </c>
      <c r="V52" s="218">
        <f ca="1">+DDA!CU54</f>
        <v>107.77765238983557</v>
      </c>
      <c r="W52" s="217">
        <f t="shared" ca="1" si="7"/>
        <v>112.31247882801108</v>
      </c>
      <c r="X52" s="223">
        <f t="shared" ca="1" si="8"/>
        <v>1646.162942889845</v>
      </c>
    </row>
    <row r="53" spans="1:24" ht="15" x14ac:dyDescent="0.4">
      <c r="A53" s="377"/>
      <c r="B53" s="15" t="s">
        <v>95</v>
      </c>
      <c r="C53" s="215" t="s">
        <v>96</v>
      </c>
      <c r="D53" s="217">
        <f>+DDA!P55</f>
        <v>0</v>
      </c>
      <c r="E53" s="218">
        <f>+DDA!V55</f>
        <v>0</v>
      </c>
      <c r="F53" s="218">
        <f>+DDA!Q55</f>
        <v>0</v>
      </c>
      <c r="G53" s="221">
        <f t="shared" si="3"/>
        <v>0</v>
      </c>
      <c r="H53" s="217">
        <f ca="1">+DDA!AM55+DDA!BA55</f>
        <v>0.50518762158390018</v>
      </c>
      <c r="I53" s="218">
        <f ca="1">+DDA!AS55+DDA!BG55</f>
        <v>7.0504365226952359E-2</v>
      </c>
      <c r="J53" s="218">
        <f ca="1">+DDA!AN55+DDA!BB55</f>
        <v>7.955088144808542E-2</v>
      </c>
      <c r="K53" s="221">
        <f t="shared" ca="1" si="4"/>
        <v>0.65524286825893796</v>
      </c>
      <c r="L53" s="217">
        <f ca="1">+DDA!BP55</f>
        <v>1.6093129197870439</v>
      </c>
      <c r="M53" s="218">
        <f ca="1">+DDA!BV55</f>
        <v>1.5253607079357607</v>
      </c>
      <c r="N53" s="218">
        <f ca="1">+DDA!BQ55</f>
        <v>0.7783879346534377</v>
      </c>
      <c r="O53" s="221">
        <f t="shared" ca="1" si="5"/>
        <v>3.9130615623762424</v>
      </c>
      <c r="P53" s="217">
        <f ca="1">+DDA!CE55</f>
        <v>1.4485728964464215</v>
      </c>
      <c r="Q53" s="218">
        <f ca="1">+DDA!CK55</f>
        <v>0.47884309141954873</v>
      </c>
      <c r="R53" s="218">
        <f ca="1">+DDA!CF55</f>
        <v>4.5082969952491112</v>
      </c>
      <c r="S53" s="221">
        <f t="shared" ca="1" si="6"/>
        <v>6.4357129831150814</v>
      </c>
      <c r="T53" s="217">
        <f ca="1">+DDA!CT55</f>
        <v>2.3276721854927018E-2</v>
      </c>
      <c r="U53" s="218">
        <f>+DDA!CZ55</f>
        <v>6.8349090834090021E-3</v>
      </c>
      <c r="V53" s="218">
        <f ca="1">+DDA!CU55</f>
        <v>0.70541346893514856</v>
      </c>
      <c r="W53" s="217">
        <f t="shared" ca="1" si="7"/>
        <v>0.73552509987348458</v>
      </c>
      <c r="X53" s="223">
        <f t="shared" ca="1" si="8"/>
        <v>11.739542513623746</v>
      </c>
    </row>
    <row r="54" spans="1:24" ht="15" x14ac:dyDescent="0.4">
      <c r="A54" s="377"/>
      <c r="B54" s="6" t="s">
        <v>97</v>
      </c>
      <c r="C54" s="216" t="s">
        <v>98</v>
      </c>
      <c r="D54" s="217">
        <f>+DDA!P56</f>
        <v>0</v>
      </c>
      <c r="E54" s="218">
        <f>+DDA!V56</f>
        <v>0</v>
      </c>
      <c r="F54" s="218">
        <f>+DDA!Q56</f>
        <v>0</v>
      </c>
      <c r="G54" s="221">
        <f t="shared" si="3"/>
        <v>0</v>
      </c>
      <c r="H54" s="217">
        <f ca="1">+DDA!AM56+DDA!BA56</f>
        <v>0.6029847144291125</v>
      </c>
      <c r="I54" s="218">
        <f ca="1">+DDA!AS56+DDA!BG56</f>
        <v>9.9108099182558362E-2</v>
      </c>
      <c r="J54" s="218">
        <f ca="1">+DDA!AN56+DDA!BB56</f>
        <v>0.12137806413011276</v>
      </c>
      <c r="K54" s="221">
        <f t="shared" ca="1" si="4"/>
        <v>0.82347087774178362</v>
      </c>
      <c r="L54" s="217">
        <f ca="1">+DDA!BP56</f>
        <v>1.9113797708250786</v>
      </c>
      <c r="M54" s="218">
        <f ca="1">+DDA!BV56</f>
        <v>1.7938388884340384</v>
      </c>
      <c r="N54" s="218">
        <f ca="1">+DDA!BQ56</f>
        <v>1.1602172361490375</v>
      </c>
      <c r="O54" s="221">
        <f t="shared" ca="1" si="5"/>
        <v>4.8654358954081545</v>
      </c>
      <c r="P54" s="217">
        <f ca="1">+DDA!CE56</f>
        <v>1.8004549268025585</v>
      </c>
      <c r="Q54" s="218">
        <f ca="1">+DDA!CK56</f>
        <v>0.7157410551153589</v>
      </c>
      <c r="R54" s="218">
        <f ca="1">+DDA!CF56</f>
        <v>4.4765788756631082</v>
      </c>
      <c r="S54" s="221">
        <f t="shared" ca="1" si="6"/>
        <v>6.9927748575810256</v>
      </c>
      <c r="T54" s="217">
        <f ca="1">+DDA!CT56</f>
        <v>1.4905098303643172E-2</v>
      </c>
      <c r="U54" s="218">
        <f>+DDA!CZ56</f>
        <v>4.2045475092891138E-3</v>
      </c>
      <c r="V54" s="218">
        <f ca="1">+DDA!CU56</f>
        <v>0.49359957618617045</v>
      </c>
      <c r="W54" s="217">
        <f t="shared" ca="1" si="7"/>
        <v>0.51270922199910274</v>
      </c>
      <c r="X54" s="223">
        <f t="shared" ca="1" si="8"/>
        <v>13.194390852730066</v>
      </c>
    </row>
    <row r="55" spans="1:24" ht="15" x14ac:dyDescent="0.4">
      <c r="A55" s="377"/>
      <c r="B55" s="15" t="s">
        <v>99</v>
      </c>
      <c r="C55" s="215" t="s">
        <v>100</v>
      </c>
      <c r="D55" s="217">
        <f>+DDA!P57</f>
        <v>0</v>
      </c>
      <c r="E55" s="218">
        <f>+DDA!V57</f>
        <v>0</v>
      </c>
      <c r="F55" s="218">
        <f>+DDA!Q57</f>
        <v>0</v>
      </c>
      <c r="G55" s="221">
        <f t="shared" si="3"/>
        <v>0</v>
      </c>
      <c r="H55" s="217">
        <f ca="1">+DDA!AM57+DDA!BA57</f>
        <v>12.846050716761965</v>
      </c>
      <c r="I55" s="218">
        <f ca="1">+DDA!AS57+DDA!BG57</f>
        <v>1.839859387895558</v>
      </c>
      <c r="J55" s="218">
        <f ca="1">+DDA!AN57+DDA!BB57</f>
        <v>2.056191663548816</v>
      </c>
      <c r="K55" s="221">
        <f t="shared" ca="1" si="4"/>
        <v>16.742101768206339</v>
      </c>
      <c r="L55" s="217">
        <f ca="1">+DDA!BP57</f>
        <v>39.735600985470228</v>
      </c>
      <c r="M55" s="218">
        <f ca="1">+DDA!BV57</f>
        <v>37.577778869308531</v>
      </c>
      <c r="N55" s="218">
        <f ca="1">+DDA!BQ57</f>
        <v>20.349492343782913</v>
      </c>
      <c r="O55" s="221">
        <f t="shared" ca="1" si="5"/>
        <v>97.662872198561672</v>
      </c>
      <c r="P55" s="217">
        <f ca="1">+DDA!CE57</f>
        <v>35.976089978881646</v>
      </c>
      <c r="Q55" s="218">
        <f ca="1">+DDA!CK57</f>
        <v>12.399500641040504</v>
      </c>
      <c r="R55" s="218">
        <f ca="1">+DDA!CF57</f>
        <v>106.87440680159489</v>
      </c>
      <c r="S55" s="221">
        <f t="shared" ca="1" si="6"/>
        <v>155.24999742151704</v>
      </c>
      <c r="T55" s="217">
        <f ca="1">+DDA!CT57</f>
        <v>0.85012171085691079</v>
      </c>
      <c r="U55" s="218">
        <f>+DDA!CZ57</f>
        <v>0.25186374119948596</v>
      </c>
      <c r="V55" s="218">
        <f ca="1">+DDA!CU57</f>
        <v>25.219124010240193</v>
      </c>
      <c r="W55" s="217">
        <f t="shared" ca="1" si="7"/>
        <v>26.32110946229659</v>
      </c>
      <c r="X55" s="223">
        <f t="shared" ca="1" si="8"/>
        <v>295.97608085058164</v>
      </c>
    </row>
    <row r="56" spans="1:24" ht="15" x14ac:dyDescent="0.4">
      <c r="A56" s="377"/>
      <c r="B56" s="6" t="s">
        <v>101</v>
      </c>
      <c r="C56" s="216" t="s">
        <v>102</v>
      </c>
      <c r="D56" s="217">
        <f>+DDA!P58</f>
        <v>0</v>
      </c>
      <c r="E56" s="218">
        <f>+DDA!V58</f>
        <v>0</v>
      </c>
      <c r="F56" s="218">
        <f>+DDA!Q58</f>
        <v>0</v>
      </c>
      <c r="G56" s="221">
        <f t="shared" si="3"/>
        <v>0</v>
      </c>
      <c r="H56" s="217">
        <f ca="1">+DDA!AM58+DDA!BA58</f>
        <v>6.4847710462490795</v>
      </c>
      <c r="I56" s="218">
        <f ca="1">+DDA!AS58+DDA!BG58</f>
        <v>0.84228686742426362</v>
      </c>
      <c r="J56" s="218">
        <f ca="1">+DDA!AN58+DDA!BB58</f>
        <v>0.63784963756916113</v>
      </c>
      <c r="K56" s="221">
        <f t="shared" ca="1" si="4"/>
        <v>7.9649075512425043</v>
      </c>
      <c r="L56" s="217">
        <f ca="1">+DDA!BP58</f>
        <v>10.105088601500029</v>
      </c>
      <c r="M56" s="218">
        <f ca="1">+DDA!BV58</f>
        <v>9.5730247303145006</v>
      </c>
      <c r="N56" s="218">
        <f ca="1">+DDA!BQ58</f>
        <v>5.1107426064700121</v>
      </c>
      <c r="O56" s="221">
        <f t="shared" ca="1" si="5"/>
        <v>24.788855938284541</v>
      </c>
      <c r="P56" s="217">
        <f ca="1">+DDA!CE58</f>
        <v>9.7595290438912343</v>
      </c>
      <c r="Q56" s="218">
        <f ca="1">+DDA!CK58</f>
        <v>4.2646012801415054</v>
      </c>
      <c r="R56" s="218">
        <f ca="1">+DDA!CF58</f>
        <v>24.076206416080822</v>
      </c>
      <c r="S56" s="221">
        <f t="shared" ca="1" si="6"/>
        <v>38.100336740113562</v>
      </c>
      <c r="T56" s="217">
        <f ca="1">+DDA!CT58</f>
        <v>0.16011032147798687</v>
      </c>
      <c r="U56" s="218">
        <f>+DDA!CZ58</f>
        <v>3.5328359226696193E-2</v>
      </c>
      <c r="V56" s="218">
        <f ca="1">+DDA!CU58</f>
        <v>7.6961312844359782</v>
      </c>
      <c r="W56" s="217">
        <f t="shared" ca="1" si="7"/>
        <v>7.8915699651406612</v>
      </c>
      <c r="X56" s="223">
        <f t="shared" ca="1" si="8"/>
        <v>78.745670194781269</v>
      </c>
    </row>
    <row r="57" spans="1:24" ht="15" x14ac:dyDescent="0.4">
      <c r="A57" s="382" t="s">
        <v>2124</v>
      </c>
      <c r="B57" s="15" t="s">
        <v>103</v>
      </c>
      <c r="C57" s="215" t="s">
        <v>104</v>
      </c>
      <c r="D57" s="217">
        <f>+DDA!P59</f>
        <v>0</v>
      </c>
      <c r="E57" s="218">
        <f>+DDA!V59</f>
        <v>0</v>
      </c>
      <c r="F57" s="218">
        <f>+DDA!Q59</f>
        <v>0</v>
      </c>
      <c r="G57" s="221">
        <f t="shared" si="3"/>
        <v>0</v>
      </c>
      <c r="H57" s="217">
        <f ca="1">+DDA!AM59+DDA!BA59</f>
        <v>8.2999664465460228</v>
      </c>
      <c r="I57" s="218">
        <f ca="1">+DDA!AS59+DDA!BG59</f>
        <v>1.3123711409571115</v>
      </c>
      <c r="J57" s="218">
        <f ca="1">+DDA!AN59+DDA!BB59</f>
        <v>1.6543111664650496</v>
      </c>
      <c r="K57" s="221">
        <f t="shared" ca="1" si="4"/>
        <v>11.266648753968184</v>
      </c>
      <c r="L57" s="217">
        <f ca="1">+DDA!BP59</f>
        <v>13.712586410998483</v>
      </c>
      <c r="M57" s="218">
        <f ca="1">+DDA!BV59</f>
        <v>12.899801827559713</v>
      </c>
      <c r="N57" s="218">
        <f ca="1">+DDA!BQ59</f>
        <v>8.0619657903589541</v>
      </c>
      <c r="O57" s="221">
        <f t="shared" ca="1" si="5"/>
        <v>34.674354028917151</v>
      </c>
      <c r="P57" s="217">
        <f ca="1">+DDA!CE59</f>
        <v>16.75434152847447</v>
      </c>
      <c r="Q57" s="218">
        <f ca="1">+DDA!CK59</f>
        <v>9.0070298859354807</v>
      </c>
      <c r="R57" s="218">
        <f ca="1">+DDA!CF59</f>
        <v>31.344556480093161</v>
      </c>
      <c r="S57" s="221">
        <f t="shared" ca="1" si="6"/>
        <v>57.105927894503111</v>
      </c>
      <c r="T57" s="217">
        <f ca="1">+DDA!CT59</f>
        <v>0.13470913397031836</v>
      </c>
      <c r="U57" s="218">
        <f>+DDA!CZ59</f>
        <v>2.8117533394834027E-2</v>
      </c>
      <c r="V57" s="218">
        <f ca="1">+DDA!CU59</f>
        <v>6.8660044466087129</v>
      </c>
      <c r="W57" s="217">
        <f t="shared" ca="1" si="7"/>
        <v>7.0288311139738653</v>
      </c>
      <c r="X57" s="223">
        <f t="shared" ca="1" si="8"/>
        <v>110.07576179136231</v>
      </c>
    </row>
    <row r="58" spans="1:24" ht="15" x14ac:dyDescent="0.4">
      <c r="A58" s="382"/>
      <c r="B58" s="6" t="s">
        <v>105</v>
      </c>
      <c r="C58" s="216" t="s">
        <v>106</v>
      </c>
      <c r="D58" s="217">
        <f>+DDA!P60</f>
        <v>0</v>
      </c>
      <c r="E58" s="218">
        <f>+DDA!V60</f>
        <v>0</v>
      </c>
      <c r="F58" s="218">
        <f>+DDA!Q60</f>
        <v>0</v>
      </c>
      <c r="G58" s="221">
        <f t="shared" si="3"/>
        <v>0</v>
      </c>
      <c r="H58" s="217">
        <f ca="1">+DDA!AM60+DDA!BA60</f>
        <v>17.651203577639535</v>
      </c>
      <c r="I58" s="218">
        <f ca="1">+DDA!AS60+DDA!BG60</f>
        <v>2.8100651148706675</v>
      </c>
      <c r="J58" s="218">
        <f ca="1">+DDA!AN60+DDA!BB60</f>
        <v>3.7011432172730565</v>
      </c>
      <c r="K58" s="221">
        <f t="shared" ca="1" si="4"/>
        <v>24.162411909783259</v>
      </c>
      <c r="L58" s="217">
        <f ca="1">+DDA!BP60</f>
        <v>18.26341352565214</v>
      </c>
      <c r="M58" s="218">
        <f ca="1">+DDA!BV60</f>
        <v>17.196152821648866</v>
      </c>
      <c r="N58" s="218">
        <f ca="1">+DDA!BQ60</f>
        <v>10.758812190033495</v>
      </c>
      <c r="O58" s="221">
        <f t="shared" ca="1" si="5"/>
        <v>46.218378537334502</v>
      </c>
      <c r="P58" s="217">
        <f ca="1">+DDA!CE60</f>
        <v>29.528997955145314</v>
      </c>
      <c r="Q58" s="218">
        <f ca="1">+DDA!CK60</f>
        <v>19.280996734509245</v>
      </c>
      <c r="R58" s="218">
        <f ca="1">+DDA!CF60</f>
        <v>39.291888963198289</v>
      </c>
      <c r="S58" s="221">
        <f t="shared" ca="1" si="6"/>
        <v>88.101883652852848</v>
      </c>
      <c r="T58" s="217">
        <f ca="1">+DDA!CT60</f>
        <v>0.23582629859447479</v>
      </c>
      <c r="U58" s="218">
        <f>+DDA!CZ60</f>
        <v>3.7964299321174622E-2</v>
      </c>
      <c r="V58" s="218">
        <f ca="1">+DDA!CU60</f>
        <v>14.759897551499307</v>
      </c>
      <c r="W58" s="217">
        <f t="shared" ca="1" si="7"/>
        <v>15.033688149414957</v>
      </c>
      <c r="X58" s="223">
        <f t="shared" ca="1" si="8"/>
        <v>173.51636224938557</v>
      </c>
    </row>
    <row r="59" spans="1:24" ht="15" x14ac:dyDescent="0.4">
      <c r="A59" s="382" t="s">
        <v>407</v>
      </c>
      <c r="B59" s="6" t="s">
        <v>107</v>
      </c>
      <c r="C59" s="216" t="s">
        <v>2151</v>
      </c>
      <c r="D59" s="217">
        <f>+DDA!P61</f>
        <v>0</v>
      </c>
      <c r="E59" s="218">
        <f>+DDA!V61</f>
        <v>0</v>
      </c>
      <c r="F59" s="218">
        <f>+DDA!Q61</f>
        <v>0</v>
      </c>
      <c r="G59" s="221">
        <f t="shared" si="3"/>
        <v>0</v>
      </c>
      <c r="H59" s="217">
        <f ca="1">+DDA!AM61+DDA!BA61</f>
        <v>40.372730173869058</v>
      </c>
      <c r="I59" s="218">
        <f ca="1">+DDA!AS61+DDA!BG61</f>
        <v>7.0409275311976671</v>
      </c>
      <c r="J59" s="218">
        <f ca="1">+DDA!AN61+DDA!BB61</f>
        <v>8.2158014038577676</v>
      </c>
      <c r="K59" s="221">
        <f t="shared" ca="1" si="4"/>
        <v>55.629459108924493</v>
      </c>
      <c r="L59" s="217">
        <f ca="1">+DDA!BP61</f>
        <v>120.99024881277001</v>
      </c>
      <c r="M59" s="218">
        <f ca="1">+DDA!BV61</f>
        <v>112.75336735439487</v>
      </c>
      <c r="N59" s="218">
        <f ca="1">+DDA!BQ61</f>
        <v>84.113644783850759</v>
      </c>
      <c r="O59" s="221">
        <f t="shared" ca="1" si="5"/>
        <v>317.85726095101563</v>
      </c>
      <c r="P59" s="217">
        <f ca="1">+DDA!CE61</f>
        <v>114.36408051470062</v>
      </c>
      <c r="Q59" s="218">
        <f ca="1">+DDA!CK61</f>
        <v>49.613876236835495</v>
      </c>
      <c r="R59" s="218">
        <f ca="1">+DDA!CF61</f>
        <v>239.15372122119879</v>
      </c>
      <c r="S59" s="221">
        <f t="shared" ca="1" si="6"/>
        <v>403.13167797273491</v>
      </c>
      <c r="T59" s="217">
        <f ca="1">+DDA!CT61</f>
        <v>0.81627795891836286</v>
      </c>
      <c r="U59" s="218">
        <f>+DDA!CZ61</f>
        <v>0.21524780429899693</v>
      </c>
      <c r="V59" s="218">
        <f ca="1">+DDA!CU61</f>
        <v>30.685877738113049</v>
      </c>
      <c r="W59" s="217">
        <f t="shared" ca="1" si="7"/>
        <v>31.717403501330409</v>
      </c>
      <c r="X59" s="223">
        <f t="shared" ca="1" si="8"/>
        <v>808.33580153400544</v>
      </c>
    </row>
    <row r="60" spans="1:24" ht="15" x14ac:dyDescent="0.4">
      <c r="A60" s="382"/>
      <c r="B60" s="15" t="s">
        <v>109</v>
      </c>
      <c r="C60" s="215" t="s">
        <v>110</v>
      </c>
      <c r="D60" s="217">
        <f>+DDA!P62</f>
        <v>0</v>
      </c>
      <c r="E60" s="218">
        <f>+DDA!V62</f>
        <v>0</v>
      </c>
      <c r="F60" s="218">
        <f>+DDA!Q62</f>
        <v>0</v>
      </c>
      <c r="G60" s="221">
        <f t="shared" si="3"/>
        <v>0</v>
      </c>
      <c r="H60" s="217">
        <f ca="1">+DDA!AM62+DDA!BA62</f>
        <v>6.4079120948154014</v>
      </c>
      <c r="I60" s="218">
        <f ca="1">+DDA!AS62+DDA!BG62</f>
        <v>0.92247093189507723</v>
      </c>
      <c r="J60" s="218">
        <f ca="1">+DDA!AN62+DDA!BB62</f>
        <v>0.96889339183690026</v>
      </c>
      <c r="K60" s="221">
        <f t="shared" ca="1" si="4"/>
        <v>8.2992764185473789</v>
      </c>
      <c r="L60" s="217">
        <f ca="1">+DDA!BP62</f>
        <v>13.651696344983066</v>
      </c>
      <c r="M60" s="218">
        <f ca="1">+DDA!BV62</f>
        <v>12.883702867984539</v>
      </c>
      <c r="N60" s="218">
        <f ca="1">+DDA!BQ62</f>
        <v>7.4303657920681871</v>
      </c>
      <c r="O60" s="221">
        <f t="shared" ca="1" si="5"/>
        <v>33.965765005035792</v>
      </c>
      <c r="P60" s="217">
        <f ca="1">+DDA!CE62</f>
        <v>13.549727275938494</v>
      </c>
      <c r="Q60" s="218">
        <f ca="1">+DDA!CK62</f>
        <v>5.7886822229193058</v>
      </c>
      <c r="R60" s="218">
        <f ca="1">+DDA!CF62</f>
        <v>33.489544271898922</v>
      </c>
      <c r="S60" s="221">
        <f t="shared" ca="1" si="6"/>
        <v>52.827953770756721</v>
      </c>
      <c r="T60" s="217">
        <f ca="1">+DDA!CT62</f>
        <v>0.17635145789245144</v>
      </c>
      <c r="U60" s="218">
        <f>+DDA!CZ62</f>
        <v>4.4771975197363645E-2</v>
      </c>
      <c r="V60" s="218">
        <f ca="1">+DDA!CU62</f>
        <v>7.0507112161430996</v>
      </c>
      <c r="W60" s="217">
        <f t="shared" ca="1" si="7"/>
        <v>7.2718346492329147</v>
      </c>
      <c r="X60" s="223">
        <f t="shared" ca="1" si="8"/>
        <v>102.36482984357281</v>
      </c>
    </row>
    <row r="61" spans="1:24" ht="15" x14ac:dyDescent="0.4">
      <c r="A61" s="382"/>
      <c r="B61" s="6" t="s">
        <v>111</v>
      </c>
      <c r="C61" s="216" t="s">
        <v>112</v>
      </c>
      <c r="D61" s="217">
        <f>+DDA!P63</f>
        <v>0</v>
      </c>
      <c r="E61" s="218">
        <f>+DDA!V63</f>
        <v>0</v>
      </c>
      <c r="F61" s="218">
        <f>+DDA!Q63</f>
        <v>0</v>
      </c>
      <c r="G61" s="221">
        <f t="shared" si="3"/>
        <v>0</v>
      </c>
      <c r="H61" s="217">
        <f ca="1">+DDA!AM63+DDA!BA63</f>
        <v>15.230186508968472</v>
      </c>
      <c r="I61" s="218">
        <f ca="1">+DDA!AS63+DDA!BG63</f>
        <v>2.143507950444473</v>
      </c>
      <c r="J61" s="218">
        <f ca="1">+DDA!AN63+DDA!BB63</f>
        <v>2.2406445705855731</v>
      </c>
      <c r="K61" s="221">
        <f t="shared" ca="1" si="4"/>
        <v>19.614339029998519</v>
      </c>
      <c r="L61" s="217">
        <f ca="1">+DDA!BP63</f>
        <v>41.802410317381145</v>
      </c>
      <c r="M61" s="218">
        <f ca="1">+DDA!BV63</f>
        <v>39.547358075651573</v>
      </c>
      <c r="N61" s="218">
        <f ca="1">+DDA!BQ63</f>
        <v>21.309574214625172</v>
      </c>
      <c r="O61" s="221">
        <f t="shared" ca="1" si="5"/>
        <v>102.65934260765789</v>
      </c>
      <c r="P61" s="217">
        <f ca="1">+DDA!CE63</f>
        <v>38.268618715810589</v>
      </c>
      <c r="Q61" s="218">
        <f ca="1">+DDA!CK63</f>
        <v>13.764487744047074</v>
      </c>
      <c r="R61" s="218">
        <f ca="1">+DDA!CF63</f>
        <v>110.680284523929</v>
      </c>
      <c r="S61" s="221">
        <f t="shared" ca="1" si="6"/>
        <v>162.71339098378667</v>
      </c>
      <c r="T61" s="217">
        <f ca="1">+DDA!CT63</f>
        <v>0.41795728268334642</v>
      </c>
      <c r="U61" s="218">
        <f>+DDA!CZ63</f>
        <v>0.11253931390820071</v>
      </c>
      <c r="V61" s="218">
        <f ca="1">+DDA!CU63</f>
        <v>15.14588363119401</v>
      </c>
      <c r="W61" s="217">
        <f t="shared" ca="1" si="7"/>
        <v>15.676380227785558</v>
      </c>
      <c r="X61" s="223">
        <f t="shared" ca="1" si="8"/>
        <v>300.66345284922863</v>
      </c>
    </row>
    <row r="62" spans="1:24" ht="15" x14ac:dyDescent="0.4">
      <c r="A62" s="382"/>
      <c r="B62" s="15" t="s">
        <v>113</v>
      </c>
      <c r="C62" s="215" t="s">
        <v>114</v>
      </c>
      <c r="D62" s="217">
        <f>+DDA!P64</f>
        <v>0</v>
      </c>
      <c r="E62" s="218">
        <f>+DDA!V64</f>
        <v>0</v>
      </c>
      <c r="F62" s="218">
        <f>+DDA!Q64</f>
        <v>0</v>
      </c>
      <c r="G62" s="221">
        <f t="shared" si="3"/>
        <v>0</v>
      </c>
      <c r="H62" s="217">
        <f ca="1">+DDA!AM64+DDA!BA64</f>
        <v>1.3321997863895376</v>
      </c>
      <c r="I62" s="218">
        <f ca="1">+DDA!AS64+DDA!BG64</f>
        <v>0.21573755917779636</v>
      </c>
      <c r="J62" s="218">
        <f ca="1">+DDA!AN64+DDA!BB64</f>
        <v>0.24511567055014893</v>
      </c>
      <c r="K62" s="221">
        <f t="shared" ca="1" si="4"/>
        <v>1.7930530161174829</v>
      </c>
      <c r="L62" s="217">
        <f ca="1">+DDA!BP64</f>
        <v>4.3810654714106931</v>
      </c>
      <c r="M62" s="218">
        <f ca="1">+DDA!BV64</f>
        <v>4.1094062126721838</v>
      </c>
      <c r="N62" s="218">
        <f ca="1">+DDA!BQ64</f>
        <v>2.6895047980506206</v>
      </c>
      <c r="O62" s="221">
        <f t="shared" ca="1" si="5"/>
        <v>11.179976482133497</v>
      </c>
      <c r="P62" s="217">
        <f ca="1">+DDA!CE64</f>
        <v>3.9628138113403111</v>
      </c>
      <c r="Q62" s="218">
        <f ca="1">+DDA!CK64</f>
        <v>1.5057221318056691</v>
      </c>
      <c r="R62" s="218">
        <f ca="1">+DDA!CF64</f>
        <v>10.07059028599906</v>
      </c>
      <c r="S62" s="221">
        <f t="shared" ca="1" si="6"/>
        <v>15.53912622914504</v>
      </c>
      <c r="T62" s="217">
        <f ca="1">+DDA!CT64</f>
        <v>2.7400705454056151E-2</v>
      </c>
      <c r="U62" s="218">
        <f>+DDA!CZ64</f>
        <v>7.5366436212789267E-3</v>
      </c>
      <c r="V62" s="218">
        <f ca="1">+DDA!CU64</f>
        <v>0.95431698570610024</v>
      </c>
      <c r="W62" s="217">
        <f t="shared" ca="1" si="7"/>
        <v>0.98925433478143532</v>
      </c>
      <c r="X62" s="223">
        <f t="shared" ca="1" si="8"/>
        <v>29.501410062177456</v>
      </c>
    </row>
    <row r="63" spans="1:24" ht="15" x14ac:dyDescent="0.4">
      <c r="A63" s="382"/>
      <c r="B63" s="6" t="s">
        <v>115</v>
      </c>
      <c r="C63" s="216" t="s">
        <v>116</v>
      </c>
      <c r="D63" s="217">
        <f>+DDA!P65</f>
        <v>0</v>
      </c>
      <c r="E63" s="218">
        <f>+DDA!V65</f>
        <v>0</v>
      </c>
      <c r="F63" s="218">
        <f>+DDA!Q65</f>
        <v>0</v>
      </c>
      <c r="G63" s="221">
        <f t="shared" si="3"/>
        <v>0</v>
      </c>
      <c r="H63" s="217">
        <f ca="1">+DDA!AM65+DDA!BA65</f>
        <v>0.32366119731068466</v>
      </c>
      <c r="I63" s="218">
        <f ca="1">+DDA!AS65+DDA!BG65</f>
        <v>4.3659222226779093E-2</v>
      </c>
      <c r="J63" s="218">
        <f ca="1">+DDA!AN65+DDA!BB65</f>
        <v>3.545431951079081E-2</v>
      </c>
      <c r="K63" s="221">
        <f t="shared" ca="1" si="4"/>
        <v>0.40277473904825456</v>
      </c>
      <c r="L63" s="217">
        <f ca="1">+DDA!BP65</f>
        <v>0.65326755518981372</v>
      </c>
      <c r="M63" s="218">
        <f ca="1">+DDA!BV65</f>
        <v>0.61738290390530892</v>
      </c>
      <c r="N63" s="218">
        <f ca="1">+DDA!BQ65</f>
        <v>0.34597604828377371</v>
      </c>
      <c r="O63" s="221">
        <f t="shared" ca="1" si="5"/>
        <v>1.6166265073788963</v>
      </c>
      <c r="P63" s="217">
        <f ca="1">+DDA!CE65</f>
        <v>0.59886177681710251</v>
      </c>
      <c r="Q63" s="218">
        <f ca="1">+DDA!CK65</f>
        <v>0.23669892881935084</v>
      </c>
      <c r="R63" s="218">
        <f ca="1">+DDA!CF65</f>
        <v>1.5780582839515773</v>
      </c>
      <c r="S63" s="221">
        <f t="shared" ca="1" si="6"/>
        <v>2.4136189895880307</v>
      </c>
      <c r="T63" s="217">
        <f ca="1">+DDA!CT65</f>
        <v>8.1177113388548605E-3</v>
      </c>
      <c r="U63" s="218">
        <f>+DDA!CZ65</f>
        <v>1.9073917792411521E-3</v>
      </c>
      <c r="V63" s="218">
        <f ca="1">+DDA!CU65</f>
        <v>0.36191669020354311</v>
      </c>
      <c r="W63" s="217">
        <f t="shared" ca="1" si="7"/>
        <v>0.37194179332163912</v>
      </c>
      <c r="X63" s="223">
        <f t="shared" ca="1" si="8"/>
        <v>4.8049620293368207</v>
      </c>
    </row>
    <row r="64" spans="1:24" ht="15" x14ac:dyDescent="0.4">
      <c r="A64" s="382"/>
      <c r="B64" s="15" t="s">
        <v>117</v>
      </c>
      <c r="C64" s="215" t="s">
        <v>118</v>
      </c>
      <c r="D64" s="217">
        <f>+DDA!P66</f>
        <v>0</v>
      </c>
      <c r="E64" s="218">
        <f>+DDA!V66</f>
        <v>0</v>
      </c>
      <c r="F64" s="218">
        <f>+DDA!Q66</f>
        <v>0</v>
      </c>
      <c r="G64" s="221">
        <f t="shared" si="3"/>
        <v>0</v>
      </c>
      <c r="H64" s="217">
        <f ca="1">+DDA!AM66+DDA!BA66</f>
        <v>6.2636908278218471</v>
      </c>
      <c r="I64" s="218">
        <f ca="1">+DDA!AS66+DDA!BG66</f>
        <v>0.99000567587791011</v>
      </c>
      <c r="J64" s="218">
        <f ca="1">+DDA!AN66+DDA!BB66</f>
        <v>1.094769086164888</v>
      </c>
      <c r="K64" s="221">
        <f t="shared" ca="1" si="4"/>
        <v>8.3484655898646452</v>
      </c>
      <c r="L64" s="217">
        <f ca="1">+DDA!BP66</f>
        <v>14.100859980739187</v>
      </c>
      <c r="M64" s="218">
        <f ca="1">+DDA!BV66</f>
        <v>13.218598681560252</v>
      </c>
      <c r="N64" s="218">
        <f ca="1">+DDA!BQ66</f>
        <v>8.8405369216925465</v>
      </c>
      <c r="O64" s="221">
        <f t="shared" ca="1" si="5"/>
        <v>36.159995583991986</v>
      </c>
      <c r="P64" s="217">
        <f ca="1">+DDA!CE66</f>
        <v>14.201513896579854</v>
      </c>
      <c r="Q64" s="218">
        <f ca="1">+DDA!CK66</f>
        <v>6.4960807309253141</v>
      </c>
      <c r="R64" s="218">
        <f ca="1">+DDA!CF66</f>
        <v>30.427403535519261</v>
      </c>
      <c r="S64" s="221">
        <f t="shared" ca="1" si="6"/>
        <v>51.124998163024429</v>
      </c>
      <c r="T64" s="217">
        <f ca="1">+DDA!CT66</f>
        <v>0.11375793669139966</v>
      </c>
      <c r="U64" s="218">
        <f>+DDA!CZ66</f>
        <v>2.6064818317536265E-2</v>
      </c>
      <c r="V64" s="218">
        <f ca="1">+DDA!CU66</f>
        <v>5.2334517454728484</v>
      </c>
      <c r="W64" s="217">
        <f t="shared" ca="1" si="7"/>
        <v>5.3732745004817843</v>
      </c>
      <c r="X64" s="223">
        <f t="shared" ca="1" si="8"/>
        <v>101.00673383736284</v>
      </c>
    </row>
    <row r="65" spans="1:24" ht="15" x14ac:dyDescent="0.4">
      <c r="A65" s="382"/>
      <c r="B65" s="6" t="s">
        <v>119</v>
      </c>
      <c r="C65" s="216" t="s">
        <v>120</v>
      </c>
      <c r="D65" s="217">
        <f>+DDA!P67</f>
        <v>0</v>
      </c>
      <c r="E65" s="218">
        <f>+DDA!V67</f>
        <v>0</v>
      </c>
      <c r="F65" s="218">
        <f>+DDA!Q67</f>
        <v>0</v>
      </c>
      <c r="G65" s="221">
        <f t="shared" si="3"/>
        <v>0</v>
      </c>
      <c r="H65" s="217">
        <f ca="1">+DDA!AM67+DDA!BA67</f>
        <v>43.826423912192695</v>
      </c>
      <c r="I65" s="218">
        <f ca="1">+DDA!AS67+DDA!BG67</f>
        <v>8.1055473737651482</v>
      </c>
      <c r="J65" s="218">
        <f ca="1">+DDA!AN67+DDA!BB67</f>
        <v>9.8138192795449868</v>
      </c>
      <c r="K65" s="221">
        <f t="shared" ca="1" si="4"/>
        <v>61.74579056550283</v>
      </c>
      <c r="L65" s="217">
        <f ca="1">+DDA!BP67</f>
        <v>155.6826228115242</v>
      </c>
      <c r="M65" s="218">
        <f ca="1">+DDA!BV67</f>
        <v>144.86188802693505</v>
      </c>
      <c r="N65" s="218">
        <f ca="1">+DDA!BQ67</f>
        <v>110.84012462745886</v>
      </c>
      <c r="O65" s="221">
        <f t="shared" ca="1" si="5"/>
        <v>411.38463546591811</v>
      </c>
      <c r="P65" s="217">
        <f ca="1">+DDA!CE67</f>
        <v>142.90231773711275</v>
      </c>
      <c r="Q65" s="218">
        <f ca="1">+DDA!CK67</f>
        <v>59.649830300593749</v>
      </c>
      <c r="R65" s="218">
        <f ca="1">+DDA!CF67</f>
        <v>303.56496666895691</v>
      </c>
      <c r="S65" s="221">
        <f t="shared" ca="1" si="6"/>
        <v>506.11711470666341</v>
      </c>
      <c r="T65" s="217">
        <f ca="1">+DDA!CT67</f>
        <v>0.71681617351714522</v>
      </c>
      <c r="U65" s="218">
        <f>+DDA!CZ67</f>
        <v>0.19949802733026445</v>
      </c>
      <c r="V65" s="218">
        <f ca="1">+DDA!CU67</f>
        <v>24.397003706428222</v>
      </c>
      <c r="W65" s="217">
        <f t="shared" ca="1" si="7"/>
        <v>25.313317907275632</v>
      </c>
      <c r="X65" s="223">
        <f t="shared" ca="1" si="8"/>
        <v>1004.56085864536</v>
      </c>
    </row>
    <row r="66" spans="1:24" ht="15" x14ac:dyDescent="0.4">
      <c r="A66" s="382"/>
      <c r="B66" s="15" t="s">
        <v>121</v>
      </c>
      <c r="C66" s="215" t="s">
        <v>122</v>
      </c>
      <c r="D66" s="217">
        <f>+DDA!P68</f>
        <v>0</v>
      </c>
      <c r="E66" s="218">
        <f>+DDA!V68</f>
        <v>0</v>
      </c>
      <c r="F66" s="218">
        <f>+DDA!Q68</f>
        <v>0</v>
      </c>
      <c r="G66" s="221">
        <f t="shared" si="3"/>
        <v>0</v>
      </c>
      <c r="H66" s="217">
        <f ca="1">+DDA!AM68+DDA!BA68</f>
        <v>75.645391857484356</v>
      </c>
      <c r="I66" s="218">
        <f ca="1">+DDA!AS68+DDA!BG68</f>
        <v>12.577759128762409</v>
      </c>
      <c r="J66" s="218">
        <f ca="1">+DDA!AN68+DDA!BB68</f>
        <v>17.372941080247983</v>
      </c>
      <c r="K66" s="221">
        <f t="shared" ca="1" si="4"/>
        <v>105.59609206649475</v>
      </c>
      <c r="L66" s="217">
        <f ca="1">+DDA!BP68</f>
        <v>212.08989151590504</v>
      </c>
      <c r="M66" s="218">
        <f ca="1">+DDA!BV68</f>
        <v>199.25834725610912</v>
      </c>
      <c r="N66" s="218">
        <f ca="1">+DDA!BQ68</f>
        <v>126.01056446344592</v>
      </c>
      <c r="O66" s="221">
        <f t="shared" ca="1" si="5"/>
        <v>537.35880323546007</v>
      </c>
      <c r="P66" s="217">
        <f ca="1">+DDA!CE68</f>
        <v>218.99777092109434</v>
      </c>
      <c r="Q66" s="218">
        <f ca="1">+DDA!CK68</f>
        <v>95.92486881907098</v>
      </c>
      <c r="R66" s="218">
        <f ca="1">+DDA!CF68</f>
        <v>513.16301204054616</v>
      </c>
      <c r="S66" s="221">
        <f t="shared" ca="1" si="6"/>
        <v>828.08565178071149</v>
      </c>
      <c r="T66" s="217">
        <f ca="1">+DDA!CT68</f>
        <v>1.8128692738246173</v>
      </c>
      <c r="U66" s="218">
        <f>+DDA!CZ68</f>
        <v>0.51084685977548361</v>
      </c>
      <c r="V66" s="218">
        <f ca="1">+DDA!CU68</f>
        <v>60.167063070693985</v>
      </c>
      <c r="W66" s="217">
        <f t="shared" ca="1" si="7"/>
        <v>62.490779204294086</v>
      </c>
      <c r="X66" s="223">
        <f t="shared" ca="1" si="8"/>
        <v>1533.5313262869604</v>
      </c>
    </row>
    <row r="67" spans="1:24" ht="15" customHeight="1" x14ac:dyDescent="0.4">
      <c r="A67" s="377" t="s">
        <v>2126</v>
      </c>
      <c r="B67" s="6" t="s">
        <v>123</v>
      </c>
      <c r="C67" s="216" t="s">
        <v>124</v>
      </c>
      <c r="D67" s="217">
        <f>+DDA!P69</f>
        <v>0</v>
      </c>
      <c r="E67" s="218">
        <f>+DDA!V69</f>
        <v>0</v>
      </c>
      <c r="F67" s="218">
        <f>+DDA!Q69</f>
        <v>0</v>
      </c>
      <c r="G67" s="221">
        <f t="shared" si="3"/>
        <v>0</v>
      </c>
      <c r="H67" s="217">
        <f ca="1">+DDA!AM69+DDA!BA69</f>
        <v>2.7045107651501894</v>
      </c>
      <c r="I67" s="218">
        <f ca="1">+DDA!AS69+DDA!BG69</f>
        <v>0.2734007986728102</v>
      </c>
      <c r="J67" s="218">
        <f ca="1">+DDA!AN69+DDA!BB69</f>
        <v>0.33485639886930585</v>
      </c>
      <c r="K67" s="221">
        <f t="shared" ca="1" si="4"/>
        <v>3.3127679626923054</v>
      </c>
      <c r="L67" s="217">
        <f ca="1">+DDA!BP69</f>
        <v>5.2940733489813283</v>
      </c>
      <c r="M67" s="218">
        <f ca="1">+DDA!BV69</f>
        <v>4.9624842294724658</v>
      </c>
      <c r="N67" s="218">
        <f ca="1">+DDA!BQ69</f>
        <v>3.2915117031661794</v>
      </c>
      <c r="O67" s="221">
        <f t="shared" ca="1" si="5"/>
        <v>13.548069281619973</v>
      </c>
      <c r="P67" s="217">
        <f ca="1">+DDA!CE69</f>
        <v>4.9639359137509018</v>
      </c>
      <c r="Q67" s="218">
        <f ca="1">+DDA!CK69</f>
        <v>1.9805673350347206</v>
      </c>
      <c r="R67" s="218">
        <f ca="1">+DDA!CF69</f>
        <v>12.129189705476165</v>
      </c>
      <c r="S67" s="221">
        <f t="shared" ca="1" si="6"/>
        <v>19.073692954261787</v>
      </c>
      <c r="T67" s="217">
        <f ca="1">+DDA!CT69</f>
        <v>5.7121590711176395E-2</v>
      </c>
      <c r="U67" s="218">
        <f>+DDA!CZ69</f>
        <v>1.6581601928919554E-2</v>
      </c>
      <c r="V67" s="218">
        <f ca="1">+DDA!CU69</f>
        <v>1.7776833892567083</v>
      </c>
      <c r="W67" s="217">
        <f t="shared" ca="1" si="7"/>
        <v>1.8513865818968043</v>
      </c>
      <c r="X67" s="223">
        <f t="shared" ca="1" si="8"/>
        <v>37.78591678047087</v>
      </c>
    </row>
    <row r="68" spans="1:24" ht="15" x14ac:dyDescent="0.4">
      <c r="A68" s="377"/>
      <c r="B68" s="1" t="s">
        <v>125</v>
      </c>
      <c r="C68" s="215" t="s">
        <v>126</v>
      </c>
      <c r="D68" s="217">
        <f>+DDA!P70</f>
        <v>0</v>
      </c>
      <c r="E68" s="218">
        <f>+DDA!V70</f>
        <v>0</v>
      </c>
      <c r="F68" s="218">
        <f>+DDA!Q70</f>
        <v>0</v>
      </c>
      <c r="G68" s="221">
        <f t="shared" si="3"/>
        <v>0</v>
      </c>
      <c r="H68" s="217">
        <f ca="1">+DDA!AM70+DDA!BA70</f>
        <v>194.89822413993534</v>
      </c>
      <c r="I68" s="218">
        <f ca="1">+DDA!AS70+DDA!BG70</f>
        <v>43.745896544656716</v>
      </c>
      <c r="J68" s="218">
        <f ca="1">+DDA!AN70+DDA!BB70</f>
        <v>39.648191388114356</v>
      </c>
      <c r="K68" s="221">
        <f t="shared" ca="1" si="4"/>
        <v>278.29231207270641</v>
      </c>
      <c r="L68" s="217">
        <f ca="1">+DDA!BP70</f>
        <v>1077.0793804214336</v>
      </c>
      <c r="M68" s="218">
        <f ca="1">+DDA!BV70</f>
        <v>992.49265874933917</v>
      </c>
      <c r="N68" s="218">
        <f ca="1">+DDA!BQ70</f>
        <v>893.42200300982222</v>
      </c>
      <c r="O68" s="221">
        <f t="shared" ca="1" si="5"/>
        <v>2962.994042180595</v>
      </c>
      <c r="P68" s="217">
        <f ca="1">+DDA!CE70</f>
        <v>827.22888169821817</v>
      </c>
      <c r="Q68" s="218">
        <f ca="1">+DDA!CK70</f>
        <v>301.77069945540279</v>
      </c>
      <c r="R68" s="218">
        <f ca="1">+DDA!CF70</f>
        <v>1596.3483882155269</v>
      </c>
      <c r="S68" s="221">
        <f t="shared" ca="1" si="6"/>
        <v>2725.3479693691479</v>
      </c>
      <c r="T68" s="217">
        <f ca="1">+DDA!CT70</f>
        <v>6.095395889133215E-2</v>
      </c>
      <c r="U68" s="218">
        <f>+DDA!CZ70</f>
        <v>1.745896227657795E-2</v>
      </c>
      <c r="V68" s="218">
        <f ca="1">+DDA!CU70</f>
        <v>1.9541702469578013</v>
      </c>
      <c r="W68" s="217">
        <f t="shared" ca="1" si="7"/>
        <v>2.0325831681257114</v>
      </c>
      <c r="X68" s="223">
        <f t="shared" ca="1" si="8"/>
        <v>5968.666906790575</v>
      </c>
    </row>
    <row r="69" spans="1:24" ht="15" x14ac:dyDescent="0.4">
      <c r="A69" s="377"/>
      <c r="B69" s="14" t="s">
        <v>127</v>
      </c>
      <c r="C69" s="216" t="s">
        <v>128</v>
      </c>
      <c r="D69" s="217">
        <f>+DDA!P71</f>
        <v>0</v>
      </c>
      <c r="E69" s="218">
        <f>+DDA!V71</f>
        <v>0</v>
      </c>
      <c r="F69" s="218">
        <f>+DDA!Q71</f>
        <v>0</v>
      </c>
      <c r="G69" s="221">
        <f t="shared" si="3"/>
        <v>0</v>
      </c>
      <c r="H69" s="217">
        <f ca="1">+DDA!AM71+DDA!BA71</f>
        <v>24.091188941150904</v>
      </c>
      <c r="I69" s="218">
        <f ca="1">+DDA!AS71+DDA!BG71</f>
        <v>5.7743666344322264E-2</v>
      </c>
      <c r="J69" s="218">
        <f ca="1">+DDA!AN71+DDA!BB71</f>
        <v>5.7312429999001324E-2</v>
      </c>
      <c r="K69" s="221">
        <f t="shared" ca="1" si="4"/>
        <v>24.206245037494227</v>
      </c>
      <c r="L69" s="217">
        <f ca="1">+DDA!BP71</f>
        <v>1.2656151689589024</v>
      </c>
      <c r="M69" s="218">
        <f ca="1">+DDA!BV71</f>
        <v>1.1724650100804865</v>
      </c>
      <c r="N69" s="218">
        <f ca="1">+DDA!BQ71</f>
        <v>0.96912411402445287</v>
      </c>
      <c r="O69" s="221">
        <f t="shared" ca="1" si="5"/>
        <v>3.4072042930638418</v>
      </c>
      <c r="P69" s="217">
        <f ca="1">+DDA!CE71</f>
        <v>1.0403555636294186</v>
      </c>
      <c r="Q69" s="218">
        <f ca="1">+DDA!CK71</f>
        <v>0.39663882274180651</v>
      </c>
      <c r="R69" s="218">
        <f ca="1">+DDA!CF71</f>
        <v>2.1703104986809194</v>
      </c>
      <c r="S69" s="221">
        <f t="shared" ca="1" si="6"/>
        <v>3.6073048850521445</v>
      </c>
      <c r="T69" s="217">
        <f ca="1">+DDA!CT71</f>
        <v>3.5816096933558583E-3</v>
      </c>
      <c r="U69" s="218">
        <f>+DDA!CZ71</f>
        <v>9.6321129240095615E-4</v>
      </c>
      <c r="V69" s="218">
        <f ca="1">+DDA!CU71</f>
        <v>0.13007565517909825</v>
      </c>
      <c r="W69" s="217">
        <f t="shared" ca="1" si="7"/>
        <v>0.13462047616485506</v>
      </c>
      <c r="X69" s="223">
        <f t="shared" ca="1" si="8"/>
        <v>31.355374691775069</v>
      </c>
    </row>
    <row r="70" spans="1:24" ht="15" x14ac:dyDescent="0.4">
      <c r="A70" s="377"/>
      <c r="B70" s="1" t="s">
        <v>129</v>
      </c>
      <c r="C70" s="215" t="s">
        <v>130</v>
      </c>
      <c r="D70" s="217">
        <f>+DDA!P72</f>
        <v>0</v>
      </c>
      <c r="E70" s="218">
        <f>+DDA!V72</f>
        <v>0</v>
      </c>
      <c r="F70" s="218">
        <f>+DDA!Q72</f>
        <v>0</v>
      </c>
      <c r="G70" s="221">
        <f t="shared" ref="G70:G72" si="31">+SUM(D70:F70)</f>
        <v>0</v>
      </c>
      <c r="H70" s="217">
        <f ca="1">+DDA!AM72+DDA!BA72</f>
        <v>107.45043453120161</v>
      </c>
      <c r="I70" s="218">
        <f ca="1">+DDA!AS72+DDA!BG72</f>
        <v>24.606798809807515</v>
      </c>
      <c r="J70" s="218">
        <f ca="1">+DDA!AN72+DDA!BB72</f>
        <v>59.341075495642144</v>
      </c>
      <c r="K70" s="221">
        <f t="shared" ref="K70:K72" ca="1" si="32">+SUM(H70:J70)</f>
        <v>191.39830883665127</v>
      </c>
      <c r="L70" s="217">
        <f ca="1">+DDA!BP72</f>
        <v>7.0692293639585841</v>
      </c>
      <c r="M70" s="218">
        <f ca="1">+DDA!BV72</f>
        <v>6.8127601322485134</v>
      </c>
      <c r="N70" s="218">
        <f ca="1">+DDA!BQ72</f>
        <v>2.6446935609274078</v>
      </c>
      <c r="O70" s="221">
        <f t="shared" ref="O70:O72" ca="1" si="33">+SUM(L70:N70)</f>
        <v>16.526683057134505</v>
      </c>
      <c r="P70" s="217">
        <f ca="1">+DDA!CE72</f>
        <v>288.31818634009687</v>
      </c>
      <c r="Q70" s="218">
        <f ca="1">+DDA!CK72</f>
        <v>256.22308643793804</v>
      </c>
      <c r="R70" s="218">
        <f ca="1">+DDA!CF72</f>
        <v>113.60182182083372</v>
      </c>
      <c r="S70" s="221">
        <f t="shared" ref="S70:S72" ca="1" si="34">+SUM(P70:R70)</f>
        <v>658.14309459886863</v>
      </c>
      <c r="T70" s="217">
        <f ca="1">+DDA!CT72</f>
        <v>0.19397010470856912</v>
      </c>
      <c r="U70" s="218">
        <f>+DDA!CZ72</f>
        <v>5.0583183474373072E-3</v>
      </c>
      <c r="V70" s="218">
        <f ca="1">+DDA!CU72</f>
        <v>18.508407341403654</v>
      </c>
      <c r="W70" s="217">
        <f t="shared" ref="W70:W72" ca="1" si="35">+SUM(T70:V70)</f>
        <v>18.70743576445966</v>
      </c>
      <c r="X70" s="223">
        <f t="shared" ref="X70:X72" ca="1" si="36">+W70+S70+O70+K70+G70</f>
        <v>884.77552225711406</v>
      </c>
    </row>
    <row r="71" spans="1:24" ht="15" x14ac:dyDescent="0.4">
      <c r="A71" s="377"/>
      <c r="B71" s="14" t="s">
        <v>131</v>
      </c>
      <c r="C71" s="216" t="s">
        <v>132</v>
      </c>
      <c r="D71" s="217">
        <f>+DDA!P73</f>
        <v>0</v>
      </c>
      <c r="E71" s="218">
        <f>+DDA!V73</f>
        <v>0</v>
      </c>
      <c r="F71" s="218">
        <f>+DDA!Q73</f>
        <v>0</v>
      </c>
      <c r="G71" s="221">
        <f t="shared" si="31"/>
        <v>0</v>
      </c>
      <c r="H71" s="217">
        <f ca="1">+DDA!AM73+DDA!BA73</f>
        <v>908.83487342577428</v>
      </c>
      <c r="I71" s="218">
        <f ca="1">+DDA!AS73+DDA!BG73</f>
        <v>101.03268997580744</v>
      </c>
      <c r="J71" s="218">
        <f ca="1">+DDA!AN73+DDA!BB73</f>
        <v>11.786233002319932</v>
      </c>
      <c r="K71" s="221">
        <f t="shared" ca="1" si="32"/>
        <v>1021.6537964039017</v>
      </c>
      <c r="L71" s="217">
        <f ca="1">+DDA!BP73</f>
        <v>236.74522466107737</v>
      </c>
      <c r="M71" s="218">
        <f ca="1">+DDA!BV73</f>
        <v>235.11523484950885</v>
      </c>
      <c r="N71" s="218">
        <f ca="1">+DDA!BQ73</f>
        <v>15.887257659458555</v>
      </c>
      <c r="O71" s="221">
        <f t="shared" ca="1" si="33"/>
        <v>487.74771717004478</v>
      </c>
      <c r="P71" s="217">
        <f ca="1">+DDA!CE73</f>
        <v>247.16386982030235</v>
      </c>
      <c r="Q71" s="218">
        <f ca="1">+DDA!CK73</f>
        <v>231.04865014937241</v>
      </c>
      <c r="R71" s="218">
        <f ca="1">+DDA!CF73</f>
        <v>68.370233242749237</v>
      </c>
      <c r="S71" s="221">
        <f t="shared" ca="1" si="34"/>
        <v>546.582753212424</v>
      </c>
      <c r="T71" s="217">
        <f ca="1">+DDA!CT73</f>
        <v>11.066477301064879</v>
      </c>
      <c r="U71" s="218">
        <f>+DDA!CZ73</f>
        <v>0.12989759468473494</v>
      </c>
      <c r="V71" s="218">
        <f ca="1">+DDA!CU73</f>
        <v>1094.5700723164482</v>
      </c>
      <c r="W71" s="217">
        <f t="shared" ca="1" si="35"/>
        <v>1105.7664472121978</v>
      </c>
      <c r="X71" s="223">
        <f t="shared" ca="1" si="36"/>
        <v>3161.7507139985682</v>
      </c>
    </row>
    <row r="72" spans="1:24" ht="15.5" thickBot="1" x14ac:dyDescent="0.45">
      <c r="A72" s="377"/>
      <c r="B72" s="1">
        <v>109</v>
      </c>
      <c r="C72" s="215" t="s">
        <v>133</v>
      </c>
      <c r="D72" s="217">
        <f>+DDA!P74</f>
        <v>0</v>
      </c>
      <c r="E72" s="220">
        <f>+DDA!V74</f>
        <v>0</v>
      </c>
      <c r="F72" s="218">
        <f>+DDA!Q74</f>
        <v>0</v>
      </c>
      <c r="G72" s="222">
        <f t="shared" si="31"/>
        <v>0</v>
      </c>
      <c r="H72" s="219">
        <f ca="1">+DDA!AM74+DDA!BA74</f>
        <v>0</v>
      </c>
      <c r="I72" s="220">
        <f ca="1">+DDA!AS74+DDA!BG74</f>
        <v>0</v>
      </c>
      <c r="J72" s="220">
        <f ca="1">+DDA!AN74+DDA!BB74</f>
        <v>0</v>
      </c>
      <c r="K72" s="222">
        <f t="shared" ca="1" si="32"/>
        <v>0</v>
      </c>
      <c r="L72" s="219">
        <f ca="1">+DDA!BP74</f>
        <v>0</v>
      </c>
      <c r="M72" s="220">
        <f ca="1">+DDA!BV74</f>
        <v>0</v>
      </c>
      <c r="N72" s="220">
        <f ca="1">+DDA!BQ74</f>
        <v>0</v>
      </c>
      <c r="O72" s="222">
        <f t="shared" ca="1" si="33"/>
        <v>0</v>
      </c>
      <c r="P72" s="219">
        <f ca="1">+DDA!CE74</f>
        <v>0</v>
      </c>
      <c r="Q72" s="220">
        <f ca="1">+DDA!CK74</f>
        <v>0</v>
      </c>
      <c r="R72" s="220">
        <f ca="1">+DDA!CF74</f>
        <v>0</v>
      </c>
      <c r="S72" s="222">
        <f t="shared" ca="1" si="34"/>
        <v>0</v>
      </c>
      <c r="T72" s="219">
        <f ca="1">+DDA!CT74</f>
        <v>0</v>
      </c>
      <c r="U72" s="220">
        <f>+DDA!CZ74</f>
        <v>0</v>
      </c>
      <c r="V72" s="220">
        <f ca="1">+DDA!CU74</f>
        <v>0</v>
      </c>
      <c r="W72" s="219">
        <f t="shared" ca="1" si="35"/>
        <v>0</v>
      </c>
      <c r="X72" s="224">
        <f t="shared" ca="1" si="36"/>
        <v>0</v>
      </c>
    </row>
  </sheetData>
  <mergeCells count="63">
    <mergeCell ref="A59:A66"/>
    <mergeCell ref="A57:A58"/>
    <mergeCell ref="AT3:AT4"/>
    <mergeCell ref="AU3:AU4"/>
    <mergeCell ref="AV3:AV4"/>
    <mergeCell ref="A47:A49"/>
    <mergeCell ref="A50:A51"/>
    <mergeCell ref="A52:A56"/>
    <mergeCell ref="H3:H4"/>
    <mergeCell ref="I3:I4"/>
    <mergeCell ref="G3:G4"/>
    <mergeCell ref="AG3:AG4"/>
    <mergeCell ref="U3:U4"/>
    <mergeCell ref="V3:V4"/>
    <mergeCell ref="AA3:AA4"/>
    <mergeCell ref="AB3:AB4"/>
    <mergeCell ref="AW3:AW4"/>
    <mergeCell ref="AU1:AU2"/>
    <mergeCell ref="AS3:AS4"/>
    <mergeCell ref="AH3:AH4"/>
    <mergeCell ref="AI3:AI4"/>
    <mergeCell ref="AJ3:AJ4"/>
    <mergeCell ref="AK3:AK4"/>
    <mergeCell ref="AL3:AL4"/>
    <mergeCell ref="AM3:AM4"/>
    <mergeCell ref="AN3:AN4"/>
    <mergeCell ref="AO3:AO4"/>
    <mergeCell ref="AP3:AP4"/>
    <mergeCell ref="AQ3:AQ4"/>
    <mergeCell ref="AR3:AR4"/>
    <mergeCell ref="AM1:AM2"/>
    <mergeCell ref="A67:A72"/>
    <mergeCell ref="AQ1:AQ2"/>
    <mergeCell ref="A3:A4"/>
    <mergeCell ref="A5:A9"/>
    <mergeCell ref="A10:A14"/>
    <mergeCell ref="A15:A39"/>
    <mergeCell ref="A40:A46"/>
    <mergeCell ref="AC3:AC4"/>
    <mergeCell ref="AD3:AD4"/>
    <mergeCell ref="AE3:AE4"/>
    <mergeCell ref="AF3:AF4"/>
    <mergeCell ref="W3:W4"/>
    <mergeCell ref="X3:X4"/>
    <mergeCell ref="AA1:AA2"/>
    <mergeCell ref="AE1:AE2"/>
    <mergeCell ref="AI1:AI2"/>
    <mergeCell ref="R3:R4"/>
    <mergeCell ref="T3:T4"/>
    <mergeCell ref="B3:B4"/>
    <mergeCell ref="C3:C4"/>
    <mergeCell ref="D3:D4"/>
    <mergeCell ref="E3:E4"/>
    <mergeCell ref="F3:F4"/>
    <mergeCell ref="L3:L4"/>
    <mergeCell ref="J3:J4"/>
    <mergeCell ref="K3:K4"/>
    <mergeCell ref="O3:O4"/>
    <mergeCell ref="S3:S4"/>
    <mergeCell ref="M3:M4"/>
    <mergeCell ref="N3:N4"/>
    <mergeCell ref="P3:P4"/>
    <mergeCell ref="Q3:Q4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3C6F8-C1E6-4A0D-BE72-68261867E56F}">
  <dimension ref="B2:J13"/>
  <sheetViews>
    <sheetView workbookViewId="0">
      <selection activeCell="G15" sqref="G15"/>
    </sheetView>
  </sheetViews>
  <sheetFormatPr baseColWidth="10" defaultRowHeight="14.5" x14ac:dyDescent="0.35"/>
  <cols>
    <col min="2" max="2" width="39" bestFit="1" customWidth="1"/>
    <col min="3" max="10" width="8.26953125" customWidth="1"/>
  </cols>
  <sheetData>
    <row r="2" spans="2:10" ht="15" thickBot="1" x14ac:dyDescent="0.4"/>
    <row r="3" spans="2:10" x14ac:dyDescent="0.35">
      <c r="B3" s="244" t="s">
        <v>2139</v>
      </c>
      <c r="C3" s="240">
        <v>2020</v>
      </c>
      <c r="D3" s="241" t="s">
        <v>2108</v>
      </c>
      <c r="E3" s="242">
        <v>2021</v>
      </c>
      <c r="F3" s="239" t="s">
        <v>2143</v>
      </c>
      <c r="G3" s="247">
        <v>2020</v>
      </c>
      <c r="H3" s="241" t="s">
        <v>2108</v>
      </c>
      <c r="I3" s="242">
        <v>2021</v>
      </c>
      <c r="J3" s="239" t="s">
        <v>2142</v>
      </c>
    </row>
    <row r="4" spans="2:10" x14ac:dyDescent="0.35">
      <c r="B4" s="245" t="s">
        <v>2123</v>
      </c>
      <c r="C4" s="233">
        <v>3985.8993923868984</v>
      </c>
      <c r="D4" s="231">
        <v>3391.5479235575476</v>
      </c>
      <c r="E4" s="231">
        <v>5887.1817300935218</v>
      </c>
      <c r="F4" s="234">
        <f t="shared" ref="F4:F12" si="0">+E4+C4</f>
        <v>9873.0811224804202</v>
      </c>
      <c r="G4" s="248">
        <v>0.19847924192960967</v>
      </c>
      <c r="H4" s="235">
        <v>0.22291903210344183</v>
      </c>
      <c r="I4" s="235">
        <v>0.18503114821968966</v>
      </c>
      <c r="J4" s="236">
        <f t="shared" ref="J4:J12" si="1">+F4/SUM($F$4:$F$12)</f>
        <v>0.19023481232935169</v>
      </c>
    </row>
    <row r="5" spans="2:10" x14ac:dyDescent="0.35">
      <c r="B5" s="245" t="s">
        <v>2136</v>
      </c>
      <c r="C5" s="233">
        <v>3315.1021196304209</v>
      </c>
      <c r="D5" s="231">
        <v>2745.8691915190284</v>
      </c>
      <c r="E5" s="231">
        <v>4971.0297190083511</v>
      </c>
      <c r="F5" s="234">
        <f t="shared" si="0"/>
        <v>8286.131838638772</v>
      </c>
      <c r="G5" s="248">
        <v>0.15679084121202322</v>
      </c>
      <c r="H5" s="235">
        <v>0.17243566149466569</v>
      </c>
      <c r="I5" s="235">
        <v>0.14985751282392973</v>
      </c>
      <c r="J5" s="236">
        <f t="shared" si="1"/>
        <v>0.15965742767681171</v>
      </c>
    </row>
    <row r="6" spans="2:10" ht="29" x14ac:dyDescent="0.35">
      <c r="B6" s="245" t="s">
        <v>2138</v>
      </c>
      <c r="C6" s="233">
        <v>4135.1763157750247</v>
      </c>
      <c r="D6" s="231">
        <v>2307.4383547056641</v>
      </c>
      <c r="E6" s="231">
        <v>4111.8308682770876</v>
      </c>
      <c r="F6" s="234">
        <f t="shared" si="0"/>
        <v>8247.0071840521123</v>
      </c>
      <c r="G6" s="248">
        <v>0.20591253807558119</v>
      </c>
      <c r="H6" s="232">
        <v>0.15166287968291392</v>
      </c>
      <c r="I6" s="232">
        <v>0.12923276734492567</v>
      </c>
      <c r="J6" s="236">
        <f t="shared" si="1"/>
        <v>0.15890357270181338</v>
      </c>
    </row>
    <row r="7" spans="2:10" x14ac:dyDescent="0.35">
      <c r="B7" s="245" t="s">
        <v>2133</v>
      </c>
      <c r="C7" s="233">
        <v>2994.0871273492044</v>
      </c>
      <c r="D7" s="231">
        <v>2488.6355334589689</v>
      </c>
      <c r="E7" s="231">
        <v>4419.9498206217968</v>
      </c>
      <c r="F7" s="234">
        <f t="shared" si="0"/>
        <v>7414.0369479710007</v>
      </c>
      <c r="G7" s="249">
        <v>0.14909160638688532</v>
      </c>
      <c r="H7" s="235">
        <v>0.16357257419939056</v>
      </c>
      <c r="I7" s="232">
        <v>0.1389167903892905</v>
      </c>
      <c r="J7" s="243">
        <f t="shared" si="1"/>
        <v>0.14285387812612291</v>
      </c>
    </row>
    <row r="8" spans="2:10" ht="29" x14ac:dyDescent="0.35">
      <c r="B8" s="245" t="s">
        <v>2132</v>
      </c>
      <c r="C8" s="233">
        <v>847.64511540166131</v>
      </c>
      <c r="D8" s="231">
        <v>399.45838622073643</v>
      </c>
      <c r="E8" s="231">
        <v>5480.763581856947</v>
      </c>
      <c r="F8" s="234">
        <f t="shared" si="0"/>
        <v>6328.4086972586083</v>
      </c>
      <c r="G8" s="249">
        <v>4.220878235200768E-2</v>
      </c>
      <c r="H8" s="232">
        <v>2.625552662942298E-2</v>
      </c>
      <c r="I8" s="235">
        <v>0.17225763109839318</v>
      </c>
      <c r="J8" s="243">
        <f t="shared" si="1"/>
        <v>0.12193596162450816</v>
      </c>
    </row>
    <row r="9" spans="2:10" ht="43.5" x14ac:dyDescent="0.35">
      <c r="B9" s="245" t="s">
        <v>2137</v>
      </c>
      <c r="C9" s="233">
        <v>2469.0019616766094</v>
      </c>
      <c r="D9" s="231">
        <v>1932.2585942596988</v>
      </c>
      <c r="E9" s="231">
        <v>3431.1868849985849</v>
      </c>
      <c r="F9" s="234">
        <f t="shared" si="0"/>
        <v>5900.1888466751943</v>
      </c>
      <c r="G9" s="249">
        <v>0.13123062653814568</v>
      </c>
      <c r="H9" s="232">
        <v>0.13504745287280739</v>
      </c>
      <c r="I9" s="232">
        <v>0.11421991116366779</v>
      </c>
      <c r="J9" s="243">
        <f t="shared" si="1"/>
        <v>0.11368500917097732</v>
      </c>
    </row>
    <row r="10" spans="2:10" ht="29" x14ac:dyDescent="0.35">
      <c r="B10" s="245" t="s">
        <v>2135</v>
      </c>
      <c r="C10" s="233">
        <v>1656.272532420413</v>
      </c>
      <c r="D10" s="231">
        <v>1375.4890264188762</v>
      </c>
      <c r="E10" s="231">
        <v>2506.3391431748641</v>
      </c>
      <c r="F10" s="234">
        <f t="shared" si="0"/>
        <v>4162.6116755952771</v>
      </c>
      <c r="G10" s="249">
        <v>8.2474664887810883E-2</v>
      </c>
      <c r="H10" s="232">
        <v>9.0407887297836276E-2</v>
      </c>
      <c r="I10" s="232">
        <v>7.8772973342922659E-2</v>
      </c>
      <c r="J10" s="243">
        <f t="shared" si="1"/>
        <v>8.0205322035062226E-2</v>
      </c>
    </row>
    <row r="11" spans="2:10" x14ac:dyDescent="0.35">
      <c r="B11" s="245" t="s">
        <v>2120</v>
      </c>
      <c r="C11" s="233">
        <v>568.94545867578199</v>
      </c>
      <c r="D11" s="231">
        <v>483.13467386370303</v>
      </c>
      <c r="E11" s="231">
        <v>845.90552467100042</v>
      </c>
      <c r="F11" s="234">
        <f t="shared" si="0"/>
        <v>1414.8509833467824</v>
      </c>
      <c r="G11" s="249">
        <v>2.8330836335946866E-2</v>
      </c>
      <c r="H11" s="232">
        <v>3.1755386124792659E-2</v>
      </c>
      <c r="I11" s="232">
        <v>2.6586383381911979E-2</v>
      </c>
      <c r="J11" s="243">
        <f t="shared" si="1"/>
        <v>2.726138962619545E-2</v>
      </c>
    </row>
    <row r="12" spans="2:10" x14ac:dyDescent="0.35">
      <c r="B12" s="245" t="s">
        <v>2134</v>
      </c>
      <c r="C12" s="233">
        <v>110.06776037206657</v>
      </c>
      <c r="D12" s="231">
        <v>90.427464509202593</v>
      </c>
      <c r="E12" s="231">
        <v>163.05964349598418</v>
      </c>
      <c r="F12" s="234">
        <f t="shared" si="0"/>
        <v>273.12740386805075</v>
      </c>
      <c r="G12" s="249">
        <v>5.4808622819893715E-3</v>
      </c>
      <c r="H12" s="232">
        <v>5.9435995947287514E-3</v>
      </c>
      <c r="I12" s="232">
        <v>5.1248822352687792E-3</v>
      </c>
      <c r="J12" s="243">
        <f t="shared" si="1"/>
        <v>5.262626709157248E-3</v>
      </c>
    </row>
    <row r="13" spans="2:10" ht="15" thickBot="1" x14ac:dyDescent="0.4">
      <c r="B13" s="246" t="s">
        <v>135</v>
      </c>
      <c r="C13" s="250">
        <f>+SUM(C4:C12)</f>
        <v>20082.197783688083</v>
      </c>
      <c r="D13" s="251">
        <f t="shared" ref="D13:F13" si="2">+SUM(D4:D12)</f>
        <v>15214.259148513427</v>
      </c>
      <c r="E13" s="251">
        <f t="shared" si="2"/>
        <v>31817.246916198139</v>
      </c>
      <c r="F13" s="252">
        <f t="shared" si="2"/>
        <v>51899.444699886211</v>
      </c>
      <c r="G13" s="253">
        <f t="shared" ref="G13" si="3">+SUM(G4:G12)</f>
        <v>0.99999999999999989</v>
      </c>
      <c r="H13" s="254">
        <f t="shared" ref="H13" si="4">+SUM(H4:H12)</f>
        <v>1</v>
      </c>
      <c r="I13" s="254">
        <f t="shared" ref="I13" si="5">+SUM(I4:I12)</f>
        <v>1</v>
      </c>
      <c r="J13" s="255">
        <f t="shared" ref="J13" si="6">+SUM(J4:J12)</f>
        <v>1.0000000000000002</v>
      </c>
    </row>
  </sheetData>
  <sortState xmlns:xlrd2="http://schemas.microsoft.com/office/spreadsheetml/2017/richdata2" ref="B4:J12">
    <sortCondition descending="1" ref="F4:F12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8153C-E301-4091-A2B1-E7CF3F9BAE97}">
  <dimension ref="A1:CB92"/>
  <sheetViews>
    <sheetView showGridLines="0" topLeftCell="A7" workbookViewId="0">
      <selection activeCell="GR1" sqref="GR1"/>
    </sheetView>
  </sheetViews>
  <sheetFormatPr baseColWidth="10" defaultColWidth="11.453125" defaultRowHeight="12.5" x14ac:dyDescent="0.25"/>
  <cols>
    <col min="1" max="1" width="14.26953125" style="136" customWidth="1"/>
    <col min="2" max="2" width="77.7265625" style="136" customWidth="1"/>
    <col min="3" max="7" width="12.7265625" style="136" customWidth="1"/>
    <col min="8" max="8" width="14.81640625" style="136" customWidth="1"/>
    <col min="9" max="71" width="12.7265625" style="136" customWidth="1"/>
    <col min="72" max="72" width="0.81640625" style="136" customWidth="1"/>
    <col min="73" max="74" width="12.7265625" style="136" customWidth="1"/>
    <col min="75" max="75" width="11.453125" style="136" customWidth="1"/>
    <col min="76" max="76" width="12.7265625" style="122" customWidth="1"/>
    <col min="77" max="77" width="0.81640625" style="122" customWidth="1"/>
    <col min="78" max="78" width="13.453125" style="122" customWidth="1"/>
    <col min="79" max="16384" width="11.453125" style="122"/>
  </cols>
  <sheetData>
    <row r="1" spans="1:80" s="114" customFormat="1" ht="60" customHeight="1" x14ac:dyDescent="0.4">
      <c r="A1" s="316"/>
      <c r="B1" s="316"/>
      <c r="C1" s="316"/>
      <c r="D1" s="316"/>
      <c r="E1" s="316"/>
      <c r="F1" s="316"/>
      <c r="G1" s="316"/>
      <c r="H1" s="112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X1" s="115"/>
      <c r="BY1" s="115"/>
      <c r="CB1" s="116"/>
    </row>
    <row r="2" spans="1:80" s="114" customFormat="1" ht="14.15" customHeight="1" x14ac:dyDescent="0.35">
      <c r="A2" s="317" t="s">
        <v>361</v>
      </c>
      <c r="B2" s="317"/>
      <c r="C2" s="317"/>
      <c r="D2" s="317"/>
      <c r="E2" s="317"/>
      <c r="F2" s="317"/>
      <c r="G2" s="317"/>
      <c r="H2" s="112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X2" s="115"/>
      <c r="BY2" s="115"/>
      <c r="CB2" s="116"/>
    </row>
    <row r="3" spans="1:80" s="114" customFormat="1" ht="17.149999999999999" customHeight="1" x14ac:dyDescent="0.35">
      <c r="A3" s="317"/>
      <c r="B3" s="317"/>
      <c r="C3" s="317"/>
      <c r="D3" s="317"/>
      <c r="E3" s="317"/>
      <c r="F3" s="317"/>
      <c r="G3" s="317"/>
      <c r="H3" s="112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X3" s="115"/>
      <c r="BY3" s="115"/>
      <c r="CB3" s="116"/>
    </row>
    <row r="4" spans="1:80" s="114" customFormat="1" ht="12" customHeight="1" x14ac:dyDescent="0.35">
      <c r="A4" s="93" t="s">
        <v>152</v>
      </c>
      <c r="B4" s="117"/>
      <c r="C4" s="117"/>
      <c r="D4" s="117"/>
      <c r="E4" s="117"/>
      <c r="F4" s="117"/>
      <c r="G4" s="118"/>
      <c r="H4" s="112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X4" s="115"/>
      <c r="BY4" s="115"/>
      <c r="CB4" s="116"/>
    </row>
    <row r="5" spans="1:80" s="114" customFormat="1" ht="12" customHeight="1" x14ac:dyDescent="0.35">
      <c r="A5" s="93" t="s">
        <v>362</v>
      </c>
      <c r="B5" s="117"/>
      <c r="C5" s="117"/>
      <c r="D5" s="117"/>
      <c r="E5" s="117"/>
      <c r="F5" s="117"/>
      <c r="G5" s="118"/>
      <c r="H5" s="112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X5" s="115"/>
      <c r="BY5" s="115"/>
      <c r="CB5" s="116"/>
    </row>
    <row r="6" spans="1:80" s="114" customFormat="1" ht="12" customHeight="1" x14ac:dyDescent="0.35">
      <c r="A6" s="93" t="s">
        <v>294</v>
      </c>
      <c r="B6" s="117"/>
      <c r="C6" s="117"/>
      <c r="D6" s="117"/>
      <c r="E6" s="117"/>
      <c r="F6" s="117"/>
      <c r="G6" s="118"/>
      <c r="H6" s="112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X6" s="115"/>
      <c r="BY6" s="115"/>
      <c r="CB6" s="116"/>
    </row>
    <row r="7" spans="1:80" s="114" customFormat="1" ht="12" customHeight="1" x14ac:dyDescent="0.35">
      <c r="A7" s="94" t="s">
        <v>295</v>
      </c>
      <c r="B7" s="119"/>
      <c r="C7" s="119"/>
      <c r="D7" s="119"/>
      <c r="E7" s="119"/>
      <c r="F7" s="119"/>
      <c r="G7" s="120"/>
      <c r="H7" s="112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X7" s="115"/>
      <c r="BY7" s="115"/>
      <c r="CB7" s="116"/>
    </row>
    <row r="8" spans="1:80" s="114" customFormat="1" ht="14.5" x14ac:dyDescent="0.35">
      <c r="A8" s="112"/>
      <c r="B8" s="112"/>
      <c r="C8" s="112"/>
      <c r="D8" s="112"/>
      <c r="E8" s="112"/>
      <c r="F8" s="112"/>
      <c r="G8" s="112"/>
      <c r="H8" s="112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X8" s="115"/>
      <c r="BY8" s="115"/>
      <c r="CB8" s="116"/>
    </row>
    <row r="9" spans="1:80" ht="12" customHeight="1" x14ac:dyDescent="0.25">
      <c r="A9" s="318" t="s">
        <v>291</v>
      </c>
      <c r="B9" s="311" t="s">
        <v>146</v>
      </c>
      <c r="C9" s="330" t="s">
        <v>363</v>
      </c>
      <c r="D9" s="330" t="s">
        <v>364</v>
      </c>
      <c r="E9" s="330" t="s">
        <v>365</v>
      </c>
      <c r="F9" s="330" t="s">
        <v>366</v>
      </c>
      <c r="G9" s="330" t="s">
        <v>367</v>
      </c>
      <c r="H9" s="327" t="s">
        <v>368</v>
      </c>
      <c r="I9" s="330" t="s">
        <v>369</v>
      </c>
      <c r="J9" s="330" t="s">
        <v>370</v>
      </c>
      <c r="K9" s="333" t="s">
        <v>371</v>
      </c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3"/>
      <c r="AE9" s="333"/>
      <c r="AF9" s="333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3"/>
      <c r="AV9" s="333"/>
      <c r="AW9" s="333"/>
      <c r="AX9" s="333"/>
      <c r="AY9" s="333"/>
      <c r="AZ9" s="333"/>
      <c r="BA9" s="333"/>
      <c r="BB9" s="333"/>
      <c r="BC9" s="333"/>
      <c r="BD9" s="333"/>
      <c r="BE9" s="333"/>
      <c r="BF9" s="333"/>
      <c r="BG9" s="333"/>
      <c r="BH9" s="333"/>
      <c r="BI9" s="333"/>
      <c r="BJ9" s="333"/>
      <c r="BK9" s="333"/>
      <c r="BL9" s="333"/>
      <c r="BM9" s="333"/>
      <c r="BN9" s="333"/>
      <c r="BO9" s="333"/>
      <c r="BP9" s="333"/>
      <c r="BQ9" s="333"/>
      <c r="BR9" s="333"/>
      <c r="BS9" s="333"/>
      <c r="BT9" s="121"/>
      <c r="BU9" s="334" t="s">
        <v>372</v>
      </c>
      <c r="BV9" s="334"/>
      <c r="BW9" s="334"/>
      <c r="BX9" s="334"/>
      <c r="BY9" s="71"/>
      <c r="BZ9" s="334" t="s">
        <v>373</v>
      </c>
      <c r="CA9" s="334"/>
      <c r="CB9" s="335"/>
    </row>
    <row r="10" spans="1:80" ht="12" customHeight="1" x14ac:dyDescent="0.25">
      <c r="A10" s="336"/>
      <c r="B10" s="312"/>
      <c r="C10" s="331"/>
      <c r="D10" s="331"/>
      <c r="E10" s="331"/>
      <c r="F10" s="331"/>
      <c r="G10" s="331"/>
      <c r="H10" s="328"/>
      <c r="I10" s="331"/>
      <c r="J10" s="331"/>
      <c r="K10" s="123" t="s">
        <v>374</v>
      </c>
      <c r="L10" s="123" t="s">
        <v>375</v>
      </c>
      <c r="M10" s="123" t="s">
        <v>4</v>
      </c>
      <c r="N10" s="123" t="s">
        <v>6</v>
      </c>
      <c r="O10" s="123" t="s">
        <v>8</v>
      </c>
      <c r="P10" s="123" t="s">
        <v>376</v>
      </c>
      <c r="Q10" s="123" t="s">
        <v>377</v>
      </c>
      <c r="R10" s="123" t="s">
        <v>13</v>
      </c>
      <c r="S10" s="123" t="s">
        <v>15</v>
      </c>
      <c r="T10" s="123" t="s">
        <v>378</v>
      </c>
      <c r="U10" s="123" t="s">
        <v>379</v>
      </c>
      <c r="V10" s="123" t="s">
        <v>21</v>
      </c>
      <c r="W10" s="123" t="s">
        <v>23</v>
      </c>
      <c r="X10" s="123" t="s">
        <v>380</v>
      </c>
      <c r="Y10" s="123" t="s">
        <v>27</v>
      </c>
      <c r="Z10" s="123" t="s">
        <v>381</v>
      </c>
      <c r="AA10" s="123" t="s">
        <v>31</v>
      </c>
      <c r="AB10" s="123" t="s">
        <v>33</v>
      </c>
      <c r="AC10" s="123" t="s">
        <v>35</v>
      </c>
      <c r="AD10" s="123" t="s">
        <v>382</v>
      </c>
      <c r="AE10" s="123" t="s">
        <v>41</v>
      </c>
      <c r="AF10" s="123" t="s">
        <v>43</v>
      </c>
      <c r="AG10" s="123" t="s">
        <v>45</v>
      </c>
      <c r="AH10" s="123" t="s">
        <v>383</v>
      </c>
      <c r="AI10" s="123" t="s">
        <v>384</v>
      </c>
      <c r="AJ10" s="123" t="s">
        <v>385</v>
      </c>
      <c r="AK10" s="123" t="s">
        <v>53</v>
      </c>
      <c r="AL10" s="123" t="s">
        <v>55</v>
      </c>
      <c r="AM10" s="123" t="s">
        <v>386</v>
      </c>
      <c r="AN10" s="123" t="s">
        <v>59</v>
      </c>
      <c r="AO10" s="123" t="s">
        <v>387</v>
      </c>
      <c r="AP10" s="123" t="s">
        <v>63</v>
      </c>
      <c r="AQ10" s="123" t="s">
        <v>65</v>
      </c>
      <c r="AR10" s="123" t="s">
        <v>67</v>
      </c>
      <c r="AS10" s="123" t="s">
        <v>388</v>
      </c>
      <c r="AT10" s="123" t="s">
        <v>71</v>
      </c>
      <c r="AU10" s="123" t="s">
        <v>73</v>
      </c>
      <c r="AV10" s="123" t="s">
        <v>389</v>
      </c>
      <c r="AW10" s="123" t="s">
        <v>79</v>
      </c>
      <c r="AX10" s="123" t="s">
        <v>83</v>
      </c>
      <c r="AY10" s="123" t="s">
        <v>85</v>
      </c>
      <c r="AZ10" s="123" t="s">
        <v>87</v>
      </c>
      <c r="BA10" s="123" t="s">
        <v>89</v>
      </c>
      <c r="BB10" s="123" t="s">
        <v>91</v>
      </c>
      <c r="BC10" s="123" t="s">
        <v>390</v>
      </c>
      <c r="BD10" s="123" t="s">
        <v>95</v>
      </c>
      <c r="BE10" s="123" t="s">
        <v>97</v>
      </c>
      <c r="BF10" s="123" t="s">
        <v>99</v>
      </c>
      <c r="BG10" s="123" t="s">
        <v>101</v>
      </c>
      <c r="BH10" s="123" t="s">
        <v>391</v>
      </c>
      <c r="BI10" s="123" t="s">
        <v>392</v>
      </c>
      <c r="BJ10" s="123" t="s">
        <v>393</v>
      </c>
      <c r="BK10" s="123" t="s">
        <v>117</v>
      </c>
      <c r="BL10" s="123" t="s">
        <v>394</v>
      </c>
      <c r="BM10" s="123" t="s">
        <v>395</v>
      </c>
      <c r="BN10" s="123" t="s">
        <v>396</v>
      </c>
      <c r="BO10" s="123" t="s">
        <v>397</v>
      </c>
      <c r="BP10" s="123" t="s">
        <v>398</v>
      </c>
      <c r="BQ10" s="123" t="s">
        <v>399</v>
      </c>
      <c r="BR10" s="123" t="s">
        <v>400</v>
      </c>
      <c r="BS10" s="123" t="s">
        <v>401</v>
      </c>
      <c r="BT10" s="123"/>
      <c r="BU10" s="311" t="s">
        <v>135</v>
      </c>
      <c r="BV10" s="311" t="s">
        <v>402</v>
      </c>
      <c r="BW10" s="311" t="s">
        <v>403</v>
      </c>
      <c r="BX10" s="311" t="s">
        <v>404</v>
      </c>
      <c r="BY10" s="72"/>
      <c r="BZ10" s="312" t="s">
        <v>405</v>
      </c>
      <c r="CA10" s="312" t="s">
        <v>406</v>
      </c>
      <c r="CB10" s="325" t="s">
        <v>407</v>
      </c>
    </row>
    <row r="11" spans="1:80" ht="45" customHeight="1" x14ac:dyDescent="0.25">
      <c r="A11" s="337"/>
      <c r="B11" s="313"/>
      <c r="C11" s="332"/>
      <c r="D11" s="332"/>
      <c r="E11" s="332"/>
      <c r="F11" s="332"/>
      <c r="G11" s="332"/>
      <c r="H11" s="329"/>
      <c r="I11" s="332"/>
      <c r="J11" s="332"/>
      <c r="K11" s="124" t="s">
        <v>408</v>
      </c>
      <c r="L11" s="124" t="s">
        <v>3</v>
      </c>
      <c r="M11" s="124" t="s">
        <v>409</v>
      </c>
      <c r="N11" s="124" t="s">
        <v>7</v>
      </c>
      <c r="O11" s="124" t="s">
        <v>9</v>
      </c>
      <c r="P11" s="124" t="s">
        <v>10</v>
      </c>
      <c r="Q11" s="125" t="s">
        <v>410</v>
      </c>
      <c r="R11" s="124" t="s">
        <v>14</v>
      </c>
      <c r="S11" s="124" t="s">
        <v>16</v>
      </c>
      <c r="T11" s="125" t="s">
        <v>411</v>
      </c>
      <c r="U11" s="125" t="s">
        <v>20</v>
      </c>
      <c r="V11" s="124" t="s">
        <v>22</v>
      </c>
      <c r="W11" s="124" t="s">
        <v>24</v>
      </c>
      <c r="X11" s="125" t="s">
        <v>26</v>
      </c>
      <c r="Y11" s="124" t="s">
        <v>28</v>
      </c>
      <c r="Z11" s="124" t="s">
        <v>30</v>
      </c>
      <c r="AA11" s="124" t="s">
        <v>32</v>
      </c>
      <c r="AB11" s="125" t="s">
        <v>34</v>
      </c>
      <c r="AC11" s="125" t="s">
        <v>36</v>
      </c>
      <c r="AD11" s="125" t="s">
        <v>412</v>
      </c>
      <c r="AE11" s="125" t="s">
        <v>42</v>
      </c>
      <c r="AF11" s="125" t="s">
        <v>44</v>
      </c>
      <c r="AG11" s="124" t="s">
        <v>413</v>
      </c>
      <c r="AH11" s="125" t="s">
        <v>414</v>
      </c>
      <c r="AI11" s="125" t="s">
        <v>48</v>
      </c>
      <c r="AJ11" s="125" t="s">
        <v>415</v>
      </c>
      <c r="AK11" s="124" t="s">
        <v>54</v>
      </c>
      <c r="AL11" s="124" t="s">
        <v>56</v>
      </c>
      <c r="AM11" s="125" t="s">
        <v>58</v>
      </c>
      <c r="AN11" s="125" t="s">
        <v>60</v>
      </c>
      <c r="AO11" s="125" t="s">
        <v>62</v>
      </c>
      <c r="AP11" s="125" t="s">
        <v>64</v>
      </c>
      <c r="AQ11" s="124" t="s">
        <v>66</v>
      </c>
      <c r="AR11" s="124" t="s">
        <v>68</v>
      </c>
      <c r="AS11" s="125" t="s">
        <v>70</v>
      </c>
      <c r="AT11" s="125" t="s">
        <v>72</v>
      </c>
      <c r="AU11" s="124" t="s">
        <v>74</v>
      </c>
      <c r="AV11" s="125" t="s">
        <v>416</v>
      </c>
      <c r="AW11" s="124" t="s">
        <v>80</v>
      </c>
      <c r="AX11" s="124" t="s">
        <v>84</v>
      </c>
      <c r="AY11" s="125" t="s">
        <v>86</v>
      </c>
      <c r="AZ11" s="125" t="s">
        <v>88</v>
      </c>
      <c r="BA11" s="125" t="s">
        <v>90</v>
      </c>
      <c r="BB11" s="125" t="s">
        <v>92</v>
      </c>
      <c r="BC11" s="124" t="s">
        <v>94</v>
      </c>
      <c r="BD11" s="124" t="s">
        <v>96</v>
      </c>
      <c r="BE11" s="124" t="s">
        <v>98</v>
      </c>
      <c r="BF11" s="124" t="s">
        <v>100</v>
      </c>
      <c r="BG11" s="124" t="s">
        <v>102</v>
      </c>
      <c r="BH11" s="124" t="s">
        <v>417</v>
      </c>
      <c r="BI11" s="124" t="s">
        <v>418</v>
      </c>
      <c r="BJ11" s="124" t="s">
        <v>419</v>
      </c>
      <c r="BK11" s="124" t="s">
        <v>118</v>
      </c>
      <c r="BL11" s="124" t="s">
        <v>120</v>
      </c>
      <c r="BM11" s="124" t="s">
        <v>122</v>
      </c>
      <c r="BN11" s="125" t="s">
        <v>124</v>
      </c>
      <c r="BO11" s="124" t="s">
        <v>420</v>
      </c>
      <c r="BP11" s="124" t="s">
        <v>421</v>
      </c>
      <c r="BQ11" s="125" t="s">
        <v>128</v>
      </c>
      <c r="BR11" s="125" t="s">
        <v>422</v>
      </c>
      <c r="BS11" s="125" t="s">
        <v>133</v>
      </c>
      <c r="BT11" s="125"/>
      <c r="BU11" s="313"/>
      <c r="BV11" s="313"/>
      <c r="BW11" s="313"/>
      <c r="BX11" s="313"/>
      <c r="BY11" s="73"/>
      <c r="BZ11" s="313"/>
      <c r="CA11" s="313"/>
      <c r="CB11" s="326"/>
    </row>
    <row r="12" spans="1:80" s="55" customFormat="1" ht="12" customHeight="1" x14ac:dyDescent="0.45">
      <c r="A12" s="126"/>
      <c r="B12" s="127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128"/>
      <c r="CB12" s="129"/>
    </row>
    <row r="13" spans="1:80" s="55" customFormat="1" ht="16" x14ac:dyDescent="0.45">
      <c r="A13" s="77" t="s">
        <v>153</v>
      </c>
      <c r="B13" s="78" t="s">
        <v>154</v>
      </c>
      <c r="C13" s="11">
        <v>73857</v>
      </c>
      <c r="D13" s="11">
        <v>12433</v>
      </c>
      <c r="E13" s="11">
        <v>604</v>
      </c>
      <c r="F13" s="11">
        <v>166</v>
      </c>
      <c r="G13" s="11">
        <v>340</v>
      </c>
      <c r="H13" s="11">
        <v>127</v>
      </c>
      <c r="I13" s="11"/>
      <c r="J13" s="11">
        <v>60353</v>
      </c>
      <c r="K13" s="11">
        <v>41749</v>
      </c>
      <c r="L13" s="11">
        <v>9533</v>
      </c>
      <c r="M13" s="11">
        <v>1237</v>
      </c>
      <c r="N13" s="11">
        <v>869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>
        <v>1</v>
      </c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>
        <v>5</v>
      </c>
      <c r="BO13" s="11"/>
      <c r="BP13" s="11">
        <v>4</v>
      </c>
      <c r="BQ13" s="11"/>
      <c r="BR13" s="11"/>
      <c r="BS13" s="11"/>
      <c r="BT13" s="11"/>
      <c r="BU13" s="11">
        <v>53398</v>
      </c>
      <c r="BV13" s="11">
        <v>5259</v>
      </c>
      <c r="BW13" s="11"/>
      <c r="BX13" s="11">
        <v>48139</v>
      </c>
      <c r="BY13" s="11"/>
      <c r="BZ13" s="11"/>
      <c r="CA13" s="11">
        <v>6789</v>
      </c>
      <c r="CB13" s="28"/>
    </row>
    <row r="14" spans="1:80" s="55" customFormat="1" ht="16" x14ac:dyDescent="0.45">
      <c r="A14" s="79" t="s">
        <v>155</v>
      </c>
      <c r="B14" s="80" t="s">
        <v>156</v>
      </c>
      <c r="C14" s="8">
        <v>30158</v>
      </c>
      <c r="D14" s="8">
        <v>2110</v>
      </c>
      <c r="E14" s="8"/>
      <c r="F14" s="8"/>
      <c r="G14" s="8">
        <v>1</v>
      </c>
      <c r="H14" s="8">
        <v>35</v>
      </c>
      <c r="I14" s="8"/>
      <c r="J14" s="8">
        <v>28012</v>
      </c>
      <c r="K14" s="8">
        <v>1124</v>
      </c>
      <c r="L14" s="8"/>
      <c r="M14" s="8">
        <v>26370</v>
      </c>
      <c r="N14" s="8"/>
      <c r="O14" s="8"/>
      <c r="P14" s="8"/>
      <c r="Q14" s="8"/>
      <c r="R14" s="8"/>
      <c r="S14" s="8"/>
      <c r="T14" s="8"/>
      <c r="U14" s="8">
        <v>411</v>
      </c>
      <c r="V14" s="8"/>
      <c r="W14" s="8"/>
      <c r="X14" s="8"/>
      <c r="Y14" s="8"/>
      <c r="Z14" s="8">
        <v>24</v>
      </c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>
        <v>5</v>
      </c>
      <c r="BM14" s="8"/>
      <c r="BN14" s="8">
        <v>2</v>
      </c>
      <c r="BO14" s="8"/>
      <c r="BP14" s="8"/>
      <c r="BQ14" s="8"/>
      <c r="BR14" s="8"/>
      <c r="BS14" s="8"/>
      <c r="BT14" s="8"/>
      <c r="BU14" s="8">
        <v>27936</v>
      </c>
      <c r="BV14" s="8">
        <v>1197</v>
      </c>
      <c r="BW14" s="8"/>
      <c r="BX14" s="8">
        <v>26739</v>
      </c>
      <c r="BY14" s="8"/>
      <c r="BZ14" s="8"/>
      <c r="CA14" s="8">
        <v>76</v>
      </c>
      <c r="CB14" s="25"/>
    </row>
    <row r="15" spans="1:80" s="55" customFormat="1" ht="16" x14ac:dyDescent="0.45">
      <c r="A15" s="77" t="s">
        <v>157</v>
      </c>
      <c r="B15" s="78" t="s">
        <v>158</v>
      </c>
      <c r="C15" s="11">
        <v>2048</v>
      </c>
      <c r="D15" s="11">
        <v>521</v>
      </c>
      <c r="E15" s="11">
        <v>4</v>
      </c>
      <c r="F15" s="11"/>
      <c r="G15" s="11"/>
      <c r="H15" s="11"/>
      <c r="I15" s="11"/>
      <c r="J15" s="11">
        <v>1523</v>
      </c>
      <c r="K15" s="11">
        <v>12</v>
      </c>
      <c r="L15" s="11"/>
      <c r="M15" s="11"/>
      <c r="N15" s="11">
        <v>1500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>
        <v>1512</v>
      </c>
      <c r="BV15" s="11">
        <v>161</v>
      </c>
      <c r="BW15" s="11"/>
      <c r="BX15" s="11">
        <v>1351</v>
      </c>
      <c r="BY15" s="11"/>
      <c r="BZ15" s="11"/>
      <c r="CA15" s="11">
        <v>11</v>
      </c>
      <c r="CB15" s="28"/>
    </row>
    <row r="16" spans="1:80" s="55" customFormat="1" ht="16" x14ac:dyDescent="0.45">
      <c r="A16" s="79" t="s">
        <v>159</v>
      </c>
      <c r="B16" s="80" t="s">
        <v>160</v>
      </c>
      <c r="C16" s="8">
        <v>3418</v>
      </c>
      <c r="D16" s="8">
        <v>919</v>
      </c>
      <c r="E16" s="8"/>
      <c r="F16" s="8">
        <v>1</v>
      </c>
      <c r="G16" s="8"/>
      <c r="H16" s="8"/>
      <c r="I16" s="8"/>
      <c r="J16" s="8">
        <v>2499</v>
      </c>
      <c r="K16" s="8"/>
      <c r="L16" s="8"/>
      <c r="M16" s="8"/>
      <c r="N16" s="8"/>
      <c r="O16" s="8">
        <v>2480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>
        <v>1</v>
      </c>
      <c r="BO16" s="8"/>
      <c r="BP16" s="8"/>
      <c r="BQ16" s="8"/>
      <c r="BR16" s="8"/>
      <c r="BS16" s="8"/>
      <c r="BT16" s="8"/>
      <c r="BU16" s="8">
        <v>2481</v>
      </c>
      <c r="BV16" s="8">
        <v>505</v>
      </c>
      <c r="BW16" s="8"/>
      <c r="BX16" s="8">
        <v>1976</v>
      </c>
      <c r="BY16" s="8"/>
      <c r="BZ16" s="8"/>
      <c r="CA16" s="8">
        <v>17</v>
      </c>
      <c r="CB16" s="25"/>
    </row>
    <row r="17" spans="1:80" s="55" customFormat="1" ht="16" x14ac:dyDescent="0.45">
      <c r="A17" s="77" t="s">
        <v>161</v>
      </c>
      <c r="B17" s="78" t="s">
        <v>162</v>
      </c>
      <c r="C17" s="11">
        <v>18442</v>
      </c>
      <c r="D17" s="11">
        <v>117</v>
      </c>
      <c r="E17" s="11">
        <v>25</v>
      </c>
      <c r="F17" s="11"/>
      <c r="G17" s="11"/>
      <c r="H17" s="11"/>
      <c r="I17" s="11"/>
      <c r="J17" s="11">
        <v>18300</v>
      </c>
      <c r="K17" s="11"/>
      <c r="L17" s="11"/>
      <c r="M17" s="11"/>
      <c r="N17" s="11"/>
      <c r="O17" s="11"/>
      <c r="P17" s="11">
        <v>18231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>
        <v>61</v>
      </c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>
        <v>18292</v>
      </c>
      <c r="BV17" s="11"/>
      <c r="BW17" s="11"/>
      <c r="BX17" s="11">
        <v>18292</v>
      </c>
      <c r="BY17" s="11"/>
      <c r="BZ17" s="11"/>
      <c r="CA17" s="11">
        <v>8</v>
      </c>
      <c r="CB17" s="28"/>
    </row>
    <row r="18" spans="1:80" s="55" customFormat="1" ht="16" x14ac:dyDescent="0.45">
      <c r="A18" s="79" t="s">
        <v>163</v>
      </c>
      <c r="B18" s="80" t="s">
        <v>164</v>
      </c>
      <c r="C18" s="8">
        <v>50983</v>
      </c>
      <c r="D18" s="8"/>
      <c r="E18" s="8">
        <v>1923</v>
      </c>
      <c r="F18" s="8"/>
      <c r="G18" s="8"/>
      <c r="H18" s="8">
        <v>511</v>
      </c>
      <c r="I18" s="8"/>
      <c r="J18" s="8">
        <v>48549</v>
      </c>
      <c r="K18" s="8"/>
      <c r="L18" s="8"/>
      <c r="M18" s="8"/>
      <c r="N18" s="8"/>
      <c r="O18" s="8"/>
      <c r="P18" s="8"/>
      <c r="Q18" s="8">
        <v>44615</v>
      </c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>
        <v>44615</v>
      </c>
      <c r="BV18" s="8"/>
      <c r="BW18" s="8"/>
      <c r="BX18" s="8">
        <v>44615</v>
      </c>
      <c r="BY18" s="8"/>
      <c r="BZ18" s="8"/>
      <c r="CA18" s="8">
        <v>3934</v>
      </c>
      <c r="CB18" s="25"/>
    </row>
    <row r="19" spans="1:80" s="55" customFormat="1" ht="16" x14ac:dyDescent="0.45">
      <c r="A19" s="77" t="s">
        <v>165</v>
      </c>
      <c r="B19" s="78" t="s">
        <v>166</v>
      </c>
      <c r="C19" s="11">
        <v>5456</v>
      </c>
      <c r="D19" s="11">
        <v>723</v>
      </c>
      <c r="E19" s="11">
        <v>5</v>
      </c>
      <c r="F19" s="11"/>
      <c r="G19" s="11"/>
      <c r="H19" s="11">
        <v>50</v>
      </c>
      <c r="I19" s="11"/>
      <c r="J19" s="11">
        <v>4678</v>
      </c>
      <c r="K19" s="11"/>
      <c r="L19" s="11"/>
      <c r="M19" s="11"/>
      <c r="N19" s="11"/>
      <c r="O19" s="11"/>
      <c r="P19" s="11"/>
      <c r="Q19" s="11"/>
      <c r="R19" s="11">
        <v>4649</v>
      </c>
      <c r="S19" s="11">
        <v>3</v>
      </c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>
        <v>4652</v>
      </c>
      <c r="BV19" s="11"/>
      <c r="BW19" s="11"/>
      <c r="BX19" s="11">
        <v>4652</v>
      </c>
      <c r="BY19" s="11"/>
      <c r="BZ19" s="11"/>
      <c r="CA19" s="11">
        <v>26</v>
      </c>
      <c r="CB19" s="28"/>
    </row>
    <row r="20" spans="1:80" s="55" customFormat="1" ht="16" x14ac:dyDescent="0.45">
      <c r="A20" s="79" t="s">
        <v>167</v>
      </c>
      <c r="B20" s="80" t="s">
        <v>168</v>
      </c>
      <c r="C20" s="8">
        <v>7017</v>
      </c>
      <c r="D20" s="8">
        <v>668</v>
      </c>
      <c r="E20" s="8">
        <v>1545</v>
      </c>
      <c r="F20" s="8"/>
      <c r="G20" s="8"/>
      <c r="H20" s="8"/>
      <c r="I20" s="8"/>
      <c r="J20" s="8">
        <v>4804</v>
      </c>
      <c r="K20" s="8"/>
      <c r="L20" s="8"/>
      <c r="M20" s="8"/>
      <c r="N20" s="8"/>
      <c r="O20" s="8"/>
      <c r="P20" s="8">
        <v>11</v>
      </c>
      <c r="Q20" s="8"/>
      <c r="R20" s="8"/>
      <c r="S20" s="8">
        <v>3529</v>
      </c>
      <c r="T20" s="8">
        <v>6</v>
      </c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>
        <v>2</v>
      </c>
      <c r="AK20" s="8"/>
      <c r="AL20" s="8">
        <v>1022</v>
      </c>
      <c r="AM20" s="8">
        <v>1</v>
      </c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>
        <v>4571</v>
      </c>
      <c r="BV20" s="8"/>
      <c r="BW20" s="8"/>
      <c r="BX20" s="8">
        <v>4571</v>
      </c>
      <c r="BY20" s="8"/>
      <c r="BZ20" s="8"/>
      <c r="CA20" s="8">
        <v>233</v>
      </c>
      <c r="CB20" s="25"/>
    </row>
    <row r="21" spans="1:80" s="55" customFormat="1" ht="16" x14ac:dyDescent="0.45">
      <c r="A21" s="77" t="s">
        <v>169</v>
      </c>
      <c r="B21" s="78" t="s">
        <v>170</v>
      </c>
      <c r="C21" s="11">
        <v>1260</v>
      </c>
      <c r="D21" s="11"/>
      <c r="E21" s="11">
        <v>53</v>
      </c>
      <c r="F21" s="11"/>
      <c r="G21" s="11">
        <v>5</v>
      </c>
      <c r="H21" s="11"/>
      <c r="I21" s="11"/>
      <c r="J21" s="11">
        <v>1202</v>
      </c>
      <c r="K21" s="11"/>
      <c r="L21" s="11"/>
      <c r="M21" s="11"/>
      <c r="N21" s="11"/>
      <c r="O21" s="11"/>
      <c r="P21" s="11"/>
      <c r="Q21" s="11"/>
      <c r="R21" s="11"/>
      <c r="S21" s="11">
        <v>616</v>
      </c>
      <c r="T21" s="11"/>
      <c r="U21" s="11"/>
      <c r="V21" s="11"/>
      <c r="W21" s="11"/>
      <c r="X21" s="11">
        <v>13</v>
      </c>
      <c r="Y21" s="11"/>
      <c r="Z21" s="11"/>
      <c r="AA21" s="11"/>
      <c r="AB21" s="11">
        <v>61</v>
      </c>
      <c r="AC21" s="11"/>
      <c r="AD21" s="11"/>
      <c r="AE21" s="11"/>
      <c r="AF21" s="11"/>
      <c r="AG21" s="11"/>
      <c r="AH21" s="11"/>
      <c r="AI21" s="11"/>
      <c r="AJ21" s="11">
        <v>325</v>
      </c>
      <c r="AK21" s="11"/>
      <c r="AL21" s="11">
        <v>23</v>
      </c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>
        <v>1038</v>
      </c>
      <c r="BV21" s="11"/>
      <c r="BW21" s="11"/>
      <c r="BX21" s="11">
        <v>1038</v>
      </c>
      <c r="BY21" s="11"/>
      <c r="BZ21" s="11"/>
      <c r="CA21" s="11">
        <v>164</v>
      </c>
      <c r="CB21" s="28"/>
    </row>
    <row r="22" spans="1:80" s="55" customFormat="1" ht="16" x14ac:dyDescent="0.45">
      <c r="A22" s="79" t="s">
        <v>171</v>
      </c>
      <c r="B22" s="80" t="s">
        <v>172</v>
      </c>
      <c r="C22" s="8">
        <v>13345</v>
      </c>
      <c r="D22" s="8"/>
      <c r="E22" s="8"/>
      <c r="F22" s="8"/>
      <c r="G22" s="8"/>
      <c r="H22" s="8">
        <v>259</v>
      </c>
      <c r="I22" s="8"/>
      <c r="J22" s="8">
        <v>13086</v>
      </c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>
        <v>4</v>
      </c>
      <c r="W22" s="8"/>
      <c r="X22" s="8"/>
      <c r="Y22" s="8"/>
      <c r="Z22" s="8">
        <v>209</v>
      </c>
      <c r="AA22" s="8"/>
      <c r="AB22" s="8"/>
      <c r="AC22" s="8"/>
      <c r="AD22" s="8">
        <v>28</v>
      </c>
      <c r="AE22" s="8"/>
      <c r="AF22" s="8">
        <v>3</v>
      </c>
      <c r="AG22" s="8">
        <v>106</v>
      </c>
      <c r="AH22" s="8"/>
      <c r="AI22" s="8">
        <v>140</v>
      </c>
      <c r="AJ22" s="8">
        <v>102</v>
      </c>
      <c r="AK22" s="8">
        <v>16</v>
      </c>
      <c r="AL22" s="8">
        <v>82</v>
      </c>
      <c r="AM22" s="8"/>
      <c r="AN22" s="8"/>
      <c r="AO22" s="8"/>
      <c r="AP22" s="8"/>
      <c r="AQ22" s="8"/>
      <c r="AR22" s="8">
        <v>3</v>
      </c>
      <c r="AS22" s="8">
        <v>12387</v>
      </c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>
        <v>13080</v>
      </c>
      <c r="BV22" s="8"/>
      <c r="BW22" s="8"/>
      <c r="BX22" s="8">
        <v>13080</v>
      </c>
      <c r="BY22" s="8"/>
      <c r="BZ22" s="8"/>
      <c r="CA22" s="8"/>
      <c r="CB22" s="25">
        <v>6</v>
      </c>
    </row>
    <row r="23" spans="1:80" s="55" customFormat="1" ht="16" x14ac:dyDescent="0.45">
      <c r="A23" s="77" t="s">
        <v>173</v>
      </c>
      <c r="B23" s="78" t="s">
        <v>174</v>
      </c>
      <c r="C23" s="11">
        <v>148</v>
      </c>
      <c r="D23" s="11"/>
      <c r="E23" s="11"/>
      <c r="F23" s="11"/>
      <c r="G23" s="11"/>
      <c r="H23" s="11"/>
      <c r="I23" s="11"/>
      <c r="J23" s="11">
        <v>148</v>
      </c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>
        <v>118</v>
      </c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>
        <v>30</v>
      </c>
      <c r="BO23" s="11"/>
      <c r="BP23" s="11"/>
      <c r="BQ23" s="11"/>
      <c r="BR23" s="11"/>
      <c r="BS23" s="11"/>
      <c r="BT23" s="11"/>
      <c r="BU23" s="11">
        <v>148</v>
      </c>
      <c r="BV23" s="11"/>
      <c r="BW23" s="11"/>
      <c r="BX23" s="11">
        <v>148</v>
      </c>
      <c r="BY23" s="11"/>
      <c r="BZ23" s="11"/>
      <c r="CA23" s="11"/>
      <c r="CB23" s="28"/>
    </row>
    <row r="24" spans="1:80" s="55" customFormat="1" ht="16" x14ac:dyDescent="0.45">
      <c r="A24" s="79" t="s">
        <v>175</v>
      </c>
      <c r="B24" s="80" t="s">
        <v>176</v>
      </c>
      <c r="C24" s="8">
        <v>54416</v>
      </c>
      <c r="D24" s="8">
        <v>9363</v>
      </c>
      <c r="E24" s="8">
        <v>102</v>
      </c>
      <c r="F24" s="8">
        <v>98</v>
      </c>
      <c r="G24" s="8">
        <v>1315</v>
      </c>
      <c r="H24" s="8">
        <v>227</v>
      </c>
      <c r="I24" s="8"/>
      <c r="J24" s="8">
        <v>43409</v>
      </c>
      <c r="K24" s="8">
        <v>135</v>
      </c>
      <c r="L24" s="8"/>
      <c r="M24" s="8">
        <v>96</v>
      </c>
      <c r="N24" s="8"/>
      <c r="O24" s="8"/>
      <c r="P24" s="8"/>
      <c r="Q24" s="8"/>
      <c r="R24" s="8"/>
      <c r="S24" s="8"/>
      <c r="T24" s="8"/>
      <c r="U24" s="8">
        <v>26333</v>
      </c>
      <c r="V24" s="8">
        <v>9365</v>
      </c>
      <c r="W24" s="8">
        <v>303</v>
      </c>
      <c r="X24" s="8">
        <v>14</v>
      </c>
      <c r="Y24" s="8"/>
      <c r="Z24" s="8"/>
      <c r="AA24" s="8">
        <v>51</v>
      </c>
      <c r="AB24" s="8">
        <v>666</v>
      </c>
      <c r="AC24" s="8">
        <v>49</v>
      </c>
      <c r="AD24" s="8"/>
      <c r="AE24" s="8">
        <v>2</v>
      </c>
      <c r="AF24" s="8"/>
      <c r="AG24" s="8"/>
      <c r="AH24" s="8"/>
      <c r="AI24" s="8"/>
      <c r="AJ24" s="8">
        <v>131</v>
      </c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>
        <v>37145</v>
      </c>
      <c r="BV24" s="8">
        <v>54</v>
      </c>
      <c r="BW24" s="8"/>
      <c r="BX24" s="8">
        <v>37091</v>
      </c>
      <c r="BY24" s="8"/>
      <c r="BZ24" s="8"/>
      <c r="CA24" s="8">
        <v>6166</v>
      </c>
      <c r="CB24" s="25"/>
    </row>
    <row r="25" spans="1:80" s="55" customFormat="1" ht="16" x14ac:dyDescent="0.45">
      <c r="A25" s="77" t="s">
        <v>177</v>
      </c>
      <c r="B25" s="78" t="s">
        <v>178</v>
      </c>
      <c r="C25" s="11">
        <v>15276</v>
      </c>
      <c r="D25" s="11">
        <v>2715</v>
      </c>
      <c r="E25" s="11">
        <v>4</v>
      </c>
      <c r="F25" s="11">
        <v>5</v>
      </c>
      <c r="G25" s="11">
        <v>933</v>
      </c>
      <c r="H25" s="11"/>
      <c r="I25" s="11"/>
      <c r="J25" s="11">
        <v>11624</v>
      </c>
      <c r="K25" s="11">
        <v>11</v>
      </c>
      <c r="L25" s="11"/>
      <c r="M25" s="11">
        <v>462</v>
      </c>
      <c r="N25" s="11"/>
      <c r="O25" s="11"/>
      <c r="P25" s="11"/>
      <c r="Q25" s="11"/>
      <c r="R25" s="11"/>
      <c r="S25" s="11"/>
      <c r="T25" s="11"/>
      <c r="U25" s="11">
        <v>1</v>
      </c>
      <c r="V25" s="11">
        <v>15</v>
      </c>
      <c r="W25" s="11">
        <v>10269</v>
      </c>
      <c r="X25" s="11">
        <v>8</v>
      </c>
      <c r="Y25" s="11">
        <v>1</v>
      </c>
      <c r="Z25" s="11"/>
      <c r="AA25" s="11">
        <v>5</v>
      </c>
      <c r="AB25" s="11">
        <v>449</v>
      </c>
      <c r="AC25" s="11">
        <v>21</v>
      </c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>
        <v>11242</v>
      </c>
      <c r="BV25" s="11"/>
      <c r="BW25" s="11"/>
      <c r="BX25" s="11">
        <v>11242</v>
      </c>
      <c r="BY25" s="11"/>
      <c r="BZ25" s="11"/>
      <c r="CA25" s="11">
        <v>377</v>
      </c>
      <c r="CB25" s="28"/>
    </row>
    <row r="26" spans="1:80" s="55" customFormat="1" ht="14.25" customHeight="1" x14ac:dyDescent="0.45">
      <c r="A26" s="79" t="s">
        <v>179</v>
      </c>
      <c r="B26" s="80" t="s">
        <v>180</v>
      </c>
      <c r="C26" s="8">
        <v>69159</v>
      </c>
      <c r="D26" s="8">
        <v>9322</v>
      </c>
      <c r="E26" s="8">
        <v>365</v>
      </c>
      <c r="F26" s="8">
        <v>130</v>
      </c>
      <c r="G26" s="8">
        <v>3031</v>
      </c>
      <c r="H26" s="8">
        <v>360</v>
      </c>
      <c r="I26" s="8"/>
      <c r="J26" s="8">
        <v>56081</v>
      </c>
      <c r="K26" s="8">
        <v>203</v>
      </c>
      <c r="L26" s="8">
        <v>96</v>
      </c>
      <c r="M26" s="8">
        <v>2301</v>
      </c>
      <c r="N26" s="8"/>
      <c r="O26" s="8"/>
      <c r="P26" s="8"/>
      <c r="Q26" s="8"/>
      <c r="R26" s="8"/>
      <c r="S26" s="8"/>
      <c r="T26" s="8"/>
      <c r="U26" s="8">
        <v>41</v>
      </c>
      <c r="V26" s="8">
        <v>32</v>
      </c>
      <c r="W26" s="8">
        <v>549</v>
      </c>
      <c r="X26" s="8">
        <v>23141</v>
      </c>
      <c r="Y26" s="8">
        <v>9917</v>
      </c>
      <c r="Z26" s="8">
        <v>6591</v>
      </c>
      <c r="AA26" s="8">
        <v>2765</v>
      </c>
      <c r="AB26" s="8">
        <v>4858</v>
      </c>
      <c r="AC26" s="8">
        <v>57</v>
      </c>
      <c r="AD26" s="8"/>
      <c r="AE26" s="8"/>
      <c r="AF26" s="8"/>
      <c r="AG26" s="8"/>
      <c r="AH26" s="8">
        <v>1</v>
      </c>
      <c r="AI26" s="8"/>
      <c r="AJ26" s="8">
        <v>87</v>
      </c>
      <c r="AK26" s="8">
        <v>1</v>
      </c>
      <c r="AL26" s="8"/>
      <c r="AM26" s="8"/>
      <c r="AN26" s="8"/>
      <c r="AO26" s="8"/>
      <c r="AP26" s="8"/>
      <c r="AQ26" s="8"/>
      <c r="AR26" s="8">
        <v>1</v>
      </c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>
        <v>1584</v>
      </c>
      <c r="BI26" s="8"/>
      <c r="BJ26" s="8"/>
      <c r="BK26" s="8"/>
      <c r="BL26" s="8"/>
      <c r="BM26" s="8"/>
      <c r="BN26" s="8"/>
      <c r="BO26" s="8"/>
      <c r="BP26" s="8">
        <v>2</v>
      </c>
      <c r="BQ26" s="8"/>
      <c r="BR26" s="8"/>
      <c r="BS26" s="8"/>
      <c r="BT26" s="8"/>
      <c r="BU26" s="8">
        <v>52227</v>
      </c>
      <c r="BV26" s="8">
        <v>17</v>
      </c>
      <c r="BW26" s="8"/>
      <c r="BX26" s="8">
        <v>52210</v>
      </c>
      <c r="BY26" s="8"/>
      <c r="BZ26" s="8"/>
      <c r="CA26" s="8">
        <v>3724</v>
      </c>
      <c r="CB26" s="25"/>
    </row>
    <row r="27" spans="1:80" s="55" customFormat="1" ht="16" x14ac:dyDescent="0.45">
      <c r="A27" s="77" t="s">
        <v>181</v>
      </c>
      <c r="B27" s="78" t="s">
        <v>182</v>
      </c>
      <c r="C27" s="11">
        <v>30018</v>
      </c>
      <c r="D27" s="11">
        <v>6762</v>
      </c>
      <c r="E27" s="11">
        <v>18</v>
      </c>
      <c r="F27" s="11">
        <v>124</v>
      </c>
      <c r="G27" s="11">
        <v>3116</v>
      </c>
      <c r="H27" s="11">
        <v>3680</v>
      </c>
      <c r="I27" s="11"/>
      <c r="J27" s="11">
        <v>16442</v>
      </c>
      <c r="K27" s="11">
        <v>9</v>
      </c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>
        <v>77</v>
      </c>
      <c r="X27" s="11">
        <v>1</v>
      </c>
      <c r="Y27" s="11"/>
      <c r="Z27" s="11"/>
      <c r="AA27" s="11">
        <v>27</v>
      </c>
      <c r="AB27" s="11">
        <v>173</v>
      </c>
      <c r="AC27" s="11">
        <v>14358</v>
      </c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>
        <v>14645</v>
      </c>
      <c r="BV27" s="11">
        <v>9</v>
      </c>
      <c r="BW27" s="11"/>
      <c r="BX27" s="11">
        <v>14636</v>
      </c>
      <c r="BY27" s="11"/>
      <c r="BZ27" s="11"/>
      <c r="CA27" s="11">
        <v>1673</v>
      </c>
      <c r="CB27" s="28"/>
    </row>
    <row r="28" spans="1:80" s="55" customFormat="1" ht="16" x14ac:dyDescent="0.45">
      <c r="A28" s="79" t="s">
        <v>183</v>
      </c>
      <c r="B28" s="80" t="s">
        <v>184</v>
      </c>
      <c r="C28" s="8">
        <v>3569</v>
      </c>
      <c r="D28" s="8">
        <v>1328</v>
      </c>
      <c r="E28" s="8"/>
      <c r="F28" s="8">
        <v>47</v>
      </c>
      <c r="G28" s="8">
        <v>422</v>
      </c>
      <c r="H28" s="8">
        <v>877</v>
      </c>
      <c r="I28" s="8"/>
      <c r="J28" s="8">
        <v>942</v>
      </c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>
        <v>607</v>
      </c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>
        <v>607</v>
      </c>
      <c r="BV28" s="8"/>
      <c r="BW28" s="8"/>
      <c r="BX28" s="8">
        <v>607</v>
      </c>
      <c r="BY28" s="8"/>
      <c r="BZ28" s="8"/>
      <c r="CA28" s="8">
        <v>288</v>
      </c>
      <c r="CB28" s="25"/>
    </row>
    <row r="29" spans="1:80" s="55" customFormat="1" ht="16" x14ac:dyDescent="0.45">
      <c r="A29" s="77" t="s">
        <v>185</v>
      </c>
      <c r="B29" s="78" t="s">
        <v>186</v>
      </c>
      <c r="C29" s="11">
        <v>5034</v>
      </c>
      <c r="D29" s="11">
        <v>472</v>
      </c>
      <c r="E29" s="11">
        <v>41</v>
      </c>
      <c r="F29" s="11">
        <v>139</v>
      </c>
      <c r="G29" s="11">
        <v>37</v>
      </c>
      <c r="H29" s="11"/>
      <c r="I29" s="11"/>
      <c r="J29" s="11">
        <v>4484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>
        <v>2073</v>
      </c>
      <c r="AE29" s="11"/>
      <c r="AF29" s="11"/>
      <c r="AG29" s="11">
        <v>1</v>
      </c>
      <c r="AH29" s="11"/>
      <c r="AI29" s="11"/>
      <c r="AJ29" s="11">
        <v>52</v>
      </c>
      <c r="AK29" s="11">
        <v>2</v>
      </c>
      <c r="AL29" s="11"/>
      <c r="AM29" s="11"/>
      <c r="AN29" s="11"/>
      <c r="AO29" s="11"/>
      <c r="AP29" s="11"/>
      <c r="AQ29" s="11"/>
      <c r="AR29" s="11">
        <v>2</v>
      </c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>
        <v>2130</v>
      </c>
      <c r="BV29" s="11"/>
      <c r="BW29" s="11"/>
      <c r="BX29" s="11">
        <v>2130</v>
      </c>
      <c r="BY29" s="11"/>
      <c r="BZ29" s="11"/>
      <c r="CA29" s="11">
        <v>2215</v>
      </c>
      <c r="CB29" s="28"/>
    </row>
    <row r="30" spans="1:80" s="55" customFormat="1" ht="16" x14ac:dyDescent="0.45">
      <c r="A30" s="79" t="s">
        <v>187</v>
      </c>
      <c r="B30" s="80" t="s">
        <v>188</v>
      </c>
      <c r="C30" s="8">
        <v>5363</v>
      </c>
      <c r="D30" s="8">
        <v>1382</v>
      </c>
      <c r="E30" s="8"/>
      <c r="F30" s="8">
        <v>57</v>
      </c>
      <c r="G30" s="8">
        <v>469</v>
      </c>
      <c r="H30" s="8"/>
      <c r="I30" s="8"/>
      <c r="J30" s="8">
        <v>3512</v>
      </c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>
        <v>1576</v>
      </c>
      <c r="AE30" s="8">
        <v>64</v>
      </c>
      <c r="AF30" s="8"/>
      <c r="AG30" s="8">
        <v>7</v>
      </c>
      <c r="AH30" s="8"/>
      <c r="AI30" s="8"/>
      <c r="AJ30" s="8">
        <v>76</v>
      </c>
      <c r="AK30" s="8">
        <v>149</v>
      </c>
      <c r="AL30" s="8">
        <v>27</v>
      </c>
      <c r="AM30" s="8"/>
      <c r="AN30" s="8"/>
      <c r="AO30" s="8">
        <v>6</v>
      </c>
      <c r="AP30" s="8">
        <v>7</v>
      </c>
      <c r="AQ30" s="8">
        <v>24</v>
      </c>
      <c r="AR30" s="8">
        <v>18</v>
      </c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>
        <v>1954</v>
      </c>
      <c r="BV30" s="8"/>
      <c r="BW30" s="8"/>
      <c r="BX30" s="8">
        <v>1954</v>
      </c>
      <c r="BY30" s="8"/>
      <c r="BZ30" s="8"/>
      <c r="CA30" s="8">
        <v>1501</v>
      </c>
      <c r="CB30" s="25"/>
    </row>
    <row r="31" spans="1:80" s="55" customFormat="1" ht="16" x14ac:dyDescent="0.45">
      <c r="A31" s="77" t="s">
        <v>189</v>
      </c>
      <c r="B31" s="78" t="s">
        <v>190</v>
      </c>
      <c r="C31" s="11">
        <v>31887</v>
      </c>
      <c r="D31" s="11">
        <v>10041</v>
      </c>
      <c r="E31" s="11"/>
      <c r="F31" s="11">
        <v>296</v>
      </c>
      <c r="G31" s="11">
        <v>1907</v>
      </c>
      <c r="H31" s="11"/>
      <c r="I31" s="11"/>
      <c r="J31" s="11">
        <v>19939</v>
      </c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>
        <v>15261</v>
      </c>
      <c r="AE31" s="11">
        <v>300</v>
      </c>
      <c r="AF31" s="11"/>
      <c r="AG31" s="11"/>
      <c r="AH31" s="11">
        <v>1</v>
      </c>
      <c r="AI31" s="11"/>
      <c r="AJ31" s="11">
        <v>9</v>
      </c>
      <c r="AK31" s="11">
        <v>39</v>
      </c>
      <c r="AL31" s="11"/>
      <c r="AM31" s="11"/>
      <c r="AN31" s="11"/>
      <c r="AO31" s="11"/>
      <c r="AP31" s="11">
        <v>1</v>
      </c>
      <c r="AQ31" s="11"/>
      <c r="AR31" s="11">
        <v>6</v>
      </c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>
        <v>39</v>
      </c>
      <c r="BP31" s="11"/>
      <c r="BQ31" s="11"/>
      <c r="BR31" s="11"/>
      <c r="BS31" s="11"/>
      <c r="BT31" s="11"/>
      <c r="BU31" s="11">
        <v>15656</v>
      </c>
      <c r="BV31" s="11"/>
      <c r="BW31" s="11"/>
      <c r="BX31" s="11">
        <v>15656</v>
      </c>
      <c r="BY31" s="11"/>
      <c r="BZ31" s="11"/>
      <c r="CA31" s="11">
        <v>3987</v>
      </c>
      <c r="CB31" s="28"/>
    </row>
    <row r="32" spans="1:80" s="55" customFormat="1" ht="16" x14ac:dyDescent="0.45">
      <c r="A32" s="79" t="s">
        <v>191</v>
      </c>
      <c r="B32" s="80" t="s">
        <v>192</v>
      </c>
      <c r="C32" s="8">
        <v>10737</v>
      </c>
      <c r="D32" s="8">
        <v>3600</v>
      </c>
      <c r="E32" s="8">
        <v>6</v>
      </c>
      <c r="F32" s="8">
        <v>202</v>
      </c>
      <c r="G32" s="8">
        <v>641</v>
      </c>
      <c r="H32" s="8"/>
      <c r="I32" s="8"/>
      <c r="J32" s="8">
        <v>6490</v>
      </c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>
        <v>3</v>
      </c>
      <c r="AC32" s="8"/>
      <c r="AD32" s="8">
        <v>202</v>
      </c>
      <c r="AE32" s="8">
        <v>4103</v>
      </c>
      <c r="AF32" s="8"/>
      <c r="AG32" s="8"/>
      <c r="AH32" s="8">
        <v>3</v>
      </c>
      <c r="AI32" s="8"/>
      <c r="AJ32" s="8">
        <v>7</v>
      </c>
      <c r="AK32" s="8">
        <v>6</v>
      </c>
      <c r="AL32" s="8"/>
      <c r="AM32" s="8">
        <v>11</v>
      </c>
      <c r="AN32" s="8"/>
      <c r="AO32" s="8"/>
      <c r="AP32" s="8"/>
      <c r="AQ32" s="8">
        <v>1</v>
      </c>
      <c r="AR32" s="8">
        <v>1</v>
      </c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>
        <v>4337</v>
      </c>
      <c r="BV32" s="8"/>
      <c r="BW32" s="8"/>
      <c r="BX32" s="8">
        <v>4337</v>
      </c>
      <c r="BY32" s="8"/>
      <c r="BZ32" s="8"/>
      <c r="CA32" s="8">
        <v>1951</v>
      </c>
      <c r="CB32" s="25"/>
    </row>
    <row r="33" spans="1:80" s="55" customFormat="1" ht="16" x14ac:dyDescent="0.45">
      <c r="A33" s="77" t="s">
        <v>193</v>
      </c>
      <c r="B33" s="78" t="s">
        <v>194</v>
      </c>
      <c r="C33" s="11">
        <v>4970</v>
      </c>
      <c r="D33" s="11">
        <v>1020</v>
      </c>
      <c r="E33" s="11">
        <v>59</v>
      </c>
      <c r="F33" s="11">
        <v>10</v>
      </c>
      <c r="G33" s="11">
        <v>110</v>
      </c>
      <c r="H33" s="11"/>
      <c r="I33" s="11"/>
      <c r="J33" s="11">
        <v>3781</v>
      </c>
      <c r="K33" s="11">
        <v>118</v>
      </c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>
        <v>12</v>
      </c>
      <c r="AE33" s="11"/>
      <c r="AF33" s="11">
        <v>2849</v>
      </c>
      <c r="AG33" s="11"/>
      <c r="AH33" s="11"/>
      <c r="AI33" s="11"/>
      <c r="AJ33" s="11">
        <v>1</v>
      </c>
      <c r="AK33" s="11"/>
      <c r="AL33" s="11"/>
      <c r="AM33" s="11">
        <v>38</v>
      </c>
      <c r="AN33" s="11">
        <v>6</v>
      </c>
      <c r="AO33" s="11">
        <v>1</v>
      </c>
      <c r="AP33" s="11"/>
      <c r="AQ33" s="11">
        <v>46</v>
      </c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>
        <v>3071</v>
      </c>
      <c r="BV33" s="11"/>
      <c r="BW33" s="11"/>
      <c r="BX33" s="11">
        <v>3071</v>
      </c>
      <c r="BY33" s="11"/>
      <c r="BZ33" s="11"/>
      <c r="CA33" s="11">
        <v>700</v>
      </c>
      <c r="CB33" s="28"/>
    </row>
    <row r="34" spans="1:80" s="55" customFormat="1" ht="16" x14ac:dyDescent="0.45">
      <c r="A34" s="79" t="s">
        <v>195</v>
      </c>
      <c r="B34" s="80" t="s">
        <v>196</v>
      </c>
      <c r="C34" s="8">
        <v>25263</v>
      </c>
      <c r="D34" s="8">
        <v>3759</v>
      </c>
      <c r="E34" s="8">
        <v>110</v>
      </c>
      <c r="F34" s="8">
        <v>29</v>
      </c>
      <c r="G34" s="8">
        <v>1572</v>
      </c>
      <c r="H34" s="8"/>
      <c r="I34" s="8"/>
      <c r="J34" s="8">
        <v>19822</v>
      </c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>
        <v>5</v>
      </c>
      <c r="X34" s="8"/>
      <c r="Y34" s="8"/>
      <c r="Z34" s="8"/>
      <c r="AA34" s="8"/>
      <c r="AB34" s="8"/>
      <c r="AC34" s="8"/>
      <c r="AD34" s="8"/>
      <c r="AE34" s="8"/>
      <c r="AF34" s="8">
        <v>46</v>
      </c>
      <c r="AG34" s="8">
        <v>11426</v>
      </c>
      <c r="AH34" s="8">
        <v>3027</v>
      </c>
      <c r="AI34" s="8"/>
      <c r="AJ34" s="8">
        <v>23</v>
      </c>
      <c r="AK34" s="8">
        <v>87</v>
      </c>
      <c r="AL34" s="8"/>
      <c r="AM34" s="8">
        <v>11</v>
      </c>
      <c r="AN34" s="8"/>
      <c r="AO34" s="8">
        <v>4</v>
      </c>
      <c r="AP34" s="8"/>
      <c r="AQ34" s="8"/>
      <c r="AR34" s="8">
        <v>19</v>
      </c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>
        <v>1159</v>
      </c>
      <c r="BJ34" s="8">
        <v>128</v>
      </c>
      <c r="BK34" s="8"/>
      <c r="BL34" s="8"/>
      <c r="BM34" s="8"/>
      <c r="BN34" s="8">
        <v>178</v>
      </c>
      <c r="BO34" s="8">
        <v>297</v>
      </c>
      <c r="BP34" s="8">
        <v>6</v>
      </c>
      <c r="BQ34" s="8"/>
      <c r="BR34" s="8"/>
      <c r="BS34" s="8"/>
      <c r="BT34" s="8"/>
      <c r="BU34" s="8">
        <v>16416</v>
      </c>
      <c r="BV34" s="8"/>
      <c r="BW34" s="8"/>
      <c r="BX34" s="8">
        <v>16416</v>
      </c>
      <c r="BY34" s="8"/>
      <c r="BZ34" s="8"/>
      <c r="CA34" s="8">
        <v>3377</v>
      </c>
      <c r="CB34" s="25"/>
    </row>
    <row r="35" spans="1:80" s="55" customFormat="1" ht="16" x14ac:dyDescent="0.45">
      <c r="A35" s="77" t="s">
        <v>197</v>
      </c>
      <c r="B35" s="78" t="s">
        <v>198</v>
      </c>
      <c r="C35" s="11">
        <v>73055</v>
      </c>
      <c r="D35" s="11">
        <v>4016</v>
      </c>
      <c r="E35" s="11">
        <v>1</v>
      </c>
      <c r="F35" s="11">
        <v>12</v>
      </c>
      <c r="G35" s="11">
        <v>591</v>
      </c>
      <c r="H35" s="11">
        <v>4473</v>
      </c>
      <c r="I35" s="11"/>
      <c r="J35" s="11">
        <v>63974</v>
      </c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>
        <v>53808</v>
      </c>
      <c r="AJ35" s="11">
        <v>28</v>
      </c>
      <c r="AK35" s="11">
        <v>1</v>
      </c>
      <c r="AL35" s="11"/>
      <c r="AM35" s="11">
        <v>8</v>
      </c>
      <c r="AN35" s="11"/>
      <c r="AO35" s="11"/>
      <c r="AP35" s="11"/>
      <c r="AQ35" s="11"/>
      <c r="AR35" s="11">
        <v>1</v>
      </c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>
        <v>53846</v>
      </c>
      <c r="BV35" s="11"/>
      <c r="BW35" s="11"/>
      <c r="BX35" s="11">
        <v>53846</v>
      </c>
      <c r="BY35" s="11"/>
      <c r="BZ35" s="11"/>
      <c r="CA35" s="11">
        <v>10116</v>
      </c>
      <c r="CB35" s="28"/>
    </row>
    <row r="36" spans="1:80" s="55" customFormat="1" ht="16" x14ac:dyDescent="0.45">
      <c r="A36" s="79" t="s">
        <v>199</v>
      </c>
      <c r="B36" s="80" t="s">
        <v>200</v>
      </c>
      <c r="C36" s="8">
        <v>32602</v>
      </c>
      <c r="D36" s="8">
        <v>3605</v>
      </c>
      <c r="E36" s="8">
        <v>570</v>
      </c>
      <c r="F36" s="8">
        <v>77</v>
      </c>
      <c r="G36" s="8">
        <v>612</v>
      </c>
      <c r="H36" s="8"/>
      <c r="I36" s="8"/>
      <c r="J36" s="8">
        <v>27815</v>
      </c>
      <c r="K36" s="8"/>
      <c r="L36" s="8"/>
      <c r="M36" s="8">
        <v>290</v>
      </c>
      <c r="N36" s="8"/>
      <c r="O36" s="8"/>
      <c r="P36" s="8"/>
      <c r="Q36" s="8"/>
      <c r="R36" s="8"/>
      <c r="S36" s="8"/>
      <c r="T36" s="8"/>
      <c r="U36" s="8"/>
      <c r="V36" s="8">
        <v>79</v>
      </c>
      <c r="W36" s="8"/>
      <c r="X36" s="8"/>
      <c r="Y36" s="8"/>
      <c r="Z36" s="8">
        <v>919</v>
      </c>
      <c r="AA36" s="8"/>
      <c r="AB36" s="8">
        <v>3</v>
      </c>
      <c r="AC36" s="8"/>
      <c r="AD36" s="8">
        <v>2</v>
      </c>
      <c r="AE36" s="8"/>
      <c r="AF36" s="8">
        <v>43</v>
      </c>
      <c r="AG36" s="8">
        <v>9</v>
      </c>
      <c r="AH36" s="8"/>
      <c r="AI36" s="8">
        <v>595</v>
      </c>
      <c r="AJ36" s="8">
        <v>11496</v>
      </c>
      <c r="AK36" s="8">
        <v>78</v>
      </c>
      <c r="AL36" s="8">
        <v>12</v>
      </c>
      <c r="AM36" s="8">
        <v>6</v>
      </c>
      <c r="AN36" s="8"/>
      <c r="AO36" s="8">
        <v>1</v>
      </c>
      <c r="AP36" s="8"/>
      <c r="AQ36" s="8"/>
      <c r="AR36" s="8">
        <v>16</v>
      </c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>
        <v>13549</v>
      </c>
      <c r="BV36" s="8"/>
      <c r="BW36" s="8"/>
      <c r="BX36" s="8">
        <v>13549</v>
      </c>
      <c r="BY36" s="8"/>
      <c r="BZ36" s="8"/>
      <c r="CA36" s="8">
        <v>14189</v>
      </c>
      <c r="CB36" s="25"/>
    </row>
    <row r="37" spans="1:80" s="55" customFormat="1" ht="16" x14ac:dyDescent="0.45">
      <c r="A37" s="77" t="s">
        <v>201</v>
      </c>
      <c r="B37" s="78" t="s">
        <v>202</v>
      </c>
      <c r="C37" s="11">
        <v>59632</v>
      </c>
      <c r="D37" s="11">
        <v>16648</v>
      </c>
      <c r="E37" s="11">
        <v>128</v>
      </c>
      <c r="F37" s="11">
        <v>320</v>
      </c>
      <c r="G37" s="11">
        <v>3066</v>
      </c>
      <c r="H37" s="11"/>
      <c r="I37" s="11"/>
      <c r="J37" s="11">
        <v>39790</v>
      </c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>
        <v>63</v>
      </c>
      <c r="W37" s="11"/>
      <c r="X37" s="11"/>
      <c r="Y37" s="11">
        <v>2</v>
      </c>
      <c r="Z37" s="11"/>
      <c r="AA37" s="11"/>
      <c r="AB37" s="11">
        <v>40</v>
      </c>
      <c r="AC37" s="11"/>
      <c r="AD37" s="11">
        <v>1</v>
      </c>
      <c r="AE37" s="11"/>
      <c r="AF37" s="11">
        <v>1</v>
      </c>
      <c r="AG37" s="11">
        <v>154</v>
      </c>
      <c r="AH37" s="11">
        <v>1</v>
      </c>
      <c r="AI37" s="11">
        <v>9</v>
      </c>
      <c r="AJ37" s="11">
        <v>23428</v>
      </c>
      <c r="AK37" s="11">
        <v>81</v>
      </c>
      <c r="AL37" s="11">
        <v>140</v>
      </c>
      <c r="AM37" s="11"/>
      <c r="AN37" s="11"/>
      <c r="AO37" s="11">
        <v>3</v>
      </c>
      <c r="AP37" s="11"/>
      <c r="AQ37" s="11"/>
      <c r="AR37" s="11">
        <v>123</v>
      </c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>
        <v>2</v>
      </c>
      <c r="BQ37" s="11"/>
      <c r="BR37" s="11"/>
      <c r="BS37" s="11"/>
      <c r="BT37" s="11"/>
      <c r="BU37" s="11">
        <v>24048</v>
      </c>
      <c r="BV37" s="11"/>
      <c r="BW37" s="11"/>
      <c r="BX37" s="11">
        <v>24048</v>
      </c>
      <c r="BY37" s="11"/>
      <c r="BZ37" s="11"/>
      <c r="CA37" s="11">
        <v>15422</v>
      </c>
      <c r="CB37" s="28"/>
    </row>
    <row r="38" spans="1:80" s="55" customFormat="1" ht="16" x14ac:dyDescent="0.45">
      <c r="A38" s="79" t="s">
        <v>203</v>
      </c>
      <c r="B38" s="80" t="s">
        <v>204</v>
      </c>
      <c r="C38" s="8">
        <v>23016</v>
      </c>
      <c r="D38" s="8">
        <v>3596</v>
      </c>
      <c r="E38" s="8">
        <v>162</v>
      </c>
      <c r="F38" s="8">
        <v>288</v>
      </c>
      <c r="G38" s="8">
        <v>1244</v>
      </c>
      <c r="H38" s="8"/>
      <c r="I38" s="8"/>
      <c r="J38" s="8">
        <v>18014</v>
      </c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>
        <v>150</v>
      </c>
      <c r="AE38" s="8">
        <v>38</v>
      </c>
      <c r="AF38" s="8">
        <v>5</v>
      </c>
      <c r="AG38" s="8">
        <v>32</v>
      </c>
      <c r="AH38" s="8">
        <v>56</v>
      </c>
      <c r="AI38" s="8"/>
      <c r="AJ38" s="8">
        <v>33</v>
      </c>
      <c r="AK38" s="8">
        <v>11164</v>
      </c>
      <c r="AL38" s="8"/>
      <c r="AM38" s="8">
        <v>61</v>
      </c>
      <c r="AN38" s="8">
        <v>26</v>
      </c>
      <c r="AO38" s="8">
        <v>124</v>
      </c>
      <c r="AP38" s="8">
        <v>6</v>
      </c>
      <c r="AQ38" s="8">
        <v>138</v>
      </c>
      <c r="AR38" s="8">
        <v>90</v>
      </c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>
        <v>186</v>
      </c>
      <c r="BO38" s="8"/>
      <c r="BP38" s="8"/>
      <c r="BQ38" s="8"/>
      <c r="BR38" s="8"/>
      <c r="BS38" s="8"/>
      <c r="BT38" s="8"/>
      <c r="BU38" s="8">
        <v>12109</v>
      </c>
      <c r="BV38" s="8"/>
      <c r="BW38" s="8"/>
      <c r="BX38" s="8">
        <v>12109</v>
      </c>
      <c r="BY38" s="8"/>
      <c r="BZ38" s="8"/>
      <c r="CA38" s="8">
        <v>5617</v>
      </c>
      <c r="CB38" s="25"/>
    </row>
    <row r="39" spans="1:80" s="55" customFormat="1" ht="16" x14ac:dyDescent="0.45">
      <c r="A39" s="77" t="s">
        <v>205</v>
      </c>
      <c r="B39" s="78" t="s">
        <v>206</v>
      </c>
      <c r="C39" s="11">
        <v>31637</v>
      </c>
      <c r="D39" s="11">
        <v>3370</v>
      </c>
      <c r="E39" s="11">
        <v>792</v>
      </c>
      <c r="F39" s="11">
        <v>66</v>
      </c>
      <c r="G39" s="11">
        <v>1868</v>
      </c>
      <c r="H39" s="11"/>
      <c r="I39" s="11"/>
      <c r="J39" s="11">
        <v>25607</v>
      </c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>
        <v>2</v>
      </c>
      <c r="AE39" s="11"/>
      <c r="AF39" s="11"/>
      <c r="AG39" s="11"/>
      <c r="AH39" s="11"/>
      <c r="AI39" s="11">
        <v>20</v>
      </c>
      <c r="AJ39" s="11">
        <v>79</v>
      </c>
      <c r="AK39" s="11">
        <v>43</v>
      </c>
      <c r="AL39" s="11">
        <v>23204</v>
      </c>
      <c r="AM39" s="11">
        <v>12</v>
      </c>
      <c r="AN39" s="11">
        <v>10</v>
      </c>
      <c r="AO39" s="11">
        <v>4</v>
      </c>
      <c r="AP39" s="11">
        <v>13</v>
      </c>
      <c r="AQ39" s="11">
        <v>16</v>
      </c>
      <c r="AR39" s="11">
        <v>2</v>
      </c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>
        <v>23405</v>
      </c>
      <c r="BV39" s="11"/>
      <c r="BW39" s="11"/>
      <c r="BX39" s="11">
        <v>23405</v>
      </c>
      <c r="BY39" s="11"/>
      <c r="BZ39" s="11"/>
      <c r="CA39" s="11">
        <v>2136</v>
      </c>
      <c r="CB39" s="28"/>
    </row>
    <row r="40" spans="1:80" s="55" customFormat="1" ht="16" x14ac:dyDescent="0.45">
      <c r="A40" s="79" t="s">
        <v>207</v>
      </c>
      <c r="B40" s="80" t="s">
        <v>208</v>
      </c>
      <c r="C40" s="8">
        <v>19640</v>
      </c>
      <c r="D40" s="8">
        <v>3544</v>
      </c>
      <c r="E40" s="8">
        <v>10</v>
      </c>
      <c r="F40" s="8">
        <v>259</v>
      </c>
      <c r="G40" s="8">
        <v>1818</v>
      </c>
      <c r="H40" s="8"/>
      <c r="I40" s="8"/>
      <c r="J40" s="8">
        <v>14268</v>
      </c>
      <c r="K40" s="8">
        <v>480</v>
      </c>
      <c r="L40" s="8">
        <v>65</v>
      </c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>
        <v>14</v>
      </c>
      <c r="AE40" s="8"/>
      <c r="AF40" s="8">
        <v>129</v>
      </c>
      <c r="AG40" s="8"/>
      <c r="AH40" s="8">
        <v>36</v>
      </c>
      <c r="AI40" s="8"/>
      <c r="AJ40" s="8">
        <v>92</v>
      </c>
      <c r="AK40" s="8">
        <v>181</v>
      </c>
      <c r="AL40" s="8">
        <v>2</v>
      </c>
      <c r="AM40" s="8">
        <v>99</v>
      </c>
      <c r="AN40" s="8">
        <v>18</v>
      </c>
      <c r="AO40" s="8">
        <v>21</v>
      </c>
      <c r="AP40" s="8">
        <v>179</v>
      </c>
      <c r="AQ40" s="8">
        <v>4840</v>
      </c>
      <c r="AR40" s="8">
        <v>4692</v>
      </c>
      <c r="AS40" s="8"/>
      <c r="AT40" s="8"/>
      <c r="AU40" s="8"/>
      <c r="AV40" s="8"/>
      <c r="AW40" s="8"/>
      <c r="AX40" s="8">
        <v>500</v>
      </c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>
        <v>51</v>
      </c>
      <c r="BM40" s="8"/>
      <c r="BN40" s="8"/>
      <c r="BO40" s="8"/>
      <c r="BP40" s="8"/>
      <c r="BQ40" s="8"/>
      <c r="BR40" s="8">
        <v>32</v>
      </c>
      <c r="BS40" s="8"/>
      <c r="BT40" s="8"/>
      <c r="BU40" s="8">
        <v>11431</v>
      </c>
      <c r="BV40" s="8"/>
      <c r="BW40" s="8"/>
      <c r="BX40" s="8">
        <v>11431</v>
      </c>
      <c r="BY40" s="8"/>
      <c r="BZ40" s="8"/>
      <c r="CA40" s="8">
        <v>2578</v>
      </c>
      <c r="CB40" s="25"/>
    </row>
    <row r="41" spans="1:80" s="55" customFormat="1" ht="16" x14ac:dyDescent="0.45">
      <c r="A41" s="77" t="s">
        <v>209</v>
      </c>
      <c r="B41" s="78" t="s">
        <v>210</v>
      </c>
      <c r="C41" s="11">
        <v>3485</v>
      </c>
      <c r="D41" s="11">
        <v>522</v>
      </c>
      <c r="E41" s="11"/>
      <c r="F41" s="11">
        <v>2</v>
      </c>
      <c r="G41" s="11">
        <v>46</v>
      </c>
      <c r="H41" s="11"/>
      <c r="I41" s="11"/>
      <c r="J41" s="11">
        <v>2917</v>
      </c>
      <c r="K41" s="11">
        <v>1</v>
      </c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>
        <v>7</v>
      </c>
      <c r="W41" s="11"/>
      <c r="X41" s="11">
        <v>1</v>
      </c>
      <c r="Y41" s="11">
        <v>3</v>
      </c>
      <c r="Z41" s="11">
        <v>75</v>
      </c>
      <c r="AA41" s="11"/>
      <c r="AB41" s="11"/>
      <c r="AC41" s="11">
        <v>10</v>
      </c>
      <c r="AD41" s="11">
        <v>12</v>
      </c>
      <c r="AE41" s="11">
        <v>40</v>
      </c>
      <c r="AF41" s="11"/>
      <c r="AG41" s="11">
        <v>24</v>
      </c>
      <c r="AH41" s="11">
        <v>4</v>
      </c>
      <c r="AI41" s="11"/>
      <c r="AJ41" s="11">
        <v>3</v>
      </c>
      <c r="AK41" s="11">
        <v>17</v>
      </c>
      <c r="AL41" s="11"/>
      <c r="AM41" s="11">
        <v>20</v>
      </c>
      <c r="AN41" s="11">
        <v>26</v>
      </c>
      <c r="AO41" s="11"/>
      <c r="AP41" s="11"/>
      <c r="AQ41" s="11"/>
      <c r="AR41" s="11"/>
      <c r="AS41" s="11"/>
      <c r="AT41" s="11"/>
      <c r="AU41" s="11"/>
      <c r="AV41" s="11"/>
      <c r="AW41" s="11">
        <v>2164</v>
      </c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>
        <v>15</v>
      </c>
      <c r="BO41" s="11"/>
      <c r="BP41" s="11"/>
      <c r="BQ41" s="11"/>
      <c r="BR41" s="11"/>
      <c r="BS41" s="11"/>
      <c r="BT41" s="11"/>
      <c r="BU41" s="11">
        <v>2422</v>
      </c>
      <c r="BV41" s="11"/>
      <c r="BW41" s="11"/>
      <c r="BX41" s="11">
        <v>2422</v>
      </c>
      <c r="BY41" s="11"/>
      <c r="BZ41" s="11"/>
      <c r="CA41" s="11">
        <v>493</v>
      </c>
      <c r="CB41" s="28"/>
    </row>
    <row r="42" spans="1:80" s="55" customFormat="1" ht="16" x14ac:dyDescent="0.45">
      <c r="A42" s="79" t="s">
        <v>211</v>
      </c>
      <c r="B42" s="80" t="s">
        <v>212</v>
      </c>
      <c r="C42" s="8">
        <v>21885</v>
      </c>
      <c r="D42" s="8">
        <v>1285</v>
      </c>
      <c r="E42" s="8">
        <v>304</v>
      </c>
      <c r="F42" s="8">
        <v>99</v>
      </c>
      <c r="G42" s="8">
        <v>327</v>
      </c>
      <c r="H42" s="8"/>
      <c r="I42" s="8"/>
      <c r="J42" s="8">
        <v>19969</v>
      </c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>
        <v>52</v>
      </c>
      <c r="AL42" s="8"/>
      <c r="AM42" s="8">
        <v>12670</v>
      </c>
      <c r="AN42" s="8">
        <v>3</v>
      </c>
      <c r="AO42" s="8">
        <v>16</v>
      </c>
      <c r="AP42" s="8">
        <v>51</v>
      </c>
      <c r="AQ42" s="8">
        <v>2</v>
      </c>
      <c r="AR42" s="8">
        <v>1</v>
      </c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>
        <v>40</v>
      </c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>
        <v>12835</v>
      </c>
      <c r="BV42" s="8"/>
      <c r="BW42" s="8"/>
      <c r="BX42" s="8">
        <v>12835</v>
      </c>
      <c r="BY42" s="8"/>
      <c r="BZ42" s="8"/>
      <c r="CA42" s="8">
        <v>7035</v>
      </c>
      <c r="CB42" s="25"/>
    </row>
    <row r="43" spans="1:80" s="55" customFormat="1" ht="16" x14ac:dyDescent="0.45">
      <c r="A43" s="77" t="s">
        <v>213</v>
      </c>
      <c r="B43" s="78" t="s">
        <v>214</v>
      </c>
      <c r="C43" s="11">
        <v>13395</v>
      </c>
      <c r="D43" s="11">
        <v>2731</v>
      </c>
      <c r="E43" s="11">
        <v>190</v>
      </c>
      <c r="F43" s="11">
        <v>159</v>
      </c>
      <c r="G43" s="11">
        <v>561</v>
      </c>
      <c r="H43" s="11"/>
      <c r="I43" s="11"/>
      <c r="J43" s="11">
        <v>9913</v>
      </c>
      <c r="K43" s="11">
        <v>33</v>
      </c>
      <c r="L43" s="11">
        <v>4</v>
      </c>
      <c r="M43" s="11"/>
      <c r="N43" s="11"/>
      <c r="O43" s="11"/>
      <c r="P43" s="11"/>
      <c r="Q43" s="11"/>
      <c r="R43" s="11"/>
      <c r="S43" s="11"/>
      <c r="T43" s="11"/>
      <c r="U43" s="11">
        <v>26</v>
      </c>
      <c r="V43" s="11"/>
      <c r="W43" s="11"/>
      <c r="X43" s="11"/>
      <c r="Y43" s="11"/>
      <c r="Z43" s="11"/>
      <c r="AA43" s="11"/>
      <c r="AB43" s="11"/>
      <c r="AC43" s="11"/>
      <c r="AD43" s="11">
        <v>69</v>
      </c>
      <c r="AE43" s="11">
        <v>25</v>
      </c>
      <c r="AF43" s="11">
        <v>3</v>
      </c>
      <c r="AG43" s="11">
        <v>1</v>
      </c>
      <c r="AH43" s="11">
        <v>4</v>
      </c>
      <c r="AI43" s="11"/>
      <c r="AJ43" s="11">
        <v>21</v>
      </c>
      <c r="AK43" s="11">
        <v>112</v>
      </c>
      <c r="AL43" s="11"/>
      <c r="AM43" s="11">
        <v>5693</v>
      </c>
      <c r="AN43" s="11">
        <v>200</v>
      </c>
      <c r="AO43" s="11">
        <v>43</v>
      </c>
      <c r="AP43" s="11">
        <v>20</v>
      </c>
      <c r="AQ43" s="11">
        <v>21</v>
      </c>
      <c r="AR43" s="11">
        <v>34</v>
      </c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>
        <v>7</v>
      </c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>
        <v>6316</v>
      </c>
      <c r="BV43" s="11"/>
      <c r="BW43" s="11"/>
      <c r="BX43" s="11">
        <v>6316</v>
      </c>
      <c r="BY43" s="11"/>
      <c r="BZ43" s="11"/>
      <c r="CA43" s="11">
        <v>3438</v>
      </c>
      <c r="CB43" s="28"/>
    </row>
    <row r="44" spans="1:80" s="55" customFormat="1" ht="16" x14ac:dyDescent="0.45">
      <c r="A44" s="79" t="s">
        <v>215</v>
      </c>
      <c r="B44" s="80" t="s">
        <v>216</v>
      </c>
      <c r="C44" s="8">
        <v>13177</v>
      </c>
      <c r="D44" s="8">
        <v>2552</v>
      </c>
      <c r="E44" s="8">
        <v>150</v>
      </c>
      <c r="F44" s="8">
        <v>148</v>
      </c>
      <c r="G44" s="8">
        <v>478</v>
      </c>
      <c r="H44" s="8"/>
      <c r="I44" s="8"/>
      <c r="J44" s="8">
        <v>9997</v>
      </c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>
        <v>2</v>
      </c>
      <c r="AK44" s="8">
        <v>11</v>
      </c>
      <c r="AL44" s="8">
        <v>59</v>
      </c>
      <c r="AM44" s="8">
        <v>44</v>
      </c>
      <c r="AN44" s="8">
        <v>34</v>
      </c>
      <c r="AO44" s="8">
        <v>1809</v>
      </c>
      <c r="AP44" s="8">
        <v>39</v>
      </c>
      <c r="AQ44" s="8">
        <v>20</v>
      </c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>
        <v>2018</v>
      </c>
      <c r="BV44" s="8"/>
      <c r="BW44" s="8"/>
      <c r="BX44" s="8">
        <v>2018</v>
      </c>
      <c r="BY44" s="8"/>
      <c r="BZ44" s="8"/>
      <c r="CA44" s="8">
        <v>7831</v>
      </c>
      <c r="CB44" s="25"/>
    </row>
    <row r="45" spans="1:80" s="55" customFormat="1" ht="16" x14ac:dyDescent="0.45">
      <c r="A45" s="77" t="s">
        <v>217</v>
      </c>
      <c r="B45" s="78" t="s">
        <v>218</v>
      </c>
      <c r="C45" s="11">
        <v>12391</v>
      </c>
      <c r="D45" s="11">
        <v>2456</v>
      </c>
      <c r="E45" s="11">
        <v>45</v>
      </c>
      <c r="F45" s="11">
        <v>157</v>
      </c>
      <c r="G45" s="11">
        <v>935</v>
      </c>
      <c r="H45" s="11"/>
      <c r="I45" s="11"/>
      <c r="J45" s="11">
        <v>8955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>
        <v>21</v>
      </c>
      <c r="AL45" s="11"/>
      <c r="AM45" s="11">
        <v>266</v>
      </c>
      <c r="AN45" s="11">
        <v>1708</v>
      </c>
      <c r="AO45" s="11">
        <v>790</v>
      </c>
      <c r="AP45" s="11">
        <v>27</v>
      </c>
      <c r="AQ45" s="11">
        <v>8</v>
      </c>
      <c r="AR45" s="11">
        <v>1</v>
      </c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>
        <v>2821</v>
      </c>
      <c r="BV45" s="11"/>
      <c r="BW45" s="11"/>
      <c r="BX45" s="11">
        <v>2821</v>
      </c>
      <c r="BY45" s="11"/>
      <c r="BZ45" s="11"/>
      <c r="CA45" s="11">
        <v>5977</v>
      </c>
      <c r="CB45" s="28"/>
    </row>
    <row r="46" spans="1:80" s="55" customFormat="1" ht="16" x14ac:dyDescent="0.45">
      <c r="A46" s="79" t="s">
        <v>219</v>
      </c>
      <c r="B46" s="80" t="s">
        <v>220</v>
      </c>
      <c r="C46" s="8">
        <v>5240</v>
      </c>
      <c r="D46" s="8">
        <v>944</v>
      </c>
      <c r="E46" s="8">
        <v>5</v>
      </c>
      <c r="F46" s="8">
        <v>4</v>
      </c>
      <c r="G46" s="8">
        <v>562</v>
      </c>
      <c r="H46" s="8"/>
      <c r="I46" s="8"/>
      <c r="J46" s="8">
        <v>3729</v>
      </c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>
        <v>44</v>
      </c>
      <c r="AO46" s="8">
        <v>11</v>
      </c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>
        <v>55</v>
      </c>
      <c r="BV46" s="8"/>
      <c r="BW46" s="8"/>
      <c r="BX46" s="8">
        <v>55</v>
      </c>
      <c r="BY46" s="8"/>
      <c r="BZ46" s="8"/>
      <c r="CA46" s="8">
        <v>3670</v>
      </c>
      <c r="CB46" s="25"/>
    </row>
    <row r="47" spans="1:80" s="55" customFormat="1" ht="16" x14ac:dyDescent="0.45">
      <c r="A47" s="77" t="s">
        <v>221</v>
      </c>
      <c r="B47" s="78" t="s">
        <v>222</v>
      </c>
      <c r="C47" s="11">
        <v>11487</v>
      </c>
      <c r="D47" s="11">
        <v>2335</v>
      </c>
      <c r="E47" s="11">
        <v>66</v>
      </c>
      <c r="F47" s="11">
        <v>123</v>
      </c>
      <c r="G47" s="11">
        <v>394</v>
      </c>
      <c r="H47" s="11"/>
      <c r="I47" s="11"/>
      <c r="J47" s="11">
        <v>8692</v>
      </c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>
        <v>24</v>
      </c>
      <c r="AL47" s="11"/>
      <c r="AM47" s="11">
        <v>99</v>
      </c>
      <c r="AN47" s="11">
        <v>2955</v>
      </c>
      <c r="AO47" s="11">
        <v>14</v>
      </c>
      <c r="AP47" s="11">
        <v>164</v>
      </c>
      <c r="AQ47" s="11">
        <v>7</v>
      </c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>
        <v>3263</v>
      </c>
      <c r="BV47" s="11"/>
      <c r="BW47" s="11"/>
      <c r="BX47" s="11">
        <v>3263</v>
      </c>
      <c r="BY47" s="11"/>
      <c r="BZ47" s="11"/>
      <c r="CA47" s="11">
        <v>5306</v>
      </c>
      <c r="CB47" s="28"/>
    </row>
    <row r="48" spans="1:80" s="55" customFormat="1" ht="16" x14ac:dyDescent="0.45">
      <c r="A48" s="79" t="s">
        <v>223</v>
      </c>
      <c r="B48" s="80" t="s">
        <v>224</v>
      </c>
      <c r="C48" s="8">
        <v>15378</v>
      </c>
      <c r="D48" s="8">
        <v>2993</v>
      </c>
      <c r="E48" s="8">
        <v>12</v>
      </c>
      <c r="F48" s="8">
        <v>123</v>
      </c>
      <c r="G48" s="8">
        <v>1588</v>
      </c>
      <c r="H48" s="8"/>
      <c r="I48" s="8"/>
      <c r="J48" s="8">
        <v>10785</v>
      </c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>
        <v>5</v>
      </c>
      <c r="AI48" s="8"/>
      <c r="AJ48" s="8"/>
      <c r="AK48" s="8"/>
      <c r="AL48" s="8"/>
      <c r="AM48" s="8"/>
      <c r="AN48" s="8">
        <v>230</v>
      </c>
      <c r="AO48" s="8">
        <v>8</v>
      </c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>
        <v>173</v>
      </c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>
        <v>416</v>
      </c>
      <c r="BV48" s="8"/>
      <c r="BW48" s="8"/>
      <c r="BX48" s="8">
        <v>416</v>
      </c>
      <c r="BY48" s="8"/>
      <c r="BZ48" s="8"/>
      <c r="CA48" s="8">
        <v>10246</v>
      </c>
      <c r="CB48" s="25"/>
    </row>
    <row r="49" spans="1:80" s="55" customFormat="1" ht="16" x14ac:dyDescent="0.45">
      <c r="A49" s="77" t="s">
        <v>225</v>
      </c>
      <c r="B49" s="78" t="s">
        <v>226</v>
      </c>
      <c r="C49" s="11">
        <v>8627</v>
      </c>
      <c r="D49" s="11">
        <v>1949</v>
      </c>
      <c r="E49" s="11">
        <v>18</v>
      </c>
      <c r="F49" s="11">
        <v>96</v>
      </c>
      <c r="G49" s="11">
        <v>787</v>
      </c>
      <c r="H49" s="11"/>
      <c r="I49" s="11"/>
      <c r="J49" s="11">
        <v>5873</v>
      </c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>
        <v>13</v>
      </c>
      <c r="AE49" s="11"/>
      <c r="AF49" s="11"/>
      <c r="AG49" s="11"/>
      <c r="AH49" s="11">
        <v>5</v>
      </c>
      <c r="AI49" s="11"/>
      <c r="AJ49" s="11">
        <v>169</v>
      </c>
      <c r="AK49" s="11">
        <v>67</v>
      </c>
      <c r="AL49" s="11"/>
      <c r="AM49" s="11">
        <v>1</v>
      </c>
      <c r="AN49" s="11">
        <v>187</v>
      </c>
      <c r="AO49" s="11">
        <v>11</v>
      </c>
      <c r="AP49" s="11">
        <v>3</v>
      </c>
      <c r="AQ49" s="11">
        <v>3</v>
      </c>
      <c r="AR49" s="11">
        <v>503</v>
      </c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>
        <v>962</v>
      </c>
      <c r="BV49" s="11"/>
      <c r="BW49" s="11"/>
      <c r="BX49" s="11">
        <v>962</v>
      </c>
      <c r="BY49" s="11"/>
      <c r="BZ49" s="11"/>
      <c r="CA49" s="11">
        <v>4815</v>
      </c>
      <c r="CB49" s="28"/>
    </row>
    <row r="50" spans="1:80" s="55" customFormat="1" ht="16" x14ac:dyDescent="0.45">
      <c r="A50" s="79" t="s">
        <v>227</v>
      </c>
      <c r="B50" s="80" t="s">
        <v>228</v>
      </c>
      <c r="C50" s="8">
        <v>29695</v>
      </c>
      <c r="D50" s="8">
        <v>3890</v>
      </c>
      <c r="E50" s="8">
        <v>171</v>
      </c>
      <c r="F50" s="8">
        <v>1184</v>
      </c>
      <c r="G50" s="8">
        <v>3058</v>
      </c>
      <c r="H50" s="8">
        <v>190</v>
      </c>
      <c r="I50" s="8"/>
      <c r="J50" s="8">
        <v>22386</v>
      </c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>
        <v>10</v>
      </c>
      <c r="AE50" s="8"/>
      <c r="AF50" s="8"/>
      <c r="AG50" s="8"/>
      <c r="AH50" s="8"/>
      <c r="AI50" s="8"/>
      <c r="AJ50" s="8"/>
      <c r="AK50" s="8"/>
      <c r="AL50" s="8"/>
      <c r="AM50" s="8">
        <v>43</v>
      </c>
      <c r="AN50" s="8">
        <v>9</v>
      </c>
      <c r="AO50" s="8">
        <v>5</v>
      </c>
      <c r="AP50" s="8">
        <v>7716</v>
      </c>
      <c r="AQ50" s="8"/>
      <c r="AR50" s="8">
        <v>3</v>
      </c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>
        <v>4</v>
      </c>
      <c r="BS50" s="8"/>
      <c r="BT50" s="8"/>
      <c r="BU50" s="8">
        <v>7790</v>
      </c>
      <c r="BV50" s="8"/>
      <c r="BW50" s="8"/>
      <c r="BX50" s="8">
        <v>7790</v>
      </c>
      <c r="BY50" s="8"/>
      <c r="BZ50" s="8"/>
      <c r="CA50" s="8">
        <v>13412</v>
      </c>
      <c r="CB50" s="25"/>
    </row>
    <row r="51" spans="1:80" s="55" customFormat="1" ht="16" x14ac:dyDescent="0.45">
      <c r="A51" s="77" t="s">
        <v>229</v>
      </c>
      <c r="B51" s="78" t="s">
        <v>230</v>
      </c>
      <c r="C51" s="11">
        <v>122732</v>
      </c>
      <c r="D51" s="11"/>
      <c r="E51" s="11"/>
      <c r="F51" s="11"/>
      <c r="G51" s="11">
        <v>890</v>
      </c>
      <c r="H51" s="11"/>
      <c r="I51" s="11"/>
      <c r="J51" s="11">
        <v>121842</v>
      </c>
      <c r="K51" s="11">
        <v>17</v>
      </c>
      <c r="L51" s="11"/>
      <c r="M51" s="11"/>
      <c r="N51" s="11">
        <v>163</v>
      </c>
      <c r="O51" s="11"/>
      <c r="P51" s="11"/>
      <c r="Q51" s="11">
        <v>44</v>
      </c>
      <c r="R51" s="11">
        <v>1</v>
      </c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>
        <v>73178</v>
      </c>
      <c r="AY51" s="11">
        <v>48349</v>
      </c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>
        <v>79</v>
      </c>
      <c r="BN51" s="11"/>
      <c r="BO51" s="11">
        <v>11</v>
      </c>
      <c r="BP51" s="11"/>
      <c r="BQ51" s="11"/>
      <c r="BR51" s="11"/>
      <c r="BS51" s="11"/>
      <c r="BT51" s="11"/>
      <c r="BU51" s="11">
        <v>121842</v>
      </c>
      <c r="BV51" s="11">
        <v>5973</v>
      </c>
      <c r="BW51" s="11"/>
      <c r="BX51" s="11">
        <v>115869</v>
      </c>
      <c r="BY51" s="11"/>
      <c r="BZ51" s="11"/>
      <c r="CA51" s="11"/>
      <c r="CB51" s="28"/>
    </row>
    <row r="52" spans="1:80" s="55" customFormat="1" ht="16" x14ac:dyDescent="0.45">
      <c r="A52" s="79" t="s">
        <v>231</v>
      </c>
      <c r="B52" s="80" t="s">
        <v>232</v>
      </c>
      <c r="C52" s="8">
        <v>44157</v>
      </c>
      <c r="D52" s="8"/>
      <c r="E52" s="8"/>
      <c r="F52" s="8"/>
      <c r="G52" s="8">
        <v>486</v>
      </c>
      <c r="H52" s="8">
        <v>285</v>
      </c>
      <c r="I52" s="8"/>
      <c r="J52" s="8">
        <v>43386</v>
      </c>
      <c r="K52" s="8">
        <v>125</v>
      </c>
      <c r="L52" s="8">
        <v>14</v>
      </c>
      <c r="M52" s="8">
        <v>32</v>
      </c>
      <c r="N52" s="8">
        <v>2</v>
      </c>
      <c r="O52" s="8"/>
      <c r="P52" s="8"/>
      <c r="Q52" s="8">
        <v>11</v>
      </c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>
        <v>220</v>
      </c>
      <c r="AY52" s="8"/>
      <c r="AZ52" s="8">
        <v>39761</v>
      </c>
      <c r="BA52" s="8">
        <v>1</v>
      </c>
      <c r="BB52" s="8"/>
      <c r="BC52" s="8">
        <v>260</v>
      </c>
      <c r="BD52" s="8"/>
      <c r="BE52" s="8"/>
      <c r="BF52" s="8"/>
      <c r="BG52" s="8"/>
      <c r="BH52" s="8">
        <v>62</v>
      </c>
      <c r="BI52" s="8"/>
      <c r="BJ52" s="8">
        <v>3</v>
      </c>
      <c r="BK52" s="8">
        <v>18</v>
      </c>
      <c r="BL52" s="8">
        <v>2532</v>
      </c>
      <c r="BM52" s="8">
        <v>51</v>
      </c>
      <c r="BN52" s="8">
        <v>14</v>
      </c>
      <c r="BO52" s="8"/>
      <c r="BP52" s="8"/>
      <c r="BQ52" s="8"/>
      <c r="BR52" s="8">
        <v>263</v>
      </c>
      <c r="BS52" s="8"/>
      <c r="BT52" s="8"/>
      <c r="BU52" s="8">
        <v>43369</v>
      </c>
      <c r="BV52" s="8">
        <v>433</v>
      </c>
      <c r="BW52" s="8">
        <v>277</v>
      </c>
      <c r="BX52" s="8">
        <v>42659</v>
      </c>
      <c r="BY52" s="8"/>
      <c r="BZ52" s="8"/>
      <c r="CA52" s="8"/>
      <c r="CB52" s="25">
        <v>17</v>
      </c>
    </row>
    <row r="53" spans="1:80" s="55" customFormat="1" ht="16" x14ac:dyDescent="0.45">
      <c r="A53" s="77" t="s">
        <v>233</v>
      </c>
      <c r="B53" s="78" t="s">
        <v>234</v>
      </c>
      <c r="C53" s="11">
        <v>2206</v>
      </c>
      <c r="D53" s="11">
        <v>-123691</v>
      </c>
      <c r="E53" s="11"/>
      <c r="F53" s="11"/>
      <c r="G53" s="11"/>
      <c r="H53" s="11">
        <v>10</v>
      </c>
      <c r="I53" s="11"/>
      <c r="J53" s="11">
        <v>2196</v>
      </c>
      <c r="K53" s="11">
        <v>97</v>
      </c>
      <c r="L53" s="11">
        <v>12</v>
      </c>
      <c r="M53" s="11"/>
      <c r="N53" s="11"/>
      <c r="O53" s="11"/>
      <c r="P53" s="11">
        <v>14</v>
      </c>
      <c r="Q53" s="11">
        <v>256</v>
      </c>
      <c r="R53" s="11">
        <v>178</v>
      </c>
      <c r="S53" s="11">
        <v>9</v>
      </c>
      <c r="T53" s="11">
        <v>1</v>
      </c>
      <c r="U53" s="11">
        <v>138</v>
      </c>
      <c r="V53" s="11">
        <v>102</v>
      </c>
      <c r="W53" s="11">
        <v>193</v>
      </c>
      <c r="X53" s="11">
        <v>159</v>
      </c>
      <c r="Y53" s="11"/>
      <c r="Z53" s="11">
        <v>257</v>
      </c>
      <c r="AA53" s="11"/>
      <c r="AB53" s="11"/>
      <c r="AC53" s="11"/>
      <c r="AD53" s="11">
        <v>386</v>
      </c>
      <c r="AE53" s="11">
        <v>2</v>
      </c>
      <c r="AF53" s="11"/>
      <c r="AG53" s="11">
        <v>302</v>
      </c>
      <c r="AH53" s="11">
        <v>298</v>
      </c>
      <c r="AI53" s="11"/>
      <c r="AJ53" s="11">
        <v>1718</v>
      </c>
      <c r="AK53" s="11">
        <v>335</v>
      </c>
      <c r="AL53" s="11"/>
      <c r="AM53" s="11">
        <v>173</v>
      </c>
      <c r="AN53" s="11">
        <v>145</v>
      </c>
      <c r="AO53" s="11">
        <v>95</v>
      </c>
      <c r="AP53" s="11">
        <v>633</v>
      </c>
      <c r="AQ53" s="11">
        <v>180</v>
      </c>
      <c r="AR53" s="11"/>
      <c r="AS53" s="11">
        <v>35</v>
      </c>
      <c r="AT53" s="11">
        <v>3</v>
      </c>
      <c r="AU53" s="11">
        <v>1</v>
      </c>
      <c r="AV53" s="11"/>
      <c r="AW53" s="11"/>
      <c r="AX53" s="11"/>
      <c r="AY53" s="11"/>
      <c r="AZ53" s="11"/>
      <c r="BA53" s="11">
        <v>117125</v>
      </c>
      <c r="BB53" s="11"/>
      <c r="BC53" s="11"/>
      <c r="BD53" s="11"/>
      <c r="BE53" s="11">
        <v>1</v>
      </c>
      <c r="BF53" s="11"/>
      <c r="BG53" s="11"/>
      <c r="BH53" s="11">
        <v>580</v>
      </c>
      <c r="BI53" s="11">
        <v>349</v>
      </c>
      <c r="BJ53" s="11">
        <v>25</v>
      </c>
      <c r="BK53" s="11">
        <v>160</v>
      </c>
      <c r="BL53" s="11">
        <v>1289</v>
      </c>
      <c r="BM53" s="11">
        <v>25</v>
      </c>
      <c r="BN53" s="11">
        <v>213</v>
      </c>
      <c r="BO53" s="11"/>
      <c r="BP53" s="11">
        <v>5</v>
      </c>
      <c r="BQ53" s="11">
        <v>57</v>
      </c>
      <c r="BR53" s="11">
        <v>40</v>
      </c>
      <c r="BS53" s="11"/>
      <c r="BT53" s="11"/>
      <c r="BU53" s="11">
        <v>125591</v>
      </c>
      <c r="BV53" s="11"/>
      <c r="BW53" s="11"/>
      <c r="BX53" s="11">
        <v>125591</v>
      </c>
      <c r="BY53" s="11"/>
      <c r="BZ53" s="11"/>
      <c r="CA53" s="11"/>
      <c r="CB53" s="28">
        <v>296</v>
      </c>
    </row>
    <row r="54" spans="1:80" s="55" customFormat="1" ht="16" x14ac:dyDescent="0.45">
      <c r="A54" s="79" t="s">
        <v>235</v>
      </c>
      <c r="B54" s="80" t="s">
        <v>236</v>
      </c>
      <c r="C54" s="8">
        <v>71977</v>
      </c>
      <c r="D54" s="8"/>
      <c r="E54" s="8"/>
      <c r="F54" s="8"/>
      <c r="G54" s="8">
        <v>4484</v>
      </c>
      <c r="H54" s="8">
        <v>1350</v>
      </c>
      <c r="I54" s="8"/>
      <c r="J54" s="8">
        <v>66143</v>
      </c>
      <c r="K54" s="8">
        <v>28</v>
      </c>
      <c r="L54" s="8">
        <v>9</v>
      </c>
      <c r="M54" s="8"/>
      <c r="N54" s="8"/>
      <c r="O54" s="8"/>
      <c r="P54" s="8"/>
      <c r="Q54" s="8">
        <v>13</v>
      </c>
      <c r="R54" s="8"/>
      <c r="S54" s="8"/>
      <c r="T54" s="8"/>
      <c r="U54" s="8">
        <v>100</v>
      </c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>
        <v>62001</v>
      </c>
      <c r="BI54" s="8"/>
      <c r="BJ54" s="8">
        <v>16</v>
      </c>
      <c r="BK54" s="8"/>
      <c r="BL54" s="8"/>
      <c r="BM54" s="8"/>
      <c r="BN54" s="8">
        <v>2</v>
      </c>
      <c r="BO54" s="8">
        <v>526</v>
      </c>
      <c r="BP54" s="8">
        <v>3</v>
      </c>
      <c r="BQ54" s="8"/>
      <c r="BR54" s="8">
        <v>160</v>
      </c>
      <c r="BS54" s="8"/>
      <c r="BT54" s="8"/>
      <c r="BU54" s="8">
        <v>62858</v>
      </c>
      <c r="BV54" s="8"/>
      <c r="BW54" s="8"/>
      <c r="BX54" s="8">
        <v>62858</v>
      </c>
      <c r="BY54" s="8"/>
      <c r="BZ54" s="8"/>
      <c r="CA54" s="8"/>
      <c r="CB54" s="25">
        <v>3285</v>
      </c>
    </row>
    <row r="55" spans="1:80" s="55" customFormat="1" ht="28.5" x14ac:dyDescent="0.45">
      <c r="A55" s="77" t="s">
        <v>237</v>
      </c>
      <c r="B55" s="78" t="s">
        <v>238</v>
      </c>
      <c r="C55" s="11">
        <v>68668</v>
      </c>
      <c r="D55" s="11"/>
      <c r="E55" s="11">
        <v>-7488</v>
      </c>
      <c r="F55" s="11"/>
      <c r="G55" s="11">
        <v>1167</v>
      </c>
      <c r="H55" s="11">
        <v>236</v>
      </c>
      <c r="I55" s="11"/>
      <c r="J55" s="11">
        <v>74753</v>
      </c>
      <c r="K55" s="11"/>
      <c r="L55" s="11"/>
      <c r="M55" s="11"/>
      <c r="N55" s="11"/>
      <c r="O55" s="11"/>
      <c r="P55" s="11">
        <v>9</v>
      </c>
      <c r="Q55" s="11">
        <v>98</v>
      </c>
      <c r="R55" s="11"/>
      <c r="S55" s="11">
        <v>41</v>
      </c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>
        <v>16</v>
      </c>
      <c r="AJ55" s="11"/>
      <c r="AK55" s="11"/>
      <c r="AL55" s="11"/>
      <c r="AM55" s="11"/>
      <c r="AN55" s="11"/>
      <c r="AO55" s="11">
        <v>7</v>
      </c>
      <c r="AP55" s="11">
        <v>1</v>
      </c>
      <c r="AQ55" s="11"/>
      <c r="AR55" s="11"/>
      <c r="AS55" s="11"/>
      <c r="AT55" s="11">
        <v>41</v>
      </c>
      <c r="AU55" s="11"/>
      <c r="AV55" s="11"/>
      <c r="AW55" s="11"/>
      <c r="AX55" s="11"/>
      <c r="AY55" s="11"/>
      <c r="AZ55" s="11"/>
      <c r="BA55" s="11"/>
      <c r="BB55" s="11"/>
      <c r="BC55" s="11">
        <v>60065</v>
      </c>
      <c r="BD55" s="11">
        <v>797</v>
      </c>
      <c r="BE55" s="11">
        <v>11571</v>
      </c>
      <c r="BF55" s="11"/>
      <c r="BG55" s="11"/>
      <c r="BH55" s="11">
        <v>295</v>
      </c>
      <c r="BI55" s="11"/>
      <c r="BJ55" s="11">
        <v>10</v>
      </c>
      <c r="BK55" s="11"/>
      <c r="BL55" s="11"/>
      <c r="BM55" s="11"/>
      <c r="BN55" s="11">
        <v>34</v>
      </c>
      <c r="BO55" s="11">
        <v>380</v>
      </c>
      <c r="BP55" s="11"/>
      <c r="BQ55" s="11"/>
      <c r="BR55" s="11"/>
      <c r="BS55" s="11"/>
      <c r="BT55" s="11"/>
      <c r="BU55" s="11">
        <v>73365</v>
      </c>
      <c r="BV55" s="11"/>
      <c r="BW55" s="11"/>
      <c r="BX55" s="11">
        <v>73365</v>
      </c>
      <c r="BY55" s="11"/>
      <c r="BZ55" s="11">
        <v>-4514</v>
      </c>
      <c r="CA55" s="11"/>
      <c r="CB55" s="28">
        <v>5902</v>
      </c>
    </row>
    <row r="56" spans="1:80" s="55" customFormat="1" ht="16" x14ac:dyDescent="0.45">
      <c r="A56" s="79" t="s">
        <v>239</v>
      </c>
      <c r="B56" s="80" t="s">
        <v>240</v>
      </c>
      <c r="C56" s="8">
        <v>17076</v>
      </c>
      <c r="D56" s="8"/>
      <c r="E56" s="8"/>
      <c r="F56" s="8"/>
      <c r="G56" s="8">
        <v>383</v>
      </c>
      <c r="H56" s="8"/>
      <c r="I56" s="8"/>
      <c r="J56" s="8">
        <v>16693</v>
      </c>
      <c r="K56" s="8"/>
      <c r="L56" s="8"/>
      <c r="M56" s="8"/>
      <c r="N56" s="8"/>
      <c r="O56" s="8"/>
      <c r="P56" s="8"/>
      <c r="Q56" s="8">
        <v>10</v>
      </c>
      <c r="R56" s="8"/>
      <c r="S56" s="8">
        <v>14</v>
      </c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>
        <v>15</v>
      </c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>
        <v>5</v>
      </c>
      <c r="BD56" s="8"/>
      <c r="BE56" s="8">
        <v>612</v>
      </c>
      <c r="BF56" s="8">
        <v>14479</v>
      </c>
      <c r="BG56" s="8"/>
      <c r="BH56" s="8"/>
      <c r="BI56" s="8"/>
      <c r="BJ56" s="8"/>
      <c r="BK56" s="8">
        <v>16</v>
      </c>
      <c r="BL56" s="8">
        <v>40</v>
      </c>
      <c r="BM56" s="8"/>
      <c r="BN56" s="8">
        <v>838</v>
      </c>
      <c r="BO56" s="8"/>
      <c r="BP56" s="8"/>
      <c r="BQ56" s="8"/>
      <c r="BR56" s="8"/>
      <c r="BS56" s="8"/>
      <c r="BT56" s="8"/>
      <c r="BU56" s="8">
        <v>16029</v>
      </c>
      <c r="BV56" s="8"/>
      <c r="BW56" s="8"/>
      <c r="BX56" s="8">
        <v>16029</v>
      </c>
      <c r="BY56" s="8"/>
      <c r="BZ56" s="8"/>
      <c r="CA56" s="8"/>
      <c r="CB56" s="25">
        <v>664</v>
      </c>
    </row>
    <row r="57" spans="1:80" s="55" customFormat="1" ht="16" x14ac:dyDescent="0.45">
      <c r="A57" s="77" t="s">
        <v>241</v>
      </c>
      <c r="B57" s="78" t="s">
        <v>242</v>
      </c>
      <c r="C57" s="11">
        <v>2840</v>
      </c>
      <c r="D57" s="11"/>
      <c r="E57" s="11"/>
      <c r="F57" s="11"/>
      <c r="G57" s="11">
        <v>284</v>
      </c>
      <c r="H57" s="11"/>
      <c r="I57" s="11"/>
      <c r="J57" s="11">
        <v>2556</v>
      </c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>
        <v>98</v>
      </c>
      <c r="BF57" s="11"/>
      <c r="BG57" s="11">
        <v>2318</v>
      </c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>
        <v>2416</v>
      </c>
      <c r="BV57" s="11"/>
      <c r="BW57" s="11"/>
      <c r="BX57" s="11">
        <v>2416</v>
      </c>
      <c r="BY57" s="11"/>
      <c r="BZ57" s="11"/>
      <c r="CA57" s="11"/>
      <c r="CB57" s="28">
        <v>140</v>
      </c>
    </row>
    <row r="58" spans="1:80" s="55" customFormat="1" ht="16" x14ac:dyDescent="0.45">
      <c r="A58" s="79" t="s">
        <v>243</v>
      </c>
      <c r="B58" s="80" t="s">
        <v>244</v>
      </c>
      <c r="C58" s="8">
        <v>13591</v>
      </c>
      <c r="D58" s="8"/>
      <c r="E58" s="8"/>
      <c r="F58" s="8"/>
      <c r="G58" s="8"/>
      <c r="H58" s="8">
        <v>45</v>
      </c>
      <c r="I58" s="8"/>
      <c r="J58" s="8">
        <v>13546</v>
      </c>
      <c r="K58" s="8"/>
      <c r="L58" s="8"/>
      <c r="M58" s="8"/>
      <c r="N58" s="8"/>
      <c r="O58" s="8"/>
      <c r="P58" s="8"/>
      <c r="Q58" s="8">
        <v>60</v>
      </c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>
        <v>30</v>
      </c>
      <c r="AT58" s="8">
        <v>8743</v>
      </c>
      <c r="AU58" s="8">
        <v>4710</v>
      </c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>
        <v>13543</v>
      </c>
      <c r="BV58" s="8"/>
      <c r="BW58" s="8"/>
      <c r="BX58" s="8">
        <v>13543</v>
      </c>
      <c r="BY58" s="8"/>
      <c r="BZ58" s="8"/>
      <c r="CA58" s="8"/>
      <c r="CB58" s="25">
        <v>3</v>
      </c>
    </row>
    <row r="59" spans="1:80" s="55" customFormat="1" ht="16" x14ac:dyDescent="0.45">
      <c r="A59" s="77" t="s">
        <v>245</v>
      </c>
      <c r="B59" s="78" t="s">
        <v>246</v>
      </c>
      <c r="C59" s="11">
        <v>87137</v>
      </c>
      <c r="D59" s="11"/>
      <c r="E59" s="11"/>
      <c r="F59" s="11"/>
      <c r="G59" s="11">
        <v>1118</v>
      </c>
      <c r="H59" s="11">
        <v>8774</v>
      </c>
      <c r="I59" s="11"/>
      <c r="J59" s="11">
        <v>77245</v>
      </c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>
        <v>291</v>
      </c>
      <c r="BB59" s="11"/>
      <c r="BC59" s="11"/>
      <c r="BD59" s="11"/>
      <c r="BE59" s="11"/>
      <c r="BF59" s="11"/>
      <c r="BG59" s="11">
        <v>33</v>
      </c>
      <c r="BH59" s="11"/>
      <c r="BI59" s="11"/>
      <c r="BJ59" s="11">
        <v>70831</v>
      </c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>
        <v>71155</v>
      </c>
      <c r="BV59" s="11"/>
      <c r="BW59" s="11">
        <v>448</v>
      </c>
      <c r="BX59" s="11">
        <v>70707</v>
      </c>
      <c r="BY59" s="11"/>
      <c r="BZ59" s="11">
        <v>-225</v>
      </c>
      <c r="CA59" s="11"/>
      <c r="CB59" s="28">
        <v>6315</v>
      </c>
    </row>
    <row r="60" spans="1:80" s="55" customFormat="1" ht="16" x14ac:dyDescent="0.45">
      <c r="A60" s="79" t="s">
        <v>247</v>
      </c>
      <c r="B60" s="80" t="s">
        <v>248</v>
      </c>
      <c r="C60" s="8">
        <v>99376</v>
      </c>
      <c r="D60" s="8"/>
      <c r="E60" s="8"/>
      <c r="F60" s="8"/>
      <c r="G60" s="8">
        <v>1416</v>
      </c>
      <c r="H60" s="8">
        <v>187</v>
      </c>
      <c r="I60" s="8"/>
      <c r="J60" s="8">
        <v>97773</v>
      </c>
      <c r="K60" s="8"/>
      <c r="L60" s="8"/>
      <c r="M60" s="8"/>
      <c r="N60" s="8"/>
      <c r="O60" s="8"/>
      <c r="P60" s="8">
        <v>1</v>
      </c>
      <c r="Q60" s="8">
        <v>6</v>
      </c>
      <c r="R60" s="8"/>
      <c r="S60" s="8">
        <v>2</v>
      </c>
      <c r="T60" s="8"/>
      <c r="U60" s="8">
        <v>1</v>
      </c>
      <c r="V60" s="8"/>
      <c r="W60" s="8"/>
      <c r="X60" s="8"/>
      <c r="Y60" s="8"/>
      <c r="Z60" s="8">
        <v>2</v>
      </c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>
        <v>3</v>
      </c>
      <c r="AT60" s="8"/>
      <c r="AU60" s="8"/>
      <c r="AV60" s="8"/>
      <c r="AW60" s="8"/>
      <c r="AX60" s="8">
        <v>150</v>
      </c>
      <c r="AY60" s="8"/>
      <c r="AZ60" s="8"/>
      <c r="BA60" s="8">
        <v>1047</v>
      </c>
      <c r="BB60" s="8"/>
      <c r="BC60" s="8"/>
      <c r="BD60" s="8"/>
      <c r="BE60" s="8"/>
      <c r="BF60" s="8"/>
      <c r="BG60" s="8"/>
      <c r="BH60" s="8">
        <v>4182</v>
      </c>
      <c r="BI60" s="8">
        <v>187</v>
      </c>
      <c r="BJ60" s="8">
        <v>1099</v>
      </c>
      <c r="BK60" s="8">
        <v>89963</v>
      </c>
      <c r="BL60" s="8">
        <v>197</v>
      </c>
      <c r="BM60" s="8">
        <v>61</v>
      </c>
      <c r="BN60" s="8">
        <v>403</v>
      </c>
      <c r="BO60" s="8"/>
      <c r="BP60" s="8">
        <v>70</v>
      </c>
      <c r="BQ60" s="8">
        <v>191</v>
      </c>
      <c r="BR60" s="8">
        <v>177</v>
      </c>
      <c r="BS60" s="8"/>
      <c r="BT60" s="8"/>
      <c r="BU60" s="8">
        <v>97742</v>
      </c>
      <c r="BV60" s="8">
        <v>45552</v>
      </c>
      <c r="BW60" s="8"/>
      <c r="BX60" s="8">
        <v>52190</v>
      </c>
      <c r="BY60" s="8"/>
      <c r="BZ60" s="8"/>
      <c r="CA60" s="8"/>
      <c r="CB60" s="25">
        <v>31</v>
      </c>
    </row>
    <row r="61" spans="1:80" s="55" customFormat="1" ht="16" x14ac:dyDescent="0.45">
      <c r="A61" s="77" t="s">
        <v>249</v>
      </c>
      <c r="B61" s="78" t="s">
        <v>250</v>
      </c>
      <c r="C61" s="11">
        <v>11330</v>
      </c>
      <c r="D61" s="11"/>
      <c r="E61" s="11"/>
      <c r="F61" s="11"/>
      <c r="G61" s="11">
        <v>344</v>
      </c>
      <c r="H61" s="11"/>
      <c r="I61" s="11"/>
      <c r="J61" s="11">
        <v>10986</v>
      </c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>
        <v>1</v>
      </c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>
        <v>64</v>
      </c>
      <c r="AI61" s="11"/>
      <c r="AJ61" s="11"/>
      <c r="AK61" s="11"/>
      <c r="AL61" s="11"/>
      <c r="AM61" s="11"/>
      <c r="AN61" s="11"/>
      <c r="AO61" s="11">
        <v>10</v>
      </c>
      <c r="AP61" s="11">
        <v>3</v>
      </c>
      <c r="AQ61" s="11"/>
      <c r="AR61" s="11"/>
      <c r="AS61" s="11">
        <v>115</v>
      </c>
      <c r="AT61" s="11">
        <v>1</v>
      </c>
      <c r="AU61" s="11">
        <v>1</v>
      </c>
      <c r="AV61" s="11">
        <v>32</v>
      </c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>
        <v>239</v>
      </c>
      <c r="BI61" s="11">
        <v>385</v>
      </c>
      <c r="BJ61" s="11"/>
      <c r="BK61" s="11">
        <v>150</v>
      </c>
      <c r="BL61" s="11">
        <v>92</v>
      </c>
      <c r="BM61" s="11">
        <v>4924</v>
      </c>
      <c r="BN61" s="11">
        <v>347</v>
      </c>
      <c r="BO61" s="11"/>
      <c r="BP61" s="11"/>
      <c r="BQ61" s="11"/>
      <c r="BR61" s="11"/>
      <c r="BS61" s="11"/>
      <c r="BT61" s="11"/>
      <c r="BU61" s="11">
        <v>6364</v>
      </c>
      <c r="BV61" s="11"/>
      <c r="BW61" s="11"/>
      <c r="BX61" s="11">
        <v>6364</v>
      </c>
      <c r="BY61" s="11"/>
      <c r="BZ61" s="11"/>
      <c r="CA61" s="11"/>
      <c r="CB61" s="28">
        <v>4622</v>
      </c>
    </row>
    <row r="62" spans="1:80" s="55" customFormat="1" ht="16" x14ac:dyDescent="0.45">
      <c r="A62" s="79" t="s">
        <v>251</v>
      </c>
      <c r="B62" s="80" t="s">
        <v>252</v>
      </c>
      <c r="C62" s="8">
        <v>1832</v>
      </c>
      <c r="D62" s="8"/>
      <c r="E62" s="8"/>
      <c r="F62" s="8"/>
      <c r="G62" s="8">
        <v>56</v>
      </c>
      <c r="H62" s="8"/>
      <c r="I62" s="8"/>
      <c r="J62" s="8">
        <v>1776</v>
      </c>
      <c r="K62" s="8"/>
      <c r="L62" s="8"/>
      <c r="M62" s="8"/>
      <c r="N62" s="8"/>
      <c r="O62" s="8"/>
      <c r="P62" s="8"/>
      <c r="Q62" s="8">
        <v>57</v>
      </c>
      <c r="R62" s="8"/>
      <c r="S62" s="8"/>
      <c r="T62" s="8"/>
      <c r="U62" s="8">
        <v>13</v>
      </c>
      <c r="V62" s="8"/>
      <c r="W62" s="8">
        <v>9</v>
      </c>
      <c r="X62" s="8">
        <v>16</v>
      </c>
      <c r="Y62" s="8">
        <v>6</v>
      </c>
      <c r="Z62" s="8">
        <v>1</v>
      </c>
      <c r="AA62" s="8">
        <v>4</v>
      </c>
      <c r="AB62" s="8">
        <v>12</v>
      </c>
      <c r="AC62" s="8">
        <v>4</v>
      </c>
      <c r="AD62" s="8">
        <v>7</v>
      </c>
      <c r="AE62" s="8"/>
      <c r="AF62" s="8"/>
      <c r="AG62" s="8">
        <v>5</v>
      </c>
      <c r="AH62" s="8"/>
      <c r="AI62" s="8">
        <v>22</v>
      </c>
      <c r="AJ62" s="8">
        <v>89</v>
      </c>
      <c r="AK62" s="8">
        <v>9</v>
      </c>
      <c r="AL62" s="8">
        <v>77</v>
      </c>
      <c r="AM62" s="8">
        <v>3</v>
      </c>
      <c r="AN62" s="8">
        <v>8</v>
      </c>
      <c r="AO62" s="8">
        <v>3</v>
      </c>
      <c r="AP62" s="8">
        <v>37</v>
      </c>
      <c r="AQ62" s="8"/>
      <c r="AR62" s="8">
        <v>3</v>
      </c>
      <c r="AS62" s="8">
        <v>20</v>
      </c>
      <c r="AT62" s="8">
        <v>1</v>
      </c>
      <c r="AU62" s="8">
        <v>2</v>
      </c>
      <c r="AV62" s="8">
        <v>1</v>
      </c>
      <c r="AW62" s="8"/>
      <c r="AX62" s="8"/>
      <c r="AY62" s="8"/>
      <c r="AZ62" s="8"/>
      <c r="BA62" s="8">
        <v>9</v>
      </c>
      <c r="BB62" s="8"/>
      <c r="BC62" s="8">
        <v>5</v>
      </c>
      <c r="BD62" s="8"/>
      <c r="BE62" s="8"/>
      <c r="BF62" s="8"/>
      <c r="BG62" s="8">
        <v>1</v>
      </c>
      <c r="BH62" s="8">
        <v>2</v>
      </c>
      <c r="BI62" s="8">
        <v>35</v>
      </c>
      <c r="BJ62" s="8">
        <v>80</v>
      </c>
      <c r="BK62" s="8"/>
      <c r="BL62" s="8">
        <v>408</v>
      </c>
      <c r="BM62" s="8"/>
      <c r="BN62" s="8">
        <v>33</v>
      </c>
      <c r="BO62" s="8">
        <v>333</v>
      </c>
      <c r="BP62" s="8">
        <v>337</v>
      </c>
      <c r="BQ62" s="8">
        <v>22</v>
      </c>
      <c r="BR62" s="8"/>
      <c r="BS62" s="8"/>
      <c r="BT62" s="8"/>
      <c r="BU62" s="8">
        <v>1674</v>
      </c>
      <c r="BV62" s="8">
        <v>679</v>
      </c>
      <c r="BW62" s="8">
        <v>96</v>
      </c>
      <c r="BX62" s="8">
        <v>899</v>
      </c>
      <c r="BY62" s="8"/>
      <c r="BZ62" s="8"/>
      <c r="CA62" s="8"/>
      <c r="CB62" s="25">
        <v>102</v>
      </c>
    </row>
    <row r="63" spans="1:80" s="55" customFormat="1" ht="16" x14ac:dyDescent="0.45">
      <c r="A63" s="77" t="s">
        <v>253</v>
      </c>
      <c r="B63" s="78" t="s">
        <v>254</v>
      </c>
      <c r="C63" s="11">
        <v>9734</v>
      </c>
      <c r="D63" s="11"/>
      <c r="E63" s="11"/>
      <c r="F63" s="11"/>
      <c r="G63" s="11">
        <v>337</v>
      </c>
      <c r="H63" s="11">
        <v>495</v>
      </c>
      <c r="I63" s="11"/>
      <c r="J63" s="11">
        <v>8902</v>
      </c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>
        <v>1</v>
      </c>
      <c r="AT63" s="11"/>
      <c r="AU63" s="11">
        <v>1</v>
      </c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>
        <v>39</v>
      </c>
      <c r="BK63" s="11"/>
      <c r="BL63" s="11">
        <v>7567</v>
      </c>
      <c r="BM63" s="11">
        <v>5</v>
      </c>
      <c r="BN63" s="11">
        <v>800</v>
      </c>
      <c r="BO63" s="11"/>
      <c r="BP63" s="11">
        <v>1</v>
      </c>
      <c r="BQ63" s="11"/>
      <c r="BR63" s="11">
        <v>2</v>
      </c>
      <c r="BS63" s="11"/>
      <c r="BT63" s="11"/>
      <c r="BU63" s="11">
        <v>8416</v>
      </c>
      <c r="BV63" s="11"/>
      <c r="BW63" s="11"/>
      <c r="BX63" s="11">
        <v>8416</v>
      </c>
      <c r="BY63" s="11"/>
      <c r="BZ63" s="11"/>
      <c r="CA63" s="11"/>
      <c r="CB63" s="28">
        <v>486</v>
      </c>
    </row>
    <row r="64" spans="1:80" s="55" customFormat="1" ht="16" x14ac:dyDescent="0.45">
      <c r="A64" s="79" t="s">
        <v>255</v>
      </c>
      <c r="B64" s="80" t="s">
        <v>256</v>
      </c>
      <c r="C64" s="8">
        <v>49649</v>
      </c>
      <c r="D64" s="8"/>
      <c r="E64" s="8"/>
      <c r="F64" s="8"/>
      <c r="G64" s="8">
        <v>1616</v>
      </c>
      <c r="H64" s="8">
        <v>930</v>
      </c>
      <c r="I64" s="8"/>
      <c r="J64" s="8">
        <v>47103</v>
      </c>
      <c r="K64" s="8"/>
      <c r="L64" s="8"/>
      <c r="M64" s="8"/>
      <c r="N64" s="8"/>
      <c r="O64" s="8"/>
      <c r="P64" s="8">
        <v>21</v>
      </c>
      <c r="Q64" s="8">
        <v>298</v>
      </c>
      <c r="R64" s="8">
        <v>53</v>
      </c>
      <c r="S64" s="8">
        <v>3</v>
      </c>
      <c r="T64" s="8">
        <v>3</v>
      </c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>
        <v>23</v>
      </c>
      <c r="AI64" s="8">
        <v>1</v>
      </c>
      <c r="AJ64" s="8"/>
      <c r="AK64" s="8"/>
      <c r="AL64" s="8"/>
      <c r="AM64" s="8"/>
      <c r="AN64" s="8"/>
      <c r="AO64" s="8"/>
      <c r="AP64" s="8"/>
      <c r="AQ64" s="8">
        <v>3</v>
      </c>
      <c r="AR64" s="8"/>
      <c r="AS64" s="8">
        <v>160</v>
      </c>
      <c r="AT64" s="8">
        <v>5</v>
      </c>
      <c r="AU64" s="8">
        <v>35</v>
      </c>
      <c r="AV64" s="8">
        <v>42</v>
      </c>
      <c r="AW64" s="8"/>
      <c r="AX64" s="8">
        <v>489</v>
      </c>
      <c r="AY64" s="8"/>
      <c r="AZ64" s="8"/>
      <c r="BA64" s="8"/>
      <c r="BB64" s="8"/>
      <c r="BC64" s="8"/>
      <c r="BD64" s="8"/>
      <c r="BE64" s="8"/>
      <c r="BF64" s="8"/>
      <c r="BG64" s="8"/>
      <c r="BH64" s="8">
        <v>271</v>
      </c>
      <c r="BI64" s="8">
        <v>11988</v>
      </c>
      <c r="BJ64" s="8">
        <v>8</v>
      </c>
      <c r="BK64" s="8">
        <v>9</v>
      </c>
      <c r="BL64" s="8">
        <v>28985</v>
      </c>
      <c r="BM64" s="8">
        <v>54</v>
      </c>
      <c r="BN64" s="8">
        <v>229</v>
      </c>
      <c r="BO64" s="8">
        <v>734</v>
      </c>
      <c r="BP64" s="8">
        <v>132</v>
      </c>
      <c r="BQ64" s="8">
        <v>1</v>
      </c>
      <c r="BR64" s="8">
        <v>43</v>
      </c>
      <c r="BS64" s="8"/>
      <c r="BT64" s="8"/>
      <c r="BU64" s="8">
        <v>43590</v>
      </c>
      <c r="BV64" s="8"/>
      <c r="BW64" s="8"/>
      <c r="BX64" s="8">
        <v>43590</v>
      </c>
      <c r="BY64" s="8"/>
      <c r="BZ64" s="8"/>
      <c r="CA64" s="8"/>
      <c r="CB64" s="25">
        <v>3513</v>
      </c>
    </row>
    <row r="65" spans="1:80" s="55" customFormat="1" ht="16" x14ac:dyDescent="0.45">
      <c r="A65" s="77" t="s">
        <v>257</v>
      </c>
      <c r="B65" s="78" t="s">
        <v>258</v>
      </c>
      <c r="C65" s="11">
        <v>41670</v>
      </c>
      <c r="D65" s="11"/>
      <c r="E65" s="11"/>
      <c r="F65" s="11"/>
      <c r="G65" s="11">
        <v>5574</v>
      </c>
      <c r="H65" s="11">
        <v>700</v>
      </c>
      <c r="I65" s="11"/>
      <c r="J65" s="11">
        <v>35396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>
        <v>33595</v>
      </c>
      <c r="BJ65" s="11"/>
      <c r="BK65" s="11"/>
      <c r="BL65" s="11">
        <v>153</v>
      </c>
      <c r="BM65" s="11">
        <v>12</v>
      </c>
      <c r="BN65" s="11"/>
      <c r="BO65" s="11"/>
      <c r="BP65" s="11">
        <v>2</v>
      </c>
      <c r="BQ65" s="11"/>
      <c r="BR65" s="11">
        <v>336</v>
      </c>
      <c r="BS65" s="11"/>
      <c r="BT65" s="11"/>
      <c r="BU65" s="11">
        <v>34098</v>
      </c>
      <c r="BV65" s="11"/>
      <c r="BW65" s="11"/>
      <c r="BX65" s="11">
        <v>34098</v>
      </c>
      <c r="BY65" s="11"/>
      <c r="BZ65" s="11"/>
      <c r="CA65" s="11"/>
      <c r="CB65" s="28">
        <v>1298</v>
      </c>
    </row>
    <row r="66" spans="1:80" s="55" customFormat="1" ht="16" x14ac:dyDescent="0.45">
      <c r="A66" s="79" t="s">
        <v>259</v>
      </c>
      <c r="B66" s="80" t="s">
        <v>260</v>
      </c>
      <c r="C66" s="8">
        <v>43331</v>
      </c>
      <c r="D66" s="8"/>
      <c r="E66" s="8"/>
      <c r="F66" s="8"/>
      <c r="G66" s="8">
        <v>1620</v>
      </c>
      <c r="H66" s="8">
        <v>5</v>
      </c>
      <c r="I66" s="8"/>
      <c r="J66" s="8">
        <v>41706</v>
      </c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>
        <v>151</v>
      </c>
      <c r="BI66" s="8">
        <v>812</v>
      </c>
      <c r="BJ66" s="8"/>
      <c r="BK66" s="8"/>
      <c r="BL66" s="8">
        <v>599</v>
      </c>
      <c r="BM66" s="8">
        <v>39567</v>
      </c>
      <c r="BN66" s="8">
        <v>200</v>
      </c>
      <c r="BO66" s="8"/>
      <c r="BP66" s="8">
        <v>21</v>
      </c>
      <c r="BQ66" s="8"/>
      <c r="BR66" s="8">
        <v>6</v>
      </c>
      <c r="BS66" s="8"/>
      <c r="BT66" s="8"/>
      <c r="BU66" s="8">
        <v>41356</v>
      </c>
      <c r="BV66" s="8"/>
      <c r="BW66" s="8"/>
      <c r="BX66" s="8">
        <v>41356</v>
      </c>
      <c r="BY66" s="8"/>
      <c r="BZ66" s="8"/>
      <c r="CA66" s="8"/>
      <c r="CB66" s="25">
        <v>350</v>
      </c>
    </row>
    <row r="67" spans="1:80" s="55" customFormat="1" ht="16" x14ac:dyDescent="0.45">
      <c r="A67" s="77" t="s">
        <v>261</v>
      </c>
      <c r="B67" s="78" t="s">
        <v>262</v>
      </c>
      <c r="C67" s="11">
        <v>47068</v>
      </c>
      <c r="D67" s="11"/>
      <c r="E67" s="11"/>
      <c r="F67" s="11"/>
      <c r="G67" s="11"/>
      <c r="H67" s="11">
        <v>1027</v>
      </c>
      <c r="I67" s="11"/>
      <c r="J67" s="11">
        <v>46041</v>
      </c>
      <c r="K67" s="11">
        <v>3049</v>
      </c>
      <c r="L67" s="11">
        <v>18</v>
      </c>
      <c r="M67" s="11"/>
      <c r="N67" s="11">
        <v>244</v>
      </c>
      <c r="O67" s="11">
        <v>235</v>
      </c>
      <c r="P67" s="11">
        <v>46</v>
      </c>
      <c r="Q67" s="11">
        <v>13624</v>
      </c>
      <c r="R67" s="11">
        <v>6</v>
      </c>
      <c r="S67" s="11">
        <v>7</v>
      </c>
      <c r="T67" s="11">
        <v>344</v>
      </c>
      <c r="U67" s="11"/>
      <c r="V67" s="11"/>
      <c r="W67" s="11"/>
      <c r="X67" s="11"/>
      <c r="Y67" s="11"/>
      <c r="Z67" s="11">
        <v>3</v>
      </c>
      <c r="AA67" s="11"/>
      <c r="AB67" s="11"/>
      <c r="AC67" s="11"/>
      <c r="AD67" s="11"/>
      <c r="AE67" s="11"/>
      <c r="AF67" s="11"/>
      <c r="AG67" s="11"/>
      <c r="AH67" s="11"/>
      <c r="AI67" s="11">
        <v>5</v>
      </c>
      <c r="AJ67" s="11"/>
      <c r="AK67" s="11"/>
      <c r="AL67" s="11"/>
      <c r="AM67" s="11"/>
      <c r="AN67" s="11"/>
      <c r="AO67" s="11"/>
      <c r="AP67" s="11"/>
      <c r="AQ67" s="11"/>
      <c r="AR67" s="11"/>
      <c r="AS67" s="11">
        <v>27540</v>
      </c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>
        <v>587</v>
      </c>
      <c r="BM67" s="11"/>
      <c r="BN67" s="11">
        <v>29</v>
      </c>
      <c r="BO67" s="11"/>
      <c r="BP67" s="11"/>
      <c r="BQ67" s="11"/>
      <c r="BR67" s="11"/>
      <c r="BS67" s="11"/>
      <c r="BT67" s="11"/>
      <c r="BU67" s="11">
        <v>45737</v>
      </c>
      <c r="BV67" s="11"/>
      <c r="BW67" s="11"/>
      <c r="BX67" s="11">
        <v>45737</v>
      </c>
      <c r="BY67" s="11"/>
      <c r="BZ67" s="11"/>
      <c r="CA67" s="11"/>
      <c r="CB67" s="28">
        <v>304</v>
      </c>
    </row>
    <row r="68" spans="1:80" s="55" customFormat="1" ht="16" x14ac:dyDescent="0.45">
      <c r="A68" s="79" t="s">
        <v>263</v>
      </c>
      <c r="B68" s="80" t="s">
        <v>264</v>
      </c>
      <c r="C68" s="8">
        <v>29703</v>
      </c>
      <c r="D68" s="8"/>
      <c r="E68" s="8"/>
      <c r="F68" s="8"/>
      <c r="G68" s="8">
        <v>1205</v>
      </c>
      <c r="H68" s="8"/>
      <c r="I68" s="8"/>
      <c r="J68" s="8">
        <v>28498</v>
      </c>
      <c r="K68" s="8"/>
      <c r="L68" s="8"/>
      <c r="M68" s="8"/>
      <c r="N68" s="8"/>
      <c r="O68" s="8"/>
      <c r="P68" s="8"/>
      <c r="Q68" s="8">
        <v>6</v>
      </c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>
        <v>343</v>
      </c>
      <c r="AE68" s="8">
        <v>67</v>
      </c>
      <c r="AF68" s="8"/>
      <c r="AG68" s="8">
        <v>1</v>
      </c>
      <c r="AH68" s="8"/>
      <c r="AI68" s="8"/>
      <c r="AJ68" s="8"/>
      <c r="AK68" s="8"/>
      <c r="AL68" s="8"/>
      <c r="AM68" s="8">
        <v>337</v>
      </c>
      <c r="AN68" s="8">
        <v>125</v>
      </c>
      <c r="AO68" s="8">
        <v>6182</v>
      </c>
      <c r="AP68" s="8">
        <v>3</v>
      </c>
      <c r="AQ68" s="8">
        <v>37</v>
      </c>
      <c r="AR68" s="8">
        <v>64</v>
      </c>
      <c r="AS68" s="8"/>
      <c r="AT68" s="8"/>
      <c r="AU68" s="8"/>
      <c r="AV68" s="8"/>
      <c r="AW68" s="8"/>
      <c r="AX68" s="8"/>
      <c r="AY68" s="8"/>
      <c r="AZ68" s="8"/>
      <c r="BA68" s="8">
        <v>4845</v>
      </c>
      <c r="BB68" s="8">
        <v>13992</v>
      </c>
      <c r="BC68" s="8">
        <v>2</v>
      </c>
      <c r="BD68" s="8"/>
      <c r="BE68" s="8"/>
      <c r="BF68" s="8"/>
      <c r="BG68" s="8"/>
      <c r="BH68" s="8"/>
      <c r="BI68" s="8">
        <v>1141</v>
      </c>
      <c r="BJ68" s="8"/>
      <c r="BK68" s="8"/>
      <c r="BL68" s="8">
        <v>72</v>
      </c>
      <c r="BM68" s="8">
        <v>2</v>
      </c>
      <c r="BN68" s="8"/>
      <c r="BO68" s="8"/>
      <c r="BP68" s="8"/>
      <c r="BQ68" s="8"/>
      <c r="BR68" s="8">
        <v>864</v>
      </c>
      <c r="BS68" s="8"/>
      <c r="BT68" s="8"/>
      <c r="BU68" s="8">
        <v>28083</v>
      </c>
      <c r="BV68" s="8"/>
      <c r="BW68" s="8"/>
      <c r="BX68" s="8">
        <v>28083</v>
      </c>
      <c r="BY68" s="8"/>
      <c r="BZ68" s="8"/>
      <c r="CA68" s="8"/>
      <c r="CB68" s="25">
        <v>415</v>
      </c>
    </row>
    <row r="69" spans="1:80" s="55" customFormat="1" ht="16" x14ac:dyDescent="0.45">
      <c r="A69" s="77" t="s">
        <v>265</v>
      </c>
      <c r="B69" s="78" t="s">
        <v>266</v>
      </c>
      <c r="C69" s="11">
        <v>4386</v>
      </c>
      <c r="D69" s="11"/>
      <c r="E69" s="11"/>
      <c r="F69" s="11"/>
      <c r="G69" s="11">
        <v>31</v>
      </c>
      <c r="H69" s="11">
        <v>169</v>
      </c>
      <c r="I69" s="11"/>
      <c r="J69" s="11">
        <v>4186</v>
      </c>
      <c r="K69" s="11"/>
      <c r="L69" s="11"/>
      <c r="M69" s="11"/>
      <c r="N69" s="11"/>
      <c r="O69" s="11"/>
      <c r="P69" s="11">
        <v>103</v>
      </c>
      <c r="Q69" s="11">
        <v>6</v>
      </c>
      <c r="R69" s="11"/>
      <c r="S69" s="11">
        <v>1</v>
      </c>
      <c r="T69" s="11"/>
      <c r="U69" s="11">
        <v>618</v>
      </c>
      <c r="V69" s="11">
        <v>98</v>
      </c>
      <c r="W69" s="11">
        <v>131</v>
      </c>
      <c r="X69" s="11">
        <v>115</v>
      </c>
      <c r="Y69" s="11">
        <v>49</v>
      </c>
      <c r="Z69" s="11"/>
      <c r="AA69" s="11"/>
      <c r="AB69" s="11">
        <v>99</v>
      </c>
      <c r="AC69" s="11">
        <v>56</v>
      </c>
      <c r="AD69" s="11">
        <v>752</v>
      </c>
      <c r="AE69" s="11">
        <v>198</v>
      </c>
      <c r="AF69" s="11">
        <v>94</v>
      </c>
      <c r="AG69" s="11">
        <v>347</v>
      </c>
      <c r="AH69" s="11">
        <v>77</v>
      </c>
      <c r="AI69" s="11">
        <v>8</v>
      </c>
      <c r="AJ69" s="11">
        <v>389</v>
      </c>
      <c r="AK69" s="11">
        <v>206</v>
      </c>
      <c r="AL69" s="11">
        <v>25</v>
      </c>
      <c r="AM69" s="11">
        <v>349</v>
      </c>
      <c r="AN69" s="11">
        <v>66</v>
      </c>
      <c r="AO69" s="11">
        <v>221</v>
      </c>
      <c r="AP69" s="11">
        <v>148</v>
      </c>
      <c r="AQ69" s="11">
        <v>7</v>
      </c>
      <c r="AR69" s="11">
        <v>18</v>
      </c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>
        <v>2</v>
      </c>
      <c r="BJ69" s="11"/>
      <c r="BK69" s="11"/>
      <c r="BL69" s="11"/>
      <c r="BM69" s="11"/>
      <c r="BN69" s="11">
        <v>3</v>
      </c>
      <c r="BO69" s="11"/>
      <c r="BP69" s="11"/>
      <c r="BQ69" s="11"/>
      <c r="BR69" s="11"/>
      <c r="BS69" s="11"/>
      <c r="BT69" s="11"/>
      <c r="BU69" s="11">
        <v>4186</v>
      </c>
      <c r="BV69" s="11"/>
      <c r="BW69" s="11"/>
      <c r="BX69" s="11">
        <v>4186</v>
      </c>
      <c r="BY69" s="11"/>
      <c r="BZ69" s="11"/>
      <c r="CA69" s="11"/>
      <c r="CB69" s="28"/>
    </row>
    <row r="70" spans="1:80" s="55" customFormat="1" ht="28.5" x14ac:dyDescent="0.45">
      <c r="A70" s="79" t="s">
        <v>267</v>
      </c>
      <c r="B70" s="80" t="s">
        <v>268</v>
      </c>
      <c r="C70" s="8">
        <v>1666</v>
      </c>
      <c r="D70" s="8"/>
      <c r="E70" s="8"/>
      <c r="F70" s="8"/>
      <c r="G70" s="8">
        <v>34</v>
      </c>
      <c r="H70" s="8"/>
      <c r="I70" s="8"/>
      <c r="J70" s="8">
        <v>1632</v>
      </c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>
        <v>48</v>
      </c>
      <c r="AE70" s="8"/>
      <c r="AF70" s="8"/>
      <c r="AG70" s="8">
        <v>12</v>
      </c>
      <c r="AH70" s="8">
        <v>705</v>
      </c>
      <c r="AI70" s="8"/>
      <c r="AJ70" s="8"/>
      <c r="AK70" s="8">
        <v>14</v>
      </c>
      <c r="AL70" s="8"/>
      <c r="AM70" s="8">
        <v>9</v>
      </c>
      <c r="AN70" s="8"/>
      <c r="AO70" s="8">
        <v>1</v>
      </c>
      <c r="AP70" s="8"/>
      <c r="AQ70" s="8"/>
      <c r="AR70" s="8">
        <v>1</v>
      </c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>
        <v>587</v>
      </c>
      <c r="BJ70" s="8">
        <v>1</v>
      </c>
      <c r="BK70" s="8"/>
      <c r="BL70" s="8"/>
      <c r="BM70" s="8"/>
      <c r="BN70" s="8">
        <v>245</v>
      </c>
      <c r="BO70" s="8"/>
      <c r="BP70" s="8">
        <v>5</v>
      </c>
      <c r="BQ70" s="8"/>
      <c r="BR70" s="8">
        <v>1</v>
      </c>
      <c r="BS70" s="8"/>
      <c r="BT70" s="8"/>
      <c r="BU70" s="8">
        <v>1629</v>
      </c>
      <c r="BV70" s="8"/>
      <c r="BW70" s="8"/>
      <c r="BX70" s="8">
        <v>1629</v>
      </c>
      <c r="BY70" s="8"/>
      <c r="BZ70" s="8"/>
      <c r="CA70" s="8"/>
      <c r="CB70" s="25">
        <v>3</v>
      </c>
    </row>
    <row r="71" spans="1:80" s="55" customFormat="1" ht="28.5" x14ac:dyDescent="0.45">
      <c r="A71" s="77" t="s">
        <v>269</v>
      </c>
      <c r="B71" s="78" t="s">
        <v>270</v>
      </c>
      <c r="C71" s="11">
        <v>90827</v>
      </c>
      <c r="D71" s="11"/>
      <c r="E71" s="11"/>
      <c r="F71" s="11"/>
      <c r="G71" s="11"/>
      <c r="H71" s="11"/>
      <c r="I71" s="11"/>
      <c r="J71" s="11">
        <v>90827</v>
      </c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>
        <v>90826</v>
      </c>
      <c r="BO71" s="11"/>
      <c r="BP71" s="11"/>
      <c r="BQ71" s="11"/>
      <c r="BR71" s="11"/>
      <c r="BS71" s="11"/>
      <c r="BT71" s="11"/>
      <c r="BU71" s="11">
        <v>90826</v>
      </c>
      <c r="BV71" s="11"/>
      <c r="BW71" s="11">
        <v>90826</v>
      </c>
      <c r="BX71" s="11"/>
      <c r="BY71" s="11"/>
      <c r="BZ71" s="11"/>
      <c r="CA71" s="11"/>
      <c r="CB71" s="28">
        <v>1</v>
      </c>
    </row>
    <row r="72" spans="1:80" s="55" customFormat="1" ht="16" x14ac:dyDescent="0.45">
      <c r="A72" s="79" t="s">
        <v>271</v>
      </c>
      <c r="B72" s="80" t="s">
        <v>272</v>
      </c>
      <c r="C72" s="8">
        <v>57216</v>
      </c>
      <c r="D72" s="8"/>
      <c r="E72" s="8"/>
      <c r="F72" s="8"/>
      <c r="G72" s="8">
        <v>2</v>
      </c>
      <c r="H72" s="8"/>
      <c r="I72" s="8"/>
      <c r="J72" s="8">
        <v>57214</v>
      </c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>
        <v>12</v>
      </c>
      <c r="BK72" s="8"/>
      <c r="BL72" s="8"/>
      <c r="BM72" s="8"/>
      <c r="BN72" s="8"/>
      <c r="BO72" s="8">
        <v>27609</v>
      </c>
      <c r="BP72" s="8">
        <v>29468</v>
      </c>
      <c r="BQ72" s="8"/>
      <c r="BR72" s="8"/>
      <c r="BS72" s="8"/>
      <c r="BT72" s="8"/>
      <c r="BU72" s="8">
        <v>57089</v>
      </c>
      <c r="BV72" s="8"/>
      <c r="BW72" s="8">
        <v>29418</v>
      </c>
      <c r="BX72" s="8">
        <v>27671</v>
      </c>
      <c r="BY72" s="8"/>
      <c r="BZ72" s="8"/>
      <c r="CA72" s="8"/>
      <c r="CB72" s="25">
        <v>125</v>
      </c>
    </row>
    <row r="73" spans="1:80" s="55" customFormat="1" ht="16" x14ac:dyDescent="0.45">
      <c r="A73" s="77" t="s">
        <v>273</v>
      </c>
      <c r="B73" s="78" t="s">
        <v>274</v>
      </c>
      <c r="C73" s="11">
        <v>71561</v>
      </c>
      <c r="D73" s="11"/>
      <c r="E73" s="11"/>
      <c r="F73" s="11"/>
      <c r="G73" s="11"/>
      <c r="H73" s="11"/>
      <c r="I73" s="11"/>
      <c r="J73" s="11">
        <v>71561</v>
      </c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>
        <v>34</v>
      </c>
      <c r="BO73" s="11"/>
      <c r="BP73" s="11">
        <v>111</v>
      </c>
      <c r="BQ73" s="11">
        <v>71380</v>
      </c>
      <c r="BR73" s="11"/>
      <c r="BS73" s="11"/>
      <c r="BT73" s="11"/>
      <c r="BU73" s="11">
        <v>71525</v>
      </c>
      <c r="BV73" s="11"/>
      <c r="BW73" s="11">
        <v>1784</v>
      </c>
      <c r="BX73" s="11">
        <v>69741</v>
      </c>
      <c r="BY73" s="11"/>
      <c r="BZ73" s="11"/>
      <c r="CA73" s="11"/>
      <c r="CB73" s="28">
        <v>36</v>
      </c>
    </row>
    <row r="74" spans="1:80" s="55" customFormat="1" ht="28.5" x14ac:dyDescent="0.45">
      <c r="A74" s="79" t="s">
        <v>275</v>
      </c>
      <c r="B74" s="80" t="s">
        <v>276</v>
      </c>
      <c r="C74" s="8">
        <v>9160</v>
      </c>
      <c r="D74" s="8"/>
      <c r="E74" s="8"/>
      <c r="F74" s="8"/>
      <c r="G74" s="8"/>
      <c r="H74" s="8"/>
      <c r="I74" s="8"/>
      <c r="J74" s="8">
        <v>9160</v>
      </c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>
        <v>9123</v>
      </c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>
        <v>33</v>
      </c>
      <c r="BO74" s="8"/>
      <c r="BP74" s="8"/>
      <c r="BQ74" s="8"/>
      <c r="BR74" s="8"/>
      <c r="BS74" s="8"/>
      <c r="BT74" s="8"/>
      <c r="BU74" s="8">
        <v>9156</v>
      </c>
      <c r="BV74" s="8"/>
      <c r="BW74" s="8">
        <v>1122</v>
      </c>
      <c r="BX74" s="8">
        <v>8034</v>
      </c>
      <c r="BY74" s="8"/>
      <c r="BZ74" s="8"/>
      <c r="CA74" s="8"/>
      <c r="CB74" s="25">
        <v>4</v>
      </c>
    </row>
    <row r="75" spans="1:80" s="55" customFormat="1" ht="16" x14ac:dyDescent="0.45">
      <c r="A75" s="77" t="s">
        <v>277</v>
      </c>
      <c r="B75" s="78" t="s">
        <v>278</v>
      </c>
      <c r="C75" s="11">
        <v>2283</v>
      </c>
      <c r="D75" s="11"/>
      <c r="E75" s="11"/>
      <c r="F75" s="11"/>
      <c r="G75" s="11"/>
      <c r="H75" s="11"/>
      <c r="I75" s="11"/>
      <c r="J75" s="11">
        <v>2283</v>
      </c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>
        <v>4</v>
      </c>
      <c r="BQ75" s="11"/>
      <c r="BR75" s="11">
        <v>2246</v>
      </c>
      <c r="BS75" s="11"/>
      <c r="BT75" s="11"/>
      <c r="BU75" s="11">
        <v>2250</v>
      </c>
      <c r="BV75" s="11"/>
      <c r="BW75" s="11">
        <v>2166</v>
      </c>
      <c r="BX75" s="11">
        <v>84</v>
      </c>
      <c r="BY75" s="11"/>
      <c r="BZ75" s="11"/>
      <c r="CA75" s="11"/>
      <c r="CB75" s="28">
        <v>33</v>
      </c>
    </row>
    <row r="76" spans="1:80" s="55" customFormat="1" ht="16" x14ac:dyDescent="0.45">
      <c r="A76" s="79" t="s">
        <v>279</v>
      </c>
      <c r="B76" s="80" t="s">
        <v>280</v>
      </c>
      <c r="C76" s="8">
        <v>22714</v>
      </c>
      <c r="D76" s="8"/>
      <c r="E76" s="8"/>
      <c r="F76" s="8"/>
      <c r="G76" s="8">
        <v>1451</v>
      </c>
      <c r="H76" s="8">
        <v>474</v>
      </c>
      <c r="I76" s="8"/>
      <c r="J76" s="8">
        <v>20789</v>
      </c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>
        <v>4742</v>
      </c>
      <c r="BI76" s="8">
        <v>1284</v>
      </c>
      <c r="BJ76" s="8">
        <v>1</v>
      </c>
      <c r="BK76" s="8"/>
      <c r="BL76" s="8"/>
      <c r="BM76" s="8"/>
      <c r="BN76" s="8">
        <v>15</v>
      </c>
      <c r="BO76" s="8"/>
      <c r="BP76" s="8"/>
      <c r="BQ76" s="8"/>
      <c r="BR76" s="8">
        <v>14672</v>
      </c>
      <c r="BS76" s="8"/>
      <c r="BT76" s="8"/>
      <c r="BU76" s="8">
        <v>20714</v>
      </c>
      <c r="BV76" s="8"/>
      <c r="BW76" s="8">
        <v>1265</v>
      </c>
      <c r="BX76" s="8">
        <v>19449</v>
      </c>
      <c r="BY76" s="8"/>
      <c r="BZ76" s="8"/>
      <c r="CA76" s="8"/>
      <c r="CB76" s="25">
        <v>75</v>
      </c>
    </row>
    <row r="77" spans="1:80" s="55" customFormat="1" ht="16" x14ac:dyDescent="0.45">
      <c r="A77" s="77" t="s">
        <v>281</v>
      </c>
      <c r="B77" s="78" t="s">
        <v>282</v>
      </c>
      <c r="C77" s="11">
        <v>9833</v>
      </c>
      <c r="D77" s="11"/>
      <c r="E77" s="11"/>
      <c r="F77" s="11"/>
      <c r="G77" s="11">
        <v>336</v>
      </c>
      <c r="H77" s="11"/>
      <c r="I77" s="11"/>
      <c r="J77" s="11">
        <v>9497</v>
      </c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>
        <v>98</v>
      </c>
      <c r="BI77" s="11">
        <v>61</v>
      </c>
      <c r="BJ77" s="11">
        <v>1</v>
      </c>
      <c r="BK77" s="11"/>
      <c r="BL77" s="11"/>
      <c r="BM77" s="11"/>
      <c r="BN77" s="11"/>
      <c r="BO77" s="11"/>
      <c r="BP77" s="11"/>
      <c r="BQ77" s="11"/>
      <c r="BR77" s="11">
        <v>9334</v>
      </c>
      <c r="BS77" s="11"/>
      <c r="BT77" s="11"/>
      <c r="BU77" s="11">
        <v>9494</v>
      </c>
      <c r="BV77" s="11"/>
      <c r="BW77" s="11"/>
      <c r="BX77" s="11">
        <v>9494</v>
      </c>
      <c r="BY77" s="11"/>
      <c r="BZ77" s="11"/>
      <c r="CA77" s="11"/>
      <c r="CB77" s="28">
        <v>3</v>
      </c>
    </row>
    <row r="78" spans="1:80" s="55" customFormat="1" ht="16" x14ac:dyDescent="0.45">
      <c r="A78" s="79" t="s">
        <v>283</v>
      </c>
      <c r="B78" s="80" t="s">
        <v>284</v>
      </c>
      <c r="C78" s="8">
        <v>5790</v>
      </c>
      <c r="D78" s="8"/>
      <c r="E78" s="8"/>
      <c r="F78" s="8"/>
      <c r="G78" s="8"/>
      <c r="H78" s="8"/>
      <c r="I78" s="8"/>
      <c r="J78" s="8">
        <v>5790</v>
      </c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>
        <v>5788</v>
      </c>
      <c r="BT78" s="8"/>
      <c r="BU78" s="8">
        <v>5788</v>
      </c>
      <c r="BV78" s="8"/>
      <c r="BW78" s="8"/>
      <c r="BX78" s="8">
        <v>5788</v>
      </c>
      <c r="BY78" s="8"/>
      <c r="BZ78" s="8"/>
      <c r="CA78" s="8"/>
      <c r="CB78" s="25">
        <v>2</v>
      </c>
    </row>
    <row r="79" spans="1:80" s="55" customFormat="1" ht="16" x14ac:dyDescent="0.45">
      <c r="A79" s="77"/>
      <c r="B79" s="78" t="s">
        <v>285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>
        <v>4739</v>
      </c>
      <c r="CA79" s="11">
        <v>-4739</v>
      </c>
      <c r="CB79" s="28"/>
    </row>
    <row r="80" spans="1:80" s="55" customFormat="1" ht="16" x14ac:dyDescent="0.45">
      <c r="A80" s="81"/>
      <c r="B80" s="82" t="s">
        <v>286</v>
      </c>
      <c r="C80" s="33">
        <v>12571</v>
      </c>
      <c r="D80" s="33"/>
      <c r="E80" s="33"/>
      <c r="F80" s="33"/>
      <c r="G80" s="33"/>
      <c r="H80" s="33"/>
      <c r="I80" s="33"/>
      <c r="J80" s="33">
        <v>12571</v>
      </c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>
        <v>2718</v>
      </c>
      <c r="CB80" s="34">
        <v>9853</v>
      </c>
    </row>
    <row r="81" spans="1:80" s="131" customFormat="1" ht="16" x14ac:dyDescent="0.45">
      <c r="A81" s="83"/>
      <c r="B81" s="84" t="s">
        <v>135</v>
      </c>
      <c r="C81" s="75">
        <v>1888250</v>
      </c>
      <c r="D81" s="75">
        <v>0</v>
      </c>
      <c r="E81" s="75">
        <v>0</v>
      </c>
      <c r="F81" s="75">
        <v>4421</v>
      </c>
      <c r="G81" s="75">
        <v>54668</v>
      </c>
      <c r="H81" s="75">
        <v>25476</v>
      </c>
      <c r="I81" s="75">
        <v>0</v>
      </c>
      <c r="J81" s="75">
        <v>1684415</v>
      </c>
      <c r="K81" s="75">
        <v>47191</v>
      </c>
      <c r="L81" s="75">
        <v>9751</v>
      </c>
      <c r="M81" s="75">
        <v>30788</v>
      </c>
      <c r="N81" s="75">
        <v>2778</v>
      </c>
      <c r="O81" s="75">
        <v>2715</v>
      </c>
      <c r="P81" s="75">
        <v>18436</v>
      </c>
      <c r="Q81" s="75">
        <v>59104</v>
      </c>
      <c r="R81" s="75">
        <v>4887</v>
      </c>
      <c r="S81" s="75">
        <v>4225</v>
      </c>
      <c r="T81" s="75">
        <v>354</v>
      </c>
      <c r="U81" s="75">
        <v>27682</v>
      </c>
      <c r="V81" s="75">
        <v>9766</v>
      </c>
      <c r="W81" s="75">
        <v>11536</v>
      </c>
      <c r="X81" s="75">
        <v>23468</v>
      </c>
      <c r="Y81" s="75">
        <v>9978</v>
      </c>
      <c r="Z81" s="75">
        <v>8082</v>
      </c>
      <c r="AA81" s="75">
        <v>2852</v>
      </c>
      <c r="AB81" s="75">
        <v>6364</v>
      </c>
      <c r="AC81" s="75">
        <v>15162</v>
      </c>
      <c r="AD81" s="75">
        <v>20961</v>
      </c>
      <c r="AE81" s="75">
        <v>4839</v>
      </c>
      <c r="AF81" s="75">
        <v>3173</v>
      </c>
      <c r="AG81" s="75">
        <v>12427</v>
      </c>
      <c r="AH81" s="75">
        <v>4310</v>
      </c>
      <c r="AI81" s="75">
        <v>54700</v>
      </c>
      <c r="AJ81" s="75">
        <v>38362</v>
      </c>
      <c r="AK81" s="75">
        <v>12716</v>
      </c>
      <c r="AL81" s="75">
        <v>24673</v>
      </c>
      <c r="AM81" s="75">
        <v>19954</v>
      </c>
      <c r="AN81" s="75">
        <v>5800</v>
      </c>
      <c r="AO81" s="75">
        <v>9390</v>
      </c>
      <c r="AP81" s="75">
        <v>9051</v>
      </c>
      <c r="AQ81" s="75">
        <v>5353</v>
      </c>
      <c r="AR81" s="75">
        <v>5602</v>
      </c>
      <c r="AS81" s="75">
        <v>40291</v>
      </c>
      <c r="AT81" s="75">
        <v>8794</v>
      </c>
      <c r="AU81" s="75">
        <v>4868</v>
      </c>
      <c r="AV81" s="75">
        <v>9198</v>
      </c>
      <c r="AW81" s="75">
        <v>2164</v>
      </c>
      <c r="AX81" s="75">
        <v>74537</v>
      </c>
      <c r="AY81" s="75">
        <v>48349</v>
      </c>
      <c r="AZ81" s="75">
        <v>39761</v>
      </c>
      <c r="BA81" s="75">
        <v>123318</v>
      </c>
      <c r="BB81" s="75">
        <v>13992</v>
      </c>
      <c r="BC81" s="75">
        <v>60337</v>
      </c>
      <c r="BD81" s="75">
        <v>797</v>
      </c>
      <c r="BE81" s="75">
        <v>12282</v>
      </c>
      <c r="BF81" s="75">
        <v>14479</v>
      </c>
      <c r="BG81" s="75">
        <v>2352</v>
      </c>
      <c r="BH81" s="75">
        <v>74207</v>
      </c>
      <c r="BI81" s="75">
        <v>51765</v>
      </c>
      <c r="BJ81" s="75">
        <v>72294</v>
      </c>
      <c r="BK81" s="75">
        <v>90316</v>
      </c>
      <c r="BL81" s="75">
        <v>42577</v>
      </c>
      <c r="BM81" s="75">
        <v>44780</v>
      </c>
      <c r="BN81" s="75">
        <v>94715</v>
      </c>
      <c r="BO81" s="75">
        <v>29929</v>
      </c>
      <c r="BP81" s="75">
        <v>30173</v>
      </c>
      <c r="BQ81" s="75">
        <v>71651</v>
      </c>
      <c r="BR81" s="75">
        <v>28180</v>
      </c>
      <c r="BS81" s="75">
        <v>5788</v>
      </c>
      <c r="BT81" s="75"/>
      <c r="BU81" s="75">
        <v>1618324</v>
      </c>
      <c r="BV81" s="75">
        <v>59839</v>
      </c>
      <c r="BW81" s="75">
        <v>127402</v>
      </c>
      <c r="BX81" s="75">
        <v>1431083</v>
      </c>
      <c r="BY81" s="75"/>
      <c r="BZ81" s="75">
        <v>0</v>
      </c>
      <c r="CA81" s="75">
        <v>147477</v>
      </c>
      <c r="CB81" s="130">
        <v>37884</v>
      </c>
    </row>
    <row r="82" spans="1:80" s="55" customFormat="1" ht="16" x14ac:dyDescent="0.45">
      <c r="A82" s="77"/>
      <c r="B82" s="78" t="s">
        <v>287</v>
      </c>
      <c r="C82" s="11"/>
      <c r="D82" s="11"/>
      <c r="E82" s="11"/>
      <c r="F82" s="11"/>
      <c r="G82" s="11"/>
      <c r="H82" s="11"/>
      <c r="I82" s="11"/>
      <c r="J82" s="11"/>
      <c r="K82" s="11">
        <v>42826</v>
      </c>
      <c r="L82" s="11">
        <v>8651</v>
      </c>
      <c r="M82" s="11">
        <v>29617</v>
      </c>
      <c r="N82" s="11">
        <v>2505</v>
      </c>
      <c r="O82" s="11">
        <v>2210</v>
      </c>
      <c r="P82" s="11">
        <v>18436</v>
      </c>
      <c r="Q82" s="11">
        <v>59104</v>
      </c>
      <c r="R82" s="11">
        <v>4887</v>
      </c>
      <c r="S82" s="11">
        <v>4225</v>
      </c>
      <c r="T82" s="11">
        <v>354</v>
      </c>
      <c r="U82" s="11">
        <v>27620</v>
      </c>
      <c r="V82" s="11">
        <v>9766</v>
      </c>
      <c r="W82" s="11">
        <v>11528</v>
      </c>
      <c r="X82" s="11">
        <v>23454</v>
      </c>
      <c r="Y82" s="11">
        <v>9972</v>
      </c>
      <c r="Z82" s="11">
        <v>8064</v>
      </c>
      <c r="AA82" s="11">
        <v>2848</v>
      </c>
      <c r="AB82" s="11">
        <v>6352</v>
      </c>
      <c r="AC82" s="11">
        <v>15159</v>
      </c>
      <c r="AD82" s="11">
        <v>20955</v>
      </c>
      <c r="AE82" s="11">
        <v>4839</v>
      </c>
      <c r="AF82" s="11">
        <v>3173</v>
      </c>
      <c r="AG82" s="11">
        <v>12422</v>
      </c>
      <c r="AH82" s="11">
        <v>4310</v>
      </c>
      <c r="AI82" s="11">
        <v>54678</v>
      </c>
      <c r="AJ82" s="11">
        <v>38289</v>
      </c>
      <c r="AK82" s="11">
        <v>12708</v>
      </c>
      <c r="AL82" s="11">
        <v>24625</v>
      </c>
      <c r="AM82" s="11">
        <v>19951</v>
      </c>
      <c r="AN82" s="11">
        <v>5792</v>
      </c>
      <c r="AO82" s="11">
        <v>9387</v>
      </c>
      <c r="AP82" s="11">
        <v>9016</v>
      </c>
      <c r="AQ82" s="11">
        <v>5353</v>
      </c>
      <c r="AR82" s="11">
        <v>5599</v>
      </c>
      <c r="AS82" s="11">
        <v>40271</v>
      </c>
      <c r="AT82" s="11">
        <v>8793</v>
      </c>
      <c r="AU82" s="11">
        <v>4867</v>
      </c>
      <c r="AV82" s="11">
        <v>8075</v>
      </c>
      <c r="AW82" s="11">
        <v>2164</v>
      </c>
      <c r="AX82" s="11">
        <v>69880</v>
      </c>
      <c r="AY82" s="11">
        <v>47143</v>
      </c>
      <c r="AZ82" s="11">
        <v>39741</v>
      </c>
      <c r="BA82" s="11">
        <v>123310</v>
      </c>
      <c r="BB82" s="11">
        <v>13992</v>
      </c>
      <c r="BC82" s="11">
        <v>60073</v>
      </c>
      <c r="BD82" s="11">
        <v>797</v>
      </c>
      <c r="BE82" s="11">
        <v>12282</v>
      </c>
      <c r="BF82" s="11">
        <v>14479</v>
      </c>
      <c r="BG82" s="11">
        <v>2351</v>
      </c>
      <c r="BH82" s="11">
        <v>74205</v>
      </c>
      <c r="BI82" s="11">
        <v>51620</v>
      </c>
      <c r="BJ82" s="11">
        <v>71766</v>
      </c>
      <c r="BK82" s="11">
        <v>44764</v>
      </c>
      <c r="BL82" s="11">
        <v>42511</v>
      </c>
      <c r="BM82" s="11">
        <v>44780</v>
      </c>
      <c r="BN82" s="11">
        <v>3884</v>
      </c>
      <c r="BO82" s="11">
        <v>29747</v>
      </c>
      <c r="BP82" s="11">
        <v>664</v>
      </c>
      <c r="BQ82" s="11">
        <v>69853</v>
      </c>
      <c r="BR82" s="11">
        <v>24608</v>
      </c>
      <c r="BS82" s="11">
        <v>5788</v>
      </c>
      <c r="BT82" s="11"/>
      <c r="BU82" s="11">
        <v>1431083</v>
      </c>
      <c r="BV82" s="11"/>
      <c r="BW82" s="11"/>
      <c r="BX82" s="11"/>
      <c r="BY82" s="11"/>
      <c r="BZ82" s="11"/>
      <c r="CA82" s="11"/>
      <c r="CB82" s="28"/>
    </row>
    <row r="83" spans="1:80" s="55" customFormat="1" ht="16" x14ac:dyDescent="0.45">
      <c r="A83" s="79"/>
      <c r="B83" s="80" t="s">
        <v>288</v>
      </c>
      <c r="C83" s="8"/>
      <c r="D83" s="8"/>
      <c r="E83" s="8"/>
      <c r="F83" s="8"/>
      <c r="G83" s="8"/>
      <c r="H83" s="8"/>
      <c r="I83" s="8"/>
      <c r="J83" s="8"/>
      <c r="K83" s="8">
        <v>4365</v>
      </c>
      <c r="L83" s="8">
        <v>1100</v>
      </c>
      <c r="M83" s="8">
        <v>1171</v>
      </c>
      <c r="N83" s="8">
        <v>273</v>
      </c>
      <c r="O83" s="8">
        <v>505</v>
      </c>
      <c r="P83" s="8"/>
      <c r="Q83" s="8"/>
      <c r="R83" s="8"/>
      <c r="S83" s="8"/>
      <c r="T83" s="8"/>
      <c r="U83" s="8">
        <v>62</v>
      </c>
      <c r="V83" s="8"/>
      <c r="W83" s="8">
        <v>8</v>
      </c>
      <c r="X83" s="8">
        <v>14</v>
      </c>
      <c r="Y83" s="8">
        <v>6</v>
      </c>
      <c r="Z83" s="8">
        <v>18</v>
      </c>
      <c r="AA83" s="8">
        <v>4</v>
      </c>
      <c r="AB83" s="8">
        <v>12</v>
      </c>
      <c r="AC83" s="8">
        <v>3</v>
      </c>
      <c r="AD83" s="8">
        <v>6</v>
      </c>
      <c r="AE83" s="8"/>
      <c r="AF83" s="8"/>
      <c r="AG83" s="8">
        <v>5</v>
      </c>
      <c r="AH83" s="8"/>
      <c r="AI83" s="8">
        <v>22</v>
      </c>
      <c r="AJ83" s="8">
        <v>73</v>
      </c>
      <c r="AK83" s="8">
        <v>8</v>
      </c>
      <c r="AL83" s="8">
        <v>48</v>
      </c>
      <c r="AM83" s="8">
        <v>3</v>
      </c>
      <c r="AN83" s="8">
        <v>8</v>
      </c>
      <c r="AO83" s="8">
        <v>3</v>
      </c>
      <c r="AP83" s="8">
        <v>35</v>
      </c>
      <c r="AQ83" s="8"/>
      <c r="AR83" s="8">
        <v>3</v>
      </c>
      <c r="AS83" s="8">
        <v>20</v>
      </c>
      <c r="AT83" s="8">
        <v>1</v>
      </c>
      <c r="AU83" s="8">
        <v>1</v>
      </c>
      <c r="AV83" s="8">
        <v>1123</v>
      </c>
      <c r="AW83" s="8"/>
      <c r="AX83" s="8">
        <v>4657</v>
      </c>
      <c r="AY83" s="8">
        <v>1206</v>
      </c>
      <c r="AZ83" s="8">
        <v>20</v>
      </c>
      <c r="BA83" s="8">
        <v>8</v>
      </c>
      <c r="BB83" s="8"/>
      <c r="BC83" s="8">
        <v>264</v>
      </c>
      <c r="BD83" s="8"/>
      <c r="BE83" s="8"/>
      <c r="BF83" s="8"/>
      <c r="BG83" s="8">
        <v>1</v>
      </c>
      <c r="BH83" s="8">
        <v>2</v>
      </c>
      <c r="BI83" s="8">
        <v>145</v>
      </c>
      <c r="BJ83" s="8">
        <v>528</v>
      </c>
      <c r="BK83" s="8">
        <v>45552</v>
      </c>
      <c r="BL83" s="8">
        <v>66</v>
      </c>
      <c r="BM83" s="8"/>
      <c r="BN83" s="8">
        <v>90831</v>
      </c>
      <c r="BO83" s="8">
        <v>182</v>
      </c>
      <c r="BP83" s="8">
        <v>29509</v>
      </c>
      <c r="BQ83" s="8">
        <v>1798</v>
      </c>
      <c r="BR83" s="8">
        <v>3572</v>
      </c>
      <c r="BS83" s="8"/>
      <c r="BT83" s="8"/>
      <c r="BU83" s="8">
        <v>187241</v>
      </c>
      <c r="BV83" s="8"/>
      <c r="BW83" s="8"/>
      <c r="BX83" s="8"/>
      <c r="BY83" s="8"/>
      <c r="BZ83" s="8"/>
      <c r="CA83" s="8"/>
      <c r="CB83" s="25"/>
    </row>
    <row r="84" spans="1:80" s="55" customFormat="1" ht="16" x14ac:dyDescent="0.45">
      <c r="A84" s="77"/>
      <c r="B84" s="85" t="s">
        <v>289</v>
      </c>
      <c r="C84" s="11"/>
      <c r="D84" s="11"/>
      <c r="E84" s="11"/>
      <c r="F84" s="11"/>
      <c r="G84" s="11"/>
      <c r="H84" s="11"/>
      <c r="I84" s="11"/>
      <c r="J84" s="11"/>
      <c r="K84" s="11">
        <v>4365</v>
      </c>
      <c r="L84" s="11">
        <v>1100</v>
      </c>
      <c r="M84" s="11">
        <v>1171</v>
      </c>
      <c r="N84" s="11">
        <v>273</v>
      </c>
      <c r="O84" s="11">
        <v>505</v>
      </c>
      <c r="P84" s="11"/>
      <c r="Q84" s="11"/>
      <c r="R84" s="11"/>
      <c r="S84" s="11"/>
      <c r="T84" s="11"/>
      <c r="U84" s="11">
        <v>62</v>
      </c>
      <c r="V84" s="11"/>
      <c r="W84" s="11">
        <v>8</v>
      </c>
      <c r="X84" s="11">
        <v>14</v>
      </c>
      <c r="Y84" s="11">
        <v>6</v>
      </c>
      <c r="Z84" s="11">
        <v>18</v>
      </c>
      <c r="AA84" s="11">
        <v>4</v>
      </c>
      <c r="AB84" s="11">
        <v>12</v>
      </c>
      <c r="AC84" s="11">
        <v>3</v>
      </c>
      <c r="AD84" s="11">
        <v>6</v>
      </c>
      <c r="AE84" s="11"/>
      <c r="AF84" s="11"/>
      <c r="AG84" s="11">
        <v>5</v>
      </c>
      <c r="AH84" s="11"/>
      <c r="AI84" s="11">
        <v>22</v>
      </c>
      <c r="AJ84" s="11">
        <v>73</v>
      </c>
      <c r="AK84" s="11">
        <v>8</v>
      </c>
      <c r="AL84" s="11">
        <v>48</v>
      </c>
      <c r="AM84" s="11">
        <v>3</v>
      </c>
      <c r="AN84" s="11">
        <v>8</v>
      </c>
      <c r="AO84" s="11">
        <v>3</v>
      </c>
      <c r="AP84" s="11">
        <v>35</v>
      </c>
      <c r="AQ84" s="11"/>
      <c r="AR84" s="11">
        <v>3</v>
      </c>
      <c r="AS84" s="11">
        <v>20</v>
      </c>
      <c r="AT84" s="11">
        <v>1</v>
      </c>
      <c r="AU84" s="11">
        <v>1</v>
      </c>
      <c r="AV84" s="11">
        <v>1</v>
      </c>
      <c r="AW84" s="11"/>
      <c r="AX84" s="11">
        <v>4657</v>
      </c>
      <c r="AY84" s="11">
        <v>1206</v>
      </c>
      <c r="AZ84" s="11"/>
      <c r="BA84" s="11">
        <v>8</v>
      </c>
      <c r="BB84" s="11"/>
      <c r="BC84" s="11">
        <v>264</v>
      </c>
      <c r="BD84" s="11"/>
      <c r="BE84" s="11"/>
      <c r="BF84" s="11"/>
      <c r="BG84" s="11">
        <v>1</v>
      </c>
      <c r="BH84" s="11">
        <v>2</v>
      </c>
      <c r="BI84" s="11">
        <v>29</v>
      </c>
      <c r="BJ84" s="11">
        <v>80</v>
      </c>
      <c r="BK84" s="11">
        <v>45552</v>
      </c>
      <c r="BL84" s="11">
        <v>66</v>
      </c>
      <c r="BM84" s="11"/>
      <c r="BN84" s="11"/>
      <c r="BO84" s="11">
        <v>182</v>
      </c>
      <c r="BP84" s="11"/>
      <c r="BQ84" s="11">
        <v>14</v>
      </c>
      <c r="BR84" s="11"/>
      <c r="BS84" s="11"/>
      <c r="BT84" s="11"/>
      <c r="BU84" s="11">
        <v>59839</v>
      </c>
      <c r="BV84" s="11"/>
      <c r="BW84" s="11"/>
      <c r="BX84" s="11"/>
      <c r="BY84" s="11"/>
      <c r="BZ84" s="11"/>
      <c r="CA84" s="11"/>
      <c r="CB84" s="28"/>
    </row>
    <row r="85" spans="1:80" s="55" customFormat="1" ht="16" x14ac:dyDescent="0.45">
      <c r="A85" s="86"/>
      <c r="B85" s="87" t="s">
        <v>290</v>
      </c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>
        <v>1122</v>
      </c>
      <c r="AW85" s="76"/>
      <c r="AX85" s="76"/>
      <c r="AY85" s="76"/>
      <c r="AZ85" s="76">
        <v>20</v>
      </c>
      <c r="BA85" s="76"/>
      <c r="BB85" s="76"/>
      <c r="BC85" s="76"/>
      <c r="BD85" s="76"/>
      <c r="BE85" s="76"/>
      <c r="BF85" s="76"/>
      <c r="BG85" s="76"/>
      <c r="BH85" s="76"/>
      <c r="BI85" s="76">
        <v>116</v>
      </c>
      <c r="BJ85" s="76">
        <v>448</v>
      </c>
      <c r="BK85" s="76"/>
      <c r="BL85" s="76"/>
      <c r="BM85" s="76"/>
      <c r="BN85" s="76">
        <v>90831</v>
      </c>
      <c r="BO85" s="76"/>
      <c r="BP85" s="76">
        <v>29509</v>
      </c>
      <c r="BQ85" s="76">
        <v>1784</v>
      </c>
      <c r="BR85" s="76">
        <v>3572</v>
      </c>
      <c r="BS85" s="76"/>
      <c r="BT85" s="76"/>
      <c r="BU85" s="76">
        <v>127402</v>
      </c>
      <c r="BV85" s="76"/>
      <c r="BW85" s="76"/>
      <c r="BX85" s="76"/>
      <c r="BY85" s="76"/>
      <c r="BZ85" s="76"/>
      <c r="CA85" s="76"/>
      <c r="CB85" s="132"/>
    </row>
    <row r="86" spans="1:80" s="55" customFormat="1" ht="16" x14ac:dyDescent="0.45">
      <c r="A86" s="7"/>
      <c r="B86" s="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</row>
    <row r="87" spans="1:80" s="55" customFormat="1" ht="16" x14ac:dyDescent="0.45">
      <c r="A87" s="47"/>
      <c r="B87" s="48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133"/>
      <c r="BY87" s="133"/>
      <c r="BZ87" s="133"/>
      <c r="CA87" s="133"/>
      <c r="CB87" s="129"/>
    </row>
    <row r="88" spans="1:80" s="55" customFormat="1" ht="16" x14ac:dyDescent="0.45">
      <c r="A88" s="53" t="s">
        <v>143</v>
      </c>
      <c r="B88" s="54"/>
      <c r="CB88" s="57"/>
    </row>
    <row r="89" spans="1:80" s="55" customFormat="1" ht="16" x14ac:dyDescent="0.45">
      <c r="A89" s="58" t="s">
        <v>423</v>
      </c>
      <c r="B89" s="59"/>
      <c r="CB89" s="57"/>
    </row>
    <row r="90" spans="1:80" s="55" customFormat="1" ht="16" x14ac:dyDescent="0.45">
      <c r="A90" s="61"/>
      <c r="B90" s="62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134"/>
      <c r="BY90" s="134"/>
      <c r="BZ90" s="134"/>
      <c r="CA90" s="134"/>
      <c r="CB90" s="135"/>
    </row>
    <row r="91" spans="1:80" s="55" customFormat="1" ht="16" x14ac:dyDescent="0.4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</row>
    <row r="92" spans="1:80" s="55" customFormat="1" ht="16" x14ac:dyDescent="0.4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</row>
  </sheetData>
  <mergeCells count="22">
    <mergeCell ref="A1:G1"/>
    <mergeCell ref="A2:G3"/>
    <mergeCell ref="A9:A11"/>
    <mergeCell ref="B9:B11"/>
    <mergeCell ref="C9:C11"/>
    <mergeCell ref="D9:D11"/>
    <mergeCell ref="E9:E11"/>
    <mergeCell ref="F9:F11"/>
    <mergeCell ref="G9:G11"/>
    <mergeCell ref="BZ10:BZ11"/>
    <mergeCell ref="CA10:CA11"/>
    <mergeCell ref="CB10:CB11"/>
    <mergeCell ref="H9:H11"/>
    <mergeCell ref="I9:I11"/>
    <mergeCell ref="J9:J11"/>
    <mergeCell ref="K9:BS9"/>
    <mergeCell ref="BU9:BX9"/>
    <mergeCell ref="BZ9:CB9"/>
    <mergeCell ref="BU10:BU11"/>
    <mergeCell ref="BV10:BV11"/>
    <mergeCell ref="BW10:BW11"/>
    <mergeCell ref="BX10:BX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1F99B-9DE9-4A5E-8371-16095F30D5B0}">
  <dimension ref="A1:BR82"/>
  <sheetViews>
    <sheetView workbookViewId="0">
      <selection activeCell="GR1" sqref="GR1"/>
    </sheetView>
  </sheetViews>
  <sheetFormatPr baseColWidth="10" defaultRowHeight="14.5" x14ac:dyDescent="0.35"/>
  <cols>
    <col min="3" max="3" width="25.453125" style="88" customWidth="1"/>
  </cols>
  <sheetData>
    <row r="1" spans="1:70" x14ac:dyDescent="0.35">
      <c r="A1" s="93" t="s">
        <v>152</v>
      </c>
    </row>
    <row r="2" spans="1:70" x14ac:dyDescent="0.35">
      <c r="A2" s="93" t="s">
        <v>293</v>
      </c>
      <c r="E2" s="106" t="s">
        <v>153</v>
      </c>
      <c r="F2" s="106" t="s">
        <v>155</v>
      </c>
      <c r="G2" s="77" t="s">
        <v>157</v>
      </c>
      <c r="H2" s="79" t="s">
        <v>159</v>
      </c>
      <c r="I2" s="77" t="s">
        <v>161</v>
      </c>
      <c r="J2" s="79" t="s">
        <v>163</v>
      </c>
      <c r="K2" s="77" t="s">
        <v>165</v>
      </c>
      <c r="L2" s="79" t="s">
        <v>167</v>
      </c>
      <c r="M2" s="77" t="s">
        <v>169</v>
      </c>
      <c r="N2" s="79" t="s">
        <v>171</v>
      </c>
      <c r="O2" s="77" t="s">
        <v>173</v>
      </c>
      <c r="P2" s="79" t="s">
        <v>175</v>
      </c>
      <c r="Q2" s="77" t="s">
        <v>177</v>
      </c>
      <c r="R2" s="79" t="s">
        <v>179</v>
      </c>
      <c r="S2" s="77" t="s">
        <v>181</v>
      </c>
      <c r="T2" s="79" t="s">
        <v>183</v>
      </c>
      <c r="U2" s="77" t="s">
        <v>185</v>
      </c>
      <c r="V2" s="79" t="s">
        <v>187</v>
      </c>
      <c r="W2" s="77" t="s">
        <v>189</v>
      </c>
      <c r="X2" s="79" t="s">
        <v>191</v>
      </c>
      <c r="Y2" s="77" t="s">
        <v>193</v>
      </c>
      <c r="Z2" s="79" t="s">
        <v>195</v>
      </c>
      <c r="AA2" s="77" t="s">
        <v>197</v>
      </c>
      <c r="AB2" s="79" t="s">
        <v>199</v>
      </c>
      <c r="AC2" s="77" t="s">
        <v>201</v>
      </c>
      <c r="AD2" s="79" t="s">
        <v>203</v>
      </c>
      <c r="AE2" s="77" t="s">
        <v>205</v>
      </c>
      <c r="AF2" s="79" t="s">
        <v>207</v>
      </c>
      <c r="AG2" s="77" t="s">
        <v>209</v>
      </c>
      <c r="AH2" s="79" t="s">
        <v>211</v>
      </c>
      <c r="AI2" s="77" t="s">
        <v>213</v>
      </c>
      <c r="AJ2" s="79" t="s">
        <v>215</v>
      </c>
      <c r="AK2" s="77" t="s">
        <v>217</v>
      </c>
      <c r="AL2" s="79" t="s">
        <v>219</v>
      </c>
      <c r="AM2" s="77" t="s">
        <v>221</v>
      </c>
      <c r="AN2" s="79" t="s">
        <v>223</v>
      </c>
      <c r="AO2" s="77" t="s">
        <v>225</v>
      </c>
      <c r="AP2" s="79" t="s">
        <v>227</v>
      </c>
      <c r="AQ2" s="77" t="s">
        <v>229</v>
      </c>
      <c r="AR2" s="79" t="s">
        <v>231</v>
      </c>
      <c r="AS2" s="77" t="s">
        <v>233</v>
      </c>
      <c r="AT2" s="79" t="s">
        <v>235</v>
      </c>
      <c r="AU2" s="77" t="s">
        <v>237</v>
      </c>
      <c r="AV2" s="79" t="s">
        <v>239</v>
      </c>
      <c r="AW2" s="77" t="s">
        <v>241</v>
      </c>
      <c r="AX2" s="79" t="s">
        <v>243</v>
      </c>
      <c r="AY2" s="77" t="s">
        <v>245</v>
      </c>
      <c r="AZ2" s="79" t="s">
        <v>247</v>
      </c>
      <c r="BA2" s="77" t="s">
        <v>249</v>
      </c>
      <c r="BB2" s="79" t="s">
        <v>251</v>
      </c>
      <c r="BC2" s="77" t="s">
        <v>253</v>
      </c>
      <c r="BD2" s="79" t="s">
        <v>255</v>
      </c>
      <c r="BE2" s="77" t="s">
        <v>257</v>
      </c>
      <c r="BF2" s="79" t="s">
        <v>259</v>
      </c>
      <c r="BG2" s="77" t="s">
        <v>261</v>
      </c>
      <c r="BH2" s="79" t="s">
        <v>263</v>
      </c>
      <c r="BI2" s="77" t="s">
        <v>265</v>
      </c>
      <c r="BJ2" s="79" t="s">
        <v>267</v>
      </c>
      <c r="BK2" s="77" t="s">
        <v>269</v>
      </c>
      <c r="BL2" s="79" t="s">
        <v>271</v>
      </c>
      <c r="BM2" s="77" t="s">
        <v>273</v>
      </c>
      <c r="BN2" s="79" t="s">
        <v>275</v>
      </c>
      <c r="BO2" s="77" t="s">
        <v>277</v>
      </c>
      <c r="BP2" s="79" t="s">
        <v>279</v>
      </c>
      <c r="BQ2" s="77" t="s">
        <v>281</v>
      </c>
      <c r="BR2" s="79" t="s">
        <v>283</v>
      </c>
    </row>
    <row r="3" spans="1:70" ht="15" x14ac:dyDescent="0.4">
      <c r="A3" s="93" t="s">
        <v>294</v>
      </c>
      <c r="E3" s="99" t="s">
        <v>154</v>
      </c>
      <c r="F3" s="100" t="s">
        <v>156</v>
      </c>
      <c r="G3" s="99" t="s">
        <v>158</v>
      </c>
      <c r="H3" s="100" t="s">
        <v>160</v>
      </c>
      <c r="I3" s="99" t="s">
        <v>162</v>
      </c>
      <c r="J3" s="100" t="s">
        <v>164</v>
      </c>
      <c r="K3" s="99" t="s">
        <v>166</v>
      </c>
      <c r="L3" s="100" t="s">
        <v>168</v>
      </c>
      <c r="M3" s="99" t="s">
        <v>170</v>
      </c>
      <c r="N3" s="100" t="s">
        <v>172</v>
      </c>
      <c r="O3" s="99" t="s">
        <v>174</v>
      </c>
      <c r="P3" s="100" t="s">
        <v>176</v>
      </c>
      <c r="Q3" s="99" t="s">
        <v>178</v>
      </c>
      <c r="R3" s="100" t="s">
        <v>180</v>
      </c>
      <c r="S3" s="99" t="s">
        <v>182</v>
      </c>
      <c r="T3" s="100" t="s">
        <v>184</v>
      </c>
      <c r="U3" s="99" t="s">
        <v>186</v>
      </c>
      <c r="V3" s="100" t="s">
        <v>188</v>
      </c>
      <c r="W3" s="99" t="s">
        <v>190</v>
      </c>
      <c r="X3" s="100" t="s">
        <v>192</v>
      </c>
      <c r="Y3" s="99" t="s">
        <v>194</v>
      </c>
      <c r="Z3" s="100" t="s">
        <v>196</v>
      </c>
      <c r="AA3" s="99" t="s">
        <v>198</v>
      </c>
      <c r="AB3" s="100" t="s">
        <v>200</v>
      </c>
      <c r="AC3" s="99" t="s">
        <v>202</v>
      </c>
      <c r="AD3" s="100" t="s">
        <v>204</v>
      </c>
      <c r="AE3" s="99" t="s">
        <v>206</v>
      </c>
      <c r="AF3" s="100" t="s">
        <v>208</v>
      </c>
      <c r="AG3" s="99" t="s">
        <v>210</v>
      </c>
      <c r="AH3" s="100" t="s">
        <v>212</v>
      </c>
      <c r="AI3" s="99" t="s">
        <v>214</v>
      </c>
      <c r="AJ3" s="100" t="s">
        <v>216</v>
      </c>
      <c r="AK3" s="99" t="s">
        <v>218</v>
      </c>
      <c r="AL3" s="100" t="s">
        <v>220</v>
      </c>
      <c r="AM3" s="99" t="s">
        <v>222</v>
      </c>
      <c r="AN3" s="100" t="s">
        <v>224</v>
      </c>
      <c r="AO3" s="99" t="s">
        <v>226</v>
      </c>
      <c r="AP3" s="100" t="s">
        <v>228</v>
      </c>
      <c r="AQ3" s="99" t="s">
        <v>230</v>
      </c>
      <c r="AR3" s="100" t="s">
        <v>232</v>
      </c>
      <c r="AS3" s="99" t="s">
        <v>234</v>
      </c>
      <c r="AT3" s="100" t="s">
        <v>236</v>
      </c>
      <c r="AU3" s="99" t="s">
        <v>238</v>
      </c>
      <c r="AV3" s="100" t="s">
        <v>240</v>
      </c>
      <c r="AW3" s="99" t="s">
        <v>242</v>
      </c>
      <c r="AX3" s="100" t="s">
        <v>244</v>
      </c>
      <c r="AY3" s="99" t="s">
        <v>246</v>
      </c>
      <c r="AZ3" s="100" t="s">
        <v>248</v>
      </c>
      <c r="BA3" s="99" t="s">
        <v>250</v>
      </c>
      <c r="BB3" s="100" t="s">
        <v>252</v>
      </c>
      <c r="BC3" s="99" t="s">
        <v>254</v>
      </c>
      <c r="BD3" s="100" t="s">
        <v>256</v>
      </c>
      <c r="BE3" s="99" t="s">
        <v>258</v>
      </c>
      <c r="BF3" s="100" t="s">
        <v>260</v>
      </c>
      <c r="BG3" s="99" t="s">
        <v>262</v>
      </c>
      <c r="BH3" s="100" t="s">
        <v>264</v>
      </c>
      <c r="BI3" s="99" t="s">
        <v>266</v>
      </c>
      <c r="BJ3" s="100" t="s">
        <v>268</v>
      </c>
      <c r="BK3" s="99" t="s">
        <v>270</v>
      </c>
      <c r="BL3" s="100" t="s">
        <v>272</v>
      </c>
      <c r="BM3" s="99" t="s">
        <v>274</v>
      </c>
      <c r="BN3" s="100" t="s">
        <v>276</v>
      </c>
      <c r="BO3" s="99" t="s">
        <v>278</v>
      </c>
      <c r="BP3" s="100" t="s">
        <v>280</v>
      </c>
      <c r="BQ3" s="99" t="s">
        <v>282</v>
      </c>
      <c r="BR3" s="100" t="s">
        <v>284</v>
      </c>
    </row>
    <row r="4" spans="1:70" ht="15" customHeight="1" x14ac:dyDescent="0.35">
      <c r="A4" s="94" t="s">
        <v>295</v>
      </c>
      <c r="D4" s="92" t="s">
        <v>292</v>
      </c>
      <c r="E4" s="105" t="s">
        <v>296</v>
      </c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</row>
    <row r="5" spans="1:70" ht="15" customHeight="1" x14ac:dyDescent="0.35">
      <c r="B5" s="318" t="s">
        <v>291</v>
      </c>
      <c r="C5" s="311" t="s">
        <v>146</v>
      </c>
      <c r="D5" s="338" t="s">
        <v>135</v>
      </c>
      <c r="E5" s="327" t="s">
        <v>297</v>
      </c>
      <c r="F5" s="327" t="s">
        <v>298</v>
      </c>
      <c r="G5" s="327" t="s">
        <v>299</v>
      </c>
      <c r="H5" s="327" t="s">
        <v>300</v>
      </c>
      <c r="I5" s="327" t="s">
        <v>301</v>
      </c>
      <c r="J5" s="327" t="s">
        <v>302</v>
      </c>
      <c r="K5" s="327" t="s">
        <v>303</v>
      </c>
      <c r="L5" s="327" t="s">
        <v>304</v>
      </c>
      <c r="M5" s="327" t="s">
        <v>305</v>
      </c>
      <c r="N5" s="327" t="s">
        <v>306</v>
      </c>
      <c r="O5" s="327" t="s">
        <v>307</v>
      </c>
      <c r="P5" s="327" t="s">
        <v>308</v>
      </c>
      <c r="Q5" s="327" t="s">
        <v>309</v>
      </c>
      <c r="R5" s="327" t="s">
        <v>310</v>
      </c>
      <c r="S5" s="327" t="s">
        <v>311</v>
      </c>
      <c r="T5" s="327" t="s">
        <v>312</v>
      </c>
      <c r="U5" s="327" t="s">
        <v>313</v>
      </c>
      <c r="V5" s="327" t="s">
        <v>314</v>
      </c>
      <c r="W5" s="327" t="s">
        <v>315</v>
      </c>
      <c r="X5" s="327" t="s">
        <v>316</v>
      </c>
      <c r="Y5" s="327" t="s">
        <v>317</v>
      </c>
      <c r="Z5" s="327" t="s">
        <v>318</v>
      </c>
      <c r="AA5" s="327" t="s">
        <v>319</v>
      </c>
      <c r="AB5" s="327" t="s">
        <v>320</v>
      </c>
      <c r="AC5" s="327" t="s">
        <v>321</v>
      </c>
      <c r="AD5" s="327" t="s">
        <v>322</v>
      </c>
      <c r="AE5" s="327" t="s">
        <v>323</v>
      </c>
      <c r="AF5" s="327" t="s">
        <v>324</v>
      </c>
      <c r="AG5" s="327" t="s">
        <v>325</v>
      </c>
      <c r="AH5" s="327" t="s">
        <v>326</v>
      </c>
      <c r="AI5" s="327" t="s">
        <v>327</v>
      </c>
      <c r="AJ5" s="327" t="s">
        <v>328</v>
      </c>
      <c r="AK5" s="327" t="s">
        <v>329</v>
      </c>
      <c r="AL5" s="327" t="s">
        <v>330</v>
      </c>
      <c r="AM5" s="327" t="s">
        <v>331</v>
      </c>
      <c r="AN5" s="327" t="s">
        <v>332</v>
      </c>
      <c r="AO5" s="327" t="s">
        <v>333</v>
      </c>
      <c r="AP5" s="327" t="s">
        <v>334</v>
      </c>
      <c r="AQ5" s="327" t="s">
        <v>335</v>
      </c>
      <c r="AR5" s="327" t="s">
        <v>336</v>
      </c>
      <c r="AS5" s="327" t="s">
        <v>337</v>
      </c>
      <c r="AT5" s="327" t="s">
        <v>338</v>
      </c>
      <c r="AU5" s="327" t="s">
        <v>339</v>
      </c>
      <c r="AV5" s="327" t="s">
        <v>340</v>
      </c>
      <c r="AW5" s="327" t="s">
        <v>341</v>
      </c>
      <c r="AX5" s="327" t="s">
        <v>342</v>
      </c>
      <c r="AY5" s="327" t="s">
        <v>343</v>
      </c>
      <c r="AZ5" s="327" t="s">
        <v>344</v>
      </c>
      <c r="BA5" s="327" t="s">
        <v>345</v>
      </c>
      <c r="BB5" s="327" t="s">
        <v>346</v>
      </c>
      <c r="BC5" s="327" t="s">
        <v>347</v>
      </c>
      <c r="BD5" s="327" t="s">
        <v>348</v>
      </c>
      <c r="BE5" s="327" t="s">
        <v>349</v>
      </c>
      <c r="BF5" s="327" t="s">
        <v>350</v>
      </c>
      <c r="BG5" s="327" t="s">
        <v>351</v>
      </c>
      <c r="BH5" s="327" t="s">
        <v>352</v>
      </c>
      <c r="BI5" s="327" t="s">
        <v>353</v>
      </c>
      <c r="BJ5" s="327" t="s">
        <v>354</v>
      </c>
      <c r="BK5" s="327" t="s">
        <v>355</v>
      </c>
      <c r="BL5" s="327" t="s">
        <v>356</v>
      </c>
      <c r="BM5" s="327" t="s">
        <v>357</v>
      </c>
      <c r="BN5" s="311" t="s">
        <v>135</v>
      </c>
    </row>
    <row r="6" spans="1:70" ht="15" customHeight="1" x14ac:dyDescent="0.35">
      <c r="B6" s="336"/>
      <c r="C6" s="312"/>
      <c r="D6" s="33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328"/>
      <c r="Z6" s="328"/>
      <c r="AA6" s="328"/>
      <c r="AB6" s="328"/>
      <c r="AC6" s="328"/>
      <c r="AD6" s="328"/>
      <c r="AE6" s="328"/>
      <c r="AF6" s="328"/>
      <c r="AG6" s="328"/>
      <c r="AH6" s="328"/>
      <c r="AI6" s="328"/>
      <c r="AJ6" s="328"/>
      <c r="AK6" s="328"/>
      <c r="AL6" s="328"/>
      <c r="AM6" s="328"/>
      <c r="AN6" s="328"/>
      <c r="AO6" s="328"/>
      <c r="AP6" s="328"/>
      <c r="AQ6" s="328"/>
      <c r="AR6" s="328"/>
      <c r="AS6" s="328"/>
      <c r="AT6" s="328"/>
      <c r="AU6" s="328"/>
      <c r="AV6" s="328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28"/>
      <c r="BM6" s="328"/>
      <c r="BN6" s="312"/>
    </row>
    <row r="7" spans="1:70" x14ac:dyDescent="0.35">
      <c r="B7" s="337"/>
      <c r="C7" s="313"/>
      <c r="D7" s="313"/>
      <c r="E7" s="329"/>
      <c r="F7" s="329"/>
      <c r="G7" s="329"/>
      <c r="H7" s="329"/>
      <c r="I7" s="329"/>
      <c r="J7" s="329"/>
      <c r="K7" s="329"/>
      <c r="L7" s="329"/>
      <c r="M7" s="329"/>
      <c r="N7" s="329"/>
      <c r="O7" s="329"/>
      <c r="P7" s="329"/>
      <c r="Q7" s="329"/>
      <c r="R7" s="329"/>
      <c r="S7" s="329"/>
      <c r="T7" s="329"/>
      <c r="U7" s="329"/>
      <c r="V7" s="329"/>
      <c r="W7" s="329"/>
      <c r="X7" s="329"/>
      <c r="Y7" s="329"/>
      <c r="Z7" s="329"/>
      <c r="AA7" s="329"/>
      <c r="AB7" s="329"/>
      <c r="AC7" s="329"/>
      <c r="AD7" s="329"/>
      <c r="AE7" s="329"/>
      <c r="AF7" s="329"/>
      <c r="AG7" s="329"/>
      <c r="AH7" s="329"/>
      <c r="AI7" s="329"/>
      <c r="AJ7" s="329"/>
      <c r="AK7" s="329"/>
      <c r="AL7" s="329"/>
      <c r="AM7" s="329"/>
      <c r="AN7" s="329"/>
      <c r="AO7" s="329"/>
      <c r="AP7" s="329"/>
      <c r="AQ7" s="329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  <c r="BE7" s="329"/>
      <c r="BF7" s="329"/>
      <c r="BG7" s="329"/>
      <c r="BH7" s="329"/>
      <c r="BI7" s="329"/>
      <c r="BJ7" s="329"/>
      <c r="BK7" s="329"/>
      <c r="BL7" s="329"/>
      <c r="BM7" s="329"/>
      <c r="BN7" s="313"/>
    </row>
    <row r="8" spans="1:70" ht="15" x14ac:dyDescent="0.4">
      <c r="D8" s="74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6"/>
    </row>
    <row r="9" spans="1:70" ht="28" x14ac:dyDescent="0.4">
      <c r="A9">
        <v>1</v>
      </c>
      <c r="B9" s="77" t="s">
        <v>153</v>
      </c>
      <c r="C9" s="78" t="s">
        <v>154</v>
      </c>
      <c r="D9" s="11">
        <v>56855</v>
      </c>
      <c r="E9" s="107">
        <v>2167</v>
      </c>
      <c r="F9" s="107">
        <v>327</v>
      </c>
      <c r="G9" s="108">
        <v>1856</v>
      </c>
      <c r="H9" s="109">
        <v>40</v>
      </c>
      <c r="I9" s="110"/>
      <c r="J9" s="111"/>
      <c r="K9" s="111"/>
      <c r="L9" s="3"/>
      <c r="M9" s="3"/>
      <c r="N9" s="3"/>
      <c r="O9" s="3">
        <v>27</v>
      </c>
      <c r="P9" s="3">
        <v>2275</v>
      </c>
      <c r="Q9" s="3">
        <v>45</v>
      </c>
      <c r="R9" s="3">
        <v>8338</v>
      </c>
      <c r="S9" s="3">
        <v>7039</v>
      </c>
      <c r="T9" s="3">
        <v>2669</v>
      </c>
      <c r="U9" s="3">
        <v>562</v>
      </c>
      <c r="V9" s="3">
        <v>781</v>
      </c>
      <c r="W9" s="3">
        <v>494</v>
      </c>
      <c r="X9" s="3">
        <v>225</v>
      </c>
      <c r="Y9" s="3"/>
      <c r="Z9" s="3"/>
      <c r="AA9" s="3">
        <v>17</v>
      </c>
      <c r="AB9" s="3"/>
      <c r="AC9" s="3"/>
      <c r="AD9" s="3">
        <v>357</v>
      </c>
      <c r="AE9" s="3">
        <v>128</v>
      </c>
      <c r="AF9" s="3"/>
      <c r="AG9" s="3">
        <v>1</v>
      </c>
      <c r="AH9" s="3"/>
      <c r="AI9" s="3"/>
      <c r="AJ9" s="3"/>
      <c r="AK9" s="3"/>
      <c r="AL9" s="3">
        <v>30</v>
      </c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>
        <v>5539</v>
      </c>
      <c r="BC9" s="3"/>
      <c r="BD9" s="3">
        <v>3</v>
      </c>
      <c r="BE9" s="3"/>
      <c r="BF9" s="3"/>
      <c r="BG9" s="3"/>
      <c r="BH9" s="3"/>
      <c r="BI9" s="3">
        <v>61</v>
      </c>
      <c r="BJ9" s="3"/>
      <c r="BK9" s="3"/>
      <c r="BL9" s="3">
        <v>19</v>
      </c>
      <c r="BM9" s="3"/>
      <c r="BN9" s="3">
        <v>33000</v>
      </c>
    </row>
    <row r="10" spans="1:70" ht="28" x14ac:dyDescent="0.4">
      <c r="A10">
        <v>2</v>
      </c>
      <c r="B10" s="79" t="s">
        <v>155</v>
      </c>
      <c r="C10" s="80" t="s">
        <v>156</v>
      </c>
      <c r="D10" s="8">
        <v>28821</v>
      </c>
      <c r="E10" s="108">
        <v>115</v>
      </c>
      <c r="F10" s="108"/>
      <c r="G10" s="108">
        <v>1851</v>
      </c>
      <c r="H10" s="109"/>
      <c r="I10" s="110"/>
      <c r="J10" s="111"/>
      <c r="K10" s="111"/>
      <c r="L10" s="8"/>
      <c r="M10" s="8"/>
      <c r="N10" s="8"/>
      <c r="O10" s="8">
        <v>16481</v>
      </c>
      <c r="P10" s="8">
        <v>1</v>
      </c>
      <c r="Q10" s="8">
        <v>5265</v>
      </c>
      <c r="R10" s="8">
        <v>207</v>
      </c>
      <c r="S10" s="8"/>
      <c r="T10" s="8"/>
      <c r="U10" s="8"/>
      <c r="V10" s="8">
        <v>11</v>
      </c>
      <c r="W10" s="8"/>
      <c r="X10" s="8"/>
      <c r="Y10" s="8">
        <v>411</v>
      </c>
      <c r="Z10" s="8"/>
      <c r="AA10" s="8"/>
      <c r="AB10" s="8"/>
      <c r="AC10" s="8"/>
      <c r="AD10" s="8">
        <v>11</v>
      </c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>
        <v>838</v>
      </c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>
        <v>25191</v>
      </c>
    </row>
    <row r="11" spans="1:70" ht="28" x14ac:dyDescent="0.4">
      <c r="A11">
        <v>3</v>
      </c>
      <c r="B11" s="77" t="s">
        <v>157</v>
      </c>
      <c r="C11" s="78" t="s">
        <v>158</v>
      </c>
      <c r="D11" s="11">
        <v>1508</v>
      </c>
      <c r="E11" s="109">
        <v>28</v>
      </c>
      <c r="F11" s="109"/>
      <c r="G11" s="109"/>
      <c r="H11" s="109"/>
      <c r="I11" s="110"/>
      <c r="J11" s="111"/>
      <c r="K11" s="111"/>
      <c r="L11" s="11"/>
      <c r="M11" s="11"/>
      <c r="N11" s="11"/>
      <c r="O11" s="11"/>
      <c r="P11" s="11"/>
      <c r="Q11" s="11"/>
      <c r="R11" s="11"/>
      <c r="S11" s="11"/>
      <c r="T11" s="11">
        <v>12</v>
      </c>
      <c r="U11" s="11">
        <v>1</v>
      </c>
      <c r="V11" s="11"/>
      <c r="W11" s="11"/>
      <c r="X11" s="11"/>
      <c r="Y11" s="11"/>
      <c r="Z11" s="11">
        <v>610</v>
      </c>
      <c r="AA11" s="11">
        <v>144</v>
      </c>
      <c r="AB11" s="11"/>
      <c r="AC11" s="11"/>
      <c r="AD11" s="11">
        <v>3</v>
      </c>
      <c r="AE11" s="11">
        <v>34</v>
      </c>
      <c r="AF11" s="11">
        <v>1</v>
      </c>
      <c r="AG11" s="11"/>
      <c r="AH11" s="11"/>
      <c r="AI11" s="11"/>
      <c r="AJ11" s="11"/>
      <c r="AK11" s="11">
        <v>6</v>
      </c>
      <c r="AL11" s="11">
        <v>1</v>
      </c>
      <c r="AM11" s="11"/>
      <c r="AN11" s="11"/>
      <c r="AO11" s="11"/>
      <c r="AP11" s="11"/>
      <c r="AQ11" s="11"/>
      <c r="AR11" s="11">
        <v>196</v>
      </c>
      <c r="AS11" s="11">
        <v>357</v>
      </c>
      <c r="AT11" s="11">
        <v>337</v>
      </c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>
        <v>1730</v>
      </c>
    </row>
    <row r="12" spans="1:70" ht="28" x14ac:dyDescent="0.4">
      <c r="A12">
        <v>4</v>
      </c>
      <c r="B12" s="79" t="s">
        <v>159</v>
      </c>
      <c r="C12" s="80" t="s">
        <v>160</v>
      </c>
      <c r="D12" s="8">
        <v>2861</v>
      </c>
      <c r="E12" s="110"/>
      <c r="F12" s="110"/>
      <c r="G12" s="110"/>
      <c r="H12" s="110"/>
      <c r="I12" s="110">
        <v>51</v>
      </c>
      <c r="J12" s="111"/>
      <c r="K12" s="111"/>
      <c r="L12" s="8"/>
      <c r="M12" s="8"/>
      <c r="N12" s="8"/>
      <c r="O12" s="8">
        <v>693</v>
      </c>
      <c r="P12" s="8"/>
      <c r="Q12" s="8"/>
      <c r="R12" s="8"/>
      <c r="S12" s="8"/>
      <c r="T12" s="8"/>
      <c r="U12" s="8"/>
      <c r="V12" s="8">
        <v>2</v>
      </c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>
        <v>467</v>
      </c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>
        <v>1213</v>
      </c>
    </row>
    <row r="13" spans="1:70" ht="15" x14ac:dyDescent="0.4">
      <c r="A13">
        <v>5</v>
      </c>
      <c r="B13" s="77" t="s">
        <v>161</v>
      </c>
      <c r="C13" s="78" t="s">
        <v>162</v>
      </c>
      <c r="D13" s="111">
        <v>20199</v>
      </c>
      <c r="E13" s="111"/>
      <c r="F13" s="111"/>
      <c r="G13" s="111"/>
      <c r="H13" s="111"/>
      <c r="I13" s="111"/>
      <c r="J13" s="111"/>
      <c r="K13" s="111"/>
      <c r="L13" s="11">
        <v>1</v>
      </c>
      <c r="M13" s="11"/>
      <c r="N13" s="11"/>
      <c r="O13" s="11">
        <v>9</v>
      </c>
      <c r="P13" s="11">
        <v>7</v>
      </c>
      <c r="Q13" s="11"/>
      <c r="R13" s="11"/>
      <c r="S13" s="11">
        <v>1</v>
      </c>
      <c r="T13" s="11">
        <v>46</v>
      </c>
      <c r="U13" s="11"/>
      <c r="V13" s="11"/>
      <c r="W13" s="11"/>
      <c r="X13" s="11"/>
      <c r="Y13" s="11"/>
      <c r="Z13" s="11"/>
      <c r="AA13" s="11">
        <v>20</v>
      </c>
      <c r="AB13" s="11"/>
      <c r="AC13" s="11">
        <v>714</v>
      </c>
      <c r="AD13" s="11">
        <v>20</v>
      </c>
      <c r="AE13" s="11"/>
      <c r="AF13" s="11">
        <v>8</v>
      </c>
      <c r="AG13" s="11">
        <v>27</v>
      </c>
      <c r="AH13" s="11"/>
      <c r="AI13" s="11"/>
      <c r="AJ13" s="11"/>
      <c r="AK13" s="11"/>
      <c r="AL13" s="11"/>
      <c r="AM13" s="11">
        <v>364</v>
      </c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>
        <v>1217</v>
      </c>
    </row>
    <row r="14" spans="1:70" ht="42" x14ac:dyDescent="0.4">
      <c r="A14">
        <v>6</v>
      </c>
      <c r="B14" s="79" t="s">
        <v>163</v>
      </c>
      <c r="C14" s="80" t="s">
        <v>164</v>
      </c>
      <c r="D14" s="111">
        <v>57046</v>
      </c>
      <c r="E14" s="111"/>
      <c r="F14" s="111"/>
      <c r="G14" s="111"/>
      <c r="H14" s="111"/>
      <c r="I14" s="111"/>
      <c r="J14" s="111"/>
      <c r="K14" s="111">
        <v>4</v>
      </c>
      <c r="L14" s="8">
        <v>3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>
        <v>10</v>
      </c>
      <c r="AB14" s="8"/>
      <c r="AC14" s="8">
        <v>17655</v>
      </c>
      <c r="AD14" s="8"/>
      <c r="AE14" s="8"/>
      <c r="AF14" s="8"/>
      <c r="AG14" s="8"/>
      <c r="AH14" s="8"/>
      <c r="AI14" s="8"/>
      <c r="AJ14" s="8"/>
      <c r="AK14" s="8"/>
      <c r="AL14" s="8"/>
      <c r="AM14" s="8">
        <v>1019</v>
      </c>
      <c r="AN14" s="8">
        <v>3910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>
        <v>22601</v>
      </c>
    </row>
    <row r="15" spans="1:70" ht="15" x14ac:dyDescent="0.4">
      <c r="A15">
        <v>7</v>
      </c>
      <c r="B15" s="77" t="s">
        <v>165</v>
      </c>
      <c r="C15" s="78" t="s">
        <v>166</v>
      </c>
      <c r="D15" s="11">
        <v>4067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>
        <v>25</v>
      </c>
      <c r="AE15" s="11"/>
      <c r="AF15" s="11"/>
      <c r="AG15" s="11">
        <v>4356</v>
      </c>
      <c r="AH15" s="11">
        <v>3</v>
      </c>
      <c r="AI15" s="11"/>
      <c r="AJ15" s="11">
        <v>1</v>
      </c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>
        <v>4385</v>
      </c>
    </row>
    <row r="16" spans="1:70" ht="15" x14ac:dyDescent="0.4">
      <c r="A16">
        <v>8</v>
      </c>
      <c r="B16" s="79" t="s">
        <v>167</v>
      </c>
      <c r="C16" s="80" t="s">
        <v>168</v>
      </c>
      <c r="D16" s="8">
        <v>4776</v>
      </c>
      <c r="E16" s="8"/>
      <c r="F16" s="8"/>
      <c r="G16" s="8"/>
      <c r="H16" s="8">
        <v>14</v>
      </c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>
        <v>109</v>
      </c>
      <c r="AD16" s="8">
        <v>69</v>
      </c>
      <c r="AE16" s="8">
        <v>5</v>
      </c>
      <c r="AF16" s="8">
        <v>1191</v>
      </c>
      <c r="AG16" s="8">
        <v>20</v>
      </c>
      <c r="AH16" s="8"/>
      <c r="AI16" s="8">
        <v>1</v>
      </c>
      <c r="AJ16" s="8"/>
      <c r="AK16" s="8"/>
      <c r="AL16" s="8"/>
      <c r="AM16" s="8"/>
      <c r="AN16" s="8"/>
      <c r="AO16" s="8"/>
      <c r="AP16" s="8"/>
      <c r="AQ16" s="8"/>
      <c r="AR16" s="8">
        <v>713</v>
      </c>
      <c r="AS16" s="8">
        <v>3847</v>
      </c>
      <c r="AT16" s="8">
        <v>1239</v>
      </c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>
        <v>1</v>
      </c>
      <c r="BI16" s="8"/>
      <c r="BJ16" s="8"/>
      <c r="BK16" s="8"/>
      <c r="BL16" s="8"/>
      <c r="BM16" s="8"/>
      <c r="BN16" s="8">
        <v>7209</v>
      </c>
    </row>
    <row r="17" spans="1:66" ht="15" x14ac:dyDescent="0.4">
      <c r="A17">
        <v>9</v>
      </c>
      <c r="B17" s="77" t="s">
        <v>169</v>
      </c>
      <c r="C17" s="78" t="s">
        <v>170</v>
      </c>
      <c r="D17" s="11">
        <v>966</v>
      </c>
      <c r="E17" s="11">
        <v>32</v>
      </c>
      <c r="F17" s="11"/>
      <c r="G17" s="11">
        <v>154</v>
      </c>
      <c r="H17" s="11"/>
      <c r="I17" s="11"/>
      <c r="J17" s="11"/>
      <c r="K17" s="11"/>
      <c r="L17" s="11"/>
      <c r="M17" s="11"/>
      <c r="N17" s="11"/>
      <c r="O17" s="11">
        <v>5</v>
      </c>
      <c r="P17" s="11">
        <v>13</v>
      </c>
      <c r="Q17" s="11">
        <v>2</v>
      </c>
      <c r="R17" s="11">
        <v>20</v>
      </c>
      <c r="S17" s="11"/>
      <c r="T17" s="11">
        <v>1</v>
      </c>
      <c r="U17" s="11">
        <v>1</v>
      </c>
      <c r="V17" s="11">
        <v>16</v>
      </c>
      <c r="W17" s="11">
        <v>8</v>
      </c>
      <c r="X17" s="11">
        <v>3</v>
      </c>
      <c r="Y17" s="11">
        <v>1</v>
      </c>
      <c r="Z17" s="11"/>
      <c r="AA17" s="11"/>
      <c r="AB17" s="11"/>
      <c r="AC17" s="11"/>
      <c r="AD17" s="11">
        <v>280</v>
      </c>
      <c r="AE17" s="11"/>
      <c r="AF17" s="11"/>
      <c r="AG17" s="11">
        <v>4</v>
      </c>
      <c r="AH17" s="11">
        <v>1</v>
      </c>
      <c r="AI17" s="11"/>
      <c r="AJ17" s="11">
        <v>1</v>
      </c>
      <c r="AK17" s="11"/>
      <c r="AL17" s="11">
        <v>34</v>
      </c>
      <c r="AM17" s="11"/>
      <c r="AN17" s="11"/>
      <c r="AO17" s="11"/>
      <c r="AP17" s="11"/>
      <c r="AQ17" s="11"/>
      <c r="AR17" s="11">
        <v>3</v>
      </c>
      <c r="AS17" s="11"/>
      <c r="AT17" s="11"/>
      <c r="AU17" s="11"/>
      <c r="AV17" s="11"/>
      <c r="AW17" s="11"/>
      <c r="AX17" s="11"/>
      <c r="AY17" s="11"/>
      <c r="AZ17" s="11"/>
      <c r="BA17" s="11"/>
      <c r="BB17" s="11">
        <v>39</v>
      </c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>
        <v>618</v>
      </c>
    </row>
    <row r="18" spans="1:66" ht="28" x14ac:dyDescent="0.4">
      <c r="A18">
        <v>10</v>
      </c>
      <c r="B18" s="79" t="s">
        <v>171</v>
      </c>
      <c r="C18" s="80" t="s">
        <v>172</v>
      </c>
      <c r="D18" s="8">
        <v>14863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>
        <v>6</v>
      </c>
      <c r="Q18" s="8"/>
      <c r="R18" s="8"/>
      <c r="S18" s="8"/>
      <c r="T18" s="8">
        <v>200</v>
      </c>
      <c r="U18" s="8"/>
      <c r="V18" s="8"/>
      <c r="W18" s="8">
        <v>1</v>
      </c>
      <c r="X18" s="8">
        <v>29</v>
      </c>
      <c r="Y18" s="8"/>
      <c r="Z18" s="8">
        <v>4</v>
      </c>
      <c r="AA18" s="8">
        <v>204</v>
      </c>
      <c r="AB18" s="8"/>
      <c r="AC18" s="8">
        <v>244</v>
      </c>
      <c r="AD18" s="8">
        <v>157</v>
      </c>
      <c r="AE18" s="8">
        <v>20</v>
      </c>
      <c r="AF18" s="8">
        <v>132</v>
      </c>
      <c r="AG18" s="8"/>
      <c r="AH18" s="8"/>
      <c r="AI18" s="8"/>
      <c r="AJ18" s="8"/>
      <c r="AK18" s="8"/>
      <c r="AL18" s="8">
        <v>4</v>
      </c>
      <c r="AM18" s="8">
        <v>14120</v>
      </c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>
        <v>15121</v>
      </c>
    </row>
    <row r="19" spans="1:66" ht="15" x14ac:dyDescent="0.4">
      <c r="A19">
        <v>11</v>
      </c>
      <c r="B19" s="77" t="s">
        <v>173</v>
      </c>
      <c r="C19" s="78" t="s">
        <v>174</v>
      </c>
      <c r="D19" s="11">
        <v>163</v>
      </c>
      <c r="E19" s="11">
        <v>145</v>
      </c>
      <c r="F19" s="11">
        <v>6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>
        <v>11</v>
      </c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>
        <v>162</v>
      </c>
    </row>
    <row r="20" spans="1:66" ht="28" x14ac:dyDescent="0.4">
      <c r="A20">
        <v>12</v>
      </c>
      <c r="B20" s="79" t="s">
        <v>175</v>
      </c>
      <c r="C20" s="80" t="s">
        <v>176</v>
      </c>
      <c r="D20" s="8">
        <v>37515</v>
      </c>
      <c r="E20" s="8">
        <v>20</v>
      </c>
      <c r="F20" s="8"/>
      <c r="G20" s="8">
        <v>661</v>
      </c>
      <c r="H20" s="8"/>
      <c r="I20" s="8"/>
      <c r="J20" s="8"/>
      <c r="K20" s="8"/>
      <c r="L20" s="8"/>
      <c r="M20" s="8"/>
      <c r="N20" s="8"/>
      <c r="O20" s="8">
        <v>1176</v>
      </c>
      <c r="P20" s="8">
        <v>3758</v>
      </c>
      <c r="Q20" s="8">
        <v>90</v>
      </c>
      <c r="R20" s="8">
        <v>2362</v>
      </c>
      <c r="S20" s="8"/>
      <c r="T20" s="8"/>
      <c r="U20" s="8">
        <v>77</v>
      </c>
      <c r="V20" s="8">
        <v>455</v>
      </c>
      <c r="W20" s="8">
        <v>62</v>
      </c>
      <c r="X20" s="8"/>
      <c r="Y20" s="8"/>
      <c r="Z20" s="8"/>
      <c r="AA20" s="8"/>
      <c r="AB20" s="8"/>
      <c r="AC20" s="8"/>
      <c r="AD20" s="8">
        <v>919</v>
      </c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>
        <v>6162</v>
      </c>
      <c r="BC20" s="8"/>
      <c r="BD20" s="8"/>
      <c r="BE20" s="8"/>
      <c r="BF20" s="8"/>
      <c r="BG20" s="8"/>
      <c r="BH20" s="8"/>
      <c r="BI20" s="8">
        <v>127</v>
      </c>
      <c r="BJ20" s="8"/>
      <c r="BK20" s="8"/>
      <c r="BL20" s="8"/>
      <c r="BM20" s="8"/>
      <c r="BN20" s="8">
        <v>15869</v>
      </c>
    </row>
    <row r="21" spans="1:66" ht="28" x14ac:dyDescent="0.4">
      <c r="A21">
        <v>13</v>
      </c>
      <c r="B21" s="77" t="s">
        <v>177</v>
      </c>
      <c r="C21" s="78" t="s">
        <v>178</v>
      </c>
      <c r="D21" s="11">
        <v>11523</v>
      </c>
      <c r="E21" s="11"/>
      <c r="F21" s="11"/>
      <c r="G21" s="11">
        <v>11</v>
      </c>
      <c r="H21" s="11"/>
      <c r="I21" s="11"/>
      <c r="J21" s="11"/>
      <c r="K21" s="11"/>
      <c r="L21" s="11"/>
      <c r="M21" s="11"/>
      <c r="N21" s="11"/>
      <c r="O21" s="11">
        <v>3</v>
      </c>
      <c r="P21" s="11">
        <v>15</v>
      </c>
      <c r="Q21" s="11">
        <v>726</v>
      </c>
      <c r="R21" s="11">
        <v>918</v>
      </c>
      <c r="S21" s="11">
        <v>5</v>
      </c>
      <c r="T21" s="11"/>
      <c r="U21" s="11">
        <v>111</v>
      </c>
      <c r="V21" s="11">
        <v>392</v>
      </c>
      <c r="W21" s="11">
        <v>162</v>
      </c>
      <c r="X21" s="11"/>
      <c r="Y21" s="11"/>
      <c r="Z21" s="11"/>
      <c r="AA21" s="11"/>
      <c r="AB21" s="11"/>
      <c r="AC21" s="11"/>
      <c r="AD21" s="11">
        <v>6</v>
      </c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>
        <v>1193</v>
      </c>
      <c r="BC21" s="11"/>
      <c r="BD21" s="11"/>
      <c r="BE21" s="11"/>
      <c r="BF21" s="11"/>
      <c r="BG21" s="11"/>
      <c r="BH21" s="11"/>
      <c r="BI21" s="11">
        <v>57</v>
      </c>
      <c r="BJ21" s="11"/>
      <c r="BK21" s="11"/>
      <c r="BL21" s="11"/>
      <c r="BM21" s="11"/>
      <c r="BN21" s="11">
        <v>3599</v>
      </c>
    </row>
    <row r="22" spans="1:66" ht="56" x14ac:dyDescent="0.4">
      <c r="A22">
        <v>14</v>
      </c>
      <c r="B22" s="79" t="s">
        <v>179</v>
      </c>
      <c r="C22" s="80" t="s">
        <v>180</v>
      </c>
      <c r="D22" s="8">
        <v>51943</v>
      </c>
      <c r="E22" s="8">
        <v>365</v>
      </c>
      <c r="F22" s="8"/>
      <c r="G22" s="8">
        <v>9084</v>
      </c>
      <c r="H22" s="8"/>
      <c r="I22" s="8">
        <v>481</v>
      </c>
      <c r="J22" s="8"/>
      <c r="K22" s="8"/>
      <c r="L22" s="8"/>
      <c r="M22" s="8"/>
      <c r="N22" s="8"/>
      <c r="O22" s="8">
        <v>199</v>
      </c>
      <c r="P22" s="8">
        <v>22</v>
      </c>
      <c r="Q22" s="8">
        <v>253</v>
      </c>
      <c r="R22" s="8">
        <v>3882</v>
      </c>
      <c r="S22" s="8">
        <v>813</v>
      </c>
      <c r="T22" s="8">
        <v>113</v>
      </c>
      <c r="U22" s="8">
        <v>589</v>
      </c>
      <c r="V22" s="8">
        <v>953</v>
      </c>
      <c r="W22" s="8">
        <v>1924</v>
      </c>
      <c r="X22" s="8"/>
      <c r="Y22" s="8">
        <v>1</v>
      </c>
      <c r="Z22" s="8"/>
      <c r="AA22" s="8">
        <v>95</v>
      </c>
      <c r="AB22" s="8"/>
      <c r="AC22" s="8"/>
      <c r="AD22" s="8">
        <v>254</v>
      </c>
      <c r="AE22" s="8">
        <v>1</v>
      </c>
      <c r="AF22" s="8"/>
      <c r="AG22" s="8"/>
      <c r="AH22" s="8"/>
      <c r="AI22" s="8"/>
      <c r="AJ22" s="8"/>
      <c r="AK22" s="8"/>
      <c r="AL22" s="8">
        <v>22</v>
      </c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>
        <v>4417</v>
      </c>
      <c r="BC22" s="8"/>
      <c r="BD22" s="8"/>
      <c r="BE22" s="8"/>
      <c r="BF22" s="8"/>
      <c r="BG22" s="8"/>
      <c r="BH22" s="8">
        <v>81</v>
      </c>
      <c r="BI22" s="8">
        <v>20</v>
      </c>
      <c r="BJ22" s="8"/>
      <c r="BK22" s="8"/>
      <c r="BL22" s="8"/>
      <c r="BM22" s="8"/>
      <c r="BN22" s="8">
        <v>23569</v>
      </c>
    </row>
    <row r="23" spans="1:66" ht="15" x14ac:dyDescent="0.4">
      <c r="A23">
        <v>15</v>
      </c>
      <c r="B23" s="77" t="s">
        <v>181</v>
      </c>
      <c r="C23" s="78" t="s">
        <v>182</v>
      </c>
      <c r="D23" s="11">
        <v>15312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>
        <v>86</v>
      </c>
      <c r="P23" s="11"/>
      <c r="Q23" s="11"/>
      <c r="R23" s="11">
        <v>4</v>
      </c>
      <c r="S23" s="11"/>
      <c r="T23" s="11">
        <v>10</v>
      </c>
      <c r="U23" s="11"/>
      <c r="V23" s="11"/>
      <c r="W23" s="11">
        <v>499</v>
      </c>
      <c r="X23" s="11"/>
      <c r="Y23" s="11"/>
      <c r="Z23" s="11"/>
      <c r="AA23" s="11"/>
      <c r="AB23" s="11"/>
      <c r="AC23" s="11">
        <v>2</v>
      </c>
      <c r="AD23" s="11">
        <v>27</v>
      </c>
      <c r="AE23" s="11">
        <v>7</v>
      </c>
      <c r="AF23" s="11">
        <v>5</v>
      </c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>
        <v>234</v>
      </c>
      <c r="AV23" s="11"/>
      <c r="AW23" s="11"/>
      <c r="AX23" s="11"/>
      <c r="AY23" s="11"/>
      <c r="AZ23" s="11"/>
      <c r="BA23" s="11"/>
      <c r="BB23" s="11">
        <v>8024</v>
      </c>
      <c r="BC23" s="11"/>
      <c r="BD23" s="11"/>
      <c r="BE23" s="11"/>
      <c r="BF23" s="11"/>
      <c r="BG23" s="11"/>
      <c r="BH23" s="11"/>
      <c r="BI23" s="11">
        <v>3</v>
      </c>
      <c r="BJ23" s="11"/>
      <c r="BK23" s="11"/>
      <c r="BL23" s="11"/>
      <c r="BM23" s="11"/>
      <c r="BN23" s="11">
        <v>8901</v>
      </c>
    </row>
    <row r="24" spans="1:66" ht="15" x14ac:dyDescent="0.4">
      <c r="A24">
        <v>16</v>
      </c>
      <c r="B24" s="79" t="s">
        <v>183</v>
      </c>
      <c r="C24" s="80" t="s">
        <v>184</v>
      </c>
      <c r="D24" s="8">
        <v>563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>
        <v>125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>
        <v>125</v>
      </c>
    </row>
    <row r="25" spans="1:66" ht="28" x14ac:dyDescent="0.4">
      <c r="A25">
        <v>17</v>
      </c>
      <c r="B25" s="77" t="s">
        <v>185</v>
      </c>
      <c r="C25" s="78" t="s">
        <v>186</v>
      </c>
      <c r="D25" s="11">
        <v>2200</v>
      </c>
      <c r="E25" s="11">
        <v>9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>
        <v>3638</v>
      </c>
      <c r="Y25" s="11">
        <v>46</v>
      </c>
      <c r="Z25" s="11">
        <v>1</v>
      </c>
      <c r="AA25" s="11">
        <v>148</v>
      </c>
      <c r="AB25" s="11">
        <v>6</v>
      </c>
      <c r="AC25" s="11"/>
      <c r="AD25" s="11">
        <v>17</v>
      </c>
      <c r="AE25" s="11">
        <v>41</v>
      </c>
      <c r="AF25" s="11">
        <v>1</v>
      </c>
      <c r="AG25" s="11">
        <v>3</v>
      </c>
      <c r="AH25" s="11">
        <v>7</v>
      </c>
      <c r="AI25" s="11">
        <v>1</v>
      </c>
      <c r="AJ25" s="11">
        <v>13</v>
      </c>
      <c r="AK25" s="11">
        <v>201</v>
      </c>
      <c r="AL25" s="11">
        <v>34</v>
      </c>
      <c r="AM25" s="11"/>
      <c r="AN25" s="11"/>
      <c r="AO25" s="11"/>
      <c r="AP25" s="11"/>
      <c r="AQ25" s="11"/>
      <c r="AR25" s="11">
        <v>170</v>
      </c>
      <c r="AS25" s="11">
        <v>449</v>
      </c>
      <c r="AT25" s="11">
        <v>89</v>
      </c>
      <c r="AU25" s="11"/>
      <c r="AV25" s="11"/>
      <c r="AW25" s="11"/>
      <c r="AX25" s="11"/>
      <c r="AY25" s="11"/>
      <c r="AZ25" s="11"/>
      <c r="BA25" s="11"/>
      <c r="BB25" s="11"/>
      <c r="BC25" s="11">
        <v>59</v>
      </c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>
        <v>4933</v>
      </c>
    </row>
    <row r="26" spans="1:66" ht="28" x14ac:dyDescent="0.4">
      <c r="A26">
        <v>18</v>
      </c>
      <c r="B26" s="79" t="s">
        <v>187</v>
      </c>
      <c r="C26" s="80" t="s">
        <v>188</v>
      </c>
      <c r="D26" s="8">
        <v>2009</v>
      </c>
      <c r="E26" s="8">
        <v>172</v>
      </c>
      <c r="F26" s="8">
        <v>55</v>
      </c>
      <c r="G26" s="8"/>
      <c r="H26" s="8"/>
      <c r="I26" s="8"/>
      <c r="J26" s="8"/>
      <c r="K26" s="8"/>
      <c r="L26" s="8"/>
      <c r="M26" s="8"/>
      <c r="N26" s="8"/>
      <c r="O26" s="8">
        <v>5</v>
      </c>
      <c r="P26" s="8"/>
      <c r="Q26" s="8"/>
      <c r="R26" s="8">
        <v>1</v>
      </c>
      <c r="S26" s="8">
        <v>27</v>
      </c>
      <c r="T26" s="8">
        <v>4</v>
      </c>
      <c r="U26" s="8"/>
      <c r="V26" s="8">
        <v>2</v>
      </c>
      <c r="W26" s="8"/>
      <c r="X26" s="8">
        <v>476</v>
      </c>
      <c r="Y26" s="8">
        <v>84</v>
      </c>
      <c r="Z26" s="8"/>
      <c r="AA26" s="8">
        <v>250</v>
      </c>
      <c r="AB26" s="8">
        <v>8</v>
      </c>
      <c r="AC26" s="8">
        <v>1</v>
      </c>
      <c r="AD26" s="8">
        <v>44</v>
      </c>
      <c r="AE26" s="8"/>
      <c r="AF26" s="8">
        <v>4</v>
      </c>
      <c r="AG26" s="8">
        <v>43</v>
      </c>
      <c r="AH26" s="8">
        <v>1</v>
      </c>
      <c r="AI26" s="8">
        <v>1</v>
      </c>
      <c r="AJ26" s="8">
        <v>28</v>
      </c>
      <c r="AK26" s="8">
        <v>81</v>
      </c>
      <c r="AL26" s="8">
        <v>14</v>
      </c>
      <c r="AM26" s="8"/>
      <c r="AN26" s="8"/>
      <c r="AO26" s="8"/>
      <c r="AP26" s="8"/>
      <c r="AQ26" s="8"/>
      <c r="AR26" s="8">
        <v>30</v>
      </c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>
        <v>2</v>
      </c>
      <c r="BI26" s="8"/>
      <c r="BJ26" s="8"/>
      <c r="BK26" s="8"/>
      <c r="BL26" s="8"/>
      <c r="BM26" s="8"/>
      <c r="BN26" s="8">
        <v>1333</v>
      </c>
    </row>
    <row r="27" spans="1:66" ht="28" x14ac:dyDescent="0.4">
      <c r="A27">
        <v>19</v>
      </c>
      <c r="B27" s="77" t="s">
        <v>189</v>
      </c>
      <c r="C27" s="78" t="s">
        <v>190</v>
      </c>
      <c r="D27" s="11">
        <v>15498</v>
      </c>
      <c r="E27" s="11">
        <v>50</v>
      </c>
      <c r="F27" s="11"/>
      <c r="G27" s="11">
        <v>15</v>
      </c>
      <c r="H27" s="11"/>
      <c r="I27" s="11"/>
      <c r="J27" s="11">
        <v>65</v>
      </c>
      <c r="K27" s="11">
        <v>55</v>
      </c>
      <c r="L27" s="11"/>
      <c r="M27" s="11">
        <v>5</v>
      </c>
      <c r="N27" s="11">
        <v>1</v>
      </c>
      <c r="O27" s="11">
        <v>4</v>
      </c>
      <c r="P27" s="11">
        <v>1</v>
      </c>
      <c r="Q27" s="11">
        <v>2</v>
      </c>
      <c r="R27" s="11">
        <v>5</v>
      </c>
      <c r="S27" s="11"/>
      <c r="T27" s="11">
        <v>1</v>
      </c>
      <c r="U27" s="11">
        <v>1</v>
      </c>
      <c r="V27" s="11">
        <v>2</v>
      </c>
      <c r="W27" s="11">
        <v>7</v>
      </c>
      <c r="X27" s="11">
        <v>1596</v>
      </c>
      <c r="Y27" s="11">
        <v>107</v>
      </c>
      <c r="Z27" s="11">
        <v>1</v>
      </c>
      <c r="AA27" s="11">
        <v>59</v>
      </c>
      <c r="AB27" s="11">
        <v>3</v>
      </c>
      <c r="AC27" s="11">
        <v>1</v>
      </c>
      <c r="AD27" s="11">
        <v>7</v>
      </c>
      <c r="AE27" s="11">
        <v>11</v>
      </c>
      <c r="AF27" s="11">
        <v>5</v>
      </c>
      <c r="AG27" s="11">
        <v>7</v>
      </c>
      <c r="AH27" s="11">
        <v>2</v>
      </c>
      <c r="AI27" s="11">
        <v>2</v>
      </c>
      <c r="AJ27" s="11">
        <v>4</v>
      </c>
      <c r="AK27" s="11">
        <v>5</v>
      </c>
      <c r="AL27" s="11">
        <v>1</v>
      </c>
      <c r="AM27" s="11">
        <v>21</v>
      </c>
      <c r="AN27" s="11">
        <v>4</v>
      </c>
      <c r="AO27" s="11">
        <v>11</v>
      </c>
      <c r="AP27" s="11">
        <v>22</v>
      </c>
      <c r="AQ27" s="11"/>
      <c r="AR27" s="11">
        <v>1</v>
      </c>
      <c r="AS27" s="11">
        <v>3</v>
      </c>
      <c r="AT27" s="11"/>
      <c r="AU27" s="11">
        <v>391</v>
      </c>
      <c r="AV27" s="11">
        <v>4</v>
      </c>
      <c r="AW27" s="11">
        <v>17</v>
      </c>
      <c r="AX27" s="11">
        <v>1</v>
      </c>
      <c r="AY27" s="11">
        <v>28</v>
      </c>
      <c r="AZ27" s="11">
        <v>61</v>
      </c>
      <c r="BA27" s="11">
        <v>10</v>
      </c>
      <c r="BB27" s="11">
        <v>270</v>
      </c>
      <c r="BC27" s="11">
        <v>9</v>
      </c>
      <c r="BD27" s="11">
        <v>27</v>
      </c>
      <c r="BE27" s="11">
        <v>13</v>
      </c>
      <c r="BF27" s="11">
        <v>61</v>
      </c>
      <c r="BG27" s="11">
        <v>135</v>
      </c>
      <c r="BH27" s="11">
        <v>48</v>
      </c>
      <c r="BI27" s="11">
        <v>79</v>
      </c>
      <c r="BJ27" s="11"/>
      <c r="BK27" s="11">
        <v>110</v>
      </c>
      <c r="BL27" s="11">
        <v>54</v>
      </c>
      <c r="BM27" s="11"/>
      <c r="BN27" s="11">
        <v>3405</v>
      </c>
    </row>
    <row r="28" spans="1:66" ht="28" x14ac:dyDescent="0.4">
      <c r="A28">
        <v>20</v>
      </c>
      <c r="B28" s="79" t="s">
        <v>191</v>
      </c>
      <c r="C28" s="80" t="s">
        <v>192</v>
      </c>
      <c r="D28" s="8">
        <v>3913</v>
      </c>
      <c r="E28" s="8">
        <v>10</v>
      </c>
      <c r="F28" s="8"/>
      <c r="G28" s="8">
        <v>25</v>
      </c>
      <c r="H28" s="8"/>
      <c r="I28" s="8"/>
      <c r="J28" s="8">
        <v>6</v>
      </c>
      <c r="K28" s="8">
        <v>11</v>
      </c>
      <c r="L28" s="8"/>
      <c r="M28" s="8">
        <v>1</v>
      </c>
      <c r="N28" s="8">
        <v>1</v>
      </c>
      <c r="O28" s="8">
        <v>2</v>
      </c>
      <c r="P28" s="8">
        <v>1</v>
      </c>
      <c r="Q28" s="8">
        <v>1</v>
      </c>
      <c r="R28" s="8">
        <v>2</v>
      </c>
      <c r="S28" s="8"/>
      <c r="T28" s="8"/>
      <c r="U28" s="8">
        <v>1</v>
      </c>
      <c r="V28" s="8">
        <v>1</v>
      </c>
      <c r="W28" s="8">
        <v>3</v>
      </c>
      <c r="X28" s="8">
        <v>27</v>
      </c>
      <c r="Y28" s="8">
        <v>875</v>
      </c>
      <c r="Z28" s="8">
        <v>2</v>
      </c>
      <c r="AA28" s="8">
        <v>1</v>
      </c>
      <c r="AB28" s="8">
        <v>2</v>
      </c>
      <c r="AC28" s="8"/>
      <c r="AD28" s="8">
        <v>2</v>
      </c>
      <c r="AE28" s="8">
        <v>3</v>
      </c>
      <c r="AF28" s="8">
        <v>2</v>
      </c>
      <c r="AG28" s="8">
        <v>5</v>
      </c>
      <c r="AH28" s="8">
        <v>1</v>
      </c>
      <c r="AI28" s="8">
        <v>1</v>
      </c>
      <c r="AJ28" s="8">
        <v>4</v>
      </c>
      <c r="AK28" s="8">
        <v>13</v>
      </c>
      <c r="AL28" s="8">
        <v>9</v>
      </c>
      <c r="AM28" s="8">
        <v>5</v>
      </c>
      <c r="AN28" s="8">
        <v>1</v>
      </c>
      <c r="AO28" s="8">
        <v>2</v>
      </c>
      <c r="AP28" s="8">
        <v>4</v>
      </c>
      <c r="AQ28" s="8"/>
      <c r="AR28" s="8">
        <v>1</v>
      </c>
      <c r="AS28" s="8">
        <v>2</v>
      </c>
      <c r="AT28" s="8"/>
      <c r="AU28" s="8">
        <v>173</v>
      </c>
      <c r="AV28" s="8">
        <v>69</v>
      </c>
      <c r="AW28" s="8">
        <v>4</v>
      </c>
      <c r="AX28" s="8"/>
      <c r="AY28" s="8">
        <v>3</v>
      </c>
      <c r="AZ28" s="8">
        <v>11</v>
      </c>
      <c r="BA28" s="8">
        <v>1</v>
      </c>
      <c r="BB28" s="8">
        <v>26</v>
      </c>
      <c r="BC28" s="8">
        <v>7</v>
      </c>
      <c r="BD28" s="8">
        <v>1</v>
      </c>
      <c r="BE28" s="8">
        <v>1</v>
      </c>
      <c r="BF28" s="8">
        <v>17</v>
      </c>
      <c r="BG28" s="8">
        <v>47</v>
      </c>
      <c r="BH28" s="8"/>
      <c r="BI28" s="8">
        <v>85</v>
      </c>
      <c r="BJ28" s="8">
        <v>27</v>
      </c>
      <c r="BK28" s="8">
        <v>27</v>
      </c>
      <c r="BL28" s="8">
        <v>36</v>
      </c>
      <c r="BM28" s="8"/>
      <c r="BN28" s="8">
        <v>1562</v>
      </c>
    </row>
    <row r="29" spans="1:66" ht="28" x14ac:dyDescent="0.4">
      <c r="A29">
        <v>21</v>
      </c>
      <c r="B29" s="77" t="s">
        <v>193</v>
      </c>
      <c r="C29" s="78" t="s">
        <v>194</v>
      </c>
      <c r="D29" s="11">
        <v>2809</v>
      </c>
      <c r="E29" s="11">
        <v>206</v>
      </c>
      <c r="F29" s="11">
        <v>9</v>
      </c>
      <c r="G29" s="11">
        <v>68</v>
      </c>
      <c r="H29" s="11"/>
      <c r="I29" s="11"/>
      <c r="J29" s="11"/>
      <c r="K29" s="11"/>
      <c r="L29" s="11"/>
      <c r="M29" s="11"/>
      <c r="N29" s="11"/>
      <c r="O29" s="11">
        <v>6</v>
      </c>
      <c r="P29" s="11"/>
      <c r="Q29" s="11">
        <v>2</v>
      </c>
      <c r="R29" s="11"/>
      <c r="S29" s="11">
        <v>2</v>
      </c>
      <c r="T29" s="11"/>
      <c r="U29" s="11">
        <v>1</v>
      </c>
      <c r="V29" s="11">
        <v>1</v>
      </c>
      <c r="W29" s="11"/>
      <c r="X29" s="11">
        <v>51</v>
      </c>
      <c r="Y29" s="11"/>
      <c r="Z29" s="11">
        <v>721</v>
      </c>
      <c r="AA29" s="11">
        <v>6</v>
      </c>
      <c r="AB29" s="11">
        <v>1</v>
      </c>
      <c r="AC29" s="11"/>
      <c r="AD29" s="11">
        <v>8</v>
      </c>
      <c r="AE29" s="11">
        <v>18</v>
      </c>
      <c r="AF29" s="11"/>
      <c r="AG29" s="11">
        <v>46</v>
      </c>
      <c r="AH29" s="11">
        <v>34</v>
      </c>
      <c r="AI29" s="11">
        <v>9</v>
      </c>
      <c r="AJ29" s="11">
        <v>1</v>
      </c>
      <c r="AK29" s="11">
        <v>716</v>
      </c>
      <c r="AL29" s="11">
        <v>13</v>
      </c>
      <c r="AM29" s="11"/>
      <c r="AN29" s="11"/>
      <c r="AO29" s="11"/>
      <c r="AP29" s="11"/>
      <c r="AQ29" s="11"/>
      <c r="AR29" s="11">
        <v>1460</v>
      </c>
      <c r="AS29" s="11">
        <v>540</v>
      </c>
      <c r="AT29" s="11">
        <v>406</v>
      </c>
      <c r="AU29" s="11"/>
      <c r="AV29" s="11"/>
      <c r="AW29" s="11"/>
      <c r="AX29" s="11"/>
      <c r="AY29" s="11"/>
      <c r="AZ29" s="11"/>
      <c r="BA29" s="11"/>
      <c r="BB29" s="11"/>
      <c r="BC29" s="11">
        <v>7</v>
      </c>
      <c r="BD29" s="11"/>
      <c r="BE29" s="11"/>
      <c r="BF29" s="11">
        <v>74</v>
      </c>
      <c r="BG29" s="11"/>
      <c r="BH29" s="11">
        <v>63</v>
      </c>
      <c r="BI29" s="11"/>
      <c r="BJ29" s="11">
        <v>1</v>
      </c>
      <c r="BK29" s="11"/>
      <c r="BL29" s="11"/>
      <c r="BM29" s="11"/>
      <c r="BN29" s="11">
        <v>4470</v>
      </c>
    </row>
    <row r="30" spans="1:66" ht="42" x14ac:dyDescent="0.4">
      <c r="A30">
        <v>22</v>
      </c>
      <c r="B30" s="79" t="s">
        <v>195</v>
      </c>
      <c r="C30" s="80" t="s">
        <v>196</v>
      </c>
      <c r="D30" s="8">
        <v>17099</v>
      </c>
      <c r="E30" s="8">
        <v>621</v>
      </c>
      <c r="F30" s="8"/>
      <c r="G30" s="8">
        <v>184</v>
      </c>
      <c r="H30" s="8"/>
      <c r="I30" s="8">
        <v>14</v>
      </c>
      <c r="J30" s="8"/>
      <c r="K30" s="8">
        <v>10</v>
      </c>
      <c r="L30" s="8"/>
      <c r="M30" s="8"/>
      <c r="N30" s="8"/>
      <c r="O30" s="8">
        <v>79</v>
      </c>
      <c r="P30" s="8">
        <v>74</v>
      </c>
      <c r="Q30" s="8">
        <v>149</v>
      </c>
      <c r="R30" s="8">
        <v>361</v>
      </c>
      <c r="S30" s="8">
        <v>111</v>
      </c>
      <c r="T30" s="8">
        <v>114</v>
      </c>
      <c r="U30" s="8">
        <v>186</v>
      </c>
      <c r="V30" s="8">
        <v>148</v>
      </c>
      <c r="W30" s="8">
        <v>349</v>
      </c>
      <c r="X30" s="8">
        <v>188</v>
      </c>
      <c r="Y30" s="8">
        <v>73</v>
      </c>
      <c r="Z30" s="8">
        <v>101</v>
      </c>
      <c r="AA30" s="8">
        <v>3528</v>
      </c>
      <c r="AB30" s="8">
        <v>1895</v>
      </c>
      <c r="AC30" s="8">
        <v>41</v>
      </c>
      <c r="AD30" s="8">
        <v>938</v>
      </c>
      <c r="AE30" s="8">
        <v>236</v>
      </c>
      <c r="AF30" s="8">
        <v>15</v>
      </c>
      <c r="AG30" s="8">
        <v>69</v>
      </c>
      <c r="AH30" s="8">
        <v>84</v>
      </c>
      <c r="AI30" s="8">
        <v>60</v>
      </c>
      <c r="AJ30" s="8">
        <v>10</v>
      </c>
      <c r="AK30" s="8">
        <v>361</v>
      </c>
      <c r="AL30" s="8">
        <v>49</v>
      </c>
      <c r="AM30" s="8">
        <v>15</v>
      </c>
      <c r="AN30" s="8">
        <v>6</v>
      </c>
      <c r="AO30" s="8">
        <v>3</v>
      </c>
      <c r="AP30" s="8">
        <v>6</v>
      </c>
      <c r="AQ30" s="8"/>
      <c r="AR30" s="8"/>
      <c r="AS30" s="8"/>
      <c r="AT30" s="8"/>
      <c r="AU30" s="8">
        <v>1111</v>
      </c>
      <c r="AV30" s="8">
        <v>78</v>
      </c>
      <c r="AW30" s="8"/>
      <c r="AX30" s="8"/>
      <c r="AY30" s="8">
        <v>12</v>
      </c>
      <c r="AZ30" s="8">
        <v>35</v>
      </c>
      <c r="BA30" s="8">
        <v>22</v>
      </c>
      <c r="BB30" s="8">
        <v>279</v>
      </c>
      <c r="BC30" s="8">
        <v>285</v>
      </c>
      <c r="BD30" s="8">
        <v>170</v>
      </c>
      <c r="BE30" s="8">
        <v>74</v>
      </c>
      <c r="BF30" s="8">
        <v>384</v>
      </c>
      <c r="BG30" s="8">
        <v>604</v>
      </c>
      <c r="BH30" s="8">
        <v>2963</v>
      </c>
      <c r="BI30" s="8">
        <v>389</v>
      </c>
      <c r="BJ30" s="8">
        <v>335</v>
      </c>
      <c r="BK30" s="8">
        <v>300</v>
      </c>
      <c r="BL30" s="8">
        <v>165</v>
      </c>
      <c r="BM30" s="8"/>
      <c r="BN30" s="8">
        <v>17284</v>
      </c>
    </row>
    <row r="31" spans="1:66" ht="42" x14ac:dyDescent="0.4">
      <c r="A31">
        <v>23</v>
      </c>
      <c r="B31" s="77" t="s">
        <v>197</v>
      </c>
      <c r="C31" s="78" t="s">
        <v>198</v>
      </c>
      <c r="D31" s="11">
        <v>64783</v>
      </c>
      <c r="E31" s="11">
        <v>1097</v>
      </c>
      <c r="F31" s="11">
        <v>24</v>
      </c>
      <c r="G31" s="11">
        <v>350</v>
      </c>
      <c r="H31" s="11"/>
      <c r="I31" s="11">
        <v>51</v>
      </c>
      <c r="J31" s="11">
        <v>1030</v>
      </c>
      <c r="K31" s="11">
        <v>5760</v>
      </c>
      <c r="L31" s="11">
        <v>39</v>
      </c>
      <c r="M31" s="11">
        <v>113</v>
      </c>
      <c r="N31" s="11">
        <v>4</v>
      </c>
      <c r="O31" s="11">
        <v>155</v>
      </c>
      <c r="P31" s="11">
        <v>19</v>
      </c>
      <c r="Q31" s="11">
        <v>73</v>
      </c>
      <c r="R31" s="11">
        <v>11</v>
      </c>
      <c r="S31" s="11">
        <v>5</v>
      </c>
      <c r="T31" s="11">
        <v>18</v>
      </c>
      <c r="U31" s="11"/>
      <c r="V31" s="11"/>
      <c r="W31" s="11"/>
      <c r="X31" s="11">
        <v>93</v>
      </c>
      <c r="Y31" s="11">
        <v>14</v>
      </c>
      <c r="Z31" s="11">
        <v>14</v>
      </c>
      <c r="AA31" s="11">
        <v>79</v>
      </c>
      <c r="AB31" s="11">
        <v>7</v>
      </c>
      <c r="AC31" s="11">
        <v>27309</v>
      </c>
      <c r="AD31" s="11">
        <v>411</v>
      </c>
      <c r="AE31" s="11">
        <v>46</v>
      </c>
      <c r="AF31" s="11">
        <v>1893</v>
      </c>
      <c r="AG31" s="11">
        <v>69</v>
      </c>
      <c r="AH31" s="11">
        <v>54</v>
      </c>
      <c r="AI31" s="11">
        <v>3</v>
      </c>
      <c r="AJ31" s="11">
        <v>23</v>
      </c>
      <c r="AK31" s="11">
        <v>6</v>
      </c>
      <c r="AL31" s="11">
        <v>34</v>
      </c>
      <c r="AM31" s="11">
        <v>589</v>
      </c>
      <c r="AN31" s="11">
        <v>69</v>
      </c>
      <c r="AO31" s="11">
        <v>86</v>
      </c>
      <c r="AP31" s="11">
        <v>205</v>
      </c>
      <c r="AQ31" s="11"/>
      <c r="AR31" s="11">
        <v>472</v>
      </c>
      <c r="AS31" s="11">
        <v>255</v>
      </c>
      <c r="AT31" s="11">
        <v>639</v>
      </c>
      <c r="AU31" s="11">
        <v>1218</v>
      </c>
      <c r="AV31" s="11">
        <v>259</v>
      </c>
      <c r="AW31" s="11">
        <v>11110</v>
      </c>
      <c r="AX31" s="11">
        <v>104</v>
      </c>
      <c r="AY31" s="11">
        <v>2849</v>
      </c>
      <c r="AZ31" s="11">
        <v>309</v>
      </c>
      <c r="BA31" s="11">
        <v>76</v>
      </c>
      <c r="BB31" s="11">
        <v>140</v>
      </c>
      <c r="BC31" s="11">
        <v>130</v>
      </c>
      <c r="BD31" s="11">
        <v>89</v>
      </c>
      <c r="BE31" s="11">
        <v>21</v>
      </c>
      <c r="BF31" s="11">
        <v>141</v>
      </c>
      <c r="BG31" s="11">
        <v>71</v>
      </c>
      <c r="BH31" s="11">
        <v>1105</v>
      </c>
      <c r="BI31" s="11">
        <v>11</v>
      </c>
      <c r="BJ31" s="11">
        <v>6</v>
      </c>
      <c r="BK31" s="11">
        <v>207</v>
      </c>
      <c r="BL31" s="11">
        <v>50</v>
      </c>
      <c r="BM31" s="11"/>
      <c r="BN31" s="11">
        <v>59015</v>
      </c>
    </row>
    <row r="32" spans="1:66" ht="15" x14ac:dyDescent="0.4">
      <c r="A32">
        <v>24</v>
      </c>
      <c r="B32" s="79" t="s">
        <v>199</v>
      </c>
      <c r="C32" s="80" t="s">
        <v>200</v>
      </c>
      <c r="D32" s="8">
        <v>14303</v>
      </c>
      <c r="E32" s="8">
        <v>4195</v>
      </c>
      <c r="F32" s="8">
        <v>1302</v>
      </c>
      <c r="G32" s="8">
        <v>91</v>
      </c>
      <c r="H32" s="8">
        <v>95</v>
      </c>
      <c r="I32" s="8">
        <v>52</v>
      </c>
      <c r="J32" s="8">
        <v>93</v>
      </c>
      <c r="K32" s="8">
        <v>2</v>
      </c>
      <c r="L32" s="8">
        <v>3</v>
      </c>
      <c r="M32" s="8">
        <v>12</v>
      </c>
      <c r="N32" s="8"/>
      <c r="O32" s="8">
        <v>65</v>
      </c>
      <c r="P32" s="8">
        <v>38</v>
      </c>
      <c r="Q32" s="8">
        <v>35</v>
      </c>
      <c r="R32" s="8">
        <v>310</v>
      </c>
      <c r="S32" s="8">
        <v>1</v>
      </c>
      <c r="T32" s="8">
        <v>28</v>
      </c>
      <c r="U32" s="8">
        <v>127</v>
      </c>
      <c r="V32" s="8">
        <v>130</v>
      </c>
      <c r="W32" s="8">
        <v>103</v>
      </c>
      <c r="X32" s="8">
        <v>665</v>
      </c>
      <c r="Y32" s="8">
        <v>248</v>
      </c>
      <c r="Z32" s="8">
        <v>75</v>
      </c>
      <c r="AA32" s="8">
        <v>542</v>
      </c>
      <c r="AB32" s="8">
        <v>24</v>
      </c>
      <c r="AC32" s="8">
        <v>1891</v>
      </c>
      <c r="AD32" s="8">
        <v>11456</v>
      </c>
      <c r="AE32" s="8">
        <v>5715</v>
      </c>
      <c r="AF32" s="8">
        <v>410</v>
      </c>
      <c r="AG32" s="8">
        <v>241</v>
      </c>
      <c r="AH32" s="8">
        <v>539</v>
      </c>
      <c r="AI32" s="8">
        <v>168</v>
      </c>
      <c r="AJ32" s="8">
        <v>36</v>
      </c>
      <c r="AK32" s="8">
        <v>12</v>
      </c>
      <c r="AL32" s="8">
        <v>194</v>
      </c>
      <c r="AM32" s="8">
        <v>12</v>
      </c>
      <c r="AN32" s="8"/>
      <c r="AO32" s="8">
        <v>84</v>
      </c>
      <c r="AP32" s="8">
        <v>73</v>
      </c>
      <c r="AQ32" s="8"/>
      <c r="AR32" s="8">
        <v>261</v>
      </c>
      <c r="AS32" s="8">
        <v>119</v>
      </c>
      <c r="AT32" s="8">
        <v>61</v>
      </c>
      <c r="AU32" s="8"/>
      <c r="AV32" s="8"/>
      <c r="AW32" s="8"/>
      <c r="AX32" s="8"/>
      <c r="AY32" s="8"/>
      <c r="AZ32" s="8"/>
      <c r="BA32" s="8"/>
      <c r="BB32" s="8"/>
      <c r="BC32" s="8">
        <v>8</v>
      </c>
      <c r="BD32" s="8"/>
      <c r="BE32" s="8"/>
      <c r="BF32" s="8"/>
      <c r="BG32" s="8"/>
      <c r="BH32" s="8">
        <v>1</v>
      </c>
      <c r="BI32" s="8"/>
      <c r="BJ32" s="8"/>
      <c r="BK32" s="8">
        <v>250</v>
      </c>
      <c r="BL32" s="8">
        <v>54</v>
      </c>
      <c r="BM32" s="8"/>
      <c r="BN32" s="8">
        <v>29821</v>
      </c>
    </row>
    <row r="33" spans="1:66" ht="42" x14ac:dyDescent="0.4">
      <c r="A33">
        <v>25</v>
      </c>
      <c r="B33" s="77" t="s">
        <v>201</v>
      </c>
      <c r="C33" s="78" t="s">
        <v>202</v>
      </c>
      <c r="D33" s="11">
        <v>24940</v>
      </c>
      <c r="E33" s="11">
        <v>91</v>
      </c>
      <c r="F33" s="11">
        <v>16</v>
      </c>
      <c r="G33" s="11">
        <v>698</v>
      </c>
      <c r="H33" s="11"/>
      <c r="I33" s="11"/>
      <c r="J33" s="11"/>
      <c r="K33" s="11">
        <v>454</v>
      </c>
      <c r="L33" s="11">
        <v>42</v>
      </c>
      <c r="M33" s="11">
        <v>2</v>
      </c>
      <c r="N33" s="11">
        <v>15</v>
      </c>
      <c r="O33" s="11">
        <v>123</v>
      </c>
      <c r="P33" s="11">
        <v>37</v>
      </c>
      <c r="Q33" s="11">
        <v>170</v>
      </c>
      <c r="R33" s="11">
        <v>499</v>
      </c>
      <c r="S33" s="11">
        <v>4</v>
      </c>
      <c r="T33" s="11">
        <v>14</v>
      </c>
      <c r="U33" s="11">
        <v>97</v>
      </c>
      <c r="V33" s="11">
        <v>195</v>
      </c>
      <c r="W33" s="11">
        <v>809</v>
      </c>
      <c r="X33" s="11">
        <v>450</v>
      </c>
      <c r="Y33" s="11">
        <v>78</v>
      </c>
      <c r="Z33" s="11">
        <v>43</v>
      </c>
      <c r="AA33" s="11">
        <v>324</v>
      </c>
      <c r="AB33" s="11">
        <v>260</v>
      </c>
      <c r="AC33" s="11">
        <v>1696</v>
      </c>
      <c r="AD33" s="11">
        <v>2718</v>
      </c>
      <c r="AE33" s="11">
        <v>893</v>
      </c>
      <c r="AF33" s="11">
        <v>412</v>
      </c>
      <c r="AG33" s="11">
        <v>264</v>
      </c>
      <c r="AH33" s="11">
        <v>66</v>
      </c>
      <c r="AI33" s="11">
        <v>63</v>
      </c>
      <c r="AJ33" s="11">
        <v>154</v>
      </c>
      <c r="AK33" s="11">
        <v>153</v>
      </c>
      <c r="AL33" s="11">
        <v>38</v>
      </c>
      <c r="AM33" s="11">
        <v>30</v>
      </c>
      <c r="AN33" s="11"/>
      <c r="AO33" s="11">
        <v>9</v>
      </c>
      <c r="AP33" s="11">
        <v>145</v>
      </c>
      <c r="AQ33" s="11"/>
      <c r="AR33" s="11">
        <v>1330</v>
      </c>
      <c r="AS33" s="11">
        <v>507</v>
      </c>
      <c r="AT33" s="11">
        <v>91</v>
      </c>
      <c r="AU33" s="11"/>
      <c r="AV33" s="11">
        <v>405</v>
      </c>
      <c r="AW33" s="11"/>
      <c r="AX33" s="11"/>
      <c r="AY33" s="11"/>
      <c r="AZ33" s="11"/>
      <c r="BA33" s="11"/>
      <c r="BB33" s="11"/>
      <c r="BC33" s="11">
        <v>22</v>
      </c>
      <c r="BD33" s="11">
        <v>25</v>
      </c>
      <c r="BE33" s="11"/>
      <c r="BF33" s="11"/>
      <c r="BG33" s="11">
        <v>533</v>
      </c>
      <c r="BH33" s="11">
        <v>3</v>
      </c>
      <c r="BI33" s="11"/>
      <c r="BJ33" s="11"/>
      <c r="BK33" s="11">
        <v>5345</v>
      </c>
      <c r="BL33" s="11">
        <v>726</v>
      </c>
      <c r="BM33" s="11"/>
      <c r="BN33" s="11">
        <v>20049</v>
      </c>
    </row>
    <row r="34" spans="1:66" ht="15" x14ac:dyDescent="0.4">
      <c r="A34">
        <v>26</v>
      </c>
      <c r="B34" s="79" t="s">
        <v>203</v>
      </c>
      <c r="C34" s="80" t="s">
        <v>204</v>
      </c>
      <c r="D34" s="8">
        <v>12987</v>
      </c>
      <c r="E34" s="8">
        <v>118</v>
      </c>
      <c r="F34" s="8">
        <v>7</v>
      </c>
      <c r="G34" s="8"/>
      <c r="H34" s="8"/>
      <c r="I34" s="8">
        <v>97</v>
      </c>
      <c r="J34" s="8"/>
      <c r="K34" s="8">
        <v>161</v>
      </c>
      <c r="L34" s="8"/>
      <c r="M34" s="8"/>
      <c r="N34" s="8"/>
      <c r="O34" s="8">
        <v>399</v>
      </c>
      <c r="P34" s="8">
        <v>101</v>
      </c>
      <c r="Q34" s="8">
        <v>464</v>
      </c>
      <c r="R34" s="8">
        <v>504</v>
      </c>
      <c r="S34" s="8">
        <v>70</v>
      </c>
      <c r="T34" s="8">
        <v>102</v>
      </c>
      <c r="U34" s="8">
        <v>214</v>
      </c>
      <c r="V34" s="8">
        <v>363</v>
      </c>
      <c r="W34" s="8">
        <v>1101</v>
      </c>
      <c r="X34" s="8">
        <v>293</v>
      </c>
      <c r="Y34" s="8">
        <v>52</v>
      </c>
      <c r="Z34" s="8">
        <v>64</v>
      </c>
      <c r="AA34" s="8">
        <v>478</v>
      </c>
      <c r="AB34" s="8">
        <v>116</v>
      </c>
      <c r="AC34" s="8">
        <v>208</v>
      </c>
      <c r="AD34" s="8">
        <v>1806</v>
      </c>
      <c r="AE34" s="8">
        <v>1060</v>
      </c>
      <c r="AF34" s="8">
        <v>38</v>
      </c>
      <c r="AG34" s="8">
        <v>124</v>
      </c>
      <c r="AH34" s="8">
        <v>129</v>
      </c>
      <c r="AI34" s="8">
        <v>145</v>
      </c>
      <c r="AJ34" s="8">
        <v>184</v>
      </c>
      <c r="AK34" s="8">
        <v>149</v>
      </c>
      <c r="AL34" s="8">
        <v>162</v>
      </c>
      <c r="AM34" s="8">
        <v>303</v>
      </c>
      <c r="AN34" s="8"/>
      <c r="AO34" s="8">
        <v>124</v>
      </c>
      <c r="AP34" s="8">
        <v>284</v>
      </c>
      <c r="AQ34" s="8"/>
      <c r="AR34" s="8">
        <v>1494</v>
      </c>
      <c r="AS34" s="8">
        <v>2290</v>
      </c>
      <c r="AT34" s="8">
        <v>900</v>
      </c>
      <c r="AU34" s="8">
        <v>1401</v>
      </c>
      <c r="AV34" s="8">
        <v>140</v>
      </c>
      <c r="AW34" s="8">
        <v>2046</v>
      </c>
      <c r="AX34" s="8"/>
      <c r="AY34" s="8">
        <v>333</v>
      </c>
      <c r="AZ34" s="8">
        <v>223</v>
      </c>
      <c r="BA34" s="8"/>
      <c r="BB34" s="8">
        <v>526</v>
      </c>
      <c r="BC34" s="8">
        <v>12</v>
      </c>
      <c r="BD34" s="8"/>
      <c r="BE34" s="8"/>
      <c r="BF34" s="8"/>
      <c r="BG34" s="8"/>
      <c r="BH34" s="8">
        <v>376</v>
      </c>
      <c r="BI34" s="8"/>
      <c r="BJ34" s="8">
        <v>65</v>
      </c>
      <c r="BK34" s="8"/>
      <c r="BL34" s="8"/>
      <c r="BM34" s="8"/>
      <c r="BN34" s="8">
        <v>19226</v>
      </c>
    </row>
    <row r="35" spans="1:66" ht="42" x14ac:dyDescent="0.4">
      <c r="A35">
        <v>27</v>
      </c>
      <c r="B35" s="77" t="s">
        <v>205</v>
      </c>
      <c r="C35" s="78" t="s">
        <v>206</v>
      </c>
      <c r="D35" s="11">
        <v>22914</v>
      </c>
      <c r="E35" s="11">
        <v>8</v>
      </c>
      <c r="F35" s="11">
        <v>9</v>
      </c>
      <c r="G35" s="11">
        <v>5</v>
      </c>
      <c r="H35" s="11">
        <v>2</v>
      </c>
      <c r="I35" s="11">
        <v>6</v>
      </c>
      <c r="J35" s="11"/>
      <c r="K35" s="11"/>
      <c r="L35" s="11"/>
      <c r="M35" s="11"/>
      <c r="N35" s="11"/>
      <c r="O35" s="11"/>
      <c r="P35" s="11"/>
      <c r="Q35" s="11">
        <v>26</v>
      </c>
      <c r="R35" s="11">
        <v>1</v>
      </c>
      <c r="S35" s="11">
        <v>39</v>
      </c>
      <c r="T35" s="11">
        <v>8</v>
      </c>
      <c r="U35" s="11"/>
      <c r="V35" s="11">
        <v>66</v>
      </c>
      <c r="W35" s="11">
        <v>200</v>
      </c>
      <c r="X35" s="11"/>
      <c r="Y35" s="11"/>
      <c r="Z35" s="11">
        <v>7</v>
      </c>
      <c r="AA35" s="11">
        <v>1</v>
      </c>
      <c r="AB35" s="11"/>
      <c r="AC35" s="11"/>
      <c r="AD35" s="11">
        <v>350</v>
      </c>
      <c r="AE35" s="11">
        <v>14</v>
      </c>
      <c r="AF35" s="11">
        <v>4190</v>
      </c>
      <c r="AG35" s="11">
        <v>217</v>
      </c>
      <c r="AH35" s="11">
        <v>59</v>
      </c>
      <c r="AI35" s="11">
        <v>22</v>
      </c>
      <c r="AJ35" s="11">
        <v>79</v>
      </c>
      <c r="AK35" s="11">
        <v>100</v>
      </c>
      <c r="AL35" s="11">
        <v>32</v>
      </c>
      <c r="AM35" s="11">
        <v>2</v>
      </c>
      <c r="AN35" s="11"/>
      <c r="AO35" s="11">
        <v>9</v>
      </c>
      <c r="AP35" s="11">
        <v>97</v>
      </c>
      <c r="AQ35" s="11">
        <v>29</v>
      </c>
      <c r="AR35" s="11">
        <v>8693</v>
      </c>
      <c r="AS35" s="11">
        <v>10646</v>
      </c>
      <c r="AT35" s="11">
        <v>3866</v>
      </c>
      <c r="AU35" s="11"/>
      <c r="AV35" s="11">
        <v>156</v>
      </c>
      <c r="AW35" s="11"/>
      <c r="AX35" s="11"/>
      <c r="AY35" s="11"/>
      <c r="AZ35" s="11"/>
      <c r="BA35" s="11"/>
      <c r="BB35" s="11"/>
      <c r="BC35" s="11">
        <v>6</v>
      </c>
      <c r="BD35" s="11"/>
      <c r="BE35" s="11"/>
      <c r="BF35" s="11">
        <v>178</v>
      </c>
      <c r="BG35" s="11"/>
      <c r="BH35" s="11">
        <v>5</v>
      </c>
      <c r="BI35" s="11"/>
      <c r="BJ35" s="11"/>
      <c r="BK35" s="11"/>
      <c r="BL35" s="11"/>
      <c r="BM35" s="11"/>
      <c r="BN35" s="11">
        <v>29128</v>
      </c>
    </row>
    <row r="36" spans="1:66" ht="28" x14ac:dyDescent="0.4">
      <c r="A36">
        <v>28</v>
      </c>
      <c r="B36" s="79" t="s">
        <v>207</v>
      </c>
      <c r="C36" s="80" t="s">
        <v>208</v>
      </c>
      <c r="D36" s="8">
        <v>12008</v>
      </c>
      <c r="E36" s="8"/>
      <c r="F36" s="8"/>
      <c r="G36" s="8"/>
      <c r="H36" s="8"/>
      <c r="I36" s="8"/>
      <c r="J36" s="8"/>
      <c r="K36" s="8">
        <v>76</v>
      </c>
      <c r="L36" s="8"/>
      <c r="M36" s="8"/>
      <c r="N36" s="8"/>
      <c r="O36" s="8"/>
      <c r="P36" s="8"/>
      <c r="Q36" s="8">
        <v>1</v>
      </c>
      <c r="R36" s="8"/>
      <c r="S36" s="8"/>
      <c r="T36" s="8">
        <v>2</v>
      </c>
      <c r="U36" s="8"/>
      <c r="V36" s="8"/>
      <c r="W36" s="8">
        <v>40</v>
      </c>
      <c r="X36" s="8">
        <v>135</v>
      </c>
      <c r="Y36" s="8">
        <v>15</v>
      </c>
      <c r="Z36" s="8"/>
      <c r="AA36" s="8"/>
      <c r="AB36" s="8">
        <v>2</v>
      </c>
      <c r="AC36" s="8"/>
      <c r="AD36" s="8">
        <v>57</v>
      </c>
      <c r="AE36" s="8">
        <v>3</v>
      </c>
      <c r="AF36" s="8">
        <v>2</v>
      </c>
      <c r="AG36" s="8">
        <v>1</v>
      </c>
      <c r="AH36" s="8">
        <v>1</v>
      </c>
      <c r="AI36" s="8">
        <v>2</v>
      </c>
      <c r="AJ36" s="8">
        <v>181</v>
      </c>
      <c r="AK36" s="8">
        <v>99</v>
      </c>
      <c r="AL36" s="8">
        <v>140</v>
      </c>
      <c r="AM36" s="8">
        <v>19</v>
      </c>
      <c r="AN36" s="8">
        <v>1</v>
      </c>
      <c r="AO36" s="8">
        <v>4</v>
      </c>
      <c r="AP36" s="8">
        <v>22</v>
      </c>
      <c r="AQ36" s="8"/>
      <c r="AR36" s="8">
        <v>825</v>
      </c>
      <c r="AS36" s="8">
        <v>101</v>
      </c>
      <c r="AT36" s="8"/>
      <c r="AU36" s="8">
        <v>411</v>
      </c>
      <c r="AV36" s="8"/>
      <c r="AW36" s="8">
        <v>15</v>
      </c>
      <c r="AX36" s="8"/>
      <c r="AY36" s="8"/>
      <c r="AZ36" s="8"/>
      <c r="BA36" s="8"/>
      <c r="BB36" s="8"/>
      <c r="BC36" s="8">
        <v>6</v>
      </c>
      <c r="BD36" s="8">
        <v>104</v>
      </c>
      <c r="BE36" s="8"/>
      <c r="BF36" s="8">
        <v>60</v>
      </c>
      <c r="BG36" s="8"/>
      <c r="BH36" s="8">
        <v>109</v>
      </c>
      <c r="BI36" s="8">
        <v>83</v>
      </c>
      <c r="BJ36" s="8">
        <v>14</v>
      </c>
      <c r="BK36" s="8">
        <v>96</v>
      </c>
      <c r="BL36" s="8">
        <v>285</v>
      </c>
      <c r="BM36" s="8"/>
      <c r="BN36" s="8">
        <v>2912</v>
      </c>
    </row>
    <row r="37" spans="1:66" ht="28" x14ac:dyDescent="0.4">
      <c r="A37">
        <v>29</v>
      </c>
      <c r="B37" s="77" t="s">
        <v>209</v>
      </c>
      <c r="C37" s="78" t="s">
        <v>210</v>
      </c>
      <c r="D37" s="11">
        <v>2625</v>
      </c>
      <c r="E37" s="11"/>
      <c r="F37" s="11">
        <v>1</v>
      </c>
      <c r="G37" s="11">
        <v>109</v>
      </c>
      <c r="H37" s="11"/>
      <c r="I37" s="11"/>
      <c r="J37" s="11"/>
      <c r="K37" s="11"/>
      <c r="L37" s="11"/>
      <c r="M37" s="11"/>
      <c r="N37" s="11"/>
      <c r="O37" s="11">
        <v>91</v>
      </c>
      <c r="P37" s="11">
        <v>14</v>
      </c>
      <c r="Q37" s="11">
        <v>35</v>
      </c>
      <c r="R37" s="11">
        <v>139</v>
      </c>
      <c r="S37" s="11"/>
      <c r="T37" s="11">
        <v>3</v>
      </c>
      <c r="U37" s="11"/>
      <c r="V37" s="11">
        <v>1</v>
      </c>
      <c r="W37" s="11"/>
      <c r="X37" s="11">
        <v>19</v>
      </c>
      <c r="Y37" s="11">
        <v>1</v>
      </c>
      <c r="Z37" s="11"/>
      <c r="AA37" s="11">
        <v>780</v>
      </c>
      <c r="AB37" s="11">
        <v>5</v>
      </c>
      <c r="AC37" s="11"/>
      <c r="AD37" s="11">
        <v>42</v>
      </c>
      <c r="AE37" s="11">
        <v>55</v>
      </c>
      <c r="AF37" s="11">
        <v>12</v>
      </c>
      <c r="AG37" s="11">
        <v>1157</v>
      </c>
      <c r="AH37" s="11">
        <v>84</v>
      </c>
      <c r="AI37" s="11">
        <v>40</v>
      </c>
      <c r="AJ37" s="11">
        <v>11</v>
      </c>
      <c r="AK37" s="11">
        <v>2</v>
      </c>
      <c r="AL37" s="11">
        <v>1</v>
      </c>
      <c r="AM37" s="11"/>
      <c r="AN37" s="11"/>
      <c r="AO37" s="11"/>
      <c r="AP37" s="11">
        <v>1</v>
      </c>
      <c r="AQ37" s="11">
        <v>193</v>
      </c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>
        <v>9</v>
      </c>
      <c r="BD37" s="11">
        <v>1</v>
      </c>
      <c r="BE37" s="11"/>
      <c r="BF37" s="11"/>
      <c r="BG37" s="11"/>
      <c r="BH37" s="11"/>
      <c r="BI37" s="11"/>
      <c r="BJ37" s="11"/>
      <c r="BK37" s="11"/>
      <c r="BL37" s="11"/>
      <c r="BM37" s="11"/>
      <c r="BN37" s="11">
        <v>2806</v>
      </c>
    </row>
    <row r="38" spans="1:66" ht="15" x14ac:dyDescent="0.4">
      <c r="A38">
        <v>30</v>
      </c>
      <c r="B38" s="79" t="s">
        <v>211</v>
      </c>
      <c r="C38" s="80" t="s">
        <v>212</v>
      </c>
      <c r="D38" s="8">
        <v>12963</v>
      </c>
      <c r="E38" s="8">
        <v>10</v>
      </c>
      <c r="F38" s="8">
        <v>9</v>
      </c>
      <c r="G38" s="8"/>
      <c r="H38" s="8">
        <v>9</v>
      </c>
      <c r="I38" s="8"/>
      <c r="J38" s="8"/>
      <c r="K38" s="8"/>
      <c r="L38" s="8"/>
      <c r="M38" s="8"/>
      <c r="N38" s="8"/>
      <c r="O38" s="8"/>
      <c r="P38" s="8">
        <v>1</v>
      </c>
      <c r="Q38" s="8">
        <v>29</v>
      </c>
      <c r="R38" s="8">
        <v>1</v>
      </c>
      <c r="S38" s="8">
        <v>1</v>
      </c>
      <c r="T38" s="8"/>
      <c r="U38" s="8">
        <v>15</v>
      </c>
      <c r="V38" s="8">
        <v>106</v>
      </c>
      <c r="W38" s="8">
        <v>31</v>
      </c>
      <c r="X38" s="8">
        <v>15</v>
      </c>
      <c r="Y38" s="8">
        <v>2</v>
      </c>
      <c r="Z38" s="8">
        <v>26</v>
      </c>
      <c r="AA38" s="8"/>
      <c r="AB38" s="8">
        <v>7</v>
      </c>
      <c r="AC38" s="8"/>
      <c r="AD38" s="8">
        <v>88</v>
      </c>
      <c r="AE38" s="8">
        <v>39</v>
      </c>
      <c r="AF38" s="8"/>
      <c r="AG38" s="8">
        <v>4846</v>
      </c>
      <c r="AH38" s="8">
        <v>1434</v>
      </c>
      <c r="AI38" s="8">
        <v>1194</v>
      </c>
      <c r="AJ38" s="8">
        <v>216</v>
      </c>
      <c r="AK38" s="8">
        <v>328</v>
      </c>
      <c r="AL38" s="8">
        <v>924</v>
      </c>
      <c r="AM38" s="8"/>
      <c r="AN38" s="8"/>
      <c r="AO38" s="8"/>
      <c r="AP38" s="8"/>
      <c r="AQ38" s="8"/>
      <c r="AR38" s="8">
        <v>3350</v>
      </c>
      <c r="AS38" s="8">
        <v>2257</v>
      </c>
      <c r="AT38" s="8">
        <v>2718</v>
      </c>
      <c r="AU38" s="8"/>
      <c r="AV38" s="8"/>
      <c r="AW38" s="8">
        <v>114</v>
      </c>
      <c r="AX38" s="8"/>
      <c r="AY38" s="8"/>
      <c r="AZ38" s="8"/>
      <c r="BA38" s="8"/>
      <c r="BB38" s="8"/>
      <c r="BC38" s="8">
        <v>26</v>
      </c>
      <c r="BD38" s="8">
        <v>54</v>
      </c>
      <c r="BE38" s="8"/>
      <c r="BF38" s="8"/>
      <c r="BG38" s="8"/>
      <c r="BH38" s="8">
        <v>2</v>
      </c>
      <c r="BI38" s="8"/>
      <c r="BJ38" s="8"/>
      <c r="BK38" s="8"/>
      <c r="BL38" s="8"/>
      <c r="BM38" s="8"/>
      <c r="BN38" s="8">
        <v>17852</v>
      </c>
    </row>
    <row r="39" spans="1:66" ht="28" x14ac:dyDescent="0.4">
      <c r="A39">
        <v>31</v>
      </c>
      <c r="B39" s="77" t="s">
        <v>213</v>
      </c>
      <c r="C39" s="78" t="s">
        <v>214</v>
      </c>
      <c r="D39" s="11">
        <v>6912</v>
      </c>
      <c r="E39" s="11">
        <v>503</v>
      </c>
      <c r="F39" s="11">
        <v>39</v>
      </c>
      <c r="G39" s="11">
        <v>186</v>
      </c>
      <c r="H39" s="11">
        <v>17</v>
      </c>
      <c r="I39" s="11">
        <v>36</v>
      </c>
      <c r="J39" s="11"/>
      <c r="K39" s="11"/>
      <c r="L39" s="11">
        <v>5</v>
      </c>
      <c r="M39" s="11"/>
      <c r="N39" s="11"/>
      <c r="O39" s="11">
        <v>103</v>
      </c>
      <c r="P39" s="11"/>
      <c r="Q39" s="11">
        <v>30</v>
      </c>
      <c r="R39" s="11">
        <v>4</v>
      </c>
      <c r="S39" s="11">
        <v>15</v>
      </c>
      <c r="T39" s="11"/>
      <c r="U39" s="11">
        <v>1</v>
      </c>
      <c r="V39" s="11">
        <v>53</v>
      </c>
      <c r="W39" s="11">
        <v>376</v>
      </c>
      <c r="X39" s="11">
        <v>49</v>
      </c>
      <c r="Y39" s="11">
        <v>7</v>
      </c>
      <c r="Z39" s="11">
        <v>57</v>
      </c>
      <c r="AA39" s="11">
        <v>2</v>
      </c>
      <c r="AB39" s="11">
        <v>11</v>
      </c>
      <c r="AC39" s="11">
        <v>55</v>
      </c>
      <c r="AD39" s="11">
        <v>115</v>
      </c>
      <c r="AE39" s="11">
        <v>15</v>
      </c>
      <c r="AF39" s="11"/>
      <c r="AG39" s="11">
        <v>314</v>
      </c>
      <c r="AH39" s="11">
        <v>114</v>
      </c>
      <c r="AI39" s="11">
        <v>209</v>
      </c>
      <c r="AJ39" s="11">
        <v>96</v>
      </c>
      <c r="AK39" s="11">
        <v>193</v>
      </c>
      <c r="AL39" s="11">
        <v>27</v>
      </c>
      <c r="AM39" s="11">
        <v>5</v>
      </c>
      <c r="AN39" s="11"/>
      <c r="AO39" s="11"/>
      <c r="AP39" s="11">
        <v>2</v>
      </c>
      <c r="AQ39" s="11"/>
      <c r="AR39" s="11">
        <v>2494</v>
      </c>
      <c r="AS39" s="11">
        <v>2443</v>
      </c>
      <c r="AT39" s="11">
        <v>1538</v>
      </c>
      <c r="AU39" s="11"/>
      <c r="AV39" s="11"/>
      <c r="AW39" s="11"/>
      <c r="AX39" s="11"/>
      <c r="AY39" s="11"/>
      <c r="AZ39" s="11"/>
      <c r="BA39" s="11"/>
      <c r="BB39" s="11"/>
      <c r="BC39" s="11">
        <v>7</v>
      </c>
      <c r="BD39" s="11"/>
      <c r="BE39" s="11"/>
      <c r="BF39" s="11">
        <v>74</v>
      </c>
      <c r="BG39" s="11"/>
      <c r="BH39" s="11">
        <v>10</v>
      </c>
      <c r="BI39" s="11"/>
      <c r="BJ39" s="11"/>
      <c r="BK39" s="11"/>
      <c r="BL39" s="11"/>
      <c r="BM39" s="11"/>
      <c r="BN39" s="11">
        <v>9205</v>
      </c>
    </row>
    <row r="40" spans="1:66" ht="15" x14ac:dyDescent="0.4">
      <c r="A40">
        <v>32</v>
      </c>
      <c r="B40" s="79" t="s">
        <v>215</v>
      </c>
      <c r="C40" s="80" t="s">
        <v>216</v>
      </c>
      <c r="D40" s="8">
        <v>2215</v>
      </c>
      <c r="E40" s="8"/>
      <c r="F40" s="8"/>
      <c r="G40" s="8"/>
      <c r="H40" s="8"/>
      <c r="I40" s="8"/>
      <c r="J40" s="8"/>
      <c r="K40" s="8"/>
      <c r="L40" s="8"/>
      <c r="M40" s="8"/>
      <c r="N40" s="8">
        <v>2</v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>
        <v>2</v>
      </c>
      <c r="AE40" s="8"/>
      <c r="AF40" s="8">
        <v>82</v>
      </c>
      <c r="AG40" s="8">
        <v>9</v>
      </c>
      <c r="AH40" s="8">
        <v>193</v>
      </c>
      <c r="AI40" s="8">
        <v>1816</v>
      </c>
      <c r="AJ40" s="8">
        <v>336</v>
      </c>
      <c r="AK40" s="8"/>
      <c r="AL40" s="8">
        <v>1</v>
      </c>
      <c r="AM40" s="8">
        <v>47</v>
      </c>
      <c r="AN40" s="8"/>
      <c r="AO40" s="8">
        <v>23</v>
      </c>
      <c r="AP40" s="8">
        <v>18</v>
      </c>
      <c r="AQ40" s="8"/>
      <c r="AR40" s="8">
        <v>706</v>
      </c>
      <c r="AS40" s="8">
        <v>100</v>
      </c>
      <c r="AT40" s="8"/>
      <c r="AU40" s="8">
        <v>1331</v>
      </c>
      <c r="AV40" s="8">
        <v>1073</v>
      </c>
      <c r="AW40" s="8">
        <v>477</v>
      </c>
      <c r="AX40" s="8"/>
      <c r="AY40" s="8"/>
      <c r="AZ40" s="8"/>
      <c r="BA40" s="8"/>
      <c r="BB40" s="8"/>
      <c r="BC40" s="8">
        <v>3</v>
      </c>
      <c r="BD40" s="8"/>
      <c r="BE40" s="8"/>
      <c r="BF40" s="8">
        <v>42</v>
      </c>
      <c r="BG40" s="8"/>
      <c r="BH40" s="8">
        <v>1</v>
      </c>
      <c r="BI40" s="8"/>
      <c r="BJ40" s="8"/>
      <c r="BK40" s="8"/>
      <c r="BL40" s="8"/>
      <c r="BM40" s="8"/>
      <c r="BN40" s="8">
        <v>6262</v>
      </c>
    </row>
    <row r="41" spans="1:66" ht="15" x14ac:dyDescent="0.4">
      <c r="A41">
        <v>33</v>
      </c>
      <c r="B41" s="77" t="s">
        <v>217</v>
      </c>
      <c r="C41" s="78" t="s">
        <v>218</v>
      </c>
      <c r="D41" s="11">
        <v>2937</v>
      </c>
      <c r="E41" s="11"/>
      <c r="F41" s="11"/>
      <c r="G41" s="11"/>
      <c r="H41" s="11"/>
      <c r="I41" s="11">
        <v>47</v>
      </c>
      <c r="J41" s="11"/>
      <c r="K41" s="11">
        <v>277</v>
      </c>
      <c r="L41" s="11">
        <v>7</v>
      </c>
      <c r="M41" s="11">
        <v>145</v>
      </c>
      <c r="N41" s="11">
        <v>14</v>
      </c>
      <c r="O41" s="11"/>
      <c r="P41" s="11">
        <v>23</v>
      </c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>
        <v>94</v>
      </c>
      <c r="AB41" s="11"/>
      <c r="AC41" s="11"/>
      <c r="AD41" s="11"/>
      <c r="AE41" s="11"/>
      <c r="AF41" s="11">
        <v>225</v>
      </c>
      <c r="AG41" s="11">
        <v>20</v>
      </c>
      <c r="AH41" s="11">
        <v>26</v>
      </c>
      <c r="AI41" s="11">
        <v>40</v>
      </c>
      <c r="AJ41" s="11">
        <v>18</v>
      </c>
      <c r="AK41" s="11"/>
      <c r="AL41" s="11">
        <v>1</v>
      </c>
      <c r="AM41" s="11"/>
      <c r="AN41" s="11"/>
      <c r="AO41" s="11"/>
      <c r="AP41" s="11"/>
      <c r="AQ41" s="11"/>
      <c r="AR41" s="11">
        <v>177</v>
      </c>
      <c r="AS41" s="11">
        <v>67</v>
      </c>
      <c r="AT41" s="11"/>
      <c r="AU41" s="11">
        <v>546</v>
      </c>
      <c r="AV41" s="11">
        <v>296</v>
      </c>
      <c r="AW41" s="11">
        <v>266</v>
      </c>
      <c r="AX41" s="11"/>
      <c r="AY41" s="11">
        <v>74</v>
      </c>
      <c r="AZ41" s="11"/>
      <c r="BA41" s="11"/>
      <c r="BB41" s="11"/>
      <c r="BC41" s="11"/>
      <c r="BD41" s="11"/>
      <c r="BE41" s="11"/>
      <c r="BF41" s="11"/>
      <c r="BG41" s="11"/>
      <c r="BH41" s="11">
        <v>87</v>
      </c>
      <c r="BI41" s="11"/>
      <c r="BJ41" s="11"/>
      <c r="BK41" s="11"/>
      <c r="BL41" s="11"/>
      <c r="BM41" s="11"/>
      <c r="BN41" s="11">
        <v>2450</v>
      </c>
    </row>
    <row r="42" spans="1:66" ht="28" x14ac:dyDescent="0.4">
      <c r="A42">
        <v>34</v>
      </c>
      <c r="B42" s="79" t="s">
        <v>219</v>
      </c>
      <c r="C42" s="80" t="s">
        <v>220</v>
      </c>
      <c r="D42" s="8">
        <v>48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>
        <v>1</v>
      </c>
      <c r="AC42" s="8"/>
      <c r="AD42" s="8"/>
      <c r="AE42" s="8"/>
      <c r="AF42" s="8"/>
      <c r="AG42" s="8"/>
      <c r="AH42" s="8">
        <v>156</v>
      </c>
      <c r="AI42" s="8">
        <v>1</v>
      </c>
      <c r="AJ42" s="8"/>
      <c r="AK42" s="8"/>
      <c r="AL42" s="8">
        <v>2</v>
      </c>
      <c r="AM42" s="8"/>
      <c r="AN42" s="8"/>
      <c r="AO42" s="8"/>
      <c r="AP42" s="8"/>
      <c r="AQ42" s="8"/>
      <c r="AR42" s="8"/>
      <c r="AS42" s="8"/>
      <c r="AT42" s="8"/>
      <c r="AU42" s="8">
        <v>42</v>
      </c>
      <c r="AV42" s="8"/>
      <c r="AW42" s="8"/>
      <c r="AX42" s="8"/>
      <c r="AY42" s="8"/>
      <c r="AZ42" s="8"/>
      <c r="BA42" s="8"/>
      <c r="BB42" s="8"/>
      <c r="BC42" s="8">
        <v>6</v>
      </c>
      <c r="BD42" s="8">
        <v>76</v>
      </c>
      <c r="BE42" s="8"/>
      <c r="BF42" s="8"/>
      <c r="BG42" s="8"/>
      <c r="BH42" s="8">
        <v>15</v>
      </c>
      <c r="BI42" s="8"/>
      <c r="BJ42" s="8"/>
      <c r="BK42" s="8"/>
      <c r="BL42" s="8"/>
      <c r="BM42" s="8"/>
      <c r="BN42" s="8">
        <v>299</v>
      </c>
    </row>
    <row r="43" spans="1:66" ht="15" x14ac:dyDescent="0.4">
      <c r="A43">
        <v>35</v>
      </c>
      <c r="B43" s="77" t="s">
        <v>221</v>
      </c>
      <c r="C43" s="78" t="s">
        <v>222</v>
      </c>
      <c r="D43" s="11">
        <v>3918</v>
      </c>
      <c r="E43" s="11">
        <v>4</v>
      </c>
      <c r="F43" s="11">
        <v>14</v>
      </c>
      <c r="G43" s="11">
        <v>1</v>
      </c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>
        <v>10</v>
      </c>
      <c r="AF43" s="11"/>
      <c r="AG43" s="11">
        <v>57</v>
      </c>
      <c r="AH43" s="11">
        <v>532</v>
      </c>
      <c r="AI43" s="11">
        <v>446</v>
      </c>
      <c r="AJ43" s="11">
        <v>248</v>
      </c>
      <c r="AK43" s="11">
        <v>5</v>
      </c>
      <c r="AL43" s="11">
        <v>6</v>
      </c>
      <c r="AM43" s="11">
        <v>968</v>
      </c>
      <c r="AN43" s="11">
        <v>93</v>
      </c>
      <c r="AO43" s="11">
        <v>52</v>
      </c>
      <c r="AP43" s="11">
        <v>113</v>
      </c>
      <c r="AQ43" s="11"/>
      <c r="AR43" s="11">
        <v>1754</v>
      </c>
      <c r="AS43" s="11">
        <v>2060</v>
      </c>
      <c r="AT43" s="11">
        <v>1306</v>
      </c>
      <c r="AU43" s="11">
        <v>126</v>
      </c>
      <c r="AV43" s="11">
        <v>851</v>
      </c>
      <c r="AW43" s="11"/>
      <c r="AX43" s="11"/>
      <c r="AY43" s="11"/>
      <c r="AZ43" s="11"/>
      <c r="BA43" s="11"/>
      <c r="BB43" s="11"/>
      <c r="BC43" s="11">
        <v>396</v>
      </c>
      <c r="BD43" s="11"/>
      <c r="BE43" s="11"/>
      <c r="BF43" s="11"/>
      <c r="BG43" s="11"/>
      <c r="BH43" s="11">
        <v>18</v>
      </c>
      <c r="BI43" s="11"/>
      <c r="BJ43" s="11"/>
      <c r="BK43" s="11"/>
      <c r="BL43" s="11"/>
      <c r="BM43" s="11"/>
      <c r="BN43" s="11">
        <v>9060</v>
      </c>
    </row>
    <row r="44" spans="1:66" ht="28" x14ac:dyDescent="0.4">
      <c r="A44">
        <v>36</v>
      </c>
      <c r="B44" s="79" t="s">
        <v>223</v>
      </c>
      <c r="C44" s="80" t="s">
        <v>224</v>
      </c>
      <c r="D44" s="8">
        <v>453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>
        <v>133</v>
      </c>
      <c r="AC44" s="8"/>
      <c r="AD44" s="8"/>
      <c r="AE44" s="8"/>
      <c r="AF44" s="8"/>
      <c r="AG44" s="8">
        <v>1</v>
      </c>
      <c r="AH44" s="8">
        <v>144</v>
      </c>
      <c r="AI44" s="8">
        <v>181</v>
      </c>
      <c r="AJ44" s="8">
        <v>14</v>
      </c>
      <c r="AK44" s="8">
        <v>48</v>
      </c>
      <c r="AL44" s="8">
        <v>68</v>
      </c>
      <c r="AM44" s="8"/>
      <c r="AN44" s="8"/>
      <c r="AO44" s="8"/>
      <c r="AP44" s="8">
        <v>71</v>
      </c>
      <c r="AQ44" s="8"/>
      <c r="AR44" s="8">
        <v>7</v>
      </c>
      <c r="AS44" s="8"/>
      <c r="AT44" s="8"/>
      <c r="AU44" s="8">
        <v>248</v>
      </c>
      <c r="AV44" s="8">
        <v>97</v>
      </c>
      <c r="AW44" s="8"/>
      <c r="AX44" s="8"/>
      <c r="AY44" s="8"/>
      <c r="AZ44" s="8"/>
      <c r="BA44" s="8"/>
      <c r="BB44" s="8"/>
      <c r="BC44" s="8">
        <v>869</v>
      </c>
      <c r="BD44" s="8"/>
      <c r="BE44" s="8"/>
      <c r="BF44" s="8">
        <v>83</v>
      </c>
      <c r="BG44" s="8"/>
      <c r="BH44" s="8">
        <v>8</v>
      </c>
      <c r="BI44" s="8"/>
      <c r="BJ44" s="8">
        <v>153</v>
      </c>
      <c r="BK44" s="8"/>
      <c r="BL44" s="8">
        <v>268</v>
      </c>
      <c r="BM44" s="8"/>
      <c r="BN44" s="8">
        <v>2393</v>
      </c>
    </row>
    <row r="45" spans="1:66" ht="28" x14ac:dyDescent="0.4">
      <c r="A45">
        <v>37</v>
      </c>
      <c r="B45" s="77" t="s">
        <v>225</v>
      </c>
      <c r="C45" s="78" t="s">
        <v>226</v>
      </c>
      <c r="D45" s="11">
        <v>1001</v>
      </c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>
        <v>1</v>
      </c>
      <c r="AB45" s="11">
        <v>16</v>
      </c>
      <c r="AC45" s="11"/>
      <c r="AD45" s="11">
        <v>110</v>
      </c>
      <c r="AE45" s="11">
        <v>9</v>
      </c>
      <c r="AF45" s="11">
        <v>3</v>
      </c>
      <c r="AG45" s="11">
        <v>3</v>
      </c>
      <c r="AH45" s="11">
        <v>167</v>
      </c>
      <c r="AI45" s="11">
        <v>14</v>
      </c>
      <c r="AJ45" s="11">
        <v>28</v>
      </c>
      <c r="AK45" s="11"/>
      <c r="AL45" s="11">
        <v>31</v>
      </c>
      <c r="AM45" s="11"/>
      <c r="AN45" s="11"/>
      <c r="AO45" s="11"/>
      <c r="AP45" s="11"/>
      <c r="AQ45" s="11"/>
      <c r="AR45" s="11">
        <v>127</v>
      </c>
      <c r="AS45" s="11">
        <v>92</v>
      </c>
      <c r="AT45" s="11">
        <v>17</v>
      </c>
      <c r="AU45" s="11"/>
      <c r="AV45" s="11"/>
      <c r="AW45" s="11"/>
      <c r="AX45" s="11"/>
      <c r="AY45" s="11"/>
      <c r="AZ45" s="11"/>
      <c r="BA45" s="11"/>
      <c r="BB45" s="11"/>
      <c r="BC45" s="11">
        <v>3</v>
      </c>
      <c r="BD45" s="11"/>
      <c r="BE45" s="11"/>
      <c r="BF45" s="11"/>
      <c r="BG45" s="11"/>
      <c r="BH45" s="11">
        <v>10</v>
      </c>
      <c r="BI45" s="11"/>
      <c r="BJ45" s="11">
        <v>91</v>
      </c>
      <c r="BK45" s="11">
        <v>2765</v>
      </c>
      <c r="BL45" s="11"/>
      <c r="BM45" s="11"/>
      <c r="BN45" s="11">
        <v>3487</v>
      </c>
    </row>
    <row r="46" spans="1:66" ht="15" x14ac:dyDescent="0.4">
      <c r="A46">
        <v>38</v>
      </c>
      <c r="B46" s="79" t="s">
        <v>227</v>
      </c>
      <c r="C46" s="80" t="s">
        <v>228</v>
      </c>
      <c r="D46" s="8">
        <v>8457</v>
      </c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>
        <v>1</v>
      </c>
      <c r="AJ46" s="8">
        <v>4829</v>
      </c>
      <c r="AK46" s="8"/>
      <c r="AL46" s="8"/>
      <c r="AM46" s="8"/>
      <c r="AN46" s="8"/>
      <c r="AO46" s="8"/>
      <c r="AP46" s="8"/>
      <c r="AQ46" s="8"/>
      <c r="AR46" s="8"/>
      <c r="AS46" s="8">
        <v>253</v>
      </c>
      <c r="AT46" s="8">
        <v>13</v>
      </c>
      <c r="AU46" s="8">
        <v>453</v>
      </c>
      <c r="AV46" s="8">
        <v>2703</v>
      </c>
      <c r="AW46" s="8">
        <v>331</v>
      </c>
      <c r="AX46" s="8"/>
      <c r="AY46" s="8"/>
      <c r="AZ46" s="8">
        <v>66</v>
      </c>
      <c r="BA46" s="8">
        <v>40</v>
      </c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>
        <v>8689</v>
      </c>
    </row>
    <row r="47" spans="1:66" ht="15" x14ac:dyDescent="0.4">
      <c r="A47">
        <v>39</v>
      </c>
      <c r="B47" s="77" t="s">
        <v>229</v>
      </c>
      <c r="C47" s="78" t="s">
        <v>230</v>
      </c>
      <c r="D47" s="11">
        <v>126411</v>
      </c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>
        <v>10</v>
      </c>
      <c r="AN47" s="11">
        <v>8</v>
      </c>
      <c r="AO47" s="11"/>
      <c r="AP47" s="11"/>
      <c r="AQ47" s="11"/>
      <c r="AR47" s="11"/>
      <c r="AS47" s="11">
        <v>1</v>
      </c>
      <c r="AT47" s="11">
        <v>1</v>
      </c>
      <c r="AU47" s="11"/>
      <c r="AV47" s="11"/>
      <c r="AW47" s="11">
        <v>196</v>
      </c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>
        <v>216</v>
      </c>
    </row>
    <row r="48" spans="1:66" ht="15" x14ac:dyDescent="0.4">
      <c r="A48">
        <v>40</v>
      </c>
      <c r="B48" s="79" t="s">
        <v>231</v>
      </c>
      <c r="C48" s="80" t="s">
        <v>232</v>
      </c>
      <c r="D48" s="8">
        <v>43786</v>
      </c>
      <c r="E48" s="8"/>
      <c r="F48" s="8"/>
      <c r="G48" s="8"/>
      <c r="H48" s="8">
        <v>56</v>
      </c>
      <c r="I48" s="8">
        <v>4</v>
      </c>
      <c r="J48" s="8">
        <v>162</v>
      </c>
      <c r="K48" s="8">
        <v>73</v>
      </c>
      <c r="L48" s="8">
        <v>10</v>
      </c>
      <c r="M48" s="8">
        <v>48</v>
      </c>
      <c r="N48" s="8">
        <v>4</v>
      </c>
      <c r="O48" s="8"/>
      <c r="P48" s="8">
        <v>6</v>
      </c>
      <c r="Q48" s="8"/>
      <c r="R48" s="8">
        <v>77</v>
      </c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>
        <v>173</v>
      </c>
      <c r="AE48" s="8">
        <v>163</v>
      </c>
      <c r="AF48" s="8"/>
      <c r="AG48" s="8"/>
      <c r="AH48" s="8"/>
      <c r="AI48" s="8"/>
      <c r="AJ48" s="8"/>
      <c r="AK48" s="8">
        <v>190</v>
      </c>
      <c r="AL48" s="8">
        <v>30</v>
      </c>
      <c r="AM48" s="8">
        <v>1157</v>
      </c>
      <c r="AN48" s="8">
        <v>92</v>
      </c>
      <c r="AO48" s="8">
        <v>687</v>
      </c>
      <c r="AP48" s="8">
        <v>301</v>
      </c>
      <c r="AQ48" s="8"/>
      <c r="AR48" s="8">
        <v>18097</v>
      </c>
      <c r="AS48" s="8">
        <v>2655</v>
      </c>
      <c r="AT48" s="8">
        <v>6446</v>
      </c>
      <c r="AU48" s="8">
        <v>908</v>
      </c>
      <c r="AV48" s="8"/>
      <c r="AW48" s="8">
        <v>243</v>
      </c>
      <c r="AX48" s="8"/>
      <c r="AY48" s="8"/>
      <c r="AZ48" s="8">
        <v>105</v>
      </c>
      <c r="BA48" s="8"/>
      <c r="BB48" s="8">
        <v>485</v>
      </c>
      <c r="BC48" s="8">
        <v>6</v>
      </c>
      <c r="BD48" s="8">
        <v>234</v>
      </c>
      <c r="BE48" s="8">
        <v>2210</v>
      </c>
      <c r="BF48" s="8">
        <v>280</v>
      </c>
      <c r="BG48" s="8">
        <v>175</v>
      </c>
      <c r="BH48" s="8">
        <v>3546</v>
      </c>
      <c r="BI48" s="8">
        <v>1240</v>
      </c>
      <c r="BJ48" s="8">
        <v>183</v>
      </c>
      <c r="BK48" s="8">
        <v>198</v>
      </c>
      <c r="BL48" s="8">
        <v>624</v>
      </c>
      <c r="BM48" s="8"/>
      <c r="BN48" s="8">
        <v>40868</v>
      </c>
    </row>
    <row r="49" spans="1:66" ht="28" x14ac:dyDescent="0.4">
      <c r="A49">
        <v>41</v>
      </c>
      <c r="B49" s="77" t="s">
        <v>233</v>
      </c>
      <c r="C49" s="78" t="s">
        <v>234</v>
      </c>
      <c r="D49" s="11">
        <v>137095</v>
      </c>
      <c r="E49" s="11"/>
      <c r="F49" s="11"/>
      <c r="G49" s="11"/>
      <c r="H49" s="11"/>
      <c r="I49" s="11"/>
      <c r="J49" s="11"/>
      <c r="K49" s="11">
        <v>15</v>
      </c>
      <c r="L49" s="11"/>
      <c r="M49" s="11"/>
      <c r="N49" s="11"/>
      <c r="O49" s="11"/>
      <c r="P49" s="11"/>
      <c r="Q49" s="11">
        <v>7</v>
      </c>
      <c r="R49" s="11">
        <v>58</v>
      </c>
      <c r="S49" s="11">
        <v>6</v>
      </c>
      <c r="T49" s="11">
        <v>7</v>
      </c>
      <c r="U49" s="11">
        <v>30</v>
      </c>
      <c r="V49" s="11">
        <v>13</v>
      </c>
      <c r="W49" s="11">
        <v>179</v>
      </c>
      <c r="X49" s="11">
        <v>114</v>
      </c>
      <c r="Y49" s="11">
        <v>10</v>
      </c>
      <c r="Z49" s="11">
        <v>1</v>
      </c>
      <c r="AA49" s="11">
        <v>5</v>
      </c>
      <c r="AB49" s="11">
        <v>1</v>
      </c>
      <c r="AC49" s="11">
        <v>1</v>
      </c>
      <c r="AD49" s="11">
        <v>172</v>
      </c>
      <c r="AE49" s="11">
        <v>88</v>
      </c>
      <c r="AF49" s="11">
        <v>4</v>
      </c>
      <c r="AG49" s="11">
        <v>66</v>
      </c>
      <c r="AH49" s="11"/>
      <c r="AI49" s="11">
        <v>59</v>
      </c>
      <c r="AJ49" s="11">
        <v>3</v>
      </c>
      <c r="AK49" s="11">
        <v>24</v>
      </c>
      <c r="AL49" s="11">
        <v>12</v>
      </c>
      <c r="AM49" s="11"/>
      <c r="AN49" s="11"/>
      <c r="AO49" s="11"/>
      <c r="AP49" s="11"/>
      <c r="AQ49" s="11"/>
      <c r="AR49" s="11"/>
      <c r="AS49" s="11">
        <v>1</v>
      </c>
      <c r="AT49" s="11"/>
      <c r="AU49" s="11">
        <v>189</v>
      </c>
      <c r="AV49" s="11"/>
      <c r="AW49" s="11"/>
      <c r="AX49" s="11"/>
      <c r="AY49" s="11"/>
      <c r="AZ49" s="11">
        <v>229</v>
      </c>
      <c r="BA49" s="11"/>
      <c r="BB49" s="11">
        <v>2</v>
      </c>
      <c r="BC49" s="11">
        <v>777</v>
      </c>
      <c r="BD49" s="11">
        <v>6</v>
      </c>
      <c r="BE49" s="11"/>
      <c r="BF49" s="11">
        <v>10</v>
      </c>
      <c r="BG49" s="11"/>
      <c r="BH49" s="11"/>
      <c r="BI49" s="11"/>
      <c r="BJ49" s="11"/>
      <c r="BK49" s="11"/>
      <c r="BL49" s="11">
        <v>8</v>
      </c>
      <c r="BM49" s="11"/>
      <c r="BN49" s="11">
        <v>2097</v>
      </c>
    </row>
    <row r="50" spans="1:66" ht="42" x14ac:dyDescent="0.4">
      <c r="A50">
        <v>42</v>
      </c>
      <c r="B50" s="79" t="s">
        <v>235</v>
      </c>
      <c r="C50" s="80" t="s">
        <v>236</v>
      </c>
      <c r="D50" s="8">
        <v>65286</v>
      </c>
      <c r="E50" s="8">
        <v>4</v>
      </c>
      <c r="F50" s="8"/>
      <c r="G50" s="8">
        <v>1</v>
      </c>
      <c r="H50" s="8"/>
      <c r="I50" s="8"/>
      <c r="J50" s="8">
        <v>76</v>
      </c>
      <c r="K50" s="8">
        <v>31</v>
      </c>
      <c r="L50" s="8">
        <v>19</v>
      </c>
      <c r="M50" s="8">
        <v>2</v>
      </c>
      <c r="N50" s="8">
        <v>2</v>
      </c>
      <c r="O50" s="8">
        <v>8</v>
      </c>
      <c r="P50" s="8">
        <v>7</v>
      </c>
      <c r="Q50" s="8">
        <v>4</v>
      </c>
      <c r="R50" s="8">
        <v>16</v>
      </c>
      <c r="S50" s="8">
        <v>1</v>
      </c>
      <c r="T50" s="8">
        <v>2</v>
      </c>
      <c r="U50" s="8">
        <v>3</v>
      </c>
      <c r="V50" s="8">
        <v>12</v>
      </c>
      <c r="W50" s="8">
        <v>15</v>
      </c>
      <c r="X50" s="8">
        <v>34</v>
      </c>
      <c r="Y50" s="8">
        <v>3</v>
      </c>
      <c r="Z50" s="8">
        <v>4</v>
      </c>
      <c r="AA50" s="8">
        <v>14</v>
      </c>
      <c r="AB50" s="8">
        <v>2</v>
      </c>
      <c r="AC50" s="8">
        <v>46</v>
      </c>
      <c r="AD50" s="8">
        <v>40</v>
      </c>
      <c r="AE50" s="8">
        <v>12</v>
      </c>
      <c r="AF50" s="8">
        <v>20</v>
      </c>
      <c r="AG50" s="8">
        <v>21</v>
      </c>
      <c r="AH50" s="8">
        <v>6</v>
      </c>
      <c r="AI50" s="8">
        <v>13</v>
      </c>
      <c r="AJ50" s="8">
        <v>11</v>
      </c>
      <c r="AK50" s="8">
        <v>3</v>
      </c>
      <c r="AL50" s="8">
        <v>8</v>
      </c>
      <c r="AM50" s="8">
        <v>20</v>
      </c>
      <c r="AN50" s="8">
        <v>11</v>
      </c>
      <c r="AO50" s="8">
        <v>3</v>
      </c>
      <c r="AP50" s="8">
        <v>2</v>
      </c>
      <c r="AQ50" s="8"/>
      <c r="AR50" s="8">
        <v>19</v>
      </c>
      <c r="AS50" s="8">
        <v>19</v>
      </c>
      <c r="AT50" s="8">
        <v>5</v>
      </c>
      <c r="AU50" s="8">
        <v>514</v>
      </c>
      <c r="AV50" s="8">
        <v>35</v>
      </c>
      <c r="AW50" s="8">
        <v>71</v>
      </c>
      <c r="AX50" s="8">
        <v>4</v>
      </c>
      <c r="AY50" s="8">
        <v>364</v>
      </c>
      <c r="AZ50" s="8">
        <v>27</v>
      </c>
      <c r="BA50" s="8">
        <v>16</v>
      </c>
      <c r="BB50" s="8">
        <v>175</v>
      </c>
      <c r="BC50" s="8">
        <v>212</v>
      </c>
      <c r="BD50" s="8">
        <v>288</v>
      </c>
      <c r="BE50" s="8">
        <v>30</v>
      </c>
      <c r="BF50" s="8">
        <v>228</v>
      </c>
      <c r="BG50" s="8">
        <v>213</v>
      </c>
      <c r="BH50" s="8">
        <v>558</v>
      </c>
      <c r="BI50" s="8">
        <v>122</v>
      </c>
      <c r="BJ50" s="8">
        <v>87</v>
      </c>
      <c r="BK50" s="8">
        <v>141</v>
      </c>
      <c r="BL50" s="8">
        <v>412</v>
      </c>
      <c r="BM50" s="8"/>
      <c r="BN50" s="8">
        <v>4016</v>
      </c>
    </row>
    <row r="51" spans="1:66" ht="70" x14ac:dyDescent="0.4">
      <c r="A51">
        <v>43</v>
      </c>
      <c r="B51" s="77" t="s">
        <v>237</v>
      </c>
      <c r="C51" s="78" t="s">
        <v>238</v>
      </c>
      <c r="D51" s="11">
        <v>78797</v>
      </c>
      <c r="E51" s="11">
        <v>890</v>
      </c>
      <c r="F51" s="11">
        <v>252</v>
      </c>
      <c r="G51" s="11">
        <v>367</v>
      </c>
      <c r="H51" s="11">
        <v>173</v>
      </c>
      <c r="I51" s="11">
        <v>11</v>
      </c>
      <c r="J51" s="11">
        <v>513</v>
      </c>
      <c r="K51" s="11">
        <v>9363</v>
      </c>
      <c r="L51" s="11">
        <v>327</v>
      </c>
      <c r="M51" s="11">
        <v>3</v>
      </c>
      <c r="N51" s="11">
        <v>3</v>
      </c>
      <c r="O51" s="11">
        <v>332</v>
      </c>
      <c r="P51" s="11">
        <v>59</v>
      </c>
      <c r="Q51" s="11">
        <v>165</v>
      </c>
      <c r="R51" s="11">
        <v>392</v>
      </c>
      <c r="S51" s="11">
        <v>60</v>
      </c>
      <c r="T51" s="11">
        <v>180</v>
      </c>
      <c r="U51" s="11"/>
      <c r="V51" s="11">
        <v>8</v>
      </c>
      <c r="W51" s="11">
        <v>673</v>
      </c>
      <c r="X51" s="11">
        <v>677</v>
      </c>
      <c r="Y51" s="11">
        <v>389</v>
      </c>
      <c r="Z51" s="11">
        <v>49</v>
      </c>
      <c r="AA51" s="11">
        <v>205</v>
      </c>
      <c r="AB51" s="11">
        <v>114</v>
      </c>
      <c r="AC51" s="11">
        <v>782</v>
      </c>
      <c r="AD51" s="11">
        <v>1387</v>
      </c>
      <c r="AE51" s="11">
        <v>481</v>
      </c>
      <c r="AF51" s="11">
        <v>1386</v>
      </c>
      <c r="AG51" s="11">
        <v>96</v>
      </c>
      <c r="AH51" s="11">
        <v>33</v>
      </c>
      <c r="AI51" s="11">
        <v>10</v>
      </c>
      <c r="AJ51" s="11">
        <v>64</v>
      </c>
      <c r="AK51" s="11">
        <v>137</v>
      </c>
      <c r="AL51" s="11"/>
      <c r="AM51" s="11">
        <v>197</v>
      </c>
      <c r="AN51" s="11">
        <v>38</v>
      </c>
      <c r="AO51" s="11">
        <v>43</v>
      </c>
      <c r="AP51" s="11">
        <v>154</v>
      </c>
      <c r="AQ51" s="11">
        <v>233</v>
      </c>
      <c r="AR51" s="11">
        <v>41</v>
      </c>
      <c r="AS51" s="11">
        <v>50</v>
      </c>
      <c r="AT51" s="11"/>
      <c r="AU51" s="11">
        <v>9587</v>
      </c>
      <c r="AV51" s="11">
        <v>48</v>
      </c>
      <c r="AW51" s="11">
        <v>2996</v>
      </c>
      <c r="AX51" s="11">
        <v>16</v>
      </c>
      <c r="AY51" s="11">
        <v>490</v>
      </c>
      <c r="AZ51" s="11">
        <v>280</v>
      </c>
      <c r="BA51" s="11">
        <v>250</v>
      </c>
      <c r="BB51" s="11">
        <v>1730</v>
      </c>
      <c r="BC51" s="11">
        <v>593</v>
      </c>
      <c r="BD51" s="11">
        <v>796</v>
      </c>
      <c r="BE51" s="11">
        <v>268</v>
      </c>
      <c r="BF51" s="11">
        <v>720</v>
      </c>
      <c r="BG51" s="11">
        <v>470</v>
      </c>
      <c r="BH51" s="11">
        <v>1593</v>
      </c>
      <c r="BI51" s="11">
        <v>397</v>
      </c>
      <c r="BJ51" s="11">
        <v>257</v>
      </c>
      <c r="BK51" s="11">
        <v>327</v>
      </c>
      <c r="BL51" s="11">
        <v>286</v>
      </c>
      <c r="BM51" s="11"/>
      <c r="BN51" s="11">
        <v>41441</v>
      </c>
    </row>
    <row r="52" spans="1:66" ht="15" x14ac:dyDescent="0.4">
      <c r="A52">
        <v>44</v>
      </c>
      <c r="B52" s="79" t="s">
        <v>239</v>
      </c>
      <c r="C52" s="80" t="s">
        <v>240</v>
      </c>
      <c r="D52" s="8">
        <v>17206</v>
      </c>
      <c r="E52" s="8">
        <v>259</v>
      </c>
      <c r="F52" s="8"/>
      <c r="G52" s="8"/>
      <c r="H52" s="8"/>
      <c r="I52" s="8"/>
      <c r="J52" s="8">
        <v>1017</v>
      </c>
      <c r="K52" s="8">
        <v>259</v>
      </c>
      <c r="L52" s="8">
        <v>119</v>
      </c>
      <c r="M52" s="8">
        <v>318</v>
      </c>
      <c r="N52" s="8"/>
      <c r="O52" s="8"/>
      <c r="P52" s="8"/>
      <c r="Q52" s="8"/>
      <c r="R52" s="8"/>
      <c r="S52" s="8">
        <v>14</v>
      </c>
      <c r="T52" s="8"/>
      <c r="U52" s="8"/>
      <c r="V52" s="8"/>
      <c r="W52" s="8"/>
      <c r="X52" s="8"/>
      <c r="Y52" s="8"/>
      <c r="Z52" s="8"/>
      <c r="AA52" s="8"/>
      <c r="AB52" s="8"/>
      <c r="AC52" s="8"/>
      <c r="AD52" s="8">
        <v>176</v>
      </c>
      <c r="AE52" s="8">
        <v>49</v>
      </c>
      <c r="AF52" s="8"/>
      <c r="AG52" s="8"/>
      <c r="AH52" s="8"/>
      <c r="AI52" s="8"/>
      <c r="AJ52" s="8">
        <v>210</v>
      </c>
      <c r="AK52" s="8"/>
      <c r="AL52" s="8"/>
      <c r="AM52" s="8">
        <v>4</v>
      </c>
      <c r="AN52" s="8">
        <v>1</v>
      </c>
      <c r="AO52" s="8"/>
      <c r="AP52" s="8"/>
      <c r="AQ52" s="8"/>
      <c r="AR52" s="8"/>
      <c r="AS52" s="8"/>
      <c r="AT52" s="8"/>
      <c r="AU52" s="8">
        <v>3305</v>
      </c>
      <c r="AV52" s="8">
        <v>123</v>
      </c>
      <c r="AW52" s="8">
        <v>4509</v>
      </c>
      <c r="AX52" s="8">
        <v>25</v>
      </c>
      <c r="AY52" s="8">
        <v>2965</v>
      </c>
      <c r="AZ52" s="8">
        <v>1490</v>
      </c>
      <c r="BA52" s="8">
        <v>158</v>
      </c>
      <c r="BB52" s="8"/>
      <c r="BC52" s="8"/>
      <c r="BD52" s="8">
        <v>1</v>
      </c>
      <c r="BE52" s="8"/>
      <c r="BF52" s="8">
        <v>680</v>
      </c>
      <c r="BG52" s="8"/>
      <c r="BH52" s="8">
        <v>104</v>
      </c>
      <c r="BI52" s="8"/>
      <c r="BJ52" s="8"/>
      <c r="BK52" s="8">
        <v>1</v>
      </c>
      <c r="BL52" s="8"/>
      <c r="BM52" s="8"/>
      <c r="BN52" s="8">
        <v>15787</v>
      </c>
    </row>
    <row r="53" spans="1:66" ht="15" x14ac:dyDescent="0.4">
      <c r="A53">
        <v>45</v>
      </c>
      <c r="B53" s="77" t="s">
        <v>241</v>
      </c>
      <c r="C53" s="78" t="s">
        <v>242</v>
      </c>
      <c r="D53" s="11">
        <v>2612</v>
      </c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>
        <v>46</v>
      </c>
      <c r="AE53" s="11">
        <v>33</v>
      </c>
      <c r="AF53" s="11"/>
      <c r="AG53" s="11"/>
      <c r="AH53" s="11"/>
      <c r="AI53" s="11"/>
      <c r="AJ53" s="11"/>
      <c r="AK53" s="11"/>
      <c r="AL53" s="11"/>
      <c r="AM53" s="11">
        <v>51</v>
      </c>
      <c r="AN53" s="11">
        <v>19</v>
      </c>
      <c r="AO53" s="11">
        <v>7</v>
      </c>
      <c r="AP53" s="11">
        <v>13</v>
      </c>
      <c r="AQ53" s="11"/>
      <c r="AR53" s="11"/>
      <c r="AS53" s="11"/>
      <c r="AT53" s="11"/>
      <c r="AU53" s="11">
        <v>476</v>
      </c>
      <c r="AV53" s="11"/>
      <c r="AW53" s="11">
        <v>133</v>
      </c>
      <c r="AX53" s="11"/>
      <c r="AY53" s="11">
        <v>113</v>
      </c>
      <c r="AZ53" s="11">
        <v>184</v>
      </c>
      <c r="BA53" s="11">
        <v>251</v>
      </c>
      <c r="BB53" s="11">
        <v>168</v>
      </c>
      <c r="BC53" s="11">
        <v>339</v>
      </c>
      <c r="BD53" s="11">
        <v>58</v>
      </c>
      <c r="BE53" s="11">
        <v>46</v>
      </c>
      <c r="BF53" s="11"/>
      <c r="BG53" s="11">
        <v>432</v>
      </c>
      <c r="BH53" s="11">
        <v>46</v>
      </c>
      <c r="BI53" s="11"/>
      <c r="BJ53" s="11">
        <v>4</v>
      </c>
      <c r="BK53" s="11">
        <v>90</v>
      </c>
      <c r="BL53" s="11">
        <v>56</v>
      </c>
      <c r="BM53" s="11"/>
      <c r="BN53" s="11">
        <v>2565</v>
      </c>
    </row>
    <row r="54" spans="1:66" ht="42" x14ac:dyDescent="0.4">
      <c r="A54">
        <v>46</v>
      </c>
      <c r="B54" s="79" t="s">
        <v>243</v>
      </c>
      <c r="C54" s="80" t="s">
        <v>244</v>
      </c>
      <c r="D54" s="8">
        <v>14577</v>
      </c>
      <c r="E54" s="8">
        <v>30</v>
      </c>
      <c r="F54" s="8">
        <v>1</v>
      </c>
      <c r="G54" s="8">
        <v>29</v>
      </c>
      <c r="H54" s="8">
        <v>3</v>
      </c>
      <c r="I54" s="8">
        <v>1</v>
      </c>
      <c r="J54" s="8">
        <v>55</v>
      </c>
      <c r="K54" s="8">
        <v>405</v>
      </c>
      <c r="L54" s="8">
        <v>40</v>
      </c>
      <c r="M54" s="8">
        <v>94</v>
      </c>
      <c r="N54" s="8">
        <v>4</v>
      </c>
      <c r="O54" s="8">
        <v>31</v>
      </c>
      <c r="P54" s="8">
        <v>44</v>
      </c>
      <c r="Q54" s="8">
        <v>51</v>
      </c>
      <c r="R54" s="8">
        <v>149</v>
      </c>
      <c r="S54" s="8">
        <v>15</v>
      </c>
      <c r="T54" s="8">
        <v>25</v>
      </c>
      <c r="U54" s="8">
        <v>24</v>
      </c>
      <c r="V54" s="8">
        <v>4</v>
      </c>
      <c r="W54" s="8">
        <v>220</v>
      </c>
      <c r="X54" s="8">
        <v>136</v>
      </c>
      <c r="Y54" s="8">
        <v>13</v>
      </c>
      <c r="Z54" s="8"/>
      <c r="AA54" s="8">
        <v>314</v>
      </c>
      <c r="AB54" s="8">
        <v>12</v>
      </c>
      <c r="AC54" s="8">
        <v>93</v>
      </c>
      <c r="AD54" s="8">
        <v>348</v>
      </c>
      <c r="AE54" s="8">
        <v>98</v>
      </c>
      <c r="AF54" s="8">
        <v>601</v>
      </c>
      <c r="AG54" s="8">
        <v>242</v>
      </c>
      <c r="AH54" s="8">
        <v>34</v>
      </c>
      <c r="AI54" s="8">
        <v>193</v>
      </c>
      <c r="AJ54" s="8">
        <v>12</v>
      </c>
      <c r="AK54" s="8">
        <v>34</v>
      </c>
      <c r="AL54" s="8">
        <v>58</v>
      </c>
      <c r="AM54" s="8">
        <v>504</v>
      </c>
      <c r="AN54" s="8">
        <v>166</v>
      </c>
      <c r="AO54" s="8">
        <v>10</v>
      </c>
      <c r="AP54" s="8">
        <v>8</v>
      </c>
      <c r="AQ54" s="8">
        <v>3</v>
      </c>
      <c r="AR54" s="8">
        <v>2</v>
      </c>
      <c r="AS54" s="8">
        <v>14</v>
      </c>
      <c r="AT54" s="8"/>
      <c r="AU54" s="8">
        <v>435</v>
      </c>
      <c r="AV54" s="8">
        <v>16</v>
      </c>
      <c r="AW54" s="8">
        <v>465</v>
      </c>
      <c r="AX54" s="8">
        <v>5</v>
      </c>
      <c r="AY54" s="8">
        <v>83</v>
      </c>
      <c r="AZ54" s="8">
        <v>38</v>
      </c>
      <c r="BA54" s="8">
        <v>5</v>
      </c>
      <c r="BB54" s="8">
        <v>160</v>
      </c>
      <c r="BC54" s="8">
        <v>49</v>
      </c>
      <c r="BD54" s="8">
        <v>183</v>
      </c>
      <c r="BE54" s="8">
        <v>18</v>
      </c>
      <c r="BF54" s="8">
        <v>69</v>
      </c>
      <c r="BG54" s="8">
        <v>17</v>
      </c>
      <c r="BH54" s="8">
        <v>382</v>
      </c>
      <c r="BI54" s="8">
        <v>256</v>
      </c>
      <c r="BJ54" s="8">
        <v>11</v>
      </c>
      <c r="BK54" s="8">
        <v>27</v>
      </c>
      <c r="BL54" s="8">
        <v>61</v>
      </c>
      <c r="BM54" s="8"/>
      <c r="BN54" s="8">
        <v>6400</v>
      </c>
    </row>
    <row r="55" spans="1:66" ht="28" x14ac:dyDescent="0.4">
      <c r="A55">
        <v>47</v>
      </c>
      <c r="B55" s="77" t="s">
        <v>245</v>
      </c>
      <c r="C55" s="78" t="s">
        <v>246</v>
      </c>
      <c r="D55" s="11">
        <v>77287</v>
      </c>
      <c r="E55" s="11">
        <v>476</v>
      </c>
      <c r="F55" s="11">
        <v>195</v>
      </c>
      <c r="G55" s="11">
        <v>342</v>
      </c>
      <c r="H55" s="11">
        <v>24</v>
      </c>
      <c r="I55" s="11">
        <v>24</v>
      </c>
      <c r="J55" s="11">
        <v>178</v>
      </c>
      <c r="K55" s="11">
        <v>1011</v>
      </c>
      <c r="L55" s="11">
        <v>38</v>
      </c>
      <c r="M55" s="11">
        <v>59</v>
      </c>
      <c r="N55" s="11">
        <v>8</v>
      </c>
      <c r="O55" s="11">
        <v>465</v>
      </c>
      <c r="P55" s="11">
        <v>129</v>
      </c>
      <c r="Q55" s="11">
        <v>175</v>
      </c>
      <c r="R55" s="11">
        <v>358</v>
      </c>
      <c r="S55" s="11">
        <v>175</v>
      </c>
      <c r="T55" s="11">
        <v>125</v>
      </c>
      <c r="U55" s="11">
        <v>58</v>
      </c>
      <c r="V55" s="11">
        <v>116</v>
      </c>
      <c r="W55" s="11">
        <v>214</v>
      </c>
      <c r="X55" s="11">
        <v>422</v>
      </c>
      <c r="Y55" s="11">
        <v>100</v>
      </c>
      <c r="Z55" s="11">
        <v>34</v>
      </c>
      <c r="AA55" s="11">
        <v>300</v>
      </c>
      <c r="AB55" s="11">
        <v>134</v>
      </c>
      <c r="AC55" s="11">
        <v>343</v>
      </c>
      <c r="AD55" s="11">
        <v>680</v>
      </c>
      <c r="AE55" s="11">
        <v>280</v>
      </c>
      <c r="AF55" s="11">
        <v>470</v>
      </c>
      <c r="AG55" s="11">
        <v>449</v>
      </c>
      <c r="AH55" s="11">
        <v>157</v>
      </c>
      <c r="AI55" s="11">
        <v>150</v>
      </c>
      <c r="AJ55" s="11">
        <v>136</v>
      </c>
      <c r="AK55" s="11">
        <v>46</v>
      </c>
      <c r="AL55" s="11">
        <v>67</v>
      </c>
      <c r="AM55" s="11">
        <v>985</v>
      </c>
      <c r="AN55" s="11">
        <v>106</v>
      </c>
      <c r="AO55" s="11">
        <v>84</v>
      </c>
      <c r="AP55" s="11">
        <v>105</v>
      </c>
      <c r="AQ55" s="11">
        <v>25</v>
      </c>
      <c r="AR55" s="11">
        <v>1608</v>
      </c>
      <c r="AS55" s="11">
        <v>1382</v>
      </c>
      <c r="AT55" s="11">
        <v>3527</v>
      </c>
      <c r="AU55" s="11">
        <v>4676</v>
      </c>
      <c r="AV55" s="11">
        <v>572</v>
      </c>
      <c r="AW55" s="11">
        <v>2158</v>
      </c>
      <c r="AX55" s="11">
        <v>76</v>
      </c>
      <c r="AY55" s="11">
        <v>406</v>
      </c>
      <c r="AZ55" s="11">
        <v>510</v>
      </c>
      <c r="BA55" s="11">
        <v>209</v>
      </c>
      <c r="BB55" s="11">
        <v>573</v>
      </c>
      <c r="BC55" s="11">
        <v>854</v>
      </c>
      <c r="BD55" s="11">
        <v>20657</v>
      </c>
      <c r="BE55" s="11">
        <v>2356</v>
      </c>
      <c r="BF55" s="11">
        <v>942</v>
      </c>
      <c r="BG55" s="11">
        <v>749</v>
      </c>
      <c r="BH55" s="11">
        <v>4315</v>
      </c>
      <c r="BI55" s="11">
        <v>501</v>
      </c>
      <c r="BJ55" s="11">
        <v>208</v>
      </c>
      <c r="BK55" s="11">
        <v>1009</v>
      </c>
      <c r="BL55" s="11">
        <v>585</v>
      </c>
      <c r="BM55" s="11"/>
      <c r="BN55" s="11">
        <v>57116</v>
      </c>
    </row>
    <row r="56" spans="1:66" ht="15" x14ac:dyDescent="0.4">
      <c r="A56">
        <v>48</v>
      </c>
      <c r="B56" s="79" t="s">
        <v>247</v>
      </c>
      <c r="C56" s="80" t="s">
        <v>248</v>
      </c>
      <c r="D56" s="8">
        <v>103344</v>
      </c>
      <c r="E56" s="8">
        <v>14</v>
      </c>
      <c r="F56" s="8"/>
      <c r="G56" s="8">
        <v>20</v>
      </c>
      <c r="H56" s="8"/>
      <c r="I56" s="8"/>
      <c r="J56" s="8">
        <v>120</v>
      </c>
      <c r="K56" s="8">
        <v>356</v>
      </c>
      <c r="L56" s="8"/>
      <c r="M56" s="8"/>
      <c r="N56" s="8"/>
      <c r="O56" s="8">
        <v>32</v>
      </c>
      <c r="P56" s="8">
        <v>17</v>
      </c>
      <c r="Q56" s="8">
        <v>10</v>
      </c>
      <c r="R56" s="8">
        <v>47</v>
      </c>
      <c r="S56" s="8">
        <v>17</v>
      </c>
      <c r="T56" s="8">
        <v>3</v>
      </c>
      <c r="U56" s="8">
        <v>3</v>
      </c>
      <c r="V56" s="8">
        <v>4</v>
      </c>
      <c r="W56" s="8">
        <v>9</v>
      </c>
      <c r="X56" s="8">
        <v>602</v>
      </c>
      <c r="Y56" s="8">
        <v>57</v>
      </c>
      <c r="Z56" s="8">
        <v>2</v>
      </c>
      <c r="AA56" s="8">
        <v>32</v>
      </c>
      <c r="AB56" s="8">
        <v>23</v>
      </c>
      <c r="AC56" s="8">
        <v>28</v>
      </c>
      <c r="AD56" s="8">
        <v>112</v>
      </c>
      <c r="AE56" s="8">
        <v>107</v>
      </c>
      <c r="AF56" s="8">
        <v>273</v>
      </c>
      <c r="AG56" s="8">
        <v>212</v>
      </c>
      <c r="AH56" s="8">
        <v>6</v>
      </c>
      <c r="AI56" s="8">
        <v>69</v>
      </c>
      <c r="AJ56" s="8">
        <v>50</v>
      </c>
      <c r="AK56" s="8">
        <v>24</v>
      </c>
      <c r="AL56" s="8">
        <v>32</v>
      </c>
      <c r="AM56" s="8">
        <v>142</v>
      </c>
      <c r="AN56" s="8">
        <v>23</v>
      </c>
      <c r="AO56" s="8">
        <v>29</v>
      </c>
      <c r="AP56" s="8">
        <v>213</v>
      </c>
      <c r="AQ56" s="8">
        <v>259</v>
      </c>
      <c r="AR56" s="8">
        <v>3</v>
      </c>
      <c r="AS56" s="8">
        <v>6</v>
      </c>
      <c r="AT56" s="8">
        <v>234</v>
      </c>
      <c r="AU56" s="8">
        <v>7153</v>
      </c>
      <c r="AV56" s="8">
        <v>504</v>
      </c>
      <c r="AW56" s="8">
        <v>88</v>
      </c>
      <c r="AX56" s="8">
        <v>4</v>
      </c>
      <c r="AY56" s="8">
        <v>89</v>
      </c>
      <c r="AZ56" s="8">
        <v>949</v>
      </c>
      <c r="BA56" s="8">
        <v>74</v>
      </c>
      <c r="BB56" s="8">
        <v>3096</v>
      </c>
      <c r="BC56" s="8">
        <v>1176</v>
      </c>
      <c r="BD56" s="8">
        <v>2594</v>
      </c>
      <c r="BE56" s="8">
        <v>438</v>
      </c>
      <c r="BF56" s="8">
        <v>776</v>
      </c>
      <c r="BG56" s="8">
        <v>2175</v>
      </c>
      <c r="BH56" s="8">
        <v>664</v>
      </c>
      <c r="BI56" s="8">
        <v>1551</v>
      </c>
      <c r="BJ56" s="8">
        <v>52</v>
      </c>
      <c r="BK56" s="8">
        <v>337</v>
      </c>
      <c r="BL56" s="8">
        <v>1056</v>
      </c>
      <c r="BM56" s="8"/>
      <c r="BN56" s="8">
        <v>25966</v>
      </c>
    </row>
    <row r="57" spans="1:66" ht="28" x14ac:dyDescent="0.4">
      <c r="A57">
        <v>49</v>
      </c>
      <c r="B57" s="77" t="s">
        <v>249</v>
      </c>
      <c r="C57" s="78" t="s">
        <v>250</v>
      </c>
      <c r="D57" s="11">
        <v>7087</v>
      </c>
      <c r="E57" s="11">
        <v>26</v>
      </c>
      <c r="F57" s="11"/>
      <c r="G57" s="11">
        <v>25</v>
      </c>
      <c r="H57" s="11"/>
      <c r="I57" s="11">
        <v>38</v>
      </c>
      <c r="J57" s="11">
        <v>10</v>
      </c>
      <c r="K57" s="11">
        <v>498</v>
      </c>
      <c r="L57" s="11">
        <v>25</v>
      </c>
      <c r="M57" s="11">
        <v>151</v>
      </c>
      <c r="N57" s="11">
        <v>7</v>
      </c>
      <c r="O57" s="11">
        <v>15</v>
      </c>
      <c r="P57" s="11">
        <v>13</v>
      </c>
      <c r="Q57" s="11">
        <v>12</v>
      </c>
      <c r="R57" s="11">
        <v>25</v>
      </c>
      <c r="S57" s="11">
        <v>67</v>
      </c>
      <c r="T57" s="11">
        <v>8</v>
      </c>
      <c r="U57" s="11">
        <v>9</v>
      </c>
      <c r="V57" s="11">
        <v>13</v>
      </c>
      <c r="W57" s="11">
        <v>24</v>
      </c>
      <c r="X57" s="11">
        <v>179</v>
      </c>
      <c r="Y57" s="11">
        <v>44</v>
      </c>
      <c r="Z57" s="11"/>
      <c r="AA57" s="11">
        <v>36</v>
      </c>
      <c r="AB57" s="11">
        <v>11</v>
      </c>
      <c r="AC57" s="11">
        <v>17</v>
      </c>
      <c r="AD57" s="11">
        <v>146</v>
      </c>
      <c r="AE57" s="11">
        <v>80</v>
      </c>
      <c r="AF57" s="11">
        <v>83</v>
      </c>
      <c r="AG57" s="11">
        <v>45</v>
      </c>
      <c r="AH57" s="11">
        <v>13</v>
      </c>
      <c r="AI57" s="11">
        <v>4</v>
      </c>
      <c r="AJ57" s="11">
        <v>58</v>
      </c>
      <c r="AK57" s="11">
        <v>1</v>
      </c>
      <c r="AL57" s="11">
        <v>2</v>
      </c>
      <c r="AM57" s="11">
        <v>187</v>
      </c>
      <c r="AN57" s="11">
        <v>11</v>
      </c>
      <c r="AO57" s="11">
        <v>39</v>
      </c>
      <c r="AP57" s="11">
        <v>107</v>
      </c>
      <c r="AQ57" s="11">
        <v>2</v>
      </c>
      <c r="AR57" s="11">
        <v>449</v>
      </c>
      <c r="AS57" s="11">
        <v>802</v>
      </c>
      <c r="AT57" s="11">
        <v>1</v>
      </c>
      <c r="AU57" s="11">
        <v>1607</v>
      </c>
      <c r="AV57" s="11"/>
      <c r="AW57" s="11">
        <v>20</v>
      </c>
      <c r="AX57" s="11">
        <v>8</v>
      </c>
      <c r="AY57" s="11">
        <v>239</v>
      </c>
      <c r="AZ57" s="11">
        <v>229</v>
      </c>
      <c r="BA57" s="11">
        <v>16</v>
      </c>
      <c r="BB57" s="11">
        <v>605</v>
      </c>
      <c r="BC57" s="11">
        <v>1990</v>
      </c>
      <c r="BD57" s="11">
        <v>355</v>
      </c>
      <c r="BE57" s="11">
        <v>82</v>
      </c>
      <c r="BF57" s="11">
        <v>565</v>
      </c>
      <c r="BG57" s="11">
        <v>36</v>
      </c>
      <c r="BH57" s="11">
        <v>494</v>
      </c>
      <c r="BI57" s="11">
        <v>276</v>
      </c>
      <c r="BJ57" s="11">
        <v>900</v>
      </c>
      <c r="BK57" s="11">
        <v>110</v>
      </c>
      <c r="BL57" s="11">
        <v>636</v>
      </c>
      <c r="BM57" s="11"/>
      <c r="BN57" s="11">
        <v>11451</v>
      </c>
    </row>
    <row r="58" spans="1:66" ht="28" x14ac:dyDescent="0.4">
      <c r="A58">
        <v>50</v>
      </c>
      <c r="B58" s="79" t="s">
        <v>251</v>
      </c>
      <c r="C58" s="80" t="s">
        <v>252</v>
      </c>
      <c r="D58" s="8">
        <v>2023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</row>
    <row r="59" spans="1:66" ht="15" x14ac:dyDescent="0.4">
      <c r="A59">
        <v>51</v>
      </c>
      <c r="B59" s="77" t="s">
        <v>253</v>
      </c>
      <c r="C59" s="78" t="s">
        <v>254</v>
      </c>
      <c r="D59" s="11">
        <v>8923</v>
      </c>
      <c r="E59" s="11"/>
      <c r="F59" s="11"/>
      <c r="G59" s="11"/>
      <c r="H59" s="11"/>
      <c r="I59" s="11"/>
      <c r="J59" s="11">
        <v>234</v>
      </c>
      <c r="K59" s="11">
        <v>985</v>
      </c>
      <c r="L59" s="11"/>
      <c r="M59" s="11">
        <v>32</v>
      </c>
      <c r="N59" s="11">
        <v>18</v>
      </c>
      <c r="O59" s="11">
        <v>12</v>
      </c>
      <c r="P59" s="11">
        <v>13</v>
      </c>
      <c r="Q59" s="11">
        <v>7</v>
      </c>
      <c r="R59" s="11">
        <v>21</v>
      </c>
      <c r="S59" s="11">
        <v>2</v>
      </c>
      <c r="T59" s="11">
        <v>18</v>
      </c>
      <c r="U59" s="11">
        <v>10</v>
      </c>
      <c r="V59" s="11">
        <v>4</v>
      </c>
      <c r="W59" s="11">
        <v>51</v>
      </c>
      <c r="X59" s="11">
        <v>120</v>
      </c>
      <c r="Y59" s="11">
        <v>12</v>
      </c>
      <c r="Z59" s="11"/>
      <c r="AA59" s="11">
        <v>26</v>
      </c>
      <c r="AB59" s="11">
        <v>1</v>
      </c>
      <c r="AC59" s="11">
        <v>41</v>
      </c>
      <c r="AD59" s="11">
        <v>178</v>
      </c>
      <c r="AE59" s="11">
        <v>49</v>
      </c>
      <c r="AF59" s="11">
        <v>12</v>
      </c>
      <c r="AG59" s="11">
        <v>75</v>
      </c>
      <c r="AH59" s="11">
        <v>37</v>
      </c>
      <c r="AI59" s="11">
        <v>49</v>
      </c>
      <c r="AJ59" s="11">
        <v>29</v>
      </c>
      <c r="AK59" s="11">
        <v>9</v>
      </c>
      <c r="AL59" s="11">
        <v>1</v>
      </c>
      <c r="AM59" s="11">
        <v>61</v>
      </c>
      <c r="AN59" s="11"/>
      <c r="AO59" s="11">
        <v>2</v>
      </c>
      <c r="AP59" s="11">
        <v>16</v>
      </c>
      <c r="AQ59" s="11"/>
      <c r="AR59" s="11">
        <v>43</v>
      </c>
      <c r="AS59" s="11">
        <v>57</v>
      </c>
      <c r="AT59" s="11"/>
      <c r="AU59" s="11">
        <v>1042</v>
      </c>
      <c r="AV59" s="11">
        <v>109</v>
      </c>
      <c r="AW59" s="11">
        <v>53</v>
      </c>
      <c r="AX59" s="11">
        <v>12</v>
      </c>
      <c r="AY59" s="11">
        <v>44</v>
      </c>
      <c r="AZ59" s="11">
        <v>101</v>
      </c>
      <c r="BA59" s="11">
        <v>18</v>
      </c>
      <c r="BB59" s="11">
        <v>117</v>
      </c>
      <c r="BC59" s="11">
        <v>494</v>
      </c>
      <c r="BD59" s="11">
        <v>1938</v>
      </c>
      <c r="BE59" s="11">
        <v>102</v>
      </c>
      <c r="BF59" s="11">
        <v>901</v>
      </c>
      <c r="BG59" s="11">
        <v>327</v>
      </c>
      <c r="BH59" s="11">
        <v>250</v>
      </c>
      <c r="BI59" s="11">
        <v>118</v>
      </c>
      <c r="BJ59" s="11">
        <v>4</v>
      </c>
      <c r="BK59" s="11">
        <v>578</v>
      </c>
      <c r="BL59" s="11">
        <v>200</v>
      </c>
      <c r="BM59" s="11"/>
      <c r="BN59" s="11">
        <v>8633</v>
      </c>
    </row>
    <row r="60" spans="1:66" ht="28" x14ac:dyDescent="0.4">
      <c r="A60">
        <v>52</v>
      </c>
      <c r="B60" s="79" t="s">
        <v>255</v>
      </c>
      <c r="C60" s="80" t="s">
        <v>256</v>
      </c>
      <c r="D60" s="8">
        <v>47173</v>
      </c>
      <c r="E60" s="8">
        <v>234</v>
      </c>
      <c r="F60" s="8">
        <v>7</v>
      </c>
      <c r="G60" s="8">
        <v>304</v>
      </c>
      <c r="H60" s="8"/>
      <c r="I60" s="8"/>
      <c r="J60" s="8">
        <v>56</v>
      </c>
      <c r="K60" s="8">
        <v>189</v>
      </c>
      <c r="L60" s="8">
        <v>71</v>
      </c>
      <c r="M60" s="8">
        <v>14</v>
      </c>
      <c r="N60" s="8">
        <v>1</v>
      </c>
      <c r="O60" s="8">
        <v>16</v>
      </c>
      <c r="P60" s="8">
        <v>17</v>
      </c>
      <c r="Q60" s="8">
        <v>19</v>
      </c>
      <c r="R60" s="8">
        <v>21</v>
      </c>
      <c r="S60" s="8">
        <v>2</v>
      </c>
      <c r="T60" s="8">
        <v>8</v>
      </c>
      <c r="U60" s="8">
        <v>5</v>
      </c>
      <c r="V60" s="8">
        <v>10</v>
      </c>
      <c r="W60" s="8">
        <v>7</v>
      </c>
      <c r="X60" s="8">
        <v>204</v>
      </c>
      <c r="Y60" s="8">
        <v>41</v>
      </c>
      <c r="Z60" s="8">
        <v>6</v>
      </c>
      <c r="AA60" s="8">
        <v>48</v>
      </c>
      <c r="AB60" s="8">
        <v>12</v>
      </c>
      <c r="AC60" s="8">
        <v>92</v>
      </c>
      <c r="AD60" s="8">
        <v>223</v>
      </c>
      <c r="AE60" s="8">
        <v>72</v>
      </c>
      <c r="AF60" s="8">
        <v>62</v>
      </c>
      <c r="AG60" s="8">
        <v>251</v>
      </c>
      <c r="AH60" s="8">
        <v>9</v>
      </c>
      <c r="AI60" s="8">
        <v>32</v>
      </c>
      <c r="AJ60" s="8">
        <v>53</v>
      </c>
      <c r="AK60" s="8">
        <v>11</v>
      </c>
      <c r="AL60" s="8">
        <v>5</v>
      </c>
      <c r="AM60" s="8">
        <v>1182</v>
      </c>
      <c r="AN60" s="8">
        <v>154</v>
      </c>
      <c r="AO60" s="8">
        <v>281</v>
      </c>
      <c r="AP60" s="8">
        <v>1125</v>
      </c>
      <c r="AQ60" s="8"/>
      <c r="AR60" s="8">
        <v>380</v>
      </c>
      <c r="AS60" s="8">
        <v>324</v>
      </c>
      <c r="AT60" s="8">
        <v>219</v>
      </c>
      <c r="AU60" s="8">
        <v>3557</v>
      </c>
      <c r="AV60" s="8">
        <v>48</v>
      </c>
      <c r="AW60" s="8">
        <v>807</v>
      </c>
      <c r="AX60" s="8">
        <v>25</v>
      </c>
      <c r="AY60" s="8">
        <v>126</v>
      </c>
      <c r="AZ60" s="8">
        <v>348</v>
      </c>
      <c r="BA60" s="8">
        <v>82</v>
      </c>
      <c r="BB60" s="8">
        <v>898</v>
      </c>
      <c r="BC60" s="8">
        <v>3906</v>
      </c>
      <c r="BD60" s="8">
        <v>2436</v>
      </c>
      <c r="BE60" s="8">
        <v>1295</v>
      </c>
      <c r="BF60" s="8">
        <v>4561</v>
      </c>
      <c r="BG60" s="8">
        <v>1978</v>
      </c>
      <c r="BH60" s="8">
        <v>13242</v>
      </c>
      <c r="BI60" s="8">
        <v>2320</v>
      </c>
      <c r="BJ60" s="8">
        <v>5088</v>
      </c>
      <c r="BK60" s="8">
        <v>1150</v>
      </c>
      <c r="BL60" s="8">
        <v>914</v>
      </c>
      <c r="BM60" s="8"/>
      <c r="BN60" s="8">
        <v>48548</v>
      </c>
    </row>
    <row r="61" spans="1:66" ht="42" x14ac:dyDescent="0.4">
      <c r="A61">
        <v>53</v>
      </c>
      <c r="B61" s="77" t="s">
        <v>257</v>
      </c>
      <c r="C61" s="78" t="s">
        <v>258</v>
      </c>
      <c r="D61" s="11">
        <v>35308</v>
      </c>
      <c r="E61" s="11">
        <v>85</v>
      </c>
      <c r="F61" s="11">
        <v>8</v>
      </c>
      <c r="G61" s="11">
        <v>18</v>
      </c>
      <c r="H61" s="11">
        <v>14</v>
      </c>
      <c r="I61" s="11">
        <v>2</v>
      </c>
      <c r="J61" s="11">
        <v>29</v>
      </c>
      <c r="K61" s="11">
        <v>75</v>
      </c>
      <c r="L61" s="11">
        <v>5</v>
      </c>
      <c r="M61" s="11">
        <v>7</v>
      </c>
      <c r="N61" s="11"/>
      <c r="O61" s="11">
        <v>40</v>
      </c>
      <c r="P61" s="11">
        <v>17</v>
      </c>
      <c r="Q61" s="11">
        <v>13</v>
      </c>
      <c r="R61" s="11">
        <v>48</v>
      </c>
      <c r="S61" s="11">
        <v>7</v>
      </c>
      <c r="T61" s="11">
        <v>23</v>
      </c>
      <c r="U61" s="11">
        <v>6</v>
      </c>
      <c r="V61" s="11">
        <v>20</v>
      </c>
      <c r="W61" s="11">
        <v>16</v>
      </c>
      <c r="X61" s="11">
        <v>65</v>
      </c>
      <c r="Y61" s="11">
        <v>32</v>
      </c>
      <c r="Z61" s="11">
        <v>27</v>
      </c>
      <c r="AA61" s="11">
        <v>50</v>
      </c>
      <c r="AB61" s="11">
        <v>21</v>
      </c>
      <c r="AC61" s="11">
        <v>4</v>
      </c>
      <c r="AD61" s="11">
        <v>164</v>
      </c>
      <c r="AE61" s="11">
        <v>30</v>
      </c>
      <c r="AF61" s="11">
        <v>43</v>
      </c>
      <c r="AG61" s="11">
        <v>39</v>
      </c>
      <c r="AH61" s="11">
        <v>19</v>
      </c>
      <c r="AI61" s="11">
        <v>45</v>
      </c>
      <c r="AJ61" s="11">
        <v>23</v>
      </c>
      <c r="AK61" s="11">
        <v>18</v>
      </c>
      <c r="AL61" s="11">
        <v>24</v>
      </c>
      <c r="AM61" s="11">
        <v>456</v>
      </c>
      <c r="AN61" s="11">
        <v>14</v>
      </c>
      <c r="AO61" s="11">
        <v>9</v>
      </c>
      <c r="AP61" s="11">
        <v>11</v>
      </c>
      <c r="AQ61" s="11">
        <v>28</v>
      </c>
      <c r="AR61" s="11">
        <v>202</v>
      </c>
      <c r="AS61" s="11">
        <v>195</v>
      </c>
      <c r="AT61" s="11">
        <v>113</v>
      </c>
      <c r="AU61" s="11">
        <v>4684</v>
      </c>
      <c r="AV61" s="11">
        <v>173</v>
      </c>
      <c r="AW61" s="11">
        <v>129</v>
      </c>
      <c r="AX61" s="11">
        <v>16</v>
      </c>
      <c r="AY61" s="11">
        <v>149</v>
      </c>
      <c r="AZ61" s="11">
        <v>114</v>
      </c>
      <c r="BA61" s="11">
        <v>27</v>
      </c>
      <c r="BB61" s="11">
        <v>476</v>
      </c>
      <c r="BC61" s="11">
        <v>6461</v>
      </c>
      <c r="BD61" s="11">
        <v>112</v>
      </c>
      <c r="BE61" s="11">
        <v>154</v>
      </c>
      <c r="BF61" s="11">
        <v>936</v>
      </c>
      <c r="BG61" s="11">
        <v>559</v>
      </c>
      <c r="BH61" s="11">
        <v>944</v>
      </c>
      <c r="BI61" s="11">
        <v>70</v>
      </c>
      <c r="BJ61" s="11">
        <v>69</v>
      </c>
      <c r="BK61" s="11">
        <v>486</v>
      </c>
      <c r="BL61" s="11">
        <v>332</v>
      </c>
      <c r="BM61" s="11"/>
      <c r="BN61" s="11">
        <v>17956</v>
      </c>
    </row>
    <row r="62" spans="1:66" ht="15" x14ac:dyDescent="0.4">
      <c r="A62">
        <v>54</v>
      </c>
      <c r="B62" s="79" t="s">
        <v>259</v>
      </c>
      <c r="C62" s="80" t="s">
        <v>260</v>
      </c>
      <c r="D62" s="8">
        <v>44278</v>
      </c>
      <c r="E62" s="8">
        <v>185</v>
      </c>
      <c r="F62" s="8"/>
      <c r="G62" s="8"/>
      <c r="H62" s="8"/>
      <c r="I62" s="8">
        <v>1</v>
      </c>
      <c r="J62" s="8">
        <v>103</v>
      </c>
      <c r="K62" s="8">
        <v>2056</v>
      </c>
      <c r="L62" s="8">
        <v>24</v>
      </c>
      <c r="M62" s="8">
        <v>278</v>
      </c>
      <c r="N62" s="8">
        <v>29</v>
      </c>
      <c r="O62" s="8">
        <v>403</v>
      </c>
      <c r="P62" s="8">
        <v>109</v>
      </c>
      <c r="Q62" s="8">
        <v>63</v>
      </c>
      <c r="R62" s="8">
        <v>254</v>
      </c>
      <c r="S62" s="8">
        <v>30</v>
      </c>
      <c r="T62" s="8">
        <v>80</v>
      </c>
      <c r="U62" s="8">
        <v>105</v>
      </c>
      <c r="V62" s="8">
        <v>54</v>
      </c>
      <c r="W62" s="8">
        <v>211</v>
      </c>
      <c r="X62" s="8">
        <v>725</v>
      </c>
      <c r="Y62" s="8">
        <v>67</v>
      </c>
      <c r="Z62" s="8">
        <v>39</v>
      </c>
      <c r="AA62" s="8">
        <v>785</v>
      </c>
      <c r="AB62" s="8">
        <v>25</v>
      </c>
      <c r="AC62" s="8">
        <v>700</v>
      </c>
      <c r="AD62" s="8">
        <v>694</v>
      </c>
      <c r="AE62" s="8">
        <v>209</v>
      </c>
      <c r="AF62" s="8">
        <v>86</v>
      </c>
      <c r="AG62" s="8">
        <v>165</v>
      </c>
      <c r="AH62" s="8">
        <v>64</v>
      </c>
      <c r="AI62" s="8">
        <v>112</v>
      </c>
      <c r="AJ62" s="8">
        <v>133</v>
      </c>
      <c r="AK62" s="8">
        <v>82</v>
      </c>
      <c r="AL62" s="8">
        <v>23</v>
      </c>
      <c r="AM62" s="8">
        <v>270</v>
      </c>
      <c r="AN62" s="8">
        <v>116</v>
      </c>
      <c r="AO62" s="8">
        <v>147</v>
      </c>
      <c r="AP62" s="8">
        <v>345</v>
      </c>
      <c r="AQ62" s="8"/>
      <c r="AR62" s="8">
        <v>14</v>
      </c>
      <c r="AS62" s="8">
        <v>61</v>
      </c>
      <c r="AT62" s="8"/>
      <c r="AU62" s="8">
        <v>5788</v>
      </c>
      <c r="AV62" s="8">
        <v>16</v>
      </c>
      <c r="AW62" s="8">
        <v>32</v>
      </c>
      <c r="AX62" s="8">
        <v>43</v>
      </c>
      <c r="AY62" s="8">
        <v>200</v>
      </c>
      <c r="AZ62" s="8">
        <v>782</v>
      </c>
      <c r="BA62" s="8">
        <v>120</v>
      </c>
      <c r="BB62" s="8">
        <v>1225</v>
      </c>
      <c r="BC62" s="8">
        <v>4852</v>
      </c>
      <c r="BD62" s="8">
        <v>3286</v>
      </c>
      <c r="BE62" s="8">
        <v>2421</v>
      </c>
      <c r="BF62" s="8">
        <v>2532</v>
      </c>
      <c r="BG62" s="8">
        <v>2454</v>
      </c>
      <c r="BH62" s="8">
        <v>7059</v>
      </c>
      <c r="BI62" s="8">
        <v>29</v>
      </c>
      <c r="BJ62" s="8">
        <v>480</v>
      </c>
      <c r="BK62" s="8">
        <v>1781</v>
      </c>
      <c r="BL62" s="8">
        <v>471</v>
      </c>
      <c r="BM62" s="8"/>
      <c r="BN62" s="8">
        <v>42418</v>
      </c>
    </row>
    <row r="63" spans="1:66" ht="56" x14ac:dyDescent="0.4">
      <c r="A63">
        <v>55</v>
      </c>
      <c r="B63" s="77" t="s">
        <v>261</v>
      </c>
      <c r="C63" s="78" t="s">
        <v>262</v>
      </c>
      <c r="D63" s="11">
        <v>49327</v>
      </c>
      <c r="E63" s="11">
        <v>2022</v>
      </c>
      <c r="F63" s="11">
        <v>754</v>
      </c>
      <c r="G63" s="11">
        <v>245</v>
      </c>
      <c r="H63" s="11">
        <v>245</v>
      </c>
      <c r="I63" s="11">
        <v>256</v>
      </c>
      <c r="J63" s="11">
        <v>1047</v>
      </c>
      <c r="K63" s="11">
        <v>12011</v>
      </c>
      <c r="L63" s="11">
        <v>276</v>
      </c>
      <c r="M63" s="11">
        <v>290</v>
      </c>
      <c r="N63" s="11">
        <v>12</v>
      </c>
      <c r="O63" s="11">
        <v>139</v>
      </c>
      <c r="P63" s="11">
        <v>61</v>
      </c>
      <c r="Q63" s="11">
        <v>62</v>
      </c>
      <c r="R63" s="11">
        <v>238</v>
      </c>
      <c r="S63" s="11">
        <v>25</v>
      </c>
      <c r="T63" s="11">
        <v>502</v>
      </c>
      <c r="U63" s="11">
        <v>60</v>
      </c>
      <c r="V63" s="11">
        <v>18</v>
      </c>
      <c r="W63" s="11">
        <v>186</v>
      </c>
      <c r="X63" s="11">
        <v>218</v>
      </c>
      <c r="Y63" s="11">
        <v>16</v>
      </c>
      <c r="Z63" s="11">
        <v>31</v>
      </c>
      <c r="AA63" s="11">
        <v>490</v>
      </c>
      <c r="AB63" s="11">
        <v>27</v>
      </c>
      <c r="AC63" s="11">
        <v>182</v>
      </c>
      <c r="AD63" s="11">
        <v>364</v>
      </c>
      <c r="AE63" s="11">
        <v>487</v>
      </c>
      <c r="AF63" s="11">
        <v>496</v>
      </c>
      <c r="AG63" s="11">
        <v>446</v>
      </c>
      <c r="AH63" s="11">
        <v>30</v>
      </c>
      <c r="AI63" s="11">
        <v>196</v>
      </c>
      <c r="AJ63" s="11">
        <v>16</v>
      </c>
      <c r="AK63" s="11">
        <v>56</v>
      </c>
      <c r="AL63" s="11">
        <v>66</v>
      </c>
      <c r="AM63" s="11">
        <v>3032</v>
      </c>
      <c r="AN63" s="11">
        <v>319</v>
      </c>
      <c r="AO63" s="11">
        <v>449</v>
      </c>
      <c r="AP63" s="11">
        <v>589</v>
      </c>
      <c r="AQ63" s="11">
        <v>19</v>
      </c>
      <c r="AR63" s="11">
        <v>5</v>
      </c>
      <c r="AS63" s="11">
        <v>50</v>
      </c>
      <c r="AT63" s="11"/>
      <c r="AU63" s="11">
        <v>2087</v>
      </c>
      <c r="AV63" s="11">
        <v>8</v>
      </c>
      <c r="AW63" s="11">
        <v>136</v>
      </c>
      <c r="AX63" s="11">
        <v>15</v>
      </c>
      <c r="AY63" s="11">
        <v>23</v>
      </c>
      <c r="AZ63" s="11">
        <v>13</v>
      </c>
      <c r="BA63" s="11">
        <v>21</v>
      </c>
      <c r="BB63" s="11">
        <v>161</v>
      </c>
      <c r="BC63" s="11">
        <v>215</v>
      </c>
      <c r="BD63" s="11">
        <v>413</v>
      </c>
      <c r="BE63" s="11">
        <v>101</v>
      </c>
      <c r="BF63" s="11">
        <v>34</v>
      </c>
      <c r="BG63" s="11">
        <v>261</v>
      </c>
      <c r="BH63" s="11">
        <v>1155</v>
      </c>
      <c r="BI63" s="11">
        <v>319</v>
      </c>
      <c r="BJ63" s="11">
        <v>30</v>
      </c>
      <c r="BK63" s="11">
        <v>239</v>
      </c>
      <c r="BL63" s="11">
        <v>264</v>
      </c>
      <c r="BM63" s="11"/>
      <c r="BN63" s="11">
        <v>31528</v>
      </c>
    </row>
    <row r="64" spans="1:66" ht="42" x14ac:dyDescent="0.4">
      <c r="A64">
        <v>56</v>
      </c>
      <c r="B64" s="79" t="s">
        <v>263</v>
      </c>
      <c r="C64" s="80" t="s">
        <v>264</v>
      </c>
      <c r="D64" s="8">
        <v>29082</v>
      </c>
      <c r="E64" s="8">
        <v>341</v>
      </c>
      <c r="F64" s="8">
        <v>43</v>
      </c>
      <c r="G64" s="8">
        <v>80</v>
      </c>
      <c r="H64" s="8">
        <v>109</v>
      </c>
      <c r="I64" s="8">
        <v>34</v>
      </c>
      <c r="J64" s="8">
        <v>528</v>
      </c>
      <c r="K64" s="8">
        <v>1121</v>
      </c>
      <c r="L64" s="8">
        <v>141</v>
      </c>
      <c r="M64" s="8">
        <v>295</v>
      </c>
      <c r="N64" s="8">
        <v>27</v>
      </c>
      <c r="O64" s="8">
        <v>203</v>
      </c>
      <c r="P64" s="8">
        <v>100</v>
      </c>
      <c r="Q64" s="8">
        <v>60</v>
      </c>
      <c r="R64" s="8">
        <v>110</v>
      </c>
      <c r="S64" s="8">
        <v>26</v>
      </c>
      <c r="T64" s="8">
        <v>126</v>
      </c>
      <c r="U64" s="8">
        <v>8</v>
      </c>
      <c r="V64" s="8">
        <v>11</v>
      </c>
      <c r="W64" s="8">
        <v>50</v>
      </c>
      <c r="X64" s="8">
        <v>117</v>
      </c>
      <c r="Y64" s="8">
        <v>21</v>
      </c>
      <c r="Z64" s="8">
        <v>8</v>
      </c>
      <c r="AA64" s="8">
        <v>95</v>
      </c>
      <c r="AB64" s="8">
        <v>29</v>
      </c>
      <c r="AC64" s="8">
        <v>326</v>
      </c>
      <c r="AD64" s="8">
        <v>223</v>
      </c>
      <c r="AE64" s="8">
        <v>44</v>
      </c>
      <c r="AF64" s="8">
        <v>270</v>
      </c>
      <c r="AG64" s="8">
        <v>225</v>
      </c>
      <c r="AH64" s="8">
        <v>29</v>
      </c>
      <c r="AI64" s="8">
        <v>1106</v>
      </c>
      <c r="AJ64" s="8">
        <v>119</v>
      </c>
      <c r="AK64" s="8">
        <v>83</v>
      </c>
      <c r="AL64" s="8">
        <v>68</v>
      </c>
      <c r="AM64" s="8">
        <v>277</v>
      </c>
      <c r="AN64" s="8">
        <v>54</v>
      </c>
      <c r="AO64" s="8">
        <v>76</v>
      </c>
      <c r="AP64" s="8">
        <v>189</v>
      </c>
      <c r="AQ64" s="8">
        <v>2</v>
      </c>
      <c r="AR64" s="8">
        <v>149</v>
      </c>
      <c r="AS64" s="8">
        <v>290</v>
      </c>
      <c r="AT64" s="8">
        <v>522</v>
      </c>
      <c r="AU64" s="8">
        <v>455</v>
      </c>
      <c r="AV64" s="8">
        <v>82</v>
      </c>
      <c r="AW64" s="8">
        <v>4476</v>
      </c>
      <c r="AX64" s="8">
        <v>152</v>
      </c>
      <c r="AY64" s="8">
        <v>251</v>
      </c>
      <c r="AZ64" s="8">
        <v>460</v>
      </c>
      <c r="BA64" s="8">
        <v>52</v>
      </c>
      <c r="BB64" s="8">
        <v>218</v>
      </c>
      <c r="BC64" s="8">
        <v>671</v>
      </c>
      <c r="BD64" s="8">
        <v>1718</v>
      </c>
      <c r="BE64" s="8">
        <v>75</v>
      </c>
      <c r="BF64" s="8">
        <v>264</v>
      </c>
      <c r="BG64" s="8">
        <v>286</v>
      </c>
      <c r="BH64" s="8">
        <v>1263</v>
      </c>
      <c r="BI64" s="8">
        <v>112</v>
      </c>
      <c r="BJ64" s="8">
        <v>94</v>
      </c>
      <c r="BK64" s="8">
        <v>216</v>
      </c>
      <c r="BL64" s="8">
        <v>396</v>
      </c>
      <c r="BM64" s="8"/>
      <c r="BN64" s="8">
        <v>18976</v>
      </c>
    </row>
    <row r="65" spans="1:70" ht="42" x14ac:dyDescent="0.4">
      <c r="A65">
        <v>57</v>
      </c>
      <c r="B65" s="77" t="s">
        <v>265</v>
      </c>
      <c r="C65" s="78" t="s">
        <v>266</v>
      </c>
      <c r="D65" s="11">
        <v>4253</v>
      </c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>
        <v>740</v>
      </c>
      <c r="P65" s="11">
        <v>141</v>
      </c>
      <c r="Q65" s="11">
        <v>154</v>
      </c>
      <c r="R65" s="11">
        <v>157</v>
      </c>
      <c r="S65" s="11">
        <v>54</v>
      </c>
      <c r="T65" s="11"/>
      <c r="U65" s="11"/>
      <c r="V65" s="11">
        <v>125</v>
      </c>
      <c r="W65" s="11">
        <v>78</v>
      </c>
      <c r="X65" s="11">
        <v>695</v>
      </c>
      <c r="Y65" s="11">
        <v>44</v>
      </c>
      <c r="Z65" s="11">
        <v>46</v>
      </c>
      <c r="AA65" s="11">
        <v>563</v>
      </c>
      <c r="AB65" s="11"/>
      <c r="AC65" s="11">
        <v>135</v>
      </c>
      <c r="AD65" s="11">
        <v>420</v>
      </c>
      <c r="AE65" s="11">
        <v>212</v>
      </c>
      <c r="AF65" s="11">
        <v>34</v>
      </c>
      <c r="AG65" s="11">
        <v>102</v>
      </c>
      <c r="AH65" s="11"/>
      <c r="AI65" s="11">
        <v>220</v>
      </c>
      <c r="AJ65" s="11"/>
      <c r="AK65" s="11">
        <v>2</v>
      </c>
      <c r="AL65" s="11">
        <v>221</v>
      </c>
      <c r="AM65" s="11"/>
      <c r="AN65" s="11"/>
      <c r="AO65" s="11"/>
      <c r="AP65" s="11"/>
      <c r="AQ65" s="11"/>
      <c r="AR65" s="11">
        <v>28</v>
      </c>
      <c r="AS65" s="11">
        <v>107</v>
      </c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>
        <v>4278</v>
      </c>
    </row>
    <row r="66" spans="1:70" ht="56" x14ac:dyDescent="0.4">
      <c r="A66">
        <v>58</v>
      </c>
      <c r="B66" s="79" t="s">
        <v>267</v>
      </c>
      <c r="C66" s="80" t="s">
        <v>268</v>
      </c>
      <c r="D66" s="8">
        <v>1551</v>
      </c>
      <c r="E66" s="8"/>
      <c r="F66" s="8"/>
      <c r="G66" s="8"/>
      <c r="H66" s="8"/>
      <c r="I66" s="8"/>
      <c r="J66" s="8">
        <v>14</v>
      </c>
      <c r="K66" s="8">
        <v>33</v>
      </c>
      <c r="L66" s="8">
        <v>38</v>
      </c>
      <c r="M66" s="8">
        <v>16</v>
      </c>
      <c r="N66" s="8">
        <v>1</v>
      </c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>
        <v>21</v>
      </c>
      <c r="AC66" s="8"/>
      <c r="AD66" s="8"/>
      <c r="AE66" s="8">
        <v>5</v>
      </c>
      <c r="AF66" s="8"/>
      <c r="AG66" s="8">
        <v>10</v>
      </c>
      <c r="AH66" s="8"/>
      <c r="AI66" s="8"/>
      <c r="AJ66" s="8"/>
      <c r="AK66" s="8"/>
      <c r="AL66" s="8"/>
      <c r="AM66" s="8">
        <v>62</v>
      </c>
      <c r="AN66" s="8">
        <v>4</v>
      </c>
      <c r="AO66" s="8">
        <v>9</v>
      </c>
      <c r="AP66" s="8">
        <v>7</v>
      </c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>
        <v>132</v>
      </c>
      <c r="BD66" s="8">
        <v>1</v>
      </c>
      <c r="BE66" s="8"/>
      <c r="BF66" s="8"/>
      <c r="BG66" s="8"/>
      <c r="BH66" s="8">
        <v>548</v>
      </c>
      <c r="BI66" s="8"/>
      <c r="BJ66" s="8">
        <v>63</v>
      </c>
      <c r="BK66" s="8"/>
      <c r="BL66" s="8">
        <v>59</v>
      </c>
      <c r="BM66" s="8"/>
      <c r="BN66" s="8">
        <v>1023</v>
      </c>
    </row>
    <row r="67" spans="1:70" ht="70" x14ac:dyDescent="0.4">
      <c r="A67">
        <v>59</v>
      </c>
      <c r="B67" s="77" t="s">
        <v>269</v>
      </c>
      <c r="C67" s="78" t="s">
        <v>270</v>
      </c>
      <c r="D67" s="11">
        <v>99547</v>
      </c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70" ht="15" x14ac:dyDescent="0.4">
      <c r="A68">
        <v>60</v>
      </c>
      <c r="B68" s="79" t="s">
        <v>271</v>
      </c>
      <c r="C68" s="80" t="s">
        <v>272</v>
      </c>
      <c r="D68" s="8">
        <v>61501</v>
      </c>
      <c r="E68" s="8"/>
      <c r="F68" s="8"/>
      <c r="G68" s="8"/>
      <c r="H68" s="8"/>
      <c r="I68" s="8"/>
      <c r="J68" s="8"/>
      <c r="K68" s="8"/>
      <c r="L68" s="8">
        <v>15</v>
      </c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>
        <v>47</v>
      </c>
      <c r="AN68" s="8">
        <v>10</v>
      </c>
      <c r="AO68" s="8">
        <v>25</v>
      </c>
      <c r="AP68" s="8">
        <v>33</v>
      </c>
      <c r="AQ68" s="8"/>
      <c r="AR68" s="8"/>
      <c r="AS68" s="8"/>
      <c r="AT68" s="8"/>
      <c r="AU68" s="8"/>
      <c r="AV68" s="8"/>
      <c r="AW68" s="8">
        <v>20</v>
      </c>
      <c r="AX68" s="8"/>
      <c r="AY68" s="8">
        <v>36</v>
      </c>
      <c r="AZ68" s="8">
        <v>38</v>
      </c>
      <c r="BA68" s="8">
        <v>8</v>
      </c>
      <c r="BB68" s="8"/>
      <c r="BC68" s="8"/>
      <c r="BD68" s="8">
        <v>167</v>
      </c>
      <c r="BE68" s="8">
        <v>72</v>
      </c>
      <c r="BF68" s="8"/>
      <c r="BG68" s="8"/>
      <c r="BH68" s="8">
        <v>873</v>
      </c>
      <c r="BI68" s="8"/>
      <c r="BJ68" s="8">
        <v>566</v>
      </c>
      <c r="BK68" s="8"/>
      <c r="BL68" s="8">
        <v>13</v>
      </c>
      <c r="BM68" s="8"/>
      <c r="BN68" s="8">
        <v>1923</v>
      </c>
    </row>
    <row r="69" spans="1:70" ht="28" x14ac:dyDescent="0.4">
      <c r="A69">
        <v>61</v>
      </c>
      <c r="B69" s="77" t="s">
        <v>273</v>
      </c>
      <c r="C69" s="78" t="s">
        <v>274</v>
      </c>
      <c r="D69" s="11">
        <v>78454</v>
      </c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>
        <v>27</v>
      </c>
      <c r="BI69" s="11"/>
      <c r="BJ69" s="11">
        <v>40</v>
      </c>
      <c r="BK69" s="11">
        <v>22995</v>
      </c>
      <c r="BL69" s="11"/>
      <c r="BM69" s="11"/>
      <c r="BN69" s="11">
        <v>23062</v>
      </c>
    </row>
    <row r="70" spans="1:70" ht="70" x14ac:dyDescent="0.4">
      <c r="A70">
        <v>62</v>
      </c>
      <c r="B70" s="79" t="s">
        <v>275</v>
      </c>
      <c r="C70" s="80" t="s">
        <v>276</v>
      </c>
      <c r="D70" s="8">
        <v>9949</v>
      </c>
      <c r="E70" s="8">
        <v>19</v>
      </c>
      <c r="F70" s="8"/>
      <c r="G70" s="8">
        <v>9</v>
      </c>
      <c r="H70" s="8"/>
      <c r="I70" s="8"/>
      <c r="J70" s="8"/>
      <c r="K70" s="8">
        <v>190</v>
      </c>
      <c r="L70" s="8"/>
      <c r="M70" s="8"/>
      <c r="N70" s="8">
        <v>18</v>
      </c>
      <c r="O70" s="8">
        <v>17</v>
      </c>
      <c r="P70" s="8">
        <v>12</v>
      </c>
      <c r="Q70" s="8">
        <v>11</v>
      </c>
      <c r="R70" s="8">
        <v>3</v>
      </c>
      <c r="S70" s="8">
        <v>4</v>
      </c>
      <c r="T70" s="8">
        <v>2</v>
      </c>
      <c r="U70" s="8">
        <v>1</v>
      </c>
      <c r="V70" s="8">
        <v>1</v>
      </c>
      <c r="W70" s="8">
        <v>33</v>
      </c>
      <c r="X70" s="8">
        <v>38</v>
      </c>
      <c r="Y70" s="8">
        <v>16</v>
      </c>
      <c r="Z70" s="8"/>
      <c r="AA70" s="8">
        <v>7</v>
      </c>
      <c r="AB70" s="8">
        <v>14</v>
      </c>
      <c r="AC70" s="8">
        <v>1</v>
      </c>
      <c r="AD70" s="8">
        <v>38</v>
      </c>
      <c r="AE70" s="8">
        <v>1</v>
      </c>
      <c r="AF70" s="8">
        <v>4</v>
      </c>
      <c r="AG70" s="8">
        <v>2</v>
      </c>
      <c r="AH70" s="8">
        <v>1</v>
      </c>
      <c r="AI70" s="8">
        <v>5</v>
      </c>
      <c r="AJ70" s="8"/>
      <c r="AK70" s="8"/>
      <c r="AL70" s="8"/>
      <c r="AM70" s="8">
        <v>34</v>
      </c>
      <c r="AN70" s="8">
        <v>12</v>
      </c>
      <c r="AO70" s="8">
        <v>8</v>
      </c>
      <c r="AP70" s="8">
        <v>275</v>
      </c>
      <c r="AQ70" s="8">
        <v>3</v>
      </c>
      <c r="AR70" s="8">
        <v>29</v>
      </c>
      <c r="AS70" s="8">
        <v>45</v>
      </c>
      <c r="AT70" s="8">
        <v>1</v>
      </c>
      <c r="AU70" s="8">
        <v>209</v>
      </c>
      <c r="AV70" s="8">
        <v>33</v>
      </c>
      <c r="AW70" s="8">
        <v>12</v>
      </c>
      <c r="AX70" s="8">
        <v>4</v>
      </c>
      <c r="AY70" s="8">
        <v>12</v>
      </c>
      <c r="AZ70" s="8">
        <v>14</v>
      </c>
      <c r="BA70" s="8">
        <v>6</v>
      </c>
      <c r="BB70" s="8">
        <v>106</v>
      </c>
      <c r="BC70" s="8">
        <v>45</v>
      </c>
      <c r="BD70" s="8">
        <v>148</v>
      </c>
      <c r="BE70" s="8">
        <v>15</v>
      </c>
      <c r="BF70" s="8">
        <v>79</v>
      </c>
      <c r="BG70" s="8">
        <v>13</v>
      </c>
      <c r="BH70" s="8">
        <v>634</v>
      </c>
      <c r="BI70" s="8">
        <v>109</v>
      </c>
      <c r="BJ70" s="8">
        <v>6</v>
      </c>
      <c r="BK70" s="8">
        <v>303</v>
      </c>
      <c r="BL70" s="8">
        <v>66</v>
      </c>
      <c r="BM70" s="8"/>
      <c r="BN70" s="8">
        <v>2668</v>
      </c>
    </row>
    <row r="71" spans="1:70" ht="15" x14ac:dyDescent="0.4">
      <c r="A71">
        <v>63</v>
      </c>
      <c r="B71" s="77" t="s">
        <v>277</v>
      </c>
      <c r="C71" s="78" t="s">
        <v>278</v>
      </c>
      <c r="D71" s="11">
        <v>2451</v>
      </c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>
        <v>1</v>
      </c>
      <c r="AX71" s="11"/>
      <c r="AY71" s="11"/>
      <c r="AZ71" s="11"/>
      <c r="BA71" s="11"/>
      <c r="BB71" s="11"/>
      <c r="BC71" s="11">
        <v>14</v>
      </c>
      <c r="BD71" s="11"/>
      <c r="BE71" s="11"/>
      <c r="BF71" s="11"/>
      <c r="BG71" s="11"/>
      <c r="BH71" s="11"/>
      <c r="BI71" s="11"/>
      <c r="BJ71" s="11"/>
      <c r="BK71" s="11">
        <v>12</v>
      </c>
      <c r="BL71" s="11"/>
      <c r="BM71" s="11"/>
      <c r="BN71" s="11">
        <v>27</v>
      </c>
    </row>
    <row r="72" spans="1:70" ht="28" x14ac:dyDescent="0.4">
      <c r="A72">
        <v>64</v>
      </c>
      <c r="B72" s="79" t="s">
        <v>279</v>
      </c>
      <c r="C72" s="80" t="s">
        <v>280</v>
      </c>
      <c r="D72" s="8">
        <v>21135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>
        <v>784</v>
      </c>
      <c r="BC72" s="8">
        <v>675</v>
      </c>
      <c r="BD72" s="8">
        <v>43</v>
      </c>
      <c r="BE72" s="8">
        <v>71</v>
      </c>
      <c r="BF72" s="8"/>
      <c r="BG72" s="8"/>
      <c r="BH72" s="8">
        <v>735</v>
      </c>
      <c r="BI72" s="8"/>
      <c r="BJ72" s="8">
        <v>105</v>
      </c>
      <c r="BK72" s="8"/>
      <c r="BL72" s="8">
        <v>1915</v>
      </c>
      <c r="BM72" s="8"/>
      <c r="BN72" s="8">
        <v>4328</v>
      </c>
    </row>
    <row r="73" spans="1:70" ht="15" x14ac:dyDescent="0.4">
      <c r="A73">
        <v>65</v>
      </c>
      <c r="B73" s="77" t="s">
        <v>281</v>
      </c>
      <c r="C73" s="78" t="s">
        <v>282</v>
      </c>
      <c r="D73" s="11">
        <v>10120</v>
      </c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>
        <v>1</v>
      </c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>
        <v>139</v>
      </c>
      <c r="BI73" s="11"/>
      <c r="BJ73" s="11">
        <v>9</v>
      </c>
      <c r="BK73" s="11">
        <v>124</v>
      </c>
      <c r="BL73" s="11">
        <v>2164</v>
      </c>
      <c r="BM73" s="11"/>
      <c r="BN73" s="11">
        <v>2437</v>
      </c>
    </row>
    <row r="74" spans="1:70" ht="15" x14ac:dyDescent="0.4">
      <c r="A74">
        <v>66</v>
      </c>
      <c r="B74" s="79" t="s">
        <v>283</v>
      </c>
      <c r="C74" s="80" t="s">
        <v>284</v>
      </c>
      <c r="D74" s="8">
        <v>6133</v>
      </c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</row>
    <row r="75" spans="1:70" ht="28" x14ac:dyDescent="0.4">
      <c r="B75" s="77"/>
      <c r="C75" s="78" t="s">
        <v>285</v>
      </c>
      <c r="D75" s="11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</row>
    <row r="76" spans="1:70" ht="28" x14ac:dyDescent="0.4">
      <c r="B76" s="81"/>
      <c r="C76" s="82" t="s">
        <v>286</v>
      </c>
      <c r="D76" s="33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</row>
    <row r="77" spans="1:70" ht="15" x14ac:dyDescent="0.4">
      <c r="B77" s="81"/>
      <c r="C77" s="82" t="s">
        <v>360</v>
      </c>
      <c r="E77" s="33">
        <v>56855</v>
      </c>
      <c r="F77" s="103">
        <v>28821</v>
      </c>
      <c r="G77" s="103">
        <v>1508</v>
      </c>
      <c r="H77" s="103">
        <v>2861</v>
      </c>
      <c r="I77" s="103">
        <v>20199</v>
      </c>
      <c r="J77" s="103">
        <v>57046</v>
      </c>
      <c r="K77" s="103">
        <v>4067</v>
      </c>
      <c r="L77" s="103">
        <v>4776</v>
      </c>
      <c r="M77" s="103">
        <v>966</v>
      </c>
      <c r="N77" s="103">
        <v>14863</v>
      </c>
      <c r="O77" s="103">
        <v>163</v>
      </c>
      <c r="P77" s="103">
        <v>37515</v>
      </c>
      <c r="Q77" s="103">
        <v>11523</v>
      </c>
      <c r="R77" s="103">
        <v>51943</v>
      </c>
      <c r="S77" s="103">
        <v>15312</v>
      </c>
      <c r="T77" s="103">
        <v>563</v>
      </c>
      <c r="U77" s="103">
        <v>2200</v>
      </c>
      <c r="V77" s="103">
        <v>2009</v>
      </c>
      <c r="W77" s="103">
        <v>15498</v>
      </c>
      <c r="X77" s="103">
        <v>3913</v>
      </c>
      <c r="Y77" s="103">
        <v>2809</v>
      </c>
      <c r="Z77" s="103">
        <v>17099</v>
      </c>
      <c r="AA77" s="103">
        <v>64783</v>
      </c>
      <c r="AB77" s="103">
        <v>14303</v>
      </c>
      <c r="AC77" s="103">
        <v>24940</v>
      </c>
      <c r="AD77" s="103">
        <v>12987</v>
      </c>
      <c r="AE77" s="103">
        <v>22914</v>
      </c>
      <c r="AF77" s="103">
        <v>12008</v>
      </c>
      <c r="AG77" s="103">
        <v>2625</v>
      </c>
      <c r="AH77" s="103">
        <v>12963</v>
      </c>
      <c r="AI77" s="103">
        <v>6912</v>
      </c>
      <c r="AJ77" s="103">
        <v>2215</v>
      </c>
      <c r="AK77" s="103">
        <v>2937</v>
      </c>
      <c r="AL77" s="103">
        <v>48</v>
      </c>
      <c r="AM77" s="103">
        <v>3918</v>
      </c>
      <c r="AN77" s="103">
        <v>453</v>
      </c>
      <c r="AO77" s="103">
        <v>1001</v>
      </c>
      <c r="AP77" s="103">
        <v>8457</v>
      </c>
      <c r="AQ77" s="103">
        <v>126411</v>
      </c>
      <c r="AR77" s="103">
        <v>43786</v>
      </c>
      <c r="AS77" s="103">
        <v>137095</v>
      </c>
      <c r="AT77" s="103">
        <v>65286</v>
      </c>
      <c r="AU77" s="103">
        <v>78797</v>
      </c>
      <c r="AV77" s="103">
        <v>17206</v>
      </c>
      <c r="AW77" s="103">
        <v>2612</v>
      </c>
      <c r="AX77" s="103">
        <v>14577</v>
      </c>
      <c r="AY77" s="103">
        <v>77287</v>
      </c>
      <c r="AZ77" s="103">
        <v>103344</v>
      </c>
      <c r="BA77" s="103">
        <v>7087</v>
      </c>
      <c r="BB77" s="103">
        <v>2023</v>
      </c>
      <c r="BC77" s="103">
        <v>8923</v>
      </c>
      <c r="BD77" s="103">
        <v>47173</v>
      </c>
      <c r="BE77" s="103">
        <v>35308</v>
      </c>
      <c r="BF77" s="103">
        <v>44278</v>
      </c>
      <c r="BG77" s="103">
        <v>49327</v>
      </c>
      <c r="BH77" s="103">
        <v>29082</v>
      </c>
      <c r="BI77" s="103">
        <v>4253</v>
      </c>
      <c r="BJ77" s="103">
        <v>1551</v>
      </c>
      <c r="BK77" s="103">
        <v>99547</v>
      </c>
      <c r="BL77" s="103">
        <v>61501</v>
      </c>
      <c r="BM77" s="103">
        <v>78454</v>
      </c>
      <c r="BN77" s="103">
        <v>9949</v>
      </c>
      <c r="BO77" s="103">
        <v>2451</v>
      </c>
      <c r="BP77">
        <v>21135</v>
      </c>
      <c r="BQ77">
        <v>10120</v>
      </c>
      <c r="BR77">
        <v>6133</v>
      </c>
    </row>
    <row r="78" spans="1:70" ht="15" x14ac:dyDescent="0.4">
      <c r="B78" s="83"/>
      <c r="C78" s="89" t="s">
        <v>135</v>
      </c>
      <c r="D78" s="75">
        <v>1730669</v>
      </c>
    </row>
    <row r="79" spans="1:70" ht="15" x14ac:dyDescent="0.4">
      <c r="B79" s="77"/>
      <c r="C79" s="78" t="s">
        <v>287</v>
      </c>
      <c r="D79" s="11">
        <v>1527898</v>
      </c>
    </row>
    <row r="80" spans="1:70" ht="15" x14ac:dyDescent="0.4">
      <c r="B80" s="79"/>
      <c r="C80" s="80" t="s">
        <v>288</v>
      </c>
      <c r="D80" s="8">
        <v>202771</v>
      </c>
    </row>
    <row r="81" spans="2:4" ht="15" x14ac:dyDescent="0.4">
      <c r="B81" s="77"/>
      <c r="C81" s="90" t="s">
        <v>289</v>
      </c>
      <c r="D81" s="11">
        <v>63733</v>
      </c>
    </row>
    <row r="82" spans="2:4" ht="15" x14ac:dyDescent="0.4">
      <c r="B82" s="86"/>
      <c r="C82" s="91" t="s">
        <v>290</v>
      </c>
      <c r="D82" s="76">
        <v>139038</v>
      </c>
    </row>
  </sheetData>
  <mergeCells count="65">
    <mergeCell ref="M5:M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L5:L7"/>
    <mergeCell ref="Y5:Y7"/>
    <mergeCell ref="N5:N7"/>
    <mergeCell ref="O5:O7"/>
    <mergeCell ref="P5:P7"/>
    <mergeCell ref="Q5:Q7"/>
    <mergeCell ref="R5:R7"/>
    <mergeCell ref="S5:S7"/>
    <mergeCell ref="T5:T7"/>
    <mergeCell ref="U5:U7"/>
    <mergeCell ref="V5:V7"/>
    <mergeCell ref="W5:W7"/>
    <mergeCell ref="X5:X7"/>
    <mergeCell ref="AK5:AK7"/>
    <mergeCell ref="Z5:Z7"/>
    <mergeCell ref="AA5:AA7"/>
    <mergeCell ref="AB5:AB7"/>
    <mergeCell ref="AC5:AC7"/>
    <mergeCell ref="AD5:AD7"/>
    <mergeCell ref="AE5:AE7"/>
    <mergeCell ref="AF5:AF7"/>
    <mergeCell ref="AG5:AG7"/>
    <mergeCell ref="AH5:AH7"/>
    <mergeCell ref="AI5:AI7"/>
    <mergeCell ref="AJ5:AJ7"/>
    <mergeCell ref="AW5:AW7"/>
    <mergeCell ref="AL5:AL7"/>
    <mergeCell ref="AM5:AM7"/>
    <mergeCell ref="AN5:AN7"/>
    <mergeCell ref="AO5:AO7"/>
    <mergeCell ref="AP5:AP7"/>
    <mergeCell ref="AQ5:AQ7"/>
    <mergeCell ref="AR5:AR7"/>
    <mergeCell ref="AS5:AS7"/>
    <mergeCell ref="AT5:AT7"/>
    <mergeCell ref="AU5:AU7"/>
    <mergeCell ref="AV5:AV7"/>
    <mergeCell ref="BI5:BI7"/>
    <mergeCell ref="AX5:AX7"/>
    <mergeCell ref="AY5:AY7"/>
    <mergeCell ref="AZ5:AZ7"/>
    <mergeCell ref="BA5:BA7"/>
    <mergeCell ref="BB5:BB7"/>
    <mergeCell ref="BC5:BC7"/>
    <mergeCell ref="BD5:BD7"/>
    <mergeCell ref="BE5:BE7"/>
    <mergeCell ref="BF5:BF7"/>
    <mergeCell ref="BG5:BG7"/>
    <mergeCell ref="BH5:BH7"/>
    <mergeCell ref="BJ5:BJ7"/>
    <mergeCell ref="BK5:BK7"/>
    <mergeCell ref="BL5:BL7"/>
    <mergeCell ref="BM5:BM7"/>
    <mergeCell ref="BN5:BN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4E9C2-B8E1-4424-B6F7-97455DC1716E}">
  <dimension ref="A1:BX77"/>
  <sheetViews>
    <sheetView topLeftCell="B5" workbookViewId="0">
      <selection activeCell="GR1" sqref="GR1"/>
    </sheetView>
  </sheetViews>
  <sheetFormatPr baseColWidth="10" defaultRowHeight="14.5" x14ac:dyDescent="0.35"/>
  <cols>
    <col min="3" max="3" width="25.453125" style="88" customWidth="1"/>
  </cols>
  <sheetData>
    <row r="1" spans="1:76" x14ac:dyDescent="0.35">
      <c r="A1" s="93" t="s">
        <v>152</v>
      </c>
    </row>
    <row r="2" spans="1:76" x14ac:dyDescent="0.35">
      <c r="A2" s="93" t="s">
        <v>293</v>
      </c>
      <c r="E2" s="106"/>
      <c r="F2" s="106"/>
      <c r="G2" s="77"/>
      <c r="H2" s="79"/>
      <c r="I2" s="77"/>
      <c r="J2" s="79"/>
      <c r="K2" s="77"/>
      <c r="L2" s="79"/>
      <c r="M2" s="77"/>
      <c r="N2" s="79"/>
      <c r="O2" s="77"/>
      <c r="P2" s="79"/>
      <c r="Q2" s="77"/>
      <c r="R2" s="79"/>
      <c r="S2" s="77"/>
      <c r="T2" s="79"/>
      <c r="U2" s="77"/>
      <c r="V2" s="79"/>
      <c r="W2" s="77"/>
      <c r="X2" s="79"/>
      <c r="Y2" s="77"/>
      <c r="Z2" s="79"/>
      <c r="AA2" s="77"/>
      <c r="AB2" s="79"/>
      <c r="AC2" s="77"/>
      <c r="AD2" s="79"/>
      <c r="AE2" s="77"/>
      <c r="AF2" s="79"/>
      <c r="AG2" s="77"/>
      <c r="AH2" s="79"/>
      <c r="AI2" s="77"/>
      <c r="AJ2" s="79"/>
      <c r="AK2" s="77"/>
      <c r="AL2" s="79"/>
      <c r="AM2" s="77"/>
      <c r="AN2" s="79"/>
      <c r="AO2" s="77"/>
      <c r="AP2" s="79"/>
      <c r="AQ2" s="77"/>
      <c r="AR2" s="79"/>
      <c r="AS2" s="77"/>
      <c r="AT2" s="79"/>
      <c r="AU2" s="77"/>
      <c r="AV2" s="79"/>
      <c r="AW2" s="77"/>
      <c r="AX2" s="79"/>
      <c r="AY2" s="77"/>
      <c r="AZ2" s="79"/>
      <c r="BA2" s="77"/>
      <c r="BB2" s="79"/>
      <c r="BC2" s="77"/>
      <c r="BD2" s="79"/>
      <c r="BE2" s="77"/>
      <c r="BF2" s="79"/>
      <c r="BG2" s="77"/>
      <c r="BH2" s="79"/>
      <c r="BI2" s="77"/>
      <c r="BJ2" s="79"/>
      <c r="BK2" s="77"/>
      <c r="BL2" s="79"/>
      <c r="BM2" s="77"/>
      <c r="BN2" s="79"/>
      <c r="BO2" s="77"/>
      <c r="BP2" s="79"/>
      <c r="BQ2" s="77"/>
      <c r="BR2" s="79"/>
    </row>
    <row r="3" spans="1:76" ht="15" x14ac:dyDescent="0.4">
      <c r="A3" s="93" t="s">
        <v>294</v>
      </c>
      <c r="E3" s="99"/>
      <c r="F3" s="100"/>
      <c r="G3" s="99"/>
      <c r="H3" s="100"/>
      <c r="I3" s="99"/>
      <c r="J3" s="100"/>
      <c r="K3" s="99"/>
      <c r="L3" s="100"/>
      <c r="M3" s="99"/>
      <c r="N3" s="100"/>
      <c r="O3" s="99"/>
      <c r="P3" s="100"/>
      <c r="Q3" s="99"/>
      <c r="R3" s="100"/>
      <c r="S3" s="99"/>
      <c r="T3" s="100"/>
      <c r="U3" s="99"/>
      <c r="V3" s="100"/>
      <c r="W3" s="99"/>
      <c r="X3" s="100"/>
      <c r="Y3" s="99"/>
      <c r="Z3" s="100"/>
      <c r="AA3" s="99"/>
      <c r="AB3" s="100"/>
      <c r="AC3" s="99"/>
      <c r="AD3" s="100"/>
      <c r="AE3" s="99"/>
      <c r="AF3" s="100"/>
      <c r="AG3" s="99"/>
      <c r="AH3" s="100"/>
      <c r="AI3" s="99"/>
      <c r="AJ3" s="100"/>
      <c r="AK3" s="99"/>
      <c r="AL3" s="100"/>
      <c r="AM3" s="99"/>
      <c r="AN3" s="100"/>
      <c r="AO3" s="99"/>
      <c r="AP3" s="100"/>
      <c r="AQ3" s="99"/>
      <c r="AR3" s="100"/>
      <c r="AS3" s="99"/>
      <c r="AT3" s="100"/>
      <c r="AU3" s="99"/>
      <c r="AV3" s="100"/>
      <c r="AW3" s="99"/>
      <c r="AX3" s="100"/>
      <c r="AY3" s="99"/>
      <c r="AZ3" s="100"/>
      <c r="BA3" s="99"/>
      <c r="BB3" s="100"/>
      <c r="BC3" s="99"/>
      <c r="BD3" s="100"/>
      <c r="BE3" s="99"/>
      <c r="BF3" s="100"/>
      <c r="BG3" s="99"/>
      <c r="BH3" s="100"/>
      <c r="BI3" s="99"/>
      <c r="BJ3" s="100"/>
      <c r="BK3" s="99"/>
      <c r="BL3" s="100"/>
      <c r="BM3" s="99"/>
      <c r="BN3" s="100"/>
      <c r="BO3" s="99"/>
      <c r="BP3" s="100"/>
      <c r="BQ3" s="99"/>
      <c r="BR3" s="100"/>
    </row>
    <row r="4" spans="1:76" ht="15" customHeight="1" x14ac:dyDescent="0.35">
      <c r="A4" s="94" t="s">
        <v>295</v>
      </c>
      <c r="D4" s="92" t="s">
        <v>292</v>
      </c>
      <c r="E4" s="92" t="s">
        <v>425</v>
      </c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</row>
    <row r="5" spans="1:76" ht="15" customHeight="1" x14ac:dyDescent="0.35">
      <c r="B5" s="318" t="s">
        <v>291</v>
      </c>
      <c r="C5" s="311" t="s">
        <v>146</v>
      </c>
      <c r="D5" s="338" t="s">
        <v>135</v>
      </c>
    </row>
    <row r="6" spans="1:76" ht="15" customHeight="1" x14ac:dyDescent="0.35">
      <c r="B6" s="336"/>
      <c r="C6" s="312"/>
      <c r="D6" s="338"/>
      <c r="E6" s="67" t="s">
        <v>0</v>
      </c>
      <c r="F6" s="67" t="s">
        <v>2</v>
      </c>
      <c r="G6" s="67" t="s">
        <v>4</v>
      </c>
      <c r="H6" s="67" t="s">
        <v>6</v>
      </c>
      <c r="I6" s="67" t="s">
        <v>8</v>
      </c>
      <c r="J6" s="67">
        <v>17</v>
      </c>
      <c r="K6" s="67" t="s">
        <v>11</v>
      </c>
      <c r="L6" s="67" t="s">
        <v>13</v>
      </c>
      <c r="M6" s="67" t="s">
        <v>15</v>
      </c>
      <c r="N6" s="67" t="s">
        <v>17</v>
      </c>
      <c r="O6" s="67" t="s">
        <v>19</v>
      </c>
      <c r="P6" s="67" t="s">
        <v>21</v>
      </c>
      <c r="Q6" s="67" t="s">
        <v>23</v>
      </c>
      <c r="R6" s="67" t="s">
        <v>25</v>
      </c>
      <c r="S6" s="67" t="s">
        <v>27</v>
      </c>
      <c r="T6" s="67" t="s">
        <v>29</v>
      </c>
      <c r="U6" s="67" t="s">
        <v>31</v>
      </c>
      <c r="V6" s="67" t="s">
        <v>33</v>
      </c>
      <c r="W6" s="67" t="s">
        <v>35</v>
      </c>
      <c r="X6" s="67" t="s">
        <v>37</v>
      </c>
      <c r="Y6" s="67" t="s">
        <v>39</v>
      </c>
      <c r="Z6" s="67" t="s">
        <v>41</v>
      </c>
      <c r="AA6" s="67" t="s">
        <v>43</v>
      </c>
      <c r="AB6" s="67" t="s">
        <v>45</v>
      </c>
      <c r="AC6" s="67" t="s">
        <v>47</v>
      </c>
      <c r="AD6" s="67" t="s">
        <v>49</v>
      </c>
      <c r="AE6" s="67" t="s">
        <v>51</v>
      </c>
      <c r="AF6" s="67" t="s">
        <v>53</v>
      </c>
      <c r="AG6" s="67" t="s">
        <v>55</v>
      </c>
      <c r="AH6" s="67" t="s">
        <v>57</v>
      </c>
      <c r="AI6" s="67" t="s">
        <v>59</v>
      </c>
      <c r="AJ6" s="67" t="s">
        <v>61</v>
      </c>
      <c r="AK6" s="67" t="s">
        <v>63</v>
      </c>
      <c r="AL6" s="67" t="s">
        <v>65</v>
      </c>
      <c r="AM6" s="67" t="s">
        <v>67</v>
      </c>
      <c r="AN6" s="67" t="s">
        <v>69</v>
      </c>
      <c r="AO6" s="67" t="s">
        <v>71</v>
      </c>
      <c r="AP6" s="67" t="s">
        <v>73</v>
      </c>
      <c r="AQ6" s="67" t="s">
        <v>75</v>
      </c>
      <c r="AR6" s="67" t="s">
        <v>77</v>
      </c>
      <c r="AS6" s="67" t="s">
        <v>79</v>
      </c>
      <c r="AT6" s="67" t="s">
        <v>81</v>
      </c>
      <c r="AU6" s="67" t="s">
        <v>83</v>
      </c>
      <c r="AV6" s="67" t="s">
        <v>85</v>
      </c>
      <c r="AW6" s="67" t="s">
        <v>87</v>
      </c>
      <c r="AX6" s="67" t="s">
        <v>89</v>
      </c>
      <c r="AY6" s="67" t="s">
        <v>91</v>
      </c>
      <c r="AZ6" s="67" t="s">
        <v>93</v>
      </c>
      <c r="BA6" s="67" t="s">
        <v>95</v>
      </c>
      <c r="BB6" s="67" t="s">
        <v>97</v>
      </c>
      <c r="BC6" s="67" t="s">
        <v>99</v>
      </c>
      <c r="BD6" s="67" t="s">
        <v>101</v>
      </c>
      <c r="BE6" s="67" t="s">
        <v>103</v>
      </c>
      <c r="BF6" s="67" t="s">
        <v>105</v>
      </c>
      <c r="BG6" s="67" t="s">
        <v>107</v>
      </c>
      <c r="BH6" s="67" t="s">
        <v>109</v>
      </c>
      <c r="BI6" s="67" t="s">
        <v>111</v>
      </c>
      <c r="BJ6" s="67" t="s">
        <v>113</v>
      </c>
      <c r="BK6" s="67" t="s">
        <v>115</v>
      </c>
      <c r="BL6" s="67" t="s">
        <v>117</v>
      </c>
      <c r="BM6" s="67" t="s">
        <v>119</v>
      </c>
      <c r="BN6" s="67" t="s">
        <v>121</v>
      </c>
      <c r="BO6" s="67" t="s">
        <v>123</v>
      </c>
      <c r="BP6" s="67" t="s">
        <v>125</v>
      </c>
      <c r="BQ6" s="67" t="s">
        <v>127</v>
      </c>
      <c r="BR6" s="67" t="s">
        <v>129</v>
      </c>
      <c r="BS6" s="67" t="s">
        <v>131</v>
      </c>
      <c r="BT6" s="67">
        <v>109</v>
      </c>
      <c r="BX6" s="164"/>
    </row>
    <row r="7" spans="1:76" x14ac:dyDescent="0.35">
      <c r="B7" s="337"/>
      <c r="C7" s="313"/>
      <c r="D7" s="313"/>
      <c r="E7" s="165" t="s">
        <v>1</v>
      </c>
      <c r="F7" s="165" t="s">
        <v>3</v>
      </c>
      <c r="G7" s="165" t="s">
        <v>5</v>
      </c>
      <c r="H7" s="165" t="s">
        <v>7</v>
      </c>
      <c r="I7" s="165" t="s">
        <v>9</v>
      </c>
      <c r="J7" s="165" t="s">
        <v>10</v>
      </c>
      <c r="K7" s="165" t="s">
        <v>12</v>
      </c>
      <c r="L7" s="165" t="s">
        <v>14</v>
      </c>
      <c r="M7" s="165" t="s">
        <v>16</v>
      </c>
      <c r="N7" s="165" t="s">
        <v>18</v>
      </c>
      <c r="O7" s="165" t="s">
        <v>20</v>
      </c>
      <c r="P7" s="165" t="s">
        <v>22</v>
      </c>
      <c r="Q7" s="165" t="s">
        <v>24</v>
      </c>
      <c r="R7" s="165" t="s">
        <v>26</v>
      </c>
      <c r="S7" s="165" t="s">
        <v>28</v>
      </c>
      <c r="T7" s="165" t="s">
        <v>30</v>
      </c>
      <c r="U7" s="165" t="s">
        <v>32</v>
      </c>
      <c r="V7" s="165" t="s">
        <v>34</v>
      </c>
      <c r="W7" s="165" t="s">
        <v>36</v>
      </c>
      <c r="X7" s="165" t="s">
        <v>38</v>
      </c>
      <c r="Y7" s="165" t="s">
        <v>40</v>
      </c>
      <c r="Z7" s="165" t="s">
        <v>42</v>
      </c>
      <c r="AA7" s="165" t="s">
        <v>44</v>
      </c>
      <c r="AB7" s="165" t="s">
        <v>46</v>
      </c>
      <c r="AC7" s="165" t="s">
        <v>48</v>
      </c>
      <c r="AD7" s="165" t="s">
        <v>50</v>
      </c>
      <c r="AE7" s="165" t="s">
        <v>52</v>
      </c>
      <c r="AF7" s="165" t="s">
        <v>54</v>
      </c>
      <c r="AG7" s="165" t="s">
        <v>56</v>
      </c>
      <c r="AH7" s="165" t="s">
        <v>58</v>
      </c>
      <c r="AI7" s="165" t="s">
        <v>60</v>
      </c>
      <c r="AJ7" s="165" t="s">
        <v>62</v>
      </c>
      <c r="AK7" s="165" t="s">
        <v>64</v>
      </c>
      <c r="AL7" s="165" t="s">
        <v>66</v>
      </c>
      <c r="AM7" s="165" t="s">
        <v>68</v>
      </c>
      <c r="AN7" s="165" t="s">
        <v>70</v>
      </c>
      <c r="AO7" s="165" t="s">
        <v>72</v>
      </c>
      <c r="AP7" s="165" t="s">
        <v>74</v>
      </c>
      <c r="AQ7" s="165" t="s">
        <v>76</v>
      </c>
      <c r="AR7" s="165" t="s">
        <v>78</v>
      </c>
      <c r="AS7" s="165" t="s">
        <v>80</v>
      </c>
      <c r="AT7" s="165" t="s">
        <v>82</v>
      </c>
      <c r="AU7" s="165" t="s">
        <v>84</v>
      </c>
      <c r="AV7" s="165" t="s">
        <v>86</v>
      </c>
      <c r="AW7" s="165" t="s">
        <v>88</v>
      </c>
      <c r="AX7" s="165" t="s">
        <v>90</v>
      </c>
      <c r="AY7" s="165" t="s">
        <v>92</v>
      </c>
      <c r="AZ7" s="165" t="s">
        <v>94</v>
      </c>
      <c r="BA7" s="165" t="s">
        <v>96</v>
      </c>
      <c r="BB7" s="165" t="s">
        <v>98</v>
      </c>
      <c r="BC7" s="165" t="s">
        <v>100</v>
      </c>
      <c r="BD7" s="165" t="s">
        <v>102</v>
      </c>
      <c r="BE7" s="165" t="s">
        <v>104</v>
      </c>
      <c r="BF7" s="165" t="s">
        <v>106</v>
      </c>
      <c r="BG7" s="165" t="s">
        <v>108</v>
      </c>
      <c r="BH7" s="165" t="s">
        <v>110</v>
      </c>
      <c r="BI7" s="165" t="s">
        <v>112</v>
      </c>
      <c r="BJ7" s="165" t="s">
        <v>114</v>
      </c>
      <c r="BK7" s="165" t="s">
        <v>116</v>
      </c>
      <c r="BL7" s="165" t="s">
        <v>118</v>
      </c>
      <c r="BM7" s="165" t="s">
        <v>120</v>
      </c>
      <c r="BN7" s="165" t="s">
        <v>122</v>
      </c>
      <c r="BO7" s="165" t="s">
        <v>124</v>
      </c>
      <c r="BP7" s="165" t="s">
        <v>126</v>
      </c>
      <c r="BQ7" s="165" t="s">
        <v>128</v>
      </c>
      <c r="BR7" s="165" t="s">
        <v>130</v>
      </c>
      <c r="BS7" s="165" t="s">
        <v>132</v>
      </c>
      <c r="BT7" s="165" t="s">
        <v>133</v>
      </c>
      <c r="BX7" s="164"/>
    </row>
    <row r="8" spans="1:76" ht="15" x14ac:dyDescent="0.4">
      <c r="D8" s="74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6"/>
    </row>
    <row r="9" spans="1:76" ht="15" x14ac:dyDescent="0.4">
      <c r="A9">
        <v>1</v>
      </c>
      <c r="B9" s="1" t="s">
        <v>0</v>
      </c>
      <c r="C9" s="2" t="s">
        <v>1</v>
      </c>
      <c r="D9" s="178">
        <v>47190.999999999993</v>
      </c>
      <c r="E9" s="107">
        <v>2936.9953521980601</v>
      </c>
      <c r="F9" s="179">
        <v>928.63237423876501</v>
      </c>
      <c r="G9" s="3">
        <v>1864.37065076365</v>
      </c>
      <c r="H9" s="3">
        <v>25.3516158700258</v>
      </c>
      <c r="I9" s="3">
        <v>0.66007845885430805</v>
      </c>
      <c r="J9" s="3">
        <v>0.591888843333648</v>
      </c>
      <c r="K9" s="3">
        <v>0.28187745888676302</v>
      </c>
      <c r="L9" s="3">
        <v>0.121272644315691</v>
      </c>
      <c r="M9" s="3">
        <v>0.17975249259678799</v>
      </c>
      <c r="N9" s="3">
        <v>4.2906111756785501</v>
      </c>
      <c r="O9" s="3">
        <v>633.03905579340199</v>
      </c>
      <c r="P9" s="3">
        <v>2307.8890231813102</v>
      </c>
      <c r="Q9" s="3">
        <v>217.61051900695301</v>
      </c>
      <c r="R9" s="3">
        <v>5936.5361809006299</v>
      </c>
      <c r="S9" s="3">
        <v>1.78004729363359</v>
      </c>
      <c r="T9" s="3">
        <v>3341.6835922405398</v>
      </c>
      <c r="U9" s="3">
        <v>338.49687738935</v>
      </c>
      <c r="V9" s="3">
        <v>500.27451553436401</v>
      </c>
      <c r="W9" s="3">
        <v>363.64200012338301</v>
      </c>
      <c r="X9" s="3">
        <v>168.27571006609699</v>
      </c>
      <c r="Y9" s="3">
        <v>12.0309775658361</v>
      </c>
      <c r="Z9" s="3">
        <v>15.997661114584201</v>
      </c>
      <c r="AA9" s="3">
        <v>26.1350493552244</v>
      </c>
      <c r="AB9" s="3">
        <v>38.778514241861998</v>
      </c>
      <c r="AC9" s="3">
        <v>1.2622009212437999</v>
      </c>
      <c r="AD9" s="3">
        <v>423.79150820138602</v>
      </c>
      <c r="AE9" s="3">
        <v>11.788023786071401</v>
      </c>
      <c r="AF9" s="3">
        <v>81.245716534405204</v>
      </c>
      <c r="AG9" s="3">
        <v>0.99214448738863004</v>
      </c>
      <c r="AH9" s="3">
        <v>9.1858223693498804</v>
      </c>
      <c r="AI9" s="3">
        <v>3.47570459620044</v>
      </c>
      <c r="AJ9" s="3">
        <v>2.5627046676010798</v>
      </c>
      <c r="AK9" s="3">
        <v>3.95208664841405</v>
      </c>
      <c r="AL9" s="3">
        <v>22.195824842086999</v>
      </c>
      <c r="AM9" s="3">
        <v>27.7885481810683</v>
      </c>
      <c r="AN9" s="3">
        <v>4.4178595294347298</v>
      </c>
      <c r="AO9" s="3">
        <v>0.44121365729094902</v>
      </c>
      <c r="AP9" s="3">
        <v>1.96551702330987</v>
      </c>
      <c r="AQ9" s="3">
        <v>0.55533105090555801</v>
      </c>
      <c r="AR9" s="3">
        <v>1.6035957304597099</v>
      </c>
      <c r="AS9" s="3">
        <v>3.9251049527456602E-2</v>
      </c>
      <c r="AT9" s="3">
        <v>3.27893439611847E-2</v>
      </c>
      <c r="AU9" s="3">
        <v>124.75885688028001</v>
      </c>
      <c r="AV9" s="3">
        <v>38.234627300431697</v>
      </c>
      <c r="AW9" s="3">
        <v>37.211490699585902</v>
      </c>
      <c r="AX9" s="3">
        <v>10.1964601729885</v>
      </c>
      <c r="AY9" s="3">
        <v>0.891714195227161</v>
      </c>
      <c r="AZ9" s="3">
        <v>3.2730845685951002</v>
      </c>
      <c r="BA9" s="3">
        <v>2.78016861453615E-2</v>
      </c>
      <c r="BB9" s="3">
        <v>0.52142942558247696</v>
      </c>
      <c r="BC9" s="3">
        <v>0.59964067222721895</v>
      </c>
      <c r="BD9" s="3">
        <v>8.4570269226213399E-2</v>
      </c>
      <c r="BE9" s="3">
        <v>106.982222995523</v>
      </c>
      <c r="BF9" s="3">
        <v>3246.3810742475298</v>
      </c>
      <c r="BG9" s="3">
        <v>1.87290240975692</v>
      </c>
      <c r="BH9" s="3">
        <v>0.83445455030314397</v>
      </c>
      <c r="BI9" s="3">
        <v>6.5891476667485804</v>
      </c>
      <c r="BJ9" s="3">
        <v>0.43089702681129199</v>
      </c>
      <c r="BK9" s="3">
        <v>0.148553122370433</v>
      </c>
      <c r="BL9" s="3">
        <v>6.2854837725294201</v>
      </c>
      <c r="BM9" s="3">
        <v>4.64332100250747</v>
      </c>
      <c r="BN9" s="3">
        <v>1.58232994104506</v>
      </c>
      <c r="BO9" s="3">
        <v>17.549189852918602</v>
      </c>
      <c r="BP9" s="3">
        <v>56.138943540040302</v>
      </c>
      <c r="BQ9" s="3">
        <v>95.926036990161705</v>
      </c>
      <c r="BR9" s="3">
        <v>13.2415728957635</v>
      </c>
      <c r="BS9" s="3">
        <v>16.7406620906665</v>
      </c>
      <c r="BT9" s="3">
        <v>0</v>
      </c>
    </row>
    <row r="10" spans="1:76" ht="15" x14ac:dyDescent="0.4">
      <c r="A10">
        <v>2</v>
      </c>
      <c r="B10" s="6" t="s">
        <v>2</v>
      </c>
      <c r="C10" s="7" t="s">
        <v>3</v>
      </c>
      <c r="D10" s="180">
        <v>9751.0000000000018</v>
      </c>
      <c r="E10" s="8">
        <v>69.525248314355096</v>
      </c>
      <c r="F10" s="8">
        <v>22.027328166705001</v>
      </c>
      <c r="G10" s="8">
        <v>42.455917556544499</v>
      </c>
      <c r="H10" s="8">
        <v>0.56969412365524896</v>
      </c>
      <c r="I10" s="8">
        <v>1.1744694716236501E-2</v>
      </c>
      <c r="J10" s="8">
        <v>0.121068478998897</v>
      </c>
      <c r="K10" s="8">
        <v>4.4073946549808098E-2</v>
      </c>
      <c r="L10" s="8">
        <v>2.9483404655561998E-2</v>
      </c>
      <c r="M10" s="8">
        <v>2.1471924986764299E-2</v>
      </c>
      <c r="N10" s="8">
        <v>0.50641663760282196</v>
      </c>
      <c r="O10" s="8">
        <v>0.53564842846899896</v>
      </c>
      <c r="P10" s="8">
        <v>54.695690217790002</v>
      </c>
      <c r="Q10" s="8">
        <v>1.94352352101349</v>
      </c>
      <c r="R10" s="8">
        <v>144.53986661030601</v>
      </c>
      <c r="S10" s="8">
        <v>7408.0559588796204</v>
      </c>
      <c r="T10" s="8">
        <v>80.6978247151239</v>
      </c>
      <c r="U10" s="8">
        <v>11.7342471030165</v>
      </c>
      <c r="V10" s="8">
        <v>14.171679441525001</v>
      </c>
      <c r="W10" s="8">
        <v>19.520316878655599</v>
      </c>
      <c r="X10" s="8">
        <v>4.0403383666241801</v>
      </c>
      <c r="Y10" s="8">
        <v>1.1287321624461799</v>
      </c>
      <c r="Z10" s="8">
        <v>0.15569176247285499</v>
      </c>
      <c r="AA10" s="8">
        <v>6.1364558009826702E-2</v>
      </c>
      <c r="AB10" s="8">
        <v>1.8253128457044501</v>
      </c>
      <c r="AC10" s="8">
        <v>0.194184313056287</v>
      </c>
      <c r="AD10" s="8">
        <v>10.9351126867519</v>
      </c>
      <c r="AE10" s="8">
        <v>0.99444400705648694</v>
      </c>
      <c r="AF10" s="8">
        <v>2.0628881280279701</v>
      </c>
      <c r="AG10" s="8">
        <v>0.14319177784045201</v>
      </c>
      <c r="AH10" s="8">
        <v>0.94519036708144</v>
      </c>
      <c r="AI10" s="8">
        <v>0.33402726492169799</v>
      </c>
      <c r="AJ10" s="8">
        <v>0.29727213567454303</v>
      </c>
      <c r="AK10" s="8">
        <v>0.63148642427898005</v>
      </c>
      <c r="AL10" s="8">
        <v>0.46753395932331698</v>
      </c>
      <c r="AM10" s="8">
        <v>1.5384380999388501</v>
      </c>
      <c r="AN10" s="8">
        <v>0.51934319757704805</v>
      </c>
      <c r="AO10" s="8">
        <v>6.0471906701553099E-2</v>
      </c>
      <c r="AP10" s="8">
        <v>0.224723112908506</v>
      </c>
      <c r="AQ10" s="8">
        <v>6.3003281347587897E-2</v>
      </c>
      <c r="AR10" s="8">
        <v>0.18675314775337401</v>
      </c>
      <c r="AS10" s="8">
        <v>4.8557999415410197E-3</v>
      </c>
      <c r="AT10" s="8">
        <v>5.0161444509167702E-3</v>
      </c>
      <c r="AU10" s="8">
        <v>10.5428432294635</v>
      </c>
      <c r="AV10" s="8">
        <v>2.4474901424698898</v>
      </c>
      <c r="AW10" s="8">
        <v>2.88063999485151</v>
      </c>
      <c r="AX10" s="8">
        <v>1.9988677814995901</v>
      </c>
      <c r="AY10" s="8">
        <v>0.143279791433264</v>
      </c>
      <c r="AZ10" s="8">
        <v>0.44186097481394498</v>
      </c>
      <c r="BA10" s="8">
        <v>7.4600959001353802E-3</v>
      </c>
      <c r="BB10" s="8">
        <v>0.13764900678109199</v>
      </c>
      <c r="BC10" s="8">
        <v>9.6486802047673403E-2</v>
      </c>
      <c r="BD10" s="8">
        <v>2.4361963965403001E-2</v>
      </c>
      <c r="BE10" s="8">
        <v>2.6788886972363701</v>
      </c>
      <c r="BF10" s="8">
        <v>80.012425784505496</v>
      </c>
      <c r="BG10" s="8">
        <v>0.36812941175014902</v>
      </c>
      <c r="BH10" s="8">
        <v>0.13244088354665201</v>
      </c>
      <c r="BI10" s="8">
        <v>0.62094652577281695</v>
      </c>
      <c r="BJ10" s="8">
        <v>8.7160294269649399E-2</v>
      </c>
      <c r="BK10" s="8">
        <v>2.7974800716578999E-2</v>
      </c>
      <c r="BL10" s="8">
        <v>0.73380002943649403</v>
      </c>
      <c r="BM10" s="8">
        <v>0.591056366400597</v>
      </c>
      <c r="BN10" s="8">
        <v>0.36661736656425697</v>
      </c>
      <c r="BO10" s="8">
        <v>1.8591302860546901</v>
      </c>
      <c r="BP10" s="8">
        <v>2.4790502975902098</v>
      </c>
      <c r="BQ10" s="8">
        <v>11.358876708626299</v>
      </c>
      <c r="BR10" s="8">
        <v>1.7046790711214199</v>
      </c>
      <c r="BS10" s="8">
        <v>0.626204523677939</v>
      </c>
      <c r="BT10" s="8">
        <v>0</v>
      </c>
    </row>
    <row r="11" spans="1:76" ht="15" x14ac:dyDescent="0.4">
      <c r="A11">
        <v>3</v>
      </c>
      <c r="B11" s="1" t="s">
        <v>4</v>
      </c>
      <c r="C11" s="2" t="s">
        <v>5</v>
      </c>
      <c r="D11" s="160">
        <v>30787.999999999996</v>
      </c>
      <c r="E11" s="11">
        <v>230.09556912045099</v>
      </c>
      <c r="F11" s="11">
        <v>36.510833784835803</v>
      </c>
      <c r="G11" s="11">
        <v>2121.35431005492</v>
      </c>
      <c r="H11" s="11">
        <v>1.3042101579696901</v>
      </c>
      <c r="I11" s="11">
        <v>29.097423576212599</v>
      </c>
      <c r="J11" s="11">
        <v>0.63061247109967999</v>
      </c>
      <c r="K11" s="11">
        <v>1.14683576238289</v>
      </c>
      <c r="L11" s="11">
        <v>0.35380760871132699</v>
      </c>
      <c r="M11" s="11">
        <v>0.148487707284262</v>
      </c>
      <c r="N11" s="11">
        <v>1.57242770320027</v>
      </c>
      <c r="O11" s="11">
        <v>14313.886354202799</v>
      </c>
      <c r="P11" s="11">
        <v>64.796922667691504</v>
      </c>
      <c r="Q11" s="11">
        <v>4544.3903265381796</v>
      </c>
      <c r="R11" s="11">
        <v>547.55576376048998</v>
      </c>
      <c r="S11" s="11">
        <v>17.7186530529729</v>
      </c>
      <c r="T11" s="11">
        <v>91.633697774610098</v>
      </c>
      <c r="U11" s="11">
        <v>29.426782712234498</v>
      </c>
      <c r="V11" s="11">
        <v>72.831481382551402</v>
      </c>
      <c r="W11" s="11">
        <v>98.854948433167195</v>
      </c>
      <c r="X11" s="11">
        <v>10.395447304187</v>
      </c>
      <c r="Y11" s="11">
        <v>1.45091184673768</v>
      </c>
      <c r="Z11" s="11">
        <v>349.67275387054502</v>
      </c>
      <c r="AA11" s="11">
        <v>0.82964709808168402</v>
      </c>
      <c r="AB11" s="11">
        <v>13.6833392052524</v>
      </c>
      <c r="AC11" s="11">
        <v>28.8177645010846</v>
      </c>
      <c r="AD11" s="11">
        <v>102.581862579873</v>
      </c>
      <c r="AE11" s="11">
        <v>28.298533871131699</v>
      </c>
      <c r="AF11" s="11">
        <v>46.609145890783601</v>
      </c>
      <c r="AG11" s="11">
        <v>5.7506360814768502</v>
      </c>
      <c r="AH11" s="11">
        <v>2.9922850775433698</v>
      </c>
      <c r="AI11" s="11">
        <v>4.1657763537881598</v>
      </c>
      <c r="AJ11" s="11">
        <v>1.0298110238497</v>
      </c>
      <c r="AK11" s="11">
        <v>1.40311055886039</v>
      </c>
      <c r="AL11" s="11">
        <v>0.98169929964735503</v>
      </c>
      <c r="AM11" s="11">
        <v>3.5409486102295098</v>
      </c>
      <c r="AN11" s="11">
        <v>1.0427878866862501</v>
      </c>
      <c r="AO11" s="11">
        <v>6.8765881176926696E-2</v>
      </c>
      <c r="AP11" s="11">
        <v>1.0624471889870399</v>
      </c>
      <c r="AQ11" s="11">
        <v>0.22274115567087899</v>
      </c>
      <c r="AR11" s="11">
        <v>0.44807203869949602</v>
      </c>
      <c r="AS11" s="11">
        <v>0</v>
      </c>
      <c r="AT11" s="11">
        <v>1.0439759676499201</v>
      </c>
      <c r="AU11" s="11">
        <v>22.767163144498301</v>
      </c>
      <c r="AV11" s="11">
        <v>5.7794820971415</v>
      </c>
      <c r="AW11" s="11">
        <v>5.7531006454850999</v>
      </c>
      <c r="AX11" s="11">
        <v>0.62774686813438596</v>
      </c>
      <c r="AY11" s="11">
        <v>2.9717411359766799</v>
      </c>
      <c r="AZ11" s="11">
        <v>0.178150442540841</v>
      </c>
      <c r="BA11" s="11">
        <v>0</v>
      </c>
      <c r="BB11" s="11">
        <v>0</v>
      </c>
      <c r="BC11" s="11">
        <v>5.8661000167730001E-2</v>
      </c>
      <c r="BD11" s="11">
        <v>0</v>
      </c>
      <c r="BE11" s="11">
        <v>28.1337780882168</v>
      </c>
      <c r="BF11" s="11">
        <v>898.79484434767505</v>
      </c>
      <c r="BG11" s="11">
        <v>0.27749524860463898</v>
      </c>
      <c r="BH11" s="11">
        <v>0</v>
      </c>
      <c r="BI11" s="11">
        <v>0.28840583251329699</v>
      </c>
      <c r="BJ11" s="11">
        <v>6.0224640155476697E-2</v>
      </c>
      <c r="BK11" s="11">
        <v>2.3421795766292799E-2</v>
      </c>
      <c r="BL11" s="11">
        <v>1.5698998586997099</v>
      </c>
      <c r="BM11" s="11">
        <v>0.26773949426376797</v>
      </c>
      <c r="BN11" s="11">
        <v>4.4516857894361301</v>
      </c>
      <c r="BO11" s="11">
        <v>7.8406608775793396</v>
      </c>
      <c r="BP11" s="11">
        <v>5.0030937713113897</v>
      </c>
      <c r="BQ11" s="11">
        <v>3.8230901323204201</v>
      </c>
      <c r="BR11" s="11">
        <v>0.13719795427270001</v>
      </c>
      <c r="BS11" s="11">
        <v>5.94486079868717</v>
      </c>
      <c r="BT11" s="11">
        <v>0</v>
      </c>
    </row>
    <row r="12" spans="1:76" ht="15" x14ac:dyDescent="0.4">
      <c r="A12">
        <v>4</v>
      </c>
      <c r="B12" s="14" t="s">
        <v>6</v>
      </c>
      <c r="C12" s="7" t="s">
        <v>7</v>
      </c>
      <c r="D12" s="160">
        <v>2777.9999999999995</v>
      </c>
      <c r="E12" s="8">
        <v>74.774035100457695</v>
      </c>
      <c r="F12" s="8">
        <v>18.003932613591498</v>
      </c>
      <c r="G12" s="8">
        <v>34.659310886084803</v>
      </c>
      <c r="H12" s="8">
        <v>245.98384043241799</v>
      </c>
      <c r="I12" s="8">
        <v>1.81377386857498E-4</v>
      </c>
      <c r="J12" s="8">
        <v>4.4317063916611199E-3</v>
      </c>
      <c r="K12" s="8">
        <v>0</v>
      </c>
      <c r="L12" s="8">
        <v>4.9689401143694504E-4</v>
      </c>
      <c r="M12" s="8">
        <v>2.4060530846364602E-3</v>
      </c>
      <c r="N12" s="8">
        <v>3.8229146593667601E-3</v>
      </c>
      <c r="O12" s="8">
        <v>0.33650993209490399</v>
      </c>
      <c r="P12" s="8">
        <v>44.767496063302701</v>
      </c>
      <c r="Q12" s="8">
        <v>0.42131905834143302</v>
      </c>
      <c r="R12" s="8">
        <v>114.75420766596</v>
      </c>
      <c r="S12" s="8">
        <v>2.73541507930797E-2</v>
      </c>
      <c r="T12" s="8">
        <v>77.506960372244293</v>
      </c>
      <c r="U12" s="8">
        <v>7.2863236439203503</v>
      </c>
      <c r="V12" s="8">
        <v>9.5848831697568695</v>
      </c>
      <c r="W12" s="8">
        <v>6.6008246637183996</v>
      </c>
      <c r="X12" s="8">
        <v>3.2549124070846398</v>
      </c>
      <c r="Y12" s="8">
        <v>3.3824414066859002E-2</v>
      </c>
      <c r="Z12" s="8">
        <v>0</v>
      </c>
      <c r="AA12" s="8">
        <v>459.61093497085102</v>
      </c>
      <c r="AB12" s="8">
        <v>98.892954739445997</v>
      </c>
      <c r="AC12" s="8">
        <v>0</v>
      </c>
      <c r="AD12" s="8">
        <v>9.80618077740918</v>
      </c>
      <c r="AE12" s="8">
        <v>1.00970366408993</v>
      </c>
      <c r="AF12" s="8">
        <v>26.2692101967871</v>
      </c>
      <c r="AG12" s="8">
        <v>0.99068417120061303</v>
      </c>
      <c r="AH12" s="8">
        <v>1.2503212421265101E-2</v>
      </c>
      <c r="AI12" s="8">
        <v>0</v>
      </c>
      <c r="AJ12" s="8">
        <v>0</v>
      </c>
      <c r="AK12" s="8">
        <v>0</v>
      </c>
      <c r="AL12" s="8">
        <v>4.8220039621481403</v>
      </c>
      <c r="AM12" s="8">
        <v>1.0381950138281899</v>
      </c>
      <c r="AN12" s="8">
        <v>8.2299200121501895E-2</v>
      </c>
      <c r="AO12" s="8">
        <v>2.7742890773364601E-2</v>
      </c>
      <c r="AP12" s="8">
        <v>2.7448565233756401E-2</v>
      </c>
      <c r="AQ12" s="8">
        <v>6.87882775296804E-3</v>
      </c>
      <c r="AR12" s="8">
        <v>7.2141789043554802E-3</v>
      </c>
      <c r="AS12" s="8">
        <v>0</v>
      </c>
      <c r="AT12" s="8">
        <v>8.7259325729622202E-5</v>
      </c>
      <c r="AU12" s="8">
        <v>115.617560505462</v>
      </c>
      <c r="AV12" s="8">
        <v>235.80566202966801</v>
      </c>
      <c r="AW12" s="8">
        <v>237.370335133368</v>
      </c>
      <c r="AX12" s="8">
        <v>3.9234179258399102E-2</v>
      </c>
      <c r="AY12" s="8">
        <v>0</v>
      </c>
      <c r="AZ12" s="8">
        <v>0.62768983551451496</v>
      </c>
      <c r="BA12" s="8">
        <v>0</v>
      </c>
      <c r="BB12" s="8">
        <v>0</v>
      </c>
      <c r="BC12" s="8">
        <v>3.6663125104831299E-3</v>
      </c>
      <c r="BD12" s="8">
        <v>0</v>
      </c>
      <c r="BE12" s="8">
        <v>2.0173833505326799</v>
      </c>
      <c r="BF12" s="8">
        <v>61.754502886802001</v>
      </c>
      <c r="BG12" s="8">
        <v>2.7736301120440799E-4</v>
      </c>
      <c r="BH12" s="8">
        <v>0</v>
      </c>
      <c r="BI12" s="8">
        <v>4.4818708899395897E-2</v>
      </c>
      <c r="BJ12" s="8">
        <v>3.7640400097172901E-3</v>
      </c>
      <c r="BK12" s="8">
        <v>1.4638622353932999E-3</v>
      </c>
      <c r="BL12" s="8">
        <v>9.8118741168731996E-2</v>
      </c>
      <c r="BM12" s="8">
        <v>1.6153781157928801E-2</v>
      </c>
      <c r="BN12" s="8">
        <v>8.1942553407260092E-3</v>
      </c>
      <c r="BO12" s="8">
        <v>0.14858448687648501</v>
      </c>
      <c r="BP12" s="8">
        <v>0.92345812604035604</v>
      </c>
      <c r="BQ12" s="8">
        <v>8.3751365676298494E-3</v>
      </c>
      <c r="BR12" s="8">
        <v>8.5748721420437803E-3</v>
      </c>
      <c r="BS12" s="8">
        <v>0.311029015662875</v>
      </c>
      <c r="BT12" s="8">
        <v>0</v>
      </c>
    </row>
    <row r="13" spans="1:76" ht="15" x14ac:dyDescent="0.4">
      <c r="A13">
        <v>5</v>
      </c>
      <c r="B13" s="1" t="s">
        <v>8</v>
      </c>
      <c r="C13" s="2" t="s">
        <v>9</v>
      </c>
      <c r="D13" s="160">
        <v>2715.0000000000005</v>
      </c>
      <c r="E13" s="11">
        <v>0</v>
      </c>
      <c r="F13" s="11">
        <v>0</v>
      </c>
      <c r="G13" s="11">
        <v>0</v>
      </c>
      <c r="H13" s="11">
        <v>0</v>
      </c>
      <c r="I13" s="11">
        <v>268.048529141389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432.31841177826101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1.6598040544971699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16.9099778311822</v>
      </c>
      <c r="BF13" s="11">
        <v>337.10678434526898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1">
        <v>0</v>
      </c>
      <c r="BS13" s="11">
        <v>0</v>
      </c>
      <c r="BT13" s="11">
        <v>0</v>
      </c>
    </row>
    <row r="14" spans="1:76" ht="15" x14ac:dyDescent="0.4">
      <c r="A14">
        <v>6</v>
      </c>
      <c r="B14" s="14">
        <v>17</v>
      </c>
      <c r="C14" s="7" t="s">
        <v>10</v>
      </c>
      <c r="D14" s="160">
        <v>18435.999999999996</v>
      </c>
      <c r="E14" s="8">
        <v>2.0406040363635101</v>
      </c>
      <c r="F14" s="8">
        <v>0.12028871424139</v>
      </c>
      <c r="G14" s="8">
        <v>1.2193958204117801</v>
      </c>
      <c r="H14" s="8">
        <v>3.93370777520783E-2</v>
      </c>
      <c r="I14" s="8">
        <v>6.7031899472859896E-2</v>
      </c>
      <c r="J14" s="8">
        <v>4.5800715268348204</v>
      </c>
      <c r="K14" s="8">
        <v>40.615785027837198</v>
      </c>
      <c r="L14" s="8">
        <v>1.94928256833688</v>
      </c>
      <c r="M14" s="8">
        <v>1.00953475143824</v>
      </c>
      <c r="N14" s="8">
        <v>0.274840097740572</v>
      </c>
      <c r="O14" s="8">
        <v>6.5280600023096804</v>
      </c>
      <c r="P14" s="8">
        <v>4.3306681738224002</v>
      </c>
      <c r="Q14" s="8">
        <v>0.26223206715967101</v>
      </c>
      <c r="R14" s="8">
        <v>0.49717203606906302</v>
      </c>
      <c r="S14" s="8">
        <v>0.915705986122898</v>
      </c>
      <c r="T14" s="8">
        <v>30.2118274299226</v>
      </c>
      <c r="U14" s="8">
        <v>4.4819633428819297E-2</v>
      </c>
      <c r="V14" s="8">
        <v>0.13909842739258199</v>
      </c>
      <c r="W14" s="8">
        <v>0.26311626979595498</v>
      </c>
      <c r="X14" s="8">
        <v>0.18809938639523699</v>
      </c>
      <c r="Y14" s="8">
        <v>0.32735622961344502</v>
      </c>
      <c r="Z14" s="8">
        <v>0.15974202322011999</v>
      </c>
      <c r="AA14" s="8">
        <v>8.1675901565620795E-2</v>
      </c>
      <c r="AB14" s="8">
        <v>12.948861288978501</v>
      </c>
      <c r="AC14" s="8">
        <v>463.25245011422101</v>
      </c>
      <c r="AD14" s="8">
        <v>14.8061070250935</v>
      </c>
      <c r="AE14" s="8">
        <v>0.25416801258861799</v>
      </c>
      <c r="AF14" s="8">
        <v>0.32017432567988402</v>
      </c>
      <c r="AG14" s="8">
        <v>10.6971479495054</v>
      </c>
      <c r="AH14" s="8">
        <v>17.188418368328701</v>
      </c>
      <c r="AI14" s="8">
        <v>0.16635096803176699</v>
      </c>
      <c r="AJ14" s="8">
        <v>0.12500886824016699</v>
      </c>
      <c r="AK14" s="8">
        <v>0.191385393251955</v>
      </c>
      <c r="AL14" s="8">
        <v>9.0866005071506703E-2</v>
      </c>
      <c r="AM14" s="8">
        <v>0.15059369169099199</v>
      </c>
      <c r="AN14" s="8">
        <v>232.59179974088201</v>
      </c>
      <c r="AO14" s="8">
        <v>0.392065525799628</v>
      </c>
      <c r="AP14" s="8">
        <v>0.24651432382105601</v>
      </c>
      <c r="AQ14" s="8">
        <v>4.5666632152122001E-2</v>
      </c>
      <c r="AR14" s="8">
        <v>0.37754367413293199</v>
      </c>
      <c r="AS14" s="8">
        <v>3.7355224235936402E-2</v>
      </c>
      <c r="AT14" s="8">
        <v>0.32451697443765398</v>
      </c>
      <c r="AU14" s="8">
        <v>2.04182492300958</v>
      </c>
      <c r="AV14" s="8">
        <v>6.1519088714060404</v>
      </c>
      <c r="AW14" s="8">
        <v>2.9913436884485298</v>
      </c>
      <c r="AX14" s="8">
        <v>4.4092627909194197</v>
      </c>
      <c r="AY14" s="8">
        <v>0.66614045156187796</v>
      </c>
      <c r="AZ14" s="8">
        <v>16.7585375173446</v>
      </c>
      <c r="BA14" s="8">
        <v>0.17243033045126199</v>
      </c>
      <c r="BB14" s="8">
        <v>4.4693409169649003</v>
      </c>
      <c r="BC14" s="8">
        <v>0.66289509181676698</v>
      </c>
      <c r="BD14" s="8">
        <v>0.15773070610727599</v>
      </c>
      <c r="BE14" s="8">
        <v>0.23116155054404999</v>
      </c>
      <c r="BF14" s="8">
        <v>1.1399031530646699</v>
      </c>
      <c r="BG14" s="8">
        <v>0.778151362148787</v>
      </c>
      <c r="BH14" s="8">
        <v>1.04968005438805</v>
      </c>
      <c r="BI14" s="8">
        <v>1.21885502364635</v>
      </c>
      <c r="BJ14" s="8">
        <v>0.31505774801786601</v>
      </c>
      <c r="BK14" s="8">
        <v>7.5024208035231396E-2</v>
      </c>
      <c r="BL14" s="8">
        <v>0.506170515522954</v>
      </c>
      <c r="BM14" s="8">
        <v>2.18760663077239</v>
      </c>
      <c r="BN14" s="8">
        <v>0.962601943558413</v>
      </c>
      <c r="BO14" s="8">
        <v>6.34851292529037</v>
      </c>
      <c r="BP14" s="8">
        <v>2.5624853355708099</v>
      </c>
      <c r="BQ14" s="8">
        <v>0.99368566971094097</v>
      </c>
      <c r="BR14" s="8">
        <v>0.43967192999334898</v>
      </c>
      <c r="BS14" s="8">
        <v>9.6130749973520793E-2</v>
      </c>
      <c r="BT14" s="8">
        <v>0</v>
      </c>
    </row>
    <row r="15" spans="1:76" ht="15" x14ac:dyDescent="0.4">
      <c r="A15">
        <v>7</v>
      </c>
      <c r="B15" s="15" t="s">
        <v>11</v>
      </c>
      <c r="C15" s="2" t="s">
        <v>12</v>
      </c>
      <c r="D15" s="160">
        <v>45793</v>
      </c>
      <c r="E15" s="11">
        <v>4.7109427321607198</v>
      </c>
      <c r="F15" s="11">
        <v>0.86328973956795696</v>
      </c>
      <c r="G15" s="11">
        <v>3.7633469183082999</v>
      </c>
      <c r="H15" s="11">
        <v>0.188205654606732</v>
      </c>
      <c r="I15" s="11">
        <v>0.10357761743822699</v>
      </c>
      <c r="J15" s="11">
        <v>39.2618230032407</v>
      </c>
      <c r="K15" s="11">
        <v>459.28593573951702</v>
      </c>
      <c r="L15" s="11">
        <v>15.5463320193491</v>
      </c>
      <c r="M15" s="11">
        <v>11.5310929612109</v>
      </c>
      <c r="N15" s="11">
        <v>2.14239766761651</v>
      </c>
      <c r="O15" s="11">
        <v>5.5244511285254498</v>
      </c>
      <c r="P15" s="11">
        <v>1.25878387433494</v>
      </c>
      <c r="Q15" s="11">
        <v>1.7863156451033999</v>
      </c>
      <c r="R15" s="11">
        <v>5.2730727247778999</v>
      </c>
      <c r="S15" s="11">
        <v>0.84786423735991301</v>
      </c>
      <c r="T15" s="11">
        <v>0.80050710454762297</v>
      </c>
      <c r="U15" s="11">
        <v>0.58772251243153495</v>
      </c>
      <c r="V15" s="11">
        <v>1.3178347617520401</v>
      </c>
      <c r="W15" s="11">
        <v>2.8929780772152398</v>
      </c>
      <c r="X15" s="11">
        <v>1.3583825422859199</v>
      </c>
      <c r="Y15" s="11">
        <v>3.2659875722587399</v>
      </c>
      <c r="Z15" s="11">
        <v>1.4300193034828499</v>
      </c>
      <c r="AA15" s="11">
        <v>0.70476280976755301</v>
      </c>
      <c r="AB15" s="11">
        <v>13.223330571373401</v>
      </c>
      <c r="AC15" s="11">
        <v>13415.752376213801</v>
      </c>
      <c r="AD15" s="11">
        <v>5.71693121660378</v>
      </c>
      <c r="AE15" s="11">
        <v>2.2610490902661402</v>
      </c>
      <c r="AF15" s="11">
        <v>3.4166745630674802</v>
      </c>
      <c r="AG15" s="11">
        <v>4.7907390269695203</v>
      </c>
      <c r="AH15" s="11">
        <v>4.1708537567256299</v>
      </c>
      <c r="AI15" s="11">
        <v>1.0795587942868099</v>
      </c>
      <c r="AJ15" s="11">
        <v>1.5940276128836699</v>
      </c>
      <c r="AK15" s="11">
        <v>1.9441943523559899</v>
      </c>
      <c r="AL15" s="11">
        <v>0.96696742845399697</v>
      </c>
      <c r="AM15" s="11">
        <v>0.42519585396898402</v>
      </c>
      <c r="AN15" s="11">
        <v>433.92200276405401</v>
      </c>
      <c r="AO15" s="11">
        <v>2020.66606467201</v>
      </c>
      <c r="AP15" s="11">
        <v>2.2586689412642298</v>
      </c>
      <c r="AQ15" s="11">
        <v>0.65343806575485397</v>
      </c>
      <c r="AR15" s="11">
        <v>1.79909463026189</v>
      </c>
      <c r="AS15" s="11">
        <v>0.357539057461989</v>
      </c>
      <c r="AT15" s="11">
        <v>4.15446877930402</v>
      </c>
      <c r="AU15" s="11">
        <v>6.5174488699165503</v>
      </c>
      <c r="AV15" s="11">
        <v>7.4431813787921399</v>
      </c>
      <c r="AW15" s="11">
        <v>3.8297569789225201</v>
      </c>
      <c r="AX15" s="11">
        <v>33.472770869574703</v>
      </c>
      <c r="AY15" s="11">
        <v>2.3314036948087198</v>
      </c>
      <c r="AZ15" s="11">
        <v>10.5917436121885</v>
      </c>
      <c r="BA15" s="11">
        <v>0.25270192693124899</v>
      </c>
      <c r="BB15" s="11">
        <v>2.1049490386075398</v>
      </c>
      <c r="BC15" s="11">
        <v>3.5924028845254101</v>
      </c>
      <c r="BD15" s="11">
        <v>0.53075761011112499</v>
      </c>
      <c r="BE15" s="11">
        <v>2.3396819874484698</v>
      </c>
      <c r="BF15" s="11">
        <v>10.4327070358189</v>
      </c>
      <c r="BG15" s="11">
        <v>8.6602384672661703</v>
      </c>
      <c r="BH15" s="11">
        <v>12.8169813965826</v>
      </c>
      <c r="BI15" s="11">
        <v>15.483296418448401</v>
      </c>
      <c r="BJ15" s="11">
        <v>3.6706087045183402</v>
      </c>
      <c r="BK15" s="11">
        <v>0.791680262162064</v>
      </c>
      <c r="BL15" s="11">
        <v>6.3845883402168901</v>
      </c>
      <c r="BM15" s="11">
        <v>26.4454436134811</v>
      </c>
      <c r="BN15" s="11">
        <v>11.601709224056</v>
      </c>
      <c r="BO15" s="11">
        <v>65.148135019410901</v>
      </c>
      <c r="BP15" s="11">
        <v>34.335765981164698</v>
      </c>
      <c r="BQ15" s="11">
        <v>9.7399093753663397</v>
      </c>
      <c r="BR15" s="11">
        <v>5.7201806829286799</v>
      </c>
      <c r="BS15" s="11">
        <v>0.60266587423229301</v>
      </c>
      <c r="BT15" s="11">
        <v>0</v>
      </c>
    </row>
    <row r="16" spans="1:76" ht="15" x14ac:dyDescent="0.4">
      <c r="A16">
        <v>8</v>
      </c>
      <c r="B16" s="6" t="s">
        <v>13</v>
      </c>
      <c r="C16" s="7" t="s">
        <v>14</v>
      </c>
      <c r="D16" s="160">
        <v>4886.9999999999991</v>
      </c>
      <c r="E16" s="8">
        <v>2.59960109396201</v>
      </c>
      <c r="F16" s="8">
        <v>0.56426510847855604</v>
      </c>
      <c r="G16" s="8">
        <v>1.86003378146097</v>
      </c>
      <c r="H16" s="8">
        <v>3.5475253531544002E-2</v>
      </c>
      <c r="I16" s="8">
        <v>9.2961462632656797E-2</v>
      </c>
      <c r="J16" s="8">
        <v>0.702490275333015</v>
      </c>
      <c r="K16" s="8">
        <v>5.2390705669879702</v>
      </c>
      <c r="L16" s="8">
        <v>0.21657764541039901</v>
      </c>
      <c r="M16" s="8">
        <v>0.19334434885150001</v>
      </c>
      <c r="N16" s="8">
        <v>0.40008296670303001</v>
      </c>
      <c r="O16" s="8">
        <v>2.1146253778532098</v>
      </c>
      <c r="P16" s="8">
        <v>0.34452995355237098</v>
      </c>
      <c r="Q16" s="8">
        <v>0.88775626363797899</v>
      </c>
      <c r="R16" s="8">
        <v>3.0979043015465502</v>
      </c>
      <c r="S16" s="8">
        <v>0.584609352565025</v>
      </c>
      <c r="T16" s="8">
        <v>0.131485479280817</v>
      </c>
      <c r="U16" s="8">
        <v>0.42454672637581298</v>
      </c>
      <c r="V16" s="8">
        <v>0.81794946752374698</v>
      </c>
      <c r="W16" s="8">
        <v>1.23430676278384</v>
      </c>
      <c r="X16" s="8">
        <v>0.70880644923003699</v>
      </c>
      <c r="Y16" s="8">
        <v>1.2039730221223299</v>
      </c>
      <c r="Z16" s="8">
        <v>0.54114263680615804</v>
      </c>
      <c r="AA16" s="8">
        <v>0.61348961973911198</v>
      </c>
      <c r="AB16" s="8">
        <v>1.9619014492854501</v>
      </c>
      <c r="AC16" s="8">
        <v>1.9613025407065601</v>
      </c>
      <c r="AD16" s="8">
        <v>13.434666624550401</v>
      </c>
      <c r="AE16" s="8">
        <v>0.77260428973136497</v>
      </c>
      <c r="AF16" s="8">
        <v>1.56846667340659</v>
      </c>
      <c r="AG16" s="8">
        <v>1.57520770759858</v>
      </c>
      <c r="AH16" s="8">
        <v>4425.7637253778103</v>
      </c>
      <c r="AI16" s="8">
        <v>2.39259700340883</v>
      </c>
      <c r="AJ16" s="8">
        <v>1.07573012737466</v>
      </c>
      <c r="AK16" s="8">
        <v>1.3927680784330201</v>
      </c>
      <c r="AL16" s="8">
        <v>0.67419373814599004</v>
      </c>
      <c r="AM16" s="8">
        <v>0.25823757886422699</v>
      </c>
      <c r="AN16" s="8">
        <v>1.63134766051959</v>
      </c>
      <c r="AO16" s="8">
        <v>0.175064401600385</v>
      </c>
      <c r="AP16" s="8">
        <v>0.35306881997714301</v>
      </c>
      <c r="AQ16" s="8">
        <v>0.107007606569111</v>
      </c>
      <c r="AR16" s="8">
        <v>0.29473777689337899</v>
      </c>
      <c r="AS16" s="8">
        <v>7.2027699132858503E-2</v>
      </c>
      <c r="AT16" s="8">
        <v>0.79618194071168402</v>
      </c>
      <c r="AU16" s="8">
        <v>4.7438538486266397</v>
      </c>
      <c r="AV16" s="8">
        <v>4.7513311615819802</v>
      </c>
      <c r="AW16" s="8">
        <v>2.6449973783368201</v>
      </c>
      <c r="AX16" s="8">
        <v>5.5628416828476999</v>
      </c>
      <c r="AY16" s="8">
        <v>1.49139087609009</v>
      </c>
      <c r="AZ16" s="8">
        <v>2.98205162081616</v>
      </c>
      <c r="BA16" s="8">
        <v>5.2924996538473899E-2</v>
      </c>
      <c r="BB16" s="8">
        <v>0.44270769922384501</v>
      </c>
      <c r="BC16" s="8">
        <v>0.88643622862131899</v>
      </c>
      <c r="BD16" s="8">
        <v>8.6471406417860705E-2</v>
      </c>
      <c r="BE16" s="8">
        <v>0.61071857157933296</v>
      </c>
      <c r="BF16" s="8">
        <v>6.5245033695194898</v>
      </c>
      <c r="BG16" s="8">
        <v>1.81563714681875</v>
      </c>
      <c r="BH16" s="8">
        <v>3.2748099949890501</v>
      </c>
      <c r="BI16" s="8">
        <v>2.7169236879444298</v>
      </c>
      <c r="BJ16" s="8">
        <v>0.68481115821104899</v>
      </c>
      <c r="BK16" s="8">
        <v>0.14089992019039299</v>
      </c>
      <c r="BL16" s="8">
        <v>1.1235013464460399</v>
      </c>
      <c r="BM16" s="8">
        <v>5.0089904992779504</v>
      </c>
      <c r="BN16" s="8">
        <v>2.29828905623285</v>
      </c>
      <c r="BO16" s="8">
        <v>12.517182221501001</v>
      </c>
      <c r="BP16" s="8">
        <v>6.6476003738002696</v>
      </c>
      <c r="BQ16" s="8">
        <v>3.5330409235576798</v>
      </c>
      <c r="BR16" s="8">
        <v>1.11045396588064</v>
      </c>
      <c r="BS16" s="8">
        <v>0.27778254679034697</v>
      </c>
      <c r="BT16" s="8">
        <v>0</v>
      </c>
    </row>
    <row r="17" spans="1:72" ht="15" x14ac:dyDescent="0.4">
      <c r="A17">
        <v>9</v>
      </c>
      <c r="B17" s="15" t="s">
        <v>15</v>
      </c>
      <c r="C17" s="2" t="s">
        <v>16</v>
      </c>
      <c r="D17" s="160">
        <v>4225</v>
      </c>
      <c r="E17" s="11">
        <v>19.945759569839101</v>
      </c>
      <c r="F17" s="11">
        <v>0.19979112369316401</v>
      </c>
      <c r="G17" s="11">
        <v>104.38621184944699</v>
      </c>
      <c r="H17" s="11">
        <v>7.1901095924646397</v>
      </c>
      <c r="I17" s="11">
        <v>1.47582322882636E-2</v>
      </c>
      <c r="J17" s="11">
        <v>1.5507406010737801</v>
      </c>
      <c r="K17" s="11">
        <v>10.555137855263601</v>
      </c>
      <c r="L17" s="11">
        <v>0.505953055519612</v>
      </c>
      <c r="M17" s="11">
        <v>0.41599381353649401</v>
      </c>
      <c r="N17" s="11">
        <v>5.4617516712758198E-2</v>
      </c>
      <c r="O17" s="11">
        <v>3.6896780152887501</v>
      </c>
      <c r="P17" s="11">
        <v>9.4948389188028806</v>
      </c>
      <c r="Q17" s="11">
        <v>1.7252762140471201</v>
      </c>
      <c r="R17" s="11">
        <v>15.2381831700558</v>
      </c>
      <c r="S17" s="11">
        <v>8.4277311283526099E-2</v>
      </c>
      <c r="T17" s="11">
        <v>0.87078089550690996</v>
      </c>
      <c r="U17" s="11">
        <v>0.77711810926917801</v>
      </c>
      <c r="V17" s="11">
        <v>12.1665430431116</v>
      </c>
      <c r="W17" s="11">
        <v>7.1647318166444398</v>
      </c>
      <c r="X17" s="11">
        <v>2.91579649453233</v>
      </c>
      <c r="Y17" s="11">
        <v>0.47656435795708202</v>
      </c>
      <c r="Z17" s="11">
        <v>1.7818683951733101</v>
      </c>
      <c r="AA17" s="11">
        <v>7.3080432707236007E-2</v>
      </c>
      <c r="AB17" s="11">
        <v>0.39100023026226599</v>
      </c>
      <c r="AC17" s="11">
        <v>47.9961450439883</v>
      </c>
      <c r="AD17" s="11">
        <v>245.96611819311499</v>
      </c>
      <c r="AE17" s="11">
        <v>8.3886004225247408</v>
      </c>
      <c r="AF17" s="11">
        <v>3.04664426992115</v>
      </c>
      <c r="AG17" s="11">
        <v>610.78705671917101</v>
      </c>
      <c r="AH17" s="11">
        <v>15.6615153089017</v>
      </c>
      <c r="AI17" s="11">
        <v>0.83052459897583197</v>
      </c>
      <c r="AJ17" s="11">
        <v>0.62019130269532297</v>
      </c>
      <c r="AK17" s="11">
        <v>1.1363205365559099</v>
      </c>
      <c r="AL17" s="11">
        <v>0.135809439355942</v>
      </c>
      <c r="AM17" s="11">
        <v>28.096234444076799</v>
      </c>
      <c r="AN17" s="11">
        <v>0.42963707857130601</v>
      </c>
      <c r="AO17" s="11">
        <v>1.08586838478911</v>
      </c>
      <c r="AP17" s="11">
        <v>4.8112611585251298E-2</v>
      </c>
      <c r="AQ17" s="11">
        <v>1.5800035100956299E-2</v>
      </c>
      <c r="AR17" s="11">
        <v>8.8622103682642797E-2</v>
      </c>
      <c r="AS17" s="11">
        <v>0.143172998983783</v>
      </c>
      <c r="AT17" s="11">
        <v>7.10119389232447E-2</v>
      </c>
      <c r="AU17" s="11">
        <v>342.28577795970199</v>
      </c>
      <c r="AV17" s="11">
        <v>1873.48309578409</v>
      </c>
      <c r="AW17" s="11">
        <v>631.71752097642695</v>
      </c>
      <c r="AX17" s="11">
        <v>7.3881108212462996</v>
      </c>
      <c r="AY17" s="11">
        <v>0.30855401067277199</v>
      </c>
      <c r="AZ17" s="11">
        <v>5.6012719340010104</v>
      </c>
      <c r="BA17" s="11">
        <v>2.5894438167229299E-2</v>
      </c>
      <c r="BB17" s="11">
        <v>2.4141973541288202</v>
      </c>
      <c r="BC17" s="11">
        <v>1.4906956391036901</v>
      </c>
      <c r="BD17" s="11">
        <v>0.18816041313489101</v>
      </c>
      <c r="BE17" s="11">
        <v>0.114792972502614</v>
      </c>
      <c r="BF17" s="11">
        <v>31.177420900123799</v>
      </c>
      <c r="BG17" s="11">
        <v>0.19608033145161699</v>
      </c>
      <c r="BH17" s="11">
        <v>0.448915459440626</v>
      </c>
      <c r="BI17" s="11">
        <v>0.58494485178097799</v>
      </c>
      <c r="BJ17" s="11">
        <v>6.7576559795848604E-2</v>
      </c>
      <c r="BK17" s="11">
        <v>1.8944814562878099E-2</v>
      </c>
      <c r="BL17" s="11">
        <v>0.22071133279754501</v>
      </c>
      <c r="BM17" s="11">
        <v>1.04716365228541</v>
      </c>
      <c r="BN17" s="11">
        <v>0.30751861178603601</v>
      </c>
      <c r="BO17" s="11">
        <v>1.94693331826413</v>
      </c>
      <c r="BP17" s="11">
        <v>0.66816875921629404</v>
      </c>
      <c r="BQ17" s="11">
        <v>0.39288798981553602</v>
      </c>
      <c r="BR17" s="11">
        <v>0.12076366243643</v>
      </c>
      <c r="BS17" s="11">
        <v>0.119303656251446</v>
      </c>
      <c r="BT17" s="11">
        <v>0</v>
      </c>
    </row>
    <row r="18" spans="1:72" ht="15" x14ac:dyDescent="0.4">
      <c r="A18">
        <v>10</v>
      </c>
      <c r="B18" s="6" t="s">
        <v>17</v>
      </c>
      <c r="C18" s="7" t="s">
        <v>18</v>
      </c>
      <c r="D18" s="160">
        <v>13665</v>
      </c>
      <c r="E18" s="8">
        <v>1.9761296307062901</v>
      </c>
      <c r="F18" s="8">
        <v>0.39331434529717202</v>
      </c>
      <c r="G18" s="8">
        <v>1.6364177621484699</v>
      </c>
      <c r="H18" s="8">
        <v>8.2962296917436298E-2</v>
      </c>
      <c r="I18" s="8">
        <v>8.2464248134205206E-2</v>
      </c>
      <c r="J18" s="8">
        <v>759.67243601016401</v>
      </c>
      <c r="K18" s="8">
        <v>9124.8494801073994</v>
      </c>
      <c r="L18" s="8">
        <v>278.80721822703799</v>
      </c>
      <c r="M18" s="8">
        <v>228.78076209673</v>
      </c>
      <c r="N18" s="8">
        <v>0.65813568246651</v>
      </c>
      <c r="O18" s="8">
        <v>1.90224897375264</v>
      </c>
      <c r="P18" s="8">
        <v>0.45268084005722098</v>
      </c>
      <c r="Q18" s="8">
        <v>0.67312142890557203</v>
      </c>
      <c r="R18" s="8">
        <v>2.2457094365411199</v>
      </c>
      <c r="S18" s="8">
        <v>0.38455366472003499</v>
      </c>
      <c r="T18" s="8">
        <v>0.229315623505503</v>
      </c>
      <c r="U18" s="8">
        <v>0.25407075750459401</v>
      </c>
      <c r="V18" s="8">
        <v>0.57586693751101004</v>
      </c>
      <c r="W18" s="8">
        <v>1.03179398707187</v>
      </c>
      <c r="X18" s="8">
        <v>0.57258262315902697</v>
      </c>
      <c r="Y18" s="8">
        <v>1.12765788311962</v>
      </c>
      <c r="Z18" s="8">
        <v>0.52943004714644304</v>
      </c>
      <c r="AA18" s="8">
        <v>0.35896523704273398</v>
      </c>
      <c r="AB18" s="8">
        <v>1.39619726829021</v>
      </c>
      <c r="AC18" s="8">
        <v>20.200827303278501</v>
      </c>
      <c r="AD18" s="8">
        <v>2.6046964694355101</v>
      </c>
      <c r="AE18" s="8">
        <v>0.78242708886103196</v>
      </c>
      <c r="AF18" s="8">
        <v>1.2090372487890799</v>
      </c>
      <c r="AG18" s="8">
        <v>2.6784088842460698</v>
      </c>
      <c r="AH18" s="8">
        <v>1.9372653989272699</v>
      </c>
      <c r="AI18" s="8">
        <v>0.64313095685605404</v>
      </c>
      <c r="AJ18" s="8">
        <v>2.68387958995896</v>
      </c>
      <c r="AK18" s="8">
        <v>1.0656292123803299</v>
      </c>
      <c r="AL18" s="8">
        <v>0.48418368315263899</v>
      </c>
      <c r="AM18" s="8">
        <v>0.45723099058601202</v>
      </c>
      <c r="AN18" s="8">
        <v>2.9912292711682098</v>
      </c>
      <c r="AO18" s="8">
        <v>3.5873931948033699</v>
      </c>
      <c r="AP18" s="8">
        <v>0.626425797532982</v>
      </c>
      <c r="AQ18" s="8">
        <v>0.17081463528197499</v>
      </c>
      <c r="AR18" s="8">
        <v>0.41406644540190901</v>
      </c>
      <c r="AS18" s="8">
        <v>0.105064573810024</v>
      </c>
      <c r="AT18" s="8">
        <v>1.0943042391848199</v>
      </c>
      <c r="AU18" s="8">
        <v>8.63514225599139</v>
      </c>
      <c r="AV18" s="8">
        <v>6.8156237494513396</v>
      </c>
      <c r="AW18" s="8">
        <v>4.2686883403470599</v>
      </c>
      <c r="AX18" s="8">
        <v>10.829126813639499</v>
      </c>
      <c r="AY18" s="8">
        <v>1.9407782137639999</v>
      </c>
      <c r="AZ18" s="8">
        <v>5.1422042678125903</v>
      </c>
      <c r="BA18" s="8">
        <v>8.2138796700739605E-2</v>
      </c>
      <c r="BB18" s="8">
        <v>1.43268969013068</v>
      </c>
      <c r="BC18" s="8">
        <v>1.46904444326974</v>
      </c>
      <c r="BD18" s="8">
        <v>0.18544540950250599</v>
      </c>
      <c r="BE18" s="8">
        <v>0.76253529573815404</v>
      </c>
      <c r="BF18" s="8">
        <v>4.7055031054016299</v>
      </c>
      <c r="BG18" s="8">
        <v>2.5403041636734001</v>
      </c>
      <c r="BH18" s="8">
        <v>4.0934348723505201</v>
      </c>
      <c r="BI18" s="8">
        <v>4.3837117709293603</v>
      </c>
      <c r="BJ18" s="8">
        <v>1.0258961450513799</v>
      </c>
      <c r="BK18" s="8">
        <v>0.217750388539349</v>
      </c>
      <c r="BL18" s="8">
        <v>2.1780525184243298</v>
      </c>
      <c r="BM18" s="8">
        <v>7.4032490651790903</v>
      </c>
      <c r="BN18" s="8">
        <v>3.1679473102441</v>
      </c>
      <c r="BO18" s="8">
        <v>18.0787384500853</v>
      </c>
      <c r="BP18" s="8">
        <v>9.3707763747992292</v>
      </c>
      <c r="BQ18" s="8">
        <v>3.35245184832123</v>
      </c>
      <c r="BR18" s="8">
        <v>1.62844453590187</v>
      </c>
      <c r="BS18" s="8">
        <v>1.1322756801154099</v>
      </c>
      <c r="BT18" s="8">
        <v>0</v>
      </c>
    </row>
    <row r="19" spans="1:72" ht="15" x14ac:dyDescent="0.4">
      <c r="A19">
        <v>11</v>
      </c>
      <c r="B19" s="1" t="s">
        <v>19</v>
      </c>
      <c r="C19" s="2" t="s">
        <v>20</v>
      </c>
      <c r="D19" s="160">
        <v>27682.000000000022</v>
      </c>
      <c r="E19" s="11">
        <v>6.7233632865706801</v>
      </c>
      <c r="F19" s="11">
        <v>0.55143118399944802</v>
      </c>
      <c r="G19" s="11">
        <v>43.341708169901104</v>
      </c>
      <c r="H19" s="11">
        <v>5.1875392091637301E-2</v>
      </c>
      <c r="I19" s="11">
        <v>0.47500163281902702</v>
      </c>
      <c r="J19" s="11">
        <v>3.1481650295189398</v>
      </c>
      <c r="K19" s="11">
        <v>8.6708562427991307</v>
      </c>
      <c r="L19" s="11">
        <v>0.93061170361148104</v>
      </c>
      <c r="M19" s="11">
        <v>0.58123102964187201</v>
      </c>
      <c r="N19" s="11">
        <v>3.2160458534838399</v>
      </c>
      <c r="O19" s="11">
        <v>1135.3518342882001</v>
      </c>
      <c r="P19" s="11">
        <v>63.564378057645698</v>
      </c>
      <c r="Q19" s="11">
        <v>73.518364526578395</v>
      </c>
      <c r="R19" s="11">
        <v>300.23111695133099</v>
      </c>
      <c r="S19" s="11">
        <v>0.98159768204412701</v>
      </c>
      <c r="T19" s="11">
        <v>0.39990038860121302</v>
      </c>
      <c r="U19" s="11">
        <v>1.5260157037137001</v>
      </c>
      <c r="V19" s="11">
        <v>49.434297531161299</v>
      </c>
      <c r="W19" s="11">
        <v>3.8768359801357302</v>
      </c>
      <c r="X19" s="11">
        <v>1.5810525030687199</v>
      </c>
      <c r="Y19" s="11">
        <v>3.6764556072396202</v>
      </c>
      <c r="Z19" s="11">
        <v>6.7004581589130003</v>
      </c>
      <c r="AA19" s="11">
        <v>0.62061352076963605</v>
      </c>
      <c r="AB19" s="11">
        <v>2.5711204062319202</v>
      </c>
      <c r="AC19" s="11">
        <v>2.6822838670637301</v>
      </c>
      <c r="AD19" s="11">
        <v>20.972463058122599</v>
      </c>
      <c r="AE19" s="11">
        <v>3.2923334164982299</v>
      </c>
      <c r="AF19" s="11">
        <v>2.5951764674342002</v>
      </c>
      <c r="AG19" s="11">
        <v>2.0040914695258798</v>
      </c>
      <c r="AH19" s="11">
        <v>9.5553940852403105</v>
      </c>
      <c r="AI19" s="11">
        <v>2.6872040975253801</v>
      </c>
      <c r="AJ19" s="11">
        <v>2.8621843255098498</v>
      </c>
      <c r="AK19" s="11">
        <v>2.3557937938687799</v>
      </c>
      <c r="AL19" s="11">
        <v>1.2333575911741901</v>
      </c>
      <c r="AM19" s="11">
        <v>1.21603350632754</v>
      </c>
      <c r="AN19" s="11">
        <v>14.775319808296</v>
      </c>
      <c r="AO19" s="11">
        <v>1.6979929486585501</v>
      </c>
      <c r="AP19" s="11">
        <v>3.4918612047544899</v>
      </c>
      <c r="AQ19" s="11">
        <v>0.73523594477933996</v>
      </c>
      <c r="AR19" s="11">
        <v>2.4628237155194701</v>
      </c>
      <c r="AS19" s="11">
        <v>5.7733645206897201E-2</v>
      </c>
      <c r="AT19" s="11">
        <v>9.0279709118916003</v>
      </c>
      <c r="AU19" s="11">
        <v>12.912782791866301</v>
      </c>
      <c r="AV19" s="11">
        <v>12.0093035490522</v>
      </c>
      <c r="AW19" s="11">
        <v>8.3824981873148197</v>
      </c>
      <c r="AX19" s="11">
        <v>45.3068189978598</v>
      </c>
      <c r="AY19" s="11">
        <v>2.9581373747879001</v>
      </c>
      <c r="AZ19" s="11">
        <v>10.705941617423701</v>
      </c>
      <c r="BA19" s="11">
        <v>0.47765437632655</v>
      </c>
      <c r="BB19" s="11">
        <v>2.7190972946225598</v>
      </c>
      <c r="BC19" s="11">
        <v>5.5794951724439601</v>
      </c>
      <c r="BD19" s="11">
        <v>0.74032405113195898</v>
      </c>
      <c r="BE19" s="11">
        <v>300.38869841374901</v>
      </c>
      <c r="BF19" s="11">
        <v>3961.7383919768899</v>
      </c>
      <c r="BG19" s="11">
        <v>18.371066690764401</v>
      </c>
      <c r="BH19" s="11">
        <v>25.293343707144999</v>
      </c>
      <c r="BI19" s="11">
        <v>31.5832715268449</v>
      </c>
      <c r="BJ19" s="11">
        <v>7.9463848261327197</v>
      </c>
      <c r="BK19" s="11">
        <v>1.6178029364840301</v>
      </c>
      <c r="BL19" s="11">
        <v>13.151837877486299</v>
      </c>
      <c r="BM19" s="11">
        <v>57.003287838716702</v>
      </c>
      <c r="BN19" s="11">
        <v>23.8248137827708</v>
      </c>
      <c r="BO19" s="11">
        <v>138.36236436636301</v>
      </c>
      <c r="BP19" s="11">
        <v>145.391538909708</v>
      </c>
      <c r="BQ19" s="11">
        <v>17.471738662692001</v>
      </c>
      <c r="BR19" s="11">
        <v>11.815712591776901</v>
      </c>
      <c r="BS19" s="11">
        <v>0.53892963518979997</v>
      </c>
      <c r="BT19" s="11">
        <v>0</v>
      </c>
    </row>
    <row r="20" spans="1:72" ht="15" x14ac:dyDescent="0.4">
      <c r="A20">
        <v>12</v>
      </c>
      <c r="B20" s="6" t="s">
        <v>21</v>
      </c>
      <c r="C20" s="7" t="s">
        <v>22</v>
      </c>
      <c r="D20" s="160">
        <v>9766.0000000000018</v>
      </c>
      <c r="E20" s="8">
        <v>28.3305773114914</v>
      </c>
      <c r="F20" s="8">
        <v>5.8623724929131198</v>
      </c>
      <c r="G20" s="8">
        <v>455.56096915614199</v>
      </c>
      <c r="H20" s="8">
        <v>0.33250593255091998</v>
      </c>
      <c r="I20" s="8">
        <v>0.57037948374912895</v>
      </c>
      <c r="J20" s="8">
        <v>0.81659716281256201</v>
      </c>
      <c r="K20" s="8">
        <v>2.1916642566459599</v>
      </c>
      <c r="L20" s="8">
        <v>0.32051899310612603</v>
      </c>
      <c r="M20" s="8">
        <v>0.17633826189400001</v>
      </c>
      <c r="N20" s="8">
        <v>1.3526050526612901</v>
      </c>
      <c r="O20" s="8">
        <v>46.105184573126103</v>
      </c>
      <c r="P20" s="8">
        <v>3320.0007678182001</v>
      </c>
      <c r="Q20" s="8">
        <v>37.992611112166998</v>
      </c>
      <c r="R20" s="8">
        <v>1441.9016918181101</v>
      </c>
      <c r="S20" s="8">
        <v>0.41869838570189299</v>
      </c>
      <c r="T20" s="8">
        <v>0.330067261022576</v>
      </c>
      <c r="U20" s="8">
        <v>45.276699109990403</v>
      </c>
      <c r="V20" s="8">
        <v>239.08310433613201</v>
      </c>
      <c r="W20" s="8">
        <v>5.5271925926103904</v>
      </c>
      <c r="X20" s="8">
        <v>3.3926517934612801</v>
      </c>
      <c r="Y20" s="8">
        <v>1.72330085448439</v>
      </c>
      <c r="Z20" s="8">
        <v>1.63797897221804</v>
      </c>
      <c r="AA20" s="8">
        <v>0.76891110401061402</v>
      </c>
      <c r="AB20" s="8">
        <v>5.1816749311991899</v>
      </c>
      <c r="AC20" s="8">
        <v>15.395292080993601</v>
      </c>
      <c r="AD20" s="8">
        <v>964.894770469077</v>
      </c>
      <c r="AE20" s="8">
        <v>28.476652327829999</v>
      </c>
      <c r="AF20" s="8">
        <v>22.818748302869</v>
      </c>
      <c r="AG20" s="8">
        <v>3.8742487026156001</v>
      </c>
      <c r="AH20" s="8">
        <v>3.22046209456028</v>
      </c>
      <c r="AI20" s="8">
        <v>2.5671361309936298</v>
      </c>
      <c r="AJ20" s="8">
        <v>1.2217999135542901</v>
      </c>
      <c r="AK20" s="8">
        <v>1.59124744616153</v>
      </c>
      <c r="AL20" s="8">
        <v>0.83217051772029005</v>
      </c>
      <c r="AM20" s="8">
        <v>0.88482365295281495</v>
      </c>
      <c r="AN20" s="8">
        <v>4.0810536033869997</v>
      </c>
      <c r="AO20" s="8">
        <v>0.310038351946542</v>
      </c>
      <c r="AP20" s="8">
        <v>0.92013890358855499</v>
      </c>
      <c r="AQ20" s="8">
        <v>0.211041486063928</v>
      </c>
      <c r="AR20" s="8">
        <v>0.62724666691199404</v>
      </c>
      <c r="AS20" s="8">
        <v>4.2833655520358102E-2</v>
      </c>
      <c r="AT20" s="8">
        <v>1.933666097016</v>
      </c>
      <c r="AU20" s="8">
        <v>7.7878637647743796</v>
      </c>
      <c r="AV20" s="8">
        <v>5.0894550321957697</v>
      </c>
      <c r="AW20" s="8">
        <v>2.2731275723364401</v>
      </c>
      <c r="AX20" s="8">
        <v>8.2529564128731199</v>
      </c>
      <c r="AY20" s="8">
        <v>2.5161525235886999</v>
      </c>
      <c r="AZ20" s="8">
        <v>2.6690262842901502</v>
      </c>
      <c r="BA20" s="8">
        <v>8.27611637663168E-2</v>
      </c>
      <c r="BB20" s="8">
        <v>0.47505964182816102</v>
      </c>
      <c r="BC20" s="8">
        <v>1.08597429725081</v>
      </c>
      <c r="BD20" s="8">
        <v>0.13100021829102801</v>
      </c>
      <c r="BE20" s="8">
        <v>16.907510957917399</v>
      </c>
      <c r="BF20" s="8">
        <v>728.84102519033695</v>
      </c>
      <c r="BG20" s="8">
        <v>3.1587522689577199</v>
      </c>
      <c r="BH20" s="8">
        <v>4.5849349505586696</v>
      </c>
      <c r="BI20" s="8">
        <v>5.06972268467403</v>
      </c>
      <c r="BJ20" s="8">
        <v>1.25282988825085</v>
      </c>
      <c r="BK20" s="8">
        <v>0.25730791297648598</v>
      </c>
      <c r="BL20" s="8">
        <v>2.10971858909044</v>
      </c>
      <c r="BM20" s="8">
        <v>9.0130703101687804</v>
      </c>
      <c r="BN20" s="8">
        <v>6.0227865585309397</v>
      </c>
      <c r="BO20" s="8">
        <v>22.1211727732524</v>
      </c>
      <c r="BP20" s="8">
        <v>20.4652534973923</v>
      </c>
      <c r="BQ20" s="8">
        <v>5.56304922678276</v>
      </c>
      <c r="BR20" s="8">
        <v>1.9022080653178399</v>
      </c>
      <c r="BS20" s="8">
        <v>2.7494685757254902</v>
      </c>
      <c r="BT20" s="8">
        <v>0</v>
      </c>
    </row>
    <row r="21" spans="1:72" ht="15" x14ac:dyDescent="0.4">
      <c r="A21">
        <v>13</v>
      </c>
      <c r="B21" s="15" t="s">
        <v>23</v>
      </c>
      <c r="C21" s="2" t="s">
        <v>24</v>
      </c>
      <c r="D21" s="160">
        <v>11536.000000000005</v>
      </c>
      <c r="E21" s="11">
        <v>4.8218185781563196</v>
      </c>
      <c r="F21" s="11">
        <v>0.62059326766068601</v>
      </c>
      <c r="G21" s="11">
        <v>49.460299620101999</v>
      </c>
      <c r="H21" s="11">
        <v>3.8464741188696597E-2</v>
      </c>
      <c r="I21" s="11">
        <v>2.0190316022322801</v>
      </c>
      <c r="J21" s="11">
        <v>0.79550993059948405</v>
      </c>
      <c r="K21" s="11">
        <v>2.32226462934003</v>
      </c>
      <c r="L21" s="11">
        <v>0.22937660510696101</v>
      </c>
      <c r="M21" s="11">
        <v>0.17362932548346299</v>
      </c>
      <c r="N21" s="11">
        <v>0.84137770501522202</v>
      </c>
      <c r="O21" s="11">
        <v>36.200293146780197</v>
      </c>
      <c r="P21" s="11">
        <v>10.2498267751643</v>
      </c>
      <c r="Q21" s="11">
        <v>542.18718879753396</v>
      </c>
      <c r="R21" s="11">
        <v>739.04044472177998</v>
      </c>
      <c r="S21" s="11">
        <v>5.2172681841131299</v>
      </c>
      <c r="T21" s="11">
        <v>0.27369028043357702</v>
      </c>
      <c r="U21" s="11">
        <v>79.319309516176901</v>
      </c>
      <c r="V21" s="11">
        <v>329.31440376582998</v>
      </c>
      <c r="W21" s="11">
        <v>140.67181998839601</v>
      </c>
      <c r="X21" s="11">
        <v>0.91854985707977599</v>
      </c>
      <c r="Y21" s="11">
        <v>1.7198239352792399</v>
      </c>
      <c r="Z21" s="11">
        <v>0.72822086496326899</v>
      </c>
      <c r="AA21" s="11">
        <v>0.69122337648800303</v>
      </c>
      <c r="AB21" s="11">
        <v>4.2296501910244304</v>
      </c>
      <c r="AC21" s="11">
        <v>2.2885733549565601</v>
      </c>
      <c r="AD21" s="11">
        <v>7.3629909285140096</v>
      </c>
      <c r="AE21" s="11">
        <v>4.5290760646450696</v>
      </c>
      <c r="AF21" s="11">
        <v>1.9309702695195099</v>
      </c>
      <c r="AG21" s="11">
        <v>1.8312745785874001</v>
      </c>
      <c r="AH21" s="11">
        <v>3.0530051661852302</v>
      </c>
      <c r="AI21" s="11">
        <v>0.96832466095829195</v>
      </c>
      <c r="AJ21" s="11">
        <v>1.2787499757875</v>
      </c>
      <c r="AK21" s="11">
        <v>1.6344232117825599</v>
      </c>
      <c r="AL21" s="11">
        <v>0.83576743406530096</v>
      </c>
      <c r="AM21" s="11">
        <v>0.40218641300123298</v>
      </c>
      <c r="AN21" s="11">
        <v>3.6793946493932799</v>
      </c>
      <c r="AO21" s="11">
        <v>0.41105582636967503</v>
      </c>
      <c r="AP21" s="11">
        <v>0.83639005028056201</v>
      </c>
      <c r="AQ21" s="11">
        <v>0.20885014651732201</v>
      </c>
      <c r="AR21" s="11">
        <v>0.63402306599422698</v>
      </c>
      <c r="AS21" s="11">
        <v>8.55453254781951E-2</v>
      </c>
      <c r="AT21" s="11">
        <v>2.04019813402387</v>
      </c>
      <c r="AU21" s="11">
        <v>5.6594687822023504</v>
      </c>
      <c r="AV21" s="11">
        <v>5.6840854518980901</v>
      </c>
      <c r="AW21" s="11">
        <v>3.15942132204344</v>
      </c>
      <c r="AX21" s="11">
        <v>12.7514874136975</v>
      </c>
      <c r="AY21" s="11">
        <v>1.8836030573782101</v>
      </c>
      <c r="AZ21" s="11">
        <v>4.3895328835773402</v>
      </c>
      <c r="BA21" s="11">
        <v>0.11846687142538199</v>
      </c>
      <c r="BB21" s="11">
        <v>0.73867907312668701</v>
      </c>
      <c r="BC21" s="11">
        <v>1.6502759607398101</v>
      </c>
      <c r="BD21" s="11">
        <v>0.19157765236190699</v>
      </c>
      <c r="BE21" s="11">
        <v>31.734681686483</v>
      </c>
      <c r="BF21" s="11">
        <v>995.886490104156</v>
      </c>
      <c r="BG21" s="11">
        <v>4.5025134518542096</v>
      </c>
      <c r="BH21" s="11">
        <v>6.7364098763847</v>
      </c>
      <c r="BI21" s="11">
        <v>7.0569969832568802</v>
      </c>
      <c r="BJ21" s="11">
        <v>1.7839875156948399</v>
      </c>
      <c r="BK21" s="11">
        <v>0.36380533366404499</v>
      </c>
      <c r="BL21" s="11">
        <v>2.9480416545467998</v>
      </c>
      <c r="BM21" s="11">
        <v>12.9120562489059</v>
      </c>
      <c r="BN21" s="11">
        <v>5.6805238820174999</v>
      </c>
      <c r="BO21" s="11">
        <v>32.493007979824</v>
      </c>
      <c r="BP21" s="11">
        <v>67.855819338873005</v>
      </c>
      <c r="BQ21" s="11">
        <v>5.9267121102123204</v>
      </c>
      <c r="BR21" s="11">
        <v>2.7436380878139599</v>
      </c>
      <c r="BS21" s="11">
        <v>0.34497062620825197</v>
      </c>
      <c r="BT21" s="11">
        <v>0</v>
      </c>
    </row>
    <row r="22" spans="1:72" ht="15" x14ac:dyDescent="0.4">
      <c r="A22">
        <v>14</v>
      </c>
      <c r="B22" s="14" t="s">
        <v>25</v>
      </c>
      <c r="C22" s="7" t="s">
        <v>26</v>
      </c>
      <c r="D22" s="160">
        <v>23467.999999999989</v>
      </c>
      <c r="E22" s="8">
        <v>243.361717926979</v>
      </c>
      <c r="F22" s="8">
        <v>0.51293178992611899</v>
      </c>
      <c r="G22" s="8">
        <v>5800.8950711032603</v>
      </c>
      <c r="H22" s="8">
        <v>5.3980680423830599E-2</v>
      </c>
      <c r="I22" s="8">
        <v>289.42868710798501</v>
      </c>
      <c r="J22" s="8">
        <v>0.72802501975969203</v>
      </c>
      <c r="K22" s="8">
        <v>2.1143442182220098</v>
      </c>
      <c r="L22" s="8">
        <v>0.20071019093651801</v>
      </c>
      <c r="M22" s="8">
        <v>0.15301843612572499</v>
      </c>
      <c r="N22" s="8">
        <v>0.76579917853994595</v>
      </c>
      <c r="O22" s="8">
        <v>25.581593774654198</v>
      </c>
      <c r="P22" s="8">
        <v>11.9787868769948</v>
      </c>
      <c r="Q22" s="8">
        <v>79.429969141877706</v>
      </c>
      <c r="R22" s="8">
        <v>1992.9228617710901</v>
      </c>
      <c r="S22" s="8">
        <v>0.598190145973718</v>
      </c>
      <c r="T22" s="8">
        <v>5.5463770142574296</v>
      </c>
      <c r="U22" s="8">
        <v>158.87019224569499</v>
      </c>
      <c r="V22" s="8">
        <v>372.11080813223498</v>
      </c>
      <c r="W22" s="8">
        <v>779.51966258324001</v>
      </c>
      <c r="X22" s="8">
        <v>0.78525726135501395</v>
      </c>
      <c r="Y22" s="8">
        <v>1.45687852458089</v>
      </c>
      <c r="Z22" s="8">
        <v>1.27889170383397</v>
      </c>
      <c r="AA22" s="8">
        <v>0.55723992730235905</v>
      </c>
      <c r="AB22" s="8">
        <v>59.3827086958553</v>
      </c>
      <c r="AC22" s="8">
        <v>2.05832156828333</v>
      </c>
      <c r="AD22" s="8">
        <v>33.191709892659098</v>
      </c>
      <c r="AE22" s="8">
        <v>98.429655020170102</v>
      </c>
      <c r="AF22" s="8">
        <v>1.5961322138723899</v>
      </c>
      <c r="AG22" s="8">
        <v>3.4293315826123201</v>
      </c>
      <c r="AH22" s="8">
        <v>2.61887413082514</v>
      </c>
      <c r="AI22" s="8">
        <v>0.79830177610544895</v>
      </c>
      <c r="AJ22" s="8">
        <v>1.06725042179479</v>
      </c>
      <c r="AK22" s="8">
        <v>1.37058519981503</v>
      </c>
      <c r="AL22" s="8">
        <v>0.63143851099566795</v>
      </c>
      <c r="AM22" s="8">
        <v>16.261609876297499</v>
      </c>
      <c r="AN22" s="8">
        <v>3.3718282260113699</v>
      </c>
      <c r="AO22" s="8">
        <v>0.37767061636010202</v>
      </c>
      <c r="AP22" s="8">
        <v>0.77171827999823495</v>
      </c>
      <c r="AQ22" s="8">
        <v>0.18806735663926299</v>
      </c>
      <c r="AR22" s="8">
        <v>0.57997077015899201</v>
      </c>
      <c r="AS22" s="8">
        <v>6.4339349225418604E-2</v>
      </c>
      <c r="AT22" s="8">
        <v>1.9037387848444001</v>
      </c>
      <c r="AU22" s="8">
        <v>5.8318710954994497</v>
      </c>
      <c r="AV22" s="8">
        <v>10.6562463948007</v>
      </c>
      <c r="AW22" s="8">
        <v>4.6379887516797798</v>
      </c>
      <c r="AX22" s="8">
        <v>10.784775553559999</v>
      </c>
      <c r="AY22" s="8">
        <v>1.58632696351769</v>
      </c>
      <c r="AZ22" s="8">
        <v>3.8356675597047798</v>
      </c>
      <c r="BA22" s="8">
        <v>0.109189157842186</v>
      </c>
      <c r="BB22" s="8">
        <v>0.65542976035713896</v>
      </c>
      <c r="BC22" s="8">
        <v>1.4839237765655999</v>
      </c>
      <c r="BD22" s="8">
        <v>0.17239918721394901</v>
      </c>
      <c r="BE22" s="8">
        <v>62.0562714276005</v>
      </c>
      <c r="BF22" s="8">
        <v>1607.55381124633</v>
      </c>
      <c r="BG22" s="8">
        <v>4.0197688049175504</v>
      </c>
      <c r="BH22" s="8">
        <v>6.1491909187875198</v>
      </c>
      <c r="BI22" s="8">
        <v>6.5652385672888203</v>
      </c>
      <c r="BJ22" s="8">
        <v>1.66226676809263</v>
      </c>
      <c r="BK22" s="8">
        <v>0.33927432368541799</v>
      </c>
      <c r="BL22" s="8">
        <v>2.74428998365594</v>
      </c>
      <c r="BM22" s="8">
        <v>11.9936886724524</v>
      </c>
      <c r="BN22" s="8">
        <v>5.1718636783771004</v>
      </c>
      <c r="BO22" s="8">
        <v>83.875290288821901</v>
      </c>
      <c r="BP22" s="8">
        <v>22.349851977493699</v>
      </c>
      <c r="BQ22" s="8">
        <v>5.2323000678465297</v>
      </c>
      <c r="BR22" s="8">
        <v>2.5037354093586401</v>
      </c>
      <c r="BS22" s="8">
        <v>0.29230973717231301</v>
      </c>
      <c r="BT22" s="8">
        <v>0</v>
      </c>
    </row>
    <row r="23" spans="1:72" ht="15" x14ac:dyDescent="0.4">
      <c r="A23">
        <v>15</v>
      </c>
      <c r="B23" s="15" t="s">
        <v>27</v>
      </c>
      <c r="C23" s="2" t="s">
        <v>28</v>
      </c>
      <c r="D23" s="160">
        <v>9978.0000000000036</v>
      </c>
      <c r="E23" s="11">
        <v>0.54132652723587804</v>
      </c>
      <c r="F23" s="11">
        <v>5.8494291673982998E-3</v>
      </c>
      <c r="G23" s="11">
        <v>8.2553398937066707</v>
      </c>
      <c r="H23" s="11">
        <v>0</v>
      </c>
      <c r="I23" s="11">
        <v>0.38809774590867402</v>
      </c>
      <c r="J23" s="11">
        <v>0.26676677959960099</v>
      </c>
      <c r="K23" s="11">
        <v>0.725744347814271</v>
      </c>
      <c r="L23" s="11">
        <v>7.8432308979874604E-2</v>
      </c>
      <c r="M23" s="11">
        <v>4.7494527512446698E-2</v>
      </c>
      <c r="N23" s="11">
        <v>0.26851443248190698</v>
      </c>
      <c r="O23" s="11">
        <v>0.73638312700425501</v>
      </c>
      <c r="P23" s="11">
        <v>0.15408588723595301</v>
      </c>
      <c r="Q23" s="11">
        <v>0.321753805783768</v>
      </c>
      <c r="R23" s="11">
        <v>3.8378481929434201</v>
      </c>
      <c r="S23" s="11">
        <v>719.99445463185305</v>
      </c>
      <c r="T23" s="11">
        <v>3.4896790236427298E-2</v>
      </c>
      <c r="U23" s="11">
        <v>5.8706765937316803</v>
      </c>
      <c r="V23" s="11">
        <v>67.338898566842502</v>
      </c>
      <c r="W23" s="11">
        <v>1.2332645398693001</v>
      </c>
      <c r="X23" s="11">
        <v>9.4277121312991194E-2</v>
      </c>
      <c r="Y23" s="11">
        <v>0.25076198221658502</v>
      </c>
      <c r="Z23" s="11">
        <v>8.1091631554951499E-2</v>
      </c>
      <c r="AA23" s="11">
        <v>6.0715978558561496E-3</v>
      </c>
      <c r="AB23" s="11">
        <v>0.18041477988241</v>
      </c>
      <c r="AC23" s="11">
        <v>0.1042489595996</v>
      </c>
      <c r="AD23" s="11">
        <v>0.26923704096994999</v>
      </c>
      <c r="AE23" s="11">
        <v>2.0275405402301798</v>
      </c>
      <c r="AF23" s="11">
        <v>0.12304136389437</v>
      </c>
      <c r="AG23" s="11">
        <v>7.2893413583020303E-2</v>
      </c>
      <c r="AH23" s="11">
        <v>0.26105500169462298</v>
      </c>
      <c r="AI23" s="11">
        <v>4.65906677828773E-2</v>
      </c>
      <c r="AJ23" s="11">
        <v>6.8871914470121004E-2</v>
      </c>
      <c r="AK23" s="11">
        <v>8.1639225578044206E-2</v>
      </c>
      <c r="AL23" s="11">
        <v>1.9203464009193798E-2</v>
      </c>
      <c r="AM23" s="11">
        <v>2.6418296266060098E-2</v>
      </c>
      <c r="AN23" s="11">
        <v>1.25875112762121</v>
      </c>
      <c r="AO23" s="11">
        <v>0.145487686667788</v>
      </c>
      <c r="AP23" s="11">
        <v>0.30001579010695101</v>
      </c>
      <c r="AQ23" s="11">
        <v>6.0801685719663802E-2</v>
      </c>
      <c r="AR23" s="11">
        <v>0.208208446774826</v>
      </c>
      <c r="AS23" s="11">
        <v>0</v>
      </c>
      <c r="AT23" s="11">
        <v>0.78403006058041502</v>
      </c>
      <c r="AU23" s="11">
        <v>0.34376085866103201</v>
      </c>
      <c r="AV23" s="11">
        <v>0.354762527662491</v>
      </c>
      <c r="AW23" s="11">
        <v>0.19427456073514501</v>
      </c>
      <c r="AX23" s="11">
        <v>3.8418049899325202</v>
      </c>
      <c r="AY23" s="11">
        <v>0.16707593589620501</v>
      </c>
      <c r="AZ23" s="11">
        <v>0.77047505106927205</v>
      </c>
      <c r="BA23" s="11">
        <v>4.0704637737294401E-2</v>
      </c>
      <c r="BB23" s="11">
        <v>0.170920591241949</v>
      </c>
      <c r="BC23" s="11">
        <v>0.45502175497171399</v>
      </c>
      <c r="BD23" s="11">
        <v>6.2560982721131406E-2</v>
      </c>
      <c r="BE23" s="11">
        <v>11.631497184398601</v>
      </c>
      <c r="BF23" s="11">
        <v>355.06652218761502</v>
      </c>
      <c r="BG23" s="11">
        <v>1.57650861266623</v>
      </c>
      <c r="BH23" s="11">
        <v>2.1195598474750299</v>
      </c>
      <c r="BI23" s="11">
        <v>2.72071640069059</v>
      </c>
      <c r="BJ23" s="11">
        <v>0.69068014781218601</v>
      </c>
      <c r="BK23" s="11">
        <v>0.140307959627645</v>
      </c>
      <c r="BL23" s="11">
        <v>1.14442144015318</v>
      </c>
      <c r="BM23" s="11">
        <v>4.9435625671293799</v>
      </c>
      <c r="BN23" s="11">
        <v>2.0505008135488301</v>
      </c>
      <c r="BO23" s="11">
        <v>12.7751194581612</v>
      </c>
      <c r="BP23" s="11">
        <v>7.92964057018572</v>
      </c>
      <c r="BQ23" s="11">
        <v>2.48610419369047</v>
      </c>
      <c r="BR23" s="11">
        <v>0.99393255832347205</v>
      </c>
      <c r="BS23" s="11">
        <v>2.9044654840867601E-2</v>
      </c>
      <c r="BT23" s="11">
        <v>0</v>
      </c>
    </row>
    <row r="24" spans="1:72" ht="15" x14ac:dyDescent="0.4">
      <c r="A24">
        <v>16</v>
      </c>
      <c r="B24" s="6" t="s">
        <v>29</v>
      </c>
      <c r="C24" s="7" t="s">
        <v>30</v>
      </c>
      <c r="D24" s="160">
        <v>8081.9999999999982</v>
      </c>
      <c r="E24" s="8">
        <v>88.493385868974698</v>
      </c>
      <c r="F24" s="8">
        <v>36.6990036482281</v>
      </c>
      <c r="G24" s="8">
        <v>24.1767092526106</v>
      </c>
      <c r="H24" s="8">
        <v>2.0823464993049998</v>
      </c>
      <c r="I24" s="8">
        <v>1.8770176286182101</v>
      </c>
      <c r="J24" s="8">
        <v>2.2366584585136899</v>
      </c>
      <c r="K24" s="8">
        <v>7.1148079790619798</v>
      </c>
      <c r="L24" s="8">
        <v>1.19404516295525</v>
      </c>
      <c r="M24" s="8">
        <v>0.62254298434318101</v>
      </c>
      <c r="N24" s="8">
        <v>6.9728285390462004</v>
      </c>
      <c r="O24" s="8">
        <v>19.252267494612699</v>
      </c>
      <c r="P24" s="8">
        <v>3.3920807597067402</v>
      </c>
      <c r="Q24" s="8">
        <v>101.18152044326099</v>
      </c>
      <c r="R24" s="8">
        <v>306.13417336652702</v>
      </c>
      <c r="S24" s="8">
        <v>1.7522756746228001</v>
      </c>
      <c r="T24" s="8">
        <v>110.671673625775</v>
      </c>
      <c r="U24" s="8">
        <v>266.92025308360201</v>
      </c>
      <c r="V24" s="8">
        <v>168.44831196989301</v>
      </c>
      <c r="W24" s="8">
        <v>776.54287266858501</v>
      </c>
      <c r="X24" s="8">
        <v>19.819505520105501</v>
      </c>
      <c r="Y24" s="8">
        <v>6.8993808709056204</v>
      </c>
      <c r="Z24" s="8">
        <v>9.7681256421230493</v>
      </c>
      <c r="AA24" s="8">
        <v>3.6606409713675401</v>
      </c>
      <c r="AB24" s="8">
        <v>30.8320463500771</v>
      </c>
      <c r="AC24" s="8">
        <v>95.457204759420307</v>
      </c>
      <c r="AD24" s="8">
        <v>319.11598129841798</v>
      </c>
      <c r="AE24" s="8">
        <v>52.288181726966997</v>
      </c>
      <c r="AF24" s="8">
        <v>145.08909555349899</v>
      </c>
      <c r="AG24" s="8">
        <v>23.6519088925223</v>
      </c>
      <c r="AH24" s="8">
        <v>14.628111415748901</v>
      </c>
      <c r="AI24" s="8">
        <v>14.4681497310346</v>
      </c>
      <c r="AJ24" s="8">
        <v>5.4617519772970002</v>
      </c>
      <c r="AK24" s="8">
        <v>6.4255703372909503</v>
      </c>
      <c r="AL24" s="8">
        <v>3.91622381692396</v>
      </c>
      <c r="AM24" s="8">
        <v>5.3041026651307099</v>
      </c>
      <c r="AN24" s="8">
        <v>77.800505382001802</v>
      </c>
      <c r="AO24" s="8">
        <v>1.53359105807458</v>
      </c>
      <c r="AP24" s="8">
        <v>4.1600879394264396</v>
      </c>
      <c r="AQ24" s="8">
        <v>1.3918390297205101</v>
      </c>
      <c r="AR24" s="8">
        <v>2.9552152876898701</v>
      </c>
      <c r="AS24" s="8">
        <v>0.187156629460415</v>
      </c>
      <c r="AT24" s="8">
        <v>3.43711824233687</v>
      </c>
      <c r="AU24" s="8">
        <v>36.410365821733599</v>
      </c>
      <c r="AV24" s="8">
        <v>18.949810998590301</v>
      </c>
      <c r="AW24" s="8">
        <v>6.9132637143567299</v>
      </c>
      <c r="AX24" s="8">
        <v>12.6955143590607</v>
      </c>
      <c r="AY24" s="8">
        <v>11.386055595337799</v>
      </c>
      <c r="AZ24" s="8">
        <v>3.8682087395464801</v>
      </c>
      <c r="BA24" s="8">
        <v>9.0771510381395998E-2</v>
      </c>
      <c r="BB24" s="8">
        <v>0.50538907718932502</v>
      </c>
      <c r="BC24" s="8">
        <v>0.73177453191711195</v>
      </c>
      <c r="BD24" s="8">
        <v>0.13447707082649701</v>
      </c>
      <c r="BE24" s="8">
        <v>12.3707915770394</v>
      </c>
      <c r="BF24" s="8">
        <v>308.00965410567198</v>
      </c>
      <c r="BG24" s="8">
        <v>1.54917886043589</v>
      </c>
      <c r="BH24" s="8">
        <v>2.6337058305263201</v>
      </c>
      <c r="BI24" s="8">
        <v>2.4117011599774099</v>
      </c>
      <c r="BJ24" s="8">
        <v>0.147882451721324</v>
      </c>
      <c r="BK24" s="8">
        <v>0.152468255093759</v>
      </c>
      <c r="BL24" s="8">
        <v>0.57506416450716902</v>
      </c>
      <c r="BM24" s="8">
        <v>0.64543036171502999</v>
      </c>
      <c r="BN24" s="8">
        <v>15.4175058103277</v>
      </c>
      <c r="BO24" s="8">
        <v>7.9800730329973399</v>
      </c>
      <c r="BP24" s="8">
        <v>7.32905856904872</v>
      </c>
      <c r="BQ24" s="8">
        <v>15.9380461153452</v>
      </c>
      <c r="BR24" s="8">
        <v>1.3889641496355001</v>
      </c>
      <c r="BS24" s="8">
        <v>16.9559470495788</v>
      </c>
      <c r="BT24" s="8">
        <v>0</v>
      </c>
    </row>
    <row r="25" spans="1:72" ht="15" x14ac:dyDescent="0.4">
      <c r="A25">
        <v>17</v>
      </c>
      <c r="B25" s="15" t="s">
        <v>31</v>
      </c>
      <c r="C25" s="2" t="s">
        <v>32</v>
      </c>
      <c r="D25" s="160">
        <v>2851.9999999999991</v>
      </c>
      <c r="E25" s="11">
        <v>1.0454464157211101</v>
      </c>
      <c r="F25" s="11">
        <v>4.2541303035624001E-4</v>
      </c>
      <c r="G25" s="11">
        <v>24.996920644388201</v>
      </c>
      <c r="H25" s="11">
        <v>0</v>
      </c>
      <c r="I25" s="11">
        <v>1.23940893048254</v>
      </c>
      <c r="J25" s="11">
        <v>1.9401220334516401E-2</v>
      </c>
      <c r="K25" s="11">
        <v>5.2781407113765201E-2</v>
      </c>
      <c r="L25" s="11">
        <v>5.7041679258090601E-3</v>
      </c>
      <c r="M25" s="11">
        <v>3.4541474554506701E-3</v>
      </c>
      <c r="N25" s="11">
        <v>1.9528322362320501E-2</v>
      </c>
      <c r="O25" s="11">
        <v>2.5458406202672501</v>
      </c>
      <c r="P25" s="11">
        <v>7.8474068136779304E-2</v>
      </c>
      <c r="Q25" s="11">
        <v>16.716765727003501</v>
      </c>
      <c r="R25" s="11">
        <v>66.232658116557005</v>
      </c>
      <c r="S25" s="11">
        <v>0.29694840373919401</v>
      </c>
      <c r="T25" s="11">
        <v>2.7725089357912899E-2</v>
      </c>
      <c r="U25" s="11">
        <v>13.579215885227001</v>
      </c>
      <c r="V25" s="11">
        <v>31.3115873260104</v>
      </c>
      <c r="W25" s="11">
        <v>4.6386040228737802</v>
      </c>
      <c r="X25" s="11">
        <v>6.8565179136720802E-3</v>
      </c>
      <c r="Y25" s="11">
        <v>1.8237235070297099E-2</v>
      </c>
      <c r="Z25" s="11">
        <v>8.69786309581559E-3</v>
      </c>
      <c r="AA25" s="11">
        <v>4.4157075315317401E-4</v>
      </c>
      <c r="AB25" s="11">
        <v>0.38084805280703099</v>
      </c>
      <c r="AC25" s="11">
        <v>7.5817425163345496E-3</v>
      </c>
      <c r="AD25" s="11">
        <v>0.245213079196622</v>
      </c>
      <c r="AE25" s="11">
        <v>0.46203498896657502</v>
      </c>
      <c r="AF25" s="11">
        <v>8.9484628286814506E-3</v>
      </c>
      <c r="AG25" s="11">
        <v>9.4266820349146897E-3</v>
      </c>
      <c r="AH25" s="11">
        <v>1.89858183050635E-2</v>
      </c>
      <c r="AI25" s="11">
        <v>3.38841220239107E-3</v>
      </c>
      <c r="AJ25" s="11">
        <v>5.0088665069178903E-3</v>
      </c>
      <c r="AK25" s="11">
        <v>5.9373982238577596E-3</v>
      </c>
      <c r="AL25" s="11">
        <v>1.39661556430501E-3</v>
      </c>
      <c r="AM25" s="11">
        <v>6.8625571159252802E-2</v>
      </c>
      <c r="AN25" s="11">
        <v>9.1545536554270196E-2</v>
      </c>
      <c r="AO25" s="11">
        <v>1.05809226667482E-2</v>
      </c>
      <c r="AP25" s="11">
        <v>2.1819330189596399E-2</v>
      </c>
      <c r="AQ25" s="11">
        <v>4.4219407796119098E-3</v>
      </c>
      <c r="AR25" s="11">
        <v>1.5142432492714601E-2</v>
      </c>
      <c r="AS25" s="11">
        <v>0</v>
      </c>
      <c r="AT25" s="11">
        <v>5.7020368042212E-2</v>
      </c>
      <c r="AU25" s="11">
        <v>2.5000789720802299E-2</v>
      </c>
      <c r="AV25" s="11">
        <v>2.5800911102726601E-2</v>
      </c>
      <c r="AW25" s="11">
        <v>1.4129058962556E-2</v>
      </c>
      <c r="AX25" s="11">
        <v>0.57015418866729894</v>
      </c>
      <c r="AY25" s="11">
        <v>1.21509771560876E-2</v>
      </c>
      <c r="AZ25" s="11">
        <v>5.6034549168674397E-2</v>
      </c>
      <c r="BA25" s="11">
        <v>2.9603372899850398E-3</v>
      </c>
      <c r="BB25" s="11">
        <v>1.24305884539599E-2</v>
      </c>
      <c r="BC25" s="11">
        <v>3.3092491270670099E-2</v>
      </c>
      <c r="BD25" s="11">
        <v>4.5498896524459199E-3</v>
      </c>
      <c r="BE25" s="11">
        <v>6.9500264580626796</v>
      </c>
      <c r="BF25" s="11">
        <v>285.69197980092702</v>
      </c>
      <c r="BG25" s="11">
        <v>0.114655171830272</v>
      </c>
      <c r="BH25" s="11">
        <v>0.15414980708909301</v>
      </c>
      <c r="BI25" s="11">
        <v>0.19787028368658799</v>
      </c>
      <c r="BJ25" s="11">
        <v>5.0231283477249901E-2</v>
      </c>
      <c r="BK25" s="11">
        <v>1.02042152456469E-2</v>
      </c>
      <c r="BL25" s="11">
        <v>8.3230650192958597E-2</v>
      </c>
      <c r="BM25" s="11">
        <v>0.35953182306395498</v>
      </c>
      <c r="BN25" s="11">
        <v>0.14912733189446001</v>
      </c>
      <c r="BO25" s="11">
        <v>1.0995374631196899</v>
      </c>
      <c r="BP25" s="11">
        <v>2.52261434617103</v>
      </c>
      <c r="BQ25" s="11">
        <v>9.9280345236992099E-2</v>
      </c>
      <c r="BR25" s="11">
        <v>7.2286004241707003E-2</v>
      </c>
      <c r="BS25" s="11">
        <v>2.11233853388128E-3</v>
      </c>
      <c r="BT25" s="11">
        <v>0</v>
      </c>
    </row>
    <row r="26" spans="1:72" ht="15" x14ac:dyDescent="0.4">
      <c r="A26">
        <v>18</v>
      </c>
      <c r="B26" s="6" t="s">
        <v>33</v>
      </c>
      <c r="C26" s="7" t="s">
        <v>34</v>
      </c>
      <c r="D26" s="160">
        <v>6363.9999999999973</v>
      </c>
      <c r="E26" s="8">
        <v>33.181792710578897</v>
      </c>
      <c r="F26" s="8">
        <v>1.6089730672312099</v>
      </c>
      <c r="G26" s="8">
        <v>699.40254705973302</v>
      </c>
      <c r="H26" s="8">
        <v>0.19468223685635999</v>
      </c>
      <c r="I26" s="8">
        <v>34.381059106343699</v>
      </c>
      <c r="J26" s="8">
        <v>0.62081215303607695</v>
      </c>
      <c r="K26" s="8">
        <v>1.6307543937517299</v>
      </c>
      <c r="L26" s="8">
        <v>0.20718772713313899</v>
      </c>
      <c r="M26" s="8">
        <v>0.11186709716788901</v>
      </c>
      <c r="N26" s="8">
        <v>0.75811579415818997</v>
      </c>
      <c r="O26" s="8">
        <v>99.775514905313401</v>
      </c>
      <c r="P26" s="8">
        <v>55.534755540451201</v>
      </c>
      <c r="Q26" s="8">
        <v>58.353639551652499</v>
      </c>
      <c r="R26" s="8">
        <v>379.218124024041</v>
      </c>
      <c r="S26" s="8">
        <v>18.502860706508599</v>
      </c>
      <c r="T26" s="8">
        <v>0.92625073370716304</v>
      </c>
      <c r="U26" s="8">
        <v>34.617784808037399</v>
      </c>
      <c r="V26" s="8">
        <v>199.32942466031599</v>
      </c>
      <c r="W26" s="8">
        <v>137.14921580497901</v>
      </c>
      <c r="X26" s="8">
        <v>1.05731174076457</v>
      </c>
      <c r="Y26" s="8">
        <v>0.71869781194150595</v>
      </c>
      <c r="Z26" s="8">
        <v>1.15152001328652</v>
      </c>
      <c r="AA26" s="8">
        <v>0.13072234820471401</v>
      </c>
      <c r="AB26" s="8">
        <v>8.9106411063686792</v>
      </c>
      <c r="AC26" s="8">
        <v>4.9781732767489402</v>
      </c>
      <c r="AD26" s="8">
        <v>38.8506730442625</v>
      </c>
      <c r="AE26" s="8">
        <v>15.478821520156099</v>
      </c>
      <c r="AF26" s="8">
        <v>6.5572403960842598</v>
      </c>
      <c r="AG26" s="8">
        <v>9.9574723471175393</v>
      </c>
      <c r="AH26" s="8">
        <v>1.1345142653921201</v>
      </c>
      <c r="AI26" s="8">
        <v>0.69426875166225199</v>
      </c>
      <c r="AJ26" s="8">
        <v>0.29251066432688</v>
      </c>
      <c r="AK26" s="8">
        <v>0.37618320995465099</v>
      </c>
      <c r="AL26" s="8">
        <v>0.167271868167745</v>
      </c>
      <c r="AM26" s="8">
        <v>2.5228430935766899</v>
      </c>
      <c r="AN26" s="8">
        <v>2.5798296912209899</v>
      </c>
      <c r="AO26" s="8">
        <v>0.29409081970770301</v>
      </c>
      <c r="AP26" s="8">
        <v>0.69453896529415904</v>
      </c>
      <c r="AQ26" s="8">
        <v>0.13910185617346399</v>
      </c>
      <c r="AR26" s="8">
        <v>0.46811856578722999</v>
      </c>
      <c r="AS26" s="8">
        <v>0</v>
      </c>
      <c r="AT26" s="8">
        <v>1.7302193910524899</v>
      </c>
      <c r="AU26" s="8">
        <v>7.0610917955842298</v>
      </c>
      <c r="AV26" s="8">
        <v>28.824414903807899</v>
      </c>
      <c r="AW26" s="8">
        <v>9.8317414327116204</v>
      </c>
      <c r="AX26" s="8">
        <v>9.6401121779284402</v>
      </c>
      <c r="AY26" s="8">
        <v>0.799317761562652</v>
      </c>
      <c r="AZ26" s="8">
        <v>1.55731336310947</v>
      </c>
      <c r="BA26" s="8">
        <v>8.2149359797085E-2</v>
      </c>
      <c r="BB26" s="8">
        <v>0.34636137014448998</v>
      </c>
      <c r="BC26" s="8">
        <v>0.92394145558651197</v>
      </c>
      <c r="BD26" s="8">
        <v>0.126721898586866</v>
      </c>
      <c r="BE26" s="8">
        <v>26.945425858303899</v>
      </c>
      <c r="BF26" s="8">
        <v>734.70356747060703</v>
      </c>
      <c r="BG26" s="8">
        <v>3.2267036217200098</v>
      </c>
      <c r="BH26" s="8">
        <v>4.27813789604643</v>
      </c>
      <c r="BI26" s="8">
        <v>5.5135571166923798</v>
      </c>
      <c r="BJ26" s="8">
        <v>1.39434906691147</v>
      </c>
      <c r="BK26" s="8">
        <v>0.28316697306670202</v>
      </c>
      <c r="BL26" s="8">
        <v>2.3101206090528001</v>
      </c>
      <c r="BM26" s="8">
        <v>9.9867690261726292</v>
      </c>
      <c r="BN26" s="8">
        <v>4.77254335045129</v>
      </c>
      <c r="BO26" s="8">
        <v>30.525903552131101</v>
      </c>
      <c r="BP26" s="8">
        <v>34.066253334877999</v>
      </c>
      <c r="BQ26" s="8">
        <v>4.4106801495877201</v>
      </c>
      <c r="BR26" s="8">
        <v>2.0240899705226298</v>
      </c>
      <c r="BS26" s="8">
        <v>0.79560859791690797</v>
      </c>
      <c r="BT26" s="8">
        <v>0</v>
      </c>
    </row>
    <row r="27" spans="1:72" ht="15" x14ac:dyDescent="0.4">
      <c r="A27">
        <v>19</v>
      </c>
      <c r="B27" s="15" t="s">
        <v>35</v>
      </c>
      <c r="C27" s="2" t="s">
        <v>36</v>
      </c>
      <c r="D27" s="160">
        <v>15162</v>
      </c>
      <c r="E27" s="11">
        <v>0.80082695825589001</v>
      </c>
      <c r="F27" s="11">
        <v>6.3811954553435997E-3</v>
      </c>
      <c r="G27" s="11">
        <v>82.405069156854296</v>
      </c>
      <c r="H27" s="11">
        <v>0</v>
      </c>
      <c r="I27" s="11">
        <v>0.70107979906082996</v>
      </c>
      <c r="J27" s="11">
        <v>0.291018305017746</v>
      </c>
      <c r="K27" s="11">
        <v>0.791721106706477</v>
      </c>
      <c r="L27" s="11">
        <v>8.5562518887135897E-2</v>
      </c>
      <c r="M27" s="11">
        <v>5.1812211831760102E-2</v>
      </c>
      <c r="N27" s="11">
        <v>0.29292483543480702</v>
      </c>
      <c r="O27" s="11">
        <v>118.540155625642</v>
      </c>
      <c r="P27" s="11">
        <v>8.5425958099067199</v>
      </c>
      <c r="Q27" s="11">
        <v>23.826639118905302</v>
      </c>
      <c r="R27" s="11">
        <v>99.663927390127299</v>
      </c>
      <c r="S27" s="11">
        <v>6.1061981852200999E-2</v>
      </c>
      <c r="T27" s="11">
        <v>1.5317601071649101</v>
      </c>
      <c r="U27" s="11">
        <v>0.79073590264543703</v>
      </c>
      <c r="V27" s="11">
        <v>5.5156756937467097</v>
      </c>
      <c r="W27" s="11">
        <v>231.32600152963201</v>
      </c>
      <c r="X27" s="11">
        <v>0.102847768705081</v>
      </c>
      <c r="Y27" s="11">
        <v>0.27355852605445602</v>
      </c>
      <c r="Z27" s="11">
        <v>8.9105649115767294E-2</v>
      </c>
      <c r="AA27" s="11">
        <v>6.6235612972976197E-3</v>
      </c>
      <c r="AB27" s="11">
        <v>71.302575869590797</v>
      </c>
      <c r="AC27" s="11">
        <v>0.113726137745018</v>
      </c>
      <c r="AD27" s="11">
        <v>3.44814384973178</v>
      </c>
      <c r="AE27" s="11">
        <v>1.11448825833666</v>
      </c>
      <c r="AF27" s="11">
        <v>0.13422694243022201</v>
      </c>
      <c r="AG27" s="11">
        <v>2.3856931735382898</v>
      </c>
      <c r="AH27" s="11">
        <v>0.28478727457595199</v>
      </c>
      <c r="AI27" s="11">
        <v>5.0826183035866099E-2</v>
      </c>
      <c r="AJ27" s="11">
        <v>7.5132997603768403E-2</v>
      </c>
      <c r="AK27" s="11">
        <v>8.9060973357866405E-2</v>
      </c>
      <c r="AL27" s="11">
        <v>2.0949233464575098E-2</v>
      </c>
      <c r="AM27" s="11">
        <v>4.4113921870153699E-2</v>
      </c>
      <c r="AN27" s="11">
        <v>1.3731830483140499</v>
      </c>
      <c r="AO27" s="11">
        <v>0.15871384000122299</v>
      </c>
      <c r="AP27" s="11">
        <v>0.32728995284394602</v>
      </c>
      <c r="AQ27" s="11">
        <v>6.6329111694178697E-2</v>
      </c>
      <c r="AR27" s="11">
        <v>0.22713648739071901</v>
      </c>
      <c r="AS27" s="11">
        <v>0</v>
      </c>
      <c r="AT27" s="11">
        <v>0.85530552063317999</v>
      </c>
      <c r="AU27" s="11">
        <v>0.37501184581203501</v>
      </c>
      <c r="AV27" s="11">
        <v>0.38701366654090003</v>
      </c>
      <c r="AW27" s="11">
        <v>0.21193588443833999</v>
      </c>
      <c r="AX27" s="11">
        <v>166.727916547099</v>
      </c>
      <c r="AY27" s="11">
        <v>0.182264657341314</v>
      </c>
      <c r="AZ27" s="11">
        <v>0.84051823753011501</v>
      </c>
      <c r="BA27" s="11">
        <v>4.4405059349775698E-2</v>
      </c>
      <c r="BB27" s="11">
        <v>0.18645882680939899</v>
      </c>
      <c r="BC27" s="11">
        <v>0.49638736906005099</v>
      </c>
      <c r="BD27" s="11">
        <v>6.82483447866888E-2</v>
      </c>
      <c r="BE27" s="11">
        <v>161.580128005566</v>
      </c>
      <c r="BF27" s="11">
        <v>4290.8215405690298</v>
      </c>
      <c r="BG27" s="11">
        <v>1.7198275774540699</v>
      </c>
      <c r="BH27" s="11">
        <v>2.3122471063363901</v>
      </c>
      <c r="BI27" s="11">
        <v>2.9680542552988198</v>
      </c>
      <c r="BJ27" s="11">
        <v>0.75346925215874905</v>
      </c>
      <c r="BK27" s="11">
        <v>0.15306322868470401</v>
      </c>
      <c r="BL27" s="11">
        <v>1.2484597528943799</v>
      </c>
      <c r="BM27" s="11">
        <v>5.39297734595932</v>
      </c>
      <c r="BN27" s="11">
        <v>2.2369099784169002</v>
      </c>
      <c r="BO27" s="11">
        <v>13.1126606670078</v>
      </c>
      <c r="BP27" s="11">
        <v>9.6352414756681508</v>
      </c>
      <c r="BQ27" s="11">
        <v>1.4892051785548801</v>
      </c>
      <c r="BR27" s="11">
        <v>1.0842900636256101</v>
      </c>
      <c r="BS27" s="11">
        <v>3.1685078008219202E-2</v>
      </c>
      <c r="BT27" s="11">
        <v>0</v>
      </c>
    </row>
    <row r="28" spans="1:72" ht="15" x14ac:dyDescent="0.4">
      <c r="A28">
        <v>20</v>
      </c>
      <c r="B28" s="6" t="s">
        <v>37</v>
      </c>
      <c r="C28" s="7" t="s">
        <v>38</v>
      </c>
      <c r="D28" s="160">
        <v>6099.0000000000009</v>
      </c>
      <c r="E28" s="8">
        <v>103.28283901208501</v>
      </c>
      <c r="F28" s="8">
        <v>30.075847742171899</v>
      </c>
      <c r="G28" s="8">
        <v>2.2155891505938201</v>
      </c>
      <c r="H28" s="8">
        <v>3.3368434857116998E-2</v>
      </c>
      <c r="I28" s="8">
        <v>0.57233016841573103</v>
      </c>
      <c r="J28" s="8">
        <v>6.0121139122165301</v>
      </c>
      <c r="K28" s="8">
        <v>8.1441279242096307</v>
      </c>
      <c r="L28" s="8">
        <v>0.22965494466226699</v>
      </c>
      <c r="M28" s="8">
        <v>0.36099622152853</v>
      </c>
      <c r="N28" s="8">
        <v>4.72081018552187</v>
      </c>
      <c r="O28" s="8">
        <v>7.9538953833026502</v>
      </c>
      <c r="P28" s="8">
        <v>1.46847138017725</v>
      </c>
      <c r="Q28" s="8">
        <v>2.6189235907522499</v>
      </c>
      <c r="R28" s="8">
        <v>5.4902259727787204</v>
      </c>
      <c r="S28" s="8">
        <v>15.051053830261299</v>
      </c>
      <c r="T28" s="8">
        <v>5.8285823882922498</v>
      </c>
      <c r="U28" s="8">
        <v>1.1232445062487</v>
      </c>
      <c r="V28" s="8">
        <v>2.8572858287980099</v>
      </c>
      <c r="W28" s="8">
        <v>4.8570166765516003</v>
      </c>
      <c r="X28" s="8">
        <v>1101.4670475343401</v>
      </c>
      <c r="Y28" s="8">
        <v>2520.7134922532</v>
      </c>
      <c r="Z28" s="8">
        <v>132.02760269817401</v>
      </c>
      <c r="AA28" s="8">
        <v>3.49850824294899</v>
      </c>
      <c r="AB28" s="8">
        <v>264.65485246118601</v>
      </c>
      <c r="AC28" s="8">
        <v>3.9265380389942202</v>
      </c>
      <c r="AD28" s="8">
        <v>34.035046542254697</v>
      </c>
      <c r="AE28" s="8">
        <v>15.326235084602599</v>
      </c>
      <c r="AF28" s="8">
        <v>76.363794010129197</v>
      </c>
      <c r="AG28" s="8">
        <v>8.4943098023512498</v>
      </c>
      <c r="AH28" s="8">
        <v>29.000650629772601</v>
      </c>
      <c r="AI28" s="8">
        <v>6.6809516335112296</v>
      </c>
      <c r="AJ28" s="8">
        <v>6.7434345092577903</v>
      </c>
      <c r="AK28" s="8">
        <v>30.089533760670101</v>
      </c>
      <c r="AL28" s="8">
        <v>200.56069848526701</v>
      </c>
      <c r="AM28" s="8">
        <v>29.830427601658702</v>
      </c>
      <c r="AN28" s="8">
        <v>14.703839439231301</v>
      </c>
      <c r="AO28" s="8">
        <v>0.80408449591492004</v>
      </c>
      <c r="AP28" s="8">
        <v>1.8439482639667899</v>
      </c>
      <c r="AQ28" s="8">
        <v>1.37125890593302</v>
      </c>
      <c r="AR28" s="8">
        <v>1.9563166150023801</v>
      </c>
      <c r="AS28" s="8">
        <v>60.387019935568901</v>
      </c>
      <c r="AT28" s="8">
        <v>0.39729334830424701</v>
      </c>
      <c r="AU28" s="8">
        <v>150.76827234586801</v>
      </c>
      <c r="AV28" s="8">
        <v>335.51697954005499</v>
      </c>
      <c r="AW28" s="8">
        <v>75.030576849460701</v>
      </c>
      <c r="AX28" s="8">
        <v>137.70307984514901</v>
      </c>
      <c r="AY28" s="8">
        <v>4.4210775642043503</v>
      </c>
      <c r="AZ28" s="8">
        <v>13.082456064297199</v>
      </c>
      <c r="BA28" s="8">
        <v>0.63804650728220202</v>
      </c>
      <c r="BB28" s="8">
        <v>5.8782256133365403</v>
      </c>
      <c r="BC28" s="8">
        <v>6.6120369174772904</v>
      </c>
      <c r="BD28" s="8">
        <v>0.90153650794089002</v>
      </c>
      <c r="BE28" s="8">
        <v>3.2512310056728699</v>
      </c>
      <c r="BF28" s="8">
        <v>16.420196189435099</v>
      </c>
      <c r="BG28" s="8">
        <v>79.381794074484404</v>
      </c>
      <c r="BH28" s="8">
        <v>2.1635831662362701</v>
      </c>
      <c r="BI28" s="8">
        <v>24.419596309762898</v>
      </c>
      <c r="BJ28" s="8">
        <v>2.0176242592365101</v>
      </c>
      <c r="BK28" s="8">
        <v>0.34377657743685702</v>
      </c>
      <c r="BL28" s="8">
        <v>0.85634071440465498</v>
      </c>
      <c r="BM28" s="8">
        <v>5.1944521411843096</v>
      </c>
      <c r="BN28" s="8">
        <v>8.9687387238795804</v>
      </c>
      <c r="BO28" s="8">
        <v>25.642632910837101</v>
      </c>
      <c r="BP28" s="8">
        <v>8.06563216456885</v>
      </c>
      <c r="BQ28" s="8">
        <v>13.163011909610599</v>
      </c>
      <c r="BR28" s="8">
        <v>5.1178869841927197</v>
      </c>
      <c r="BS28" s="8">
        <v>37.404602870182899</v>
      </c>
      <c r="BT28" s="8">
        <v>0</v>
      </c>
    </row>
    <row r="29" spans="1:72" ht="15" x14ac:dyDescent="0.4">
      <c r="A29">
        <v>21</v>
      </c>
      <c r="B29" s="15" t="s">
        <v>39</v>
      </c>
      <c r="C29" s="2" t="s">
        <v>40</v>
      </c>
      <c r="D29" s="160">
        <v>14861.999999999998</v>
      </c>
      <c r="E29" s="11">
        <v>57.296663417810798</v>
      </c>
      <c r="F29" s="11">
        <v>5.5030705981958503</v>
      </c>
      <c r="G29" s="11">
        <v>15.229002567289699</v>
      </c>
      <c r="H29" s="11">
        <v>0.11631345780443</v>
      </c>
      <c r="I29" s="11">
        <v>0.84516987235074603</v>
      </c>
      <c r="J29" s="11">
        <v>54.698673737143402</v>
      </c>
      <c r="K29" s="11">
        <v>37.663809642670998</v>
      </c>
      <c r="L29" s="11">
        <v>0.102179661518197</v>
      </c>
      <c r="M29" s="11">
        <v>3.8243973006769001</v>
      </c>
      <c r="N29" s="11">
        <v>8.3613993295330395</v>
      </c>
      <c r="O29" s="11">
        <v>8.8870331556148905</v>
      </c>
      <c r="P29" s="11">
        <v>2.3900185858410499</v>
      </c>
      <c r="Q29" s="11">
        <v>5.9182253997369303</v>
      </c>
      <c r="R29" s="11">
        <v>12.6988962542185</v>
      </c>
      <c r="S29" s="11">
        <v>3.5655376069272799</v>
      </c>
      <c r="T29" s="11">
        <v>2.24009172649227</v>
      </c>
      <c r="U29" s="11">
        <v>2.7967427646858001</v>
      </c>
      <c r="V29" s="11">
        <v>5.3582264821382699</v>
      </c>
      <c r="W29" s="11">
        <v>15.1302286301673</v>
      </c>
      <c r="X29" s="11">
        <v>169.07303196945699</v>
      </c>
      <c r="Y29" s="11">
        <v>611.21898169665303</v>
      </c>
      <c r="Z29" s="11">
        <v>134.37888686907101</v>
      </c>
      <c r="AA29" s="11">
        <v>2.43591679667606</v>
      </c>
      <c r="AB29" s="11">
        <v>54.731179008915703</v>
      </c>
      <c r="AC29" s="11">
        <v>4.4613246561479203</v>
      </c>
      <c r="AD29" s="11">
        <v>21.359790971496</v>
      </c>
      <c r="AE29" s="11">
        <v>7.0335869821811903</v>
      </c>
      <c r="AF29" s="11">
        <v>26.3006797119784</v>
      </c>
      <c r="AG29" s="11">
        <v>7.4131168101151603</v>
      </c>
      <c r="AH29" s="11">
        <v>24.856326898901798</v>
      </c>
      <c r="AI29" s="11">
        <v>8.5290194886440194</v>
      </c>
      <c r="AJ29" s="11">
        <v>7.6365834558292098</v>
      </c>
      <c r="AK29" s="11">
        <v>9.8866998350850306</v>
      </c>
      <c r="AL29" s="11">
        <v>35.429557049329603</v>
      </c>
      <c r="AM29" s="11">
        <v>9.8315883580646606</v>
      </c>
      <c r="AN29" s="11">
        <v>17.730732142453601</v>
      </c>
      <c r="AO29" s="11">
        <v>3.2217100902514799</v>
      </c>
      <c r="AP29" s="11">
        <v>9.0060468345015998</v>
      </c>
      <c r="AQ29" s="11">
        <v>5.0834411794286201</v>
      </c>
      <c r="AR29" s="11">
        <v>9.6409246688876706</v>
      </c>
      <c r="AS29" s="11">
        <v>9.1707505205858499</v>
      </c>
      <c r="AT29" s="11">
        <v>2.6099631302005899</v>
      </c>
      <c r="AU29" s="11">
        <v>50.998544011587903</v>
      </c>
      <c r="AV29" s="11">
        <v>82.262611719871501</v>
      </c>
      <c r="AW29" s="11">
        <v>30.540409727368399</v>
      </c>
      <c r="AX29" s="11">
        <v>125.09363464741099</v>
      </c>
      <c r="AY29" s="11">
        <v>8.2273640752653598</v>
      </c>
      <c r="AZ29" s="11">
        <v>28.629375366997099</v>
      </c>
      <c r="BA29" s="11">
        <v>0.64520004726055102</v>
      </c>
      <c r="BB29" s="11">
        <v>20.2144458769186</v>
      </c>
      <c r="BC29" s="11">
        <v>47.704518057550203</v>
      </c>
      <c r="BD29" s="11">
        <v>6.8530294798387104</v>
      </c>
      <c r="BE29" s="11">
        <v>32.408197462482597</v>
      </c>
      <c r="BF29" s="11">
        <v>157.68601111791</v>
      </c>
      <c r="BG29" s="11">
        <v>18.135964158538499</v>
      </c>
      <c r="BH29" s="11">
        <v>3.34608646992932</v>
      </c>
      <c r="BI29" s="11">
        <v>16.087269826682402</v>
      </c>
      <c r="BJ29" s="11">
        <v>0.68275965651297998</v>
      </c>
      <c r="BK29" s="11">
        <v>1.17603043270214E-2</v>
      </c>
      <c r="BL29" s="11">
        <v>7.9802874527125702</v>
      </c>
      <c r="BM29" s="11">
        <v>38.911091114432402</v>
      </c>
      <c r="BN29" s="11">
        <v>90.838870488148501</v>
      </c>
      <c r="BO29" s="11">
        <v>38.249353856194098</v>
      </c>
      <c r="BP29" s="11">
        <v>56.845089370678103</v>
      </c>
      <c r="BQ29" s="11">
        <v>85.782304213142496</v>
      </c>
      <c r="BR29" s="11">
        <v>38.463753222781797</v>
      </c>
      <c r="BS29" s="11">
        <v>0.41074780222636098</v>
      </c>
      <c r="BT29" s="11">
        <v>0</v>
      </c>
    </row>
    <row r="30" spans="1:72" ht="15" x14ac:dyDescent="0.4">
      <c r="A30">
        <v>22</v>
      </c>
      <c r="B30" s="6" t="s">
        <v>41</v>
      </c>
      <c r="C30" s="7" t="s">
        <v>42</v>
      </c>
      <c r="D30" s="160">
        <v>4839</v>
      </c>
      <c r="E30" s="8">
        <v>11.9877695802671</v>
      </c>
      <c r="F30" s="8">
        <v>0.88342185044708699</v>
      </c>
      <c r="G30" s="8">
        <v>16.499051734769498</v>
      </c>
      <c r="H30" s="8">
        <v>2.3833315321434699E-2</v>
      </c>
      <c r="I30" s="8">
        <v>0.30507743648733099</v>
      </c>
      <c r="J30" s="8">
        <v>6.0839621664197203</v>
      </c>
      <c r="K30" s="8">
        <v>7.2440039623582804</v>
      </c>
      <c r="L30" s="8">
        <v>3.3648786121793901E-2</v>
      </c>
      <c r="M30" s="8">
        <v>0.74081402844134303</v>
      </c>
      <c r="N30" s="8">
        <v>6.3440300010223503</v>
      </c>
      <c r="O30" s="8">
        <v>2.7046160369416201</v>
      </c>
      <c r="P30" s="8">
        <v>1.9759586927056301</v>
      </c>
      <c r="Q30" s="8">
        <v>2.0408312542150702</v>
      </c>
      <c r="R30" s="8">
        <v>3.8934336405758301</v>
      </c>
      <c r="S30" s="8">
        <v>0.62042868786655203</v>
      </c>
      <c r="T30" s="8">
        <v>0.57924645390215901</v>
      </c>
      <c r="U30" s="8">
        <v>1.16066659335468</v>
      </c>
      <c r="V30" s="8">
        <v>1.7529580883912901</v>
      </c>
      <c r="W30" s="8">
        <v>5.8844240142863997</v>
      </c>
      <c r="X30" s="8">
        <v>31.756234273184301</v>
      </c>
      <c r="Y30" s="8">
        <v>97.909111558872496</v>
      </c>
      <c r="Z30" s="8">
        <v>736.73331656811104</v>
      </c>
      <c r="AA30" s="8">
        <v>1.8630015091690399</v>
      </c>
      <c r="AB30" s="8">
        <v>16.369958646627101</v>
      </c>
      <c r="AC30" s="8">
        <v>0.63700006559728395</v>
      </c>
      <c r="AD30" s="8">
        <v>6.7530216206803404</v>
      </c>
      <c r="AE30" s="8">
        <v>4.3773015538585698</v>
      </c>
      <c r="AF30" s="8">
        <v>7.2375541472789697</v>
      </c>
      <c r="AG30" s="8">
        <v>1.8911619736973</v>
      </c>
      <c r="AH30" s="8">
        <v>9.2208052257121995</v>
      </c>
      <c r="AI30" s="8">
        <v>2.8717733709678401</v>
      </c>
      <c r="AJ30" s="8">
        <v>3.6065503751308898</v>
      </c>
      <c r="AK30" s="8">
        <v>5.0960007693425</v>
      </c>
      <c r="AL30" s="8">
        <v>18.4295105692456</v>
      </c>
      <c r="AM30" s="8">
        <v>13.7499407768676</v>
      </c>
      <c r="AN30" s="8">
        <v>5.1224054023303296</v>
      </c>
      <c r="AO30" s="8">
        <v>0.82323173519302195</v>
      </c>
      <c r="AP30" s="8">
        <v>1.9400206599669401</v>
      </c>
      <c r="AQ30" s="8">
        <v>1.13485266044641</v>
      </c>
      <c r="AR30" s="8">
        <v>2.4036387939147699</v>
      </c>
      <c r="AS30" s="8">
        <v>1.65696309873044</v>
      </c>
      <c r="AT30" s="8">
        <v>0.76086304437556496</v>
      </c>
      <c r="AU30" s="8">
        <v>24.5808694901995</v>
      </c>
      <c r="AV30" s="8">
        <v>23.0016675832786</v>
      </c>
      <c r="AW30" s="8">
        <v>8.3376983632706398</v>
      </c>
      <c r="AX30" s="8">
        <v>109.98398943772099</v>
      </c>
      <c r="AY30" s="8">
        <v>58.197246167714702</v>
      </c>
      <c r="AZ30" s="8">
        <v>9.4470727154685203</v>
      </c>
      <c r="BA30" s="8">
        <v>0.1254603649744</v>
      </c>
      <c r="BB30" s="8">
        <v>3.7124806877169001</v>
      </c>
      <c r="BC30" s="8">
        <v>9.6139291429311804</v>
      </c>
      <c r="BD30" s="8">
        <v>0.84657819114610799</v>
      </c>
      <c r="BE30" s="8">
        <v>3.5291598848669601</v>
      </c>
      <c r="BF30" s="8">
        <v>20.022108375831699</v>
      </c>
      <c r="BG30" s="8">
        <v>11.6561343518476</v>
      </c>
      <c r="BH30" s="8">
        <v>1.0347068539220701</v>
      </c>
      <c r="BI30" s="8">
        <v>6.6145951822903903</v>
      </c>
      <c r="BJ30" s="8">
        <v>0.96181112683671799</v>
      </c>
      <c r="BK30" s="8">
        <v>5.9517581857761299E-2</v>
      </c>
      <c r="BL30" s="8">
        <v>0.81706227413855304</v>
      </c>
      <c r="BM30" s="8">
        <v>12.7089803077172</v>
      </c>
      <c r="BN30" s="8">
        <v>34.248626840534399</v>
      </c>
      <c r="BO30" s="8">
        <v>7.45083655005479</v>
      </c>
      <c r="BP30" s="8">
        <v>76.665265504221907</v>
      </c>
      <c r="BQ30" s="8">
        <v>64.136075390776796</v>
      </c>
      <c r="BR30" s="8">
        <v>31.512497431562799</v>
      </c>
      <c r="BS30" s="8">
        <v>7.3036390892698799</v>
      </c>
      <c r="BT30" s="8">
        <v>0</v>
      </c>
    </row>
    <row r="31" spans="1:72" ht="15" x14ac:dyDescent="0.4">
      <c r="A31">
        <v>23</v>
      </c>
      <c r="B31" s="15" t="s">
        <v>43</v>
      </c>
      <c r="C31" s="2" t="s">
        <v>44</v>
      </c>
      <c r="D31" s="160">
        <v>3172.9999999999991</v>
      </c>
      <c r="E31" s="11">
        <v>126.60095303705199</v>
      </c>
      <c r="F31" s="11">
        <v>6.6861425074790404</v>
      </c>
      <c r="G31" s="11">
        <v>40.193442160788798</v>
      </c>
      <c r="H31" s="11">
        <v>9.9626948332821E-2</v>
      </c>
      <c r="I31" s="11">
        <v>0.10317952704397999</v>
      </c>
      <c r="J31" s="11">
        <v>0.12633993334214799</v>
      </c>
      <c r="K31" s="11">
        <v>0.29951802948921402</v>
      </c>
      <c r="L31" s="11">
        <v>0.17244889648912601</v>
      </c>
      <c r="M31" s="11">
        <v>5.9316928635594103E-2</v>
      </c>
      <c r="N31" s="11">
        <v>0.71526615240241997</v>
      </c>
      <c r="O31" s="11">
        <v>3.76984434687117</v>
      </c>
      <c r="P31" s="11">
        <v>0.311982238995201</v>
      </c>
      <c r="Q31" s="11">
        <v>1.95490089290278</v>
      </c>
      <c r="R31" s="11">
        <v>1.29473073898416</v>
      </c>
      <c r="S31" s="11">
        <v>0.89554362144289601</v>
      </c>
      <c r="T31" s="11">
        <v>0.40136452163111402</v>
      </c>
      <c r="U31" s="11">
        <v>1.2623103157626101</v>
      </c>
      <c r="V31" s="11">
        <v>1.3365383491423699</v>
      </c>
      <c r="W31" s="11">
        <v>2.20119539601182</v>
      </c>
      <c r="X31" s="11">
        <v>0.99520974978529997</v>
      </c>
      <c r="Y31" s="11">
        <v>34.332036111225698</v>
      </c>
      <c r="Z31" s="11">
        <v>0.64128276593419697</v>
      </c>
      <c r="AA31" s="11">
        <v>537.89509949314504</v>
      </c>
      <c r="AB31" s="11">
        <v>364.82775104802801</v>
      </c>
      <c r="AC31" s="11">
        <v>4.4777724786637396</v>
      </c>
      <c r="AD31" s="11">
        <v>20.222574333005198</v>
      </c>
      <c r="AE31" s="11">
        <v>2.97490039039636</v>
      </c>
      <c r="AF31" s="11">
        <v>19.071538614358602</v>
      </c>
      <c r="AG31" s="11">
        <v>0.96217530831140796</v>
      </c>
      <c r="AH31" s="11">
        <v>26.991869688124201</v>
      </c>
      <c r="AI31" s="11">
        <v>20.081407522525001</v>
      </c>
      <c r="AJ31" s="11">
        <v>5.8466967252896502</v>
      </c>
      <c r="AK31" s="11">
        <v>3.0930490602997498</v>
      </c>
      <c r="AL31" s="11">
        <v>473.65269568558102</v>
      </c>
      <c r="AM31" s="11">
        <v>8.8151340714596795</v>
      </c>
      <c r="AN31" s="11">
        <v>1.5336048032624701</v>
      </c>
      <c r="AO31" s="11">
        <v>5.8252608911308297E-2</v>
      </c>
      <c r="AP31" s="11">
        <v>0.21330266422840299</v>
      </c>
      <c r="AQ31" s="11">
        <v>8.81521450451659E-2</v>
      </c>
      <c r="AR31" s="11">
        <v>0.25713634314223799</v>
      </c>
      <c r="AS31" s="11">
        <v>6.9659855713787494E-2</v>
      </c>
      <c r="AT31" s="11">
        <v>0.16265565560706199</v>
      </c>
      <c r="AU31" s="11">
        <v>864.10506448969204</v>
      </c>
      <c r="AV31" s="11">
        <v>385.37720167325102</v>
      </c>
      <c r="AW31" s="11">
        <v>250.46173101096099</v>
      </c>
      <c r="AX31" s="11">
        <v>6.83843127438272</v>
      </c>
      <c r="AY31" s="11">
        <v>0.63576031878981398</v>
      </c>
      <c r="AZ31" s="11">
        <v>0.67832119328099005</v>
      </c>
      <c r="BA31" s="11">
        <v>1.0072464724460799E-3</v>
      </c>
      <c r="BB31" s="11">
        <v>0.111861747028912</v>
      </c>
      <c r="BC31" s="11">
        <v>0.119164245487721</v>
      </c>
      <c r="BD31" s="11">
        <v>3.7595505900086403E-2</v>
      </c>
      <c r="BE31" s="11">
        <v>9.4089675959159305E-2</v>
      </c>
      <c r="BF31" s="11">
        <v>0.55153638718142295</v>
      </c>
      <c r="BG31" s="11">
        <v>7.1266213588737397</v>
      </c>
      <c r="BH31" s="11">
        <v>5.8851377826393499E-2</v>
      </c>
      <c r="BI31" s="11">
        <v>0.70879288829446996</v>
      </c>
      <c r="BJ31" s="11">
        <v>4.7735207368876501E-2</v>
      </c>
      <c r="BK31" s="11">
        <v>6.4723253127721399E-3</v>
      </c>
      <c r="BL31" s="11">
        <v>0.122669406567931</v>
      </c>
      <c r="BM31" s="11">
        <v>45.167703441330502</v>
      </c>
      <c r="BN31" s="11">
        <v>1.69879876579851</v>
      </c>
      <c r="BO31" s="11">
        <v>39.066197395821398</v>
      </c>
      <c r="BP31" s="11">
        <v>2.46292572567822</v>
      </c>
      <c r="BQ31" s="11">
        <v>11.274718193377799</v>
      </c>
      <c r="BR31" s="11">
        <v>1.6567917693932399</v>
      </c>
      <c r="BS31" s="11">
        <v>0.79365906713380197</v>
      </c>
      <c r="BT31" s="11">
        <v>0</v>
      </c>
    </row>
    <row r="32" spans="1:72" ht="15" x14ac:dyDescent="0.4">
      <c r="A32">
        <v>24</v>
      </c>
      <c r="B32" s="6" t="s">
        <v>45</v>
      </c>
      <c r="C32" s="7" t="s">
        <v>46</v>
      </c>
      <c r="D32" s="160">
        <v>16736.999999999993</v>
      </c>
      <c r="E32" s="8">
        <v>378.06182480581799</v>
      </c>
      <c r="F32" s="8">
        <v>9.1090904354601605</v>
      </c>
      <c r="G32" s="8">
        <v>148.844342276199</v>
      </c>
      <c r="H32" s="8">
        <v>0.49381388812092297</v>
      </c>
      <c r="I32" s="8">
        <v>9.5344288691611307</v>
      </c>
      <c r="J32" s="8">
        <v>13.3222849154884</v>
      </c>
      <c r="K32" s="8">
        <v>26.582012110456802</v>
      </c>
      <c r="L32" s="8">
        <v>39.458768930018401</v>
      </c>
      <c r="M32" s="8">
        <v>13.9710714929407</v>
      </c>
      <c r="N32" s="8">
        <v>18.138159731614</v>
      </c>
      <c r="O32" s="8">
        <v>51.769285671271497</v>
      </c>
      <c r="P32" s="8">
        <v>56.344334125233402</v>
      </c>
      <c r="Q32" s="8">
        <v>92.523929036190395</v>
      </c>
      <c r="R32" s="8">
        <v>229.138324721077</v>
      </c>
      <c r="S32" s="8">
        <v>66.175648743937501</v>
      </c>
      <c r="T32" s="8">
        <v>94.698361342367505</v>
      </c>
      <c r="U32" s="8">
        <v>107.91415857455701</v>
      </c>
      <c r="V32" s="8">
        <v>104.056273198707</v>
      </c>
      <c r="W32" s="8">
        <v>204.911906112878</v>
      </c>
      <c r="X32" s="8">
        <v>34.295165743931499</v>
      </c>
      <c r="Y32" s="8">
        <v>133.79044951390699</v>
      </c>
      <c r="Z32" s="8">
        <v>54.811008947490002</v>
      </c>
      <c r="AA32" s="8">
        <v>132.307346080744</v>
      </c>
      <c r="AB32" s="8">
        <v>3785.5951965838299</v>
      </c>
      <c r="AC32" s="8">
        <v>41.0534746077495</v>
      </c>
      <c r="AD32" s="8">
        <v>402.119217548432</v>
      </c>
      <c r="AE32" s="8">
        <v>213.208188380302</v>
      </c>
      <c r="AF32" s="8">
        <v>179.402043145444</v>
      </c>
      <c r="AG32" s="8">
        <v>18.949162545293099</v>
      </c>
      <c r="AH32" s="8">
        <v>52.698522689315404</v>
      </c>
      <c r="AI32" s="8">
        <v>64.889769054847406</v>
      </c>
      <c r="AJ32" s="8">
        <v>34.302353979375603</v>
      </c>
      <c r="AK32" s="8">
        <v>12.498050315257601</v>
      </c>
      <c r="AL32" s="8">
        <v>303.46268249418102</v>
      </c>
      <c r="AM32" s="8">
        <v>32.660426197544901</v>
      </c>
      <c r="AN32" s="8">
        <v>109.121002873321</v>
      </c>
      <c r="AO32" s="8">
        <v>9.9793557745526993</v>
      </c>
      <c r="AP32" s="8">
        <v>12.8250957920645</v>
      </c>
      <c r="AQ32" s="8">
        <v>6.2433077441929301</v>
      </c>
      <c r="AR32" s="8">
        <v>8.9675905822291693</v>
      </c>
      <c r="AS32" s="8">
        <v>23.043012174366599</v>
      </c>
      <c r="AT32" s="8">
        <v>2.1478327675503701</v>
      </c>
      <c r="AU32" s="8">
        <v>156.90464931123799</v>
      </c>
      <c r="AV32" s="8">
        <v>89.191724637299004</v>
      </c>
      <c r="AW32" s="8">
        <v>52.166493076473799</v>
      </c>
      <c r="AX32" s="8">
        <v>536.85443764270894</v>
      </c>
      <c r="AY32" s="8">
        <v>55.653855916595298</v>
      </c>
      <c r="AZ32" s="8">
        <v>18.455522270154098</v>
      </c>
      <c r="BA32" s="8">
        <v>0.15805412816966399</v>
      </c>
      <c r="BB32" s="8">
        <v>9.8249589166607905</v>
      </c>
      <c r="BC32" s="8">
        <v>23.137557105045701</v>
      </c>
      <c r="BD32" s="8">
        <v>12.5135535412159</v>
      </c>
      <c r="BE32" s="8">
        <v>26.9316861257143</v>
      </c>
      <c r="BF32" s="8">
        <v>158.94089613169299</v>
      </c>
      <c r="BG32" s="8">
        <v>520.052067336699</v>
      </c>
      <c r="BH32" s="8">
        <v>30.249053466161801</v>
      </c>
      <c r="BI32" s="8">
        <v>94.322524815779005</v>
      </c>
      <c r="BJ32" s="8">
        <v>16.0593383684988</v>
      </c>
      <c r="BK32" s="8">
        <v>1.66067581601995</v>
      </c>
      <c r="BL32" s="8">
        <v>41.965707917463398</v>
      </c>
      <c r="BM32" s="8">
        <v>203.24946932149399</v>
      </c>
      <c r="BN32" s="8">
        <v>347.20646624272302</v>
      </c>
      <c r="BO32" s="8">
        <v>2164.5684564973199</v>
      </c>
      <c r="BP32" s="8">
        <v>586.80345686111696</v>
      </c>
      <c r="BQ32" s="8">
        <v>166.28449460310199</v>
      </c>
      <c r="BR32" s="8">
        <v>150.512332443372</v>
      </c>
      <c r="BS32" s="8">
        <v>4.6594815683022102</v>
      </c>
      <c r="BT32" s="8">
        <v>0</v>
      </c>
    </row>
    <row r="33" spans="1:72" ht="15" x14ac:dyDescent="0.4">
      <c r="A33">
        <v>25</v>
      </c>
      <c r="B33" s="15" t="s">
        <v>47</v>
      </c>
      <c r="C33" s="2" t="s">
        <v>48</v>
      </c>
      <c r="D33" s="160">
        <v>54700.000000000044</v>
      </c>
      <c r="E33" s="11">
        <v>890.43736465733798</v>
      </c>
      <c r="F33" s="11">
        <v>42.7381505667529</v>
      </c>
      <c r="G33" s="11">
        <v>328.23735380040898</v>
      </c>
      <c r="H33" s="11">
        <v>1.36663586782461</v>
      </c>
      <c r="I33" s="11">
        <v>30.723604422176301</v>
      </c>
      <c r="J33" s="11">
        <v>931.30642766921198</v>
      </c>
      <c r="K33" s="11">
        <v>3990.9055421800499</v>
      </c>
      <c r="L33" s="11">
        <v>36.821371140072003</v>
      </c>
      <c r="M33" s="11">
        <v>104.55777558159799</v>
      </c>
      <c r="N33" s="11">
        <v>84.947561891245002</v>
      </c>
      <c r="O33" s="11">
        <v>121.685497129932</v>
      </c>
      <c r="P33" s="11">
        <v>14.7473709043981</v>
      </c>
      <c r="Q33" s="11">
        <v>62.659525289364403</v>
      </c>
      <c r="R33" s="11">
        <v>15.966874003167201</v>
      </c>
      <c r="S33" s="11">
        <v>4.2139908033265501</v>
      </c>
      <c r="T33" s="11">
        <v>16.082633174547901</v>
      </c>
      <c r="U33" s="11">
        <v>3.0079389795598401</v>
      </c>
      <c r="V33" s="11">
        <v>3.3471432626628999</v>
      </c>
      <c r="W33" s="11">
        <v>15.0587673099299</v>
      </c>
      <c r="X33" s="11">
        <v>50.902304816527</v>
      </c>
      <c r="Y33" s="11">
        <v>36.060161595718597</v>
      </c>
      <c r="Z33" s="11">
        <v>17.1081732807863</v>
      </c>
      <c r="AA33" s="11">
        <v>13.547070802098499</v>
      </c>
      <c r="AB33" s="11">
        <v>87.692937080236206</v>
      </c>
      <c r="AC33" s="11">
        <v>21407.464424212201</v>
      </c>
      <c r="AD33" s="11">
        <v>467.29537653013801</v>
      </c>
      <c r="AE33" s="11">
        <v>51.115042348951</v>
      </c>
      <c r="AF33" s="11">
        <v>128.186751220556</v>
      </c>
      <c r="AG33" s="11">
        <v>1493.18872608843</v>
      </c>
      <c r="AH33" s="11">
        <v>54.757977997846403</v>
      </c>
      <c r="AI33" s="11">
        <v>47.917419542796303</v>
      </c>
      <c r="AJ33" s="11">
        <v>5.1623450026533799</v>
      </c>
      <c r="AK33" s="11">
        <v>17.587786996359501</v>
      </c>
      <c r="AL33" s="11">
        <v>7.0511908358882103</v>
      </c>
      <c r="AM33" s="11">
        <v>27.2456680940981</v>
      </c>
      <c r="AN33" s="11">
        <v>485.35400890793198</v>
      </c>
      <c r="AO33" s="11">
        <v>52.5812314693556</v>
      </c>
      <c r="AP33" s="11">
        <v>65.942344646551305</v>
      </c>
      <c r="AQ33" s="11">
        <v>9.4806997698286999</v>
      </c>
      <c r="AR33" s="11">
        <v>145.77408227311199</v>
      </c>
      <c r="AS33" s="11">
        <v>0.120061079036626</v>
      </c>
      <c r="AT33" s="11">
        <v>10.6515731552267</v>
      </c>
      <c r="AU33" s="11">
        <v>323.91672597344899</v>
      </c>
      <c r="AV33" s="11">
        <v>288.26333144708201</v>
      </c>
      <c r="AW33" s="11">
        <v>516.71069824676999</v>
      </c>
      <c r="AX33" s="11">
        <v>950.52932240517202</v>
      </c>
      <c r="AY33" s="11">
        <v>253.02420559290701</v>
      </c>
      <c r="AZ33" s="11">
        <v>8328.5055019763204</v>
      </c>
      <c r="BA33" s="11">
        <v>81.318235182432701</v>
      </c>
      <c r="BB33" s="11">
        <v>2284.4313144073299</v>
      </c>
      <c r="BC33" s="11">
        <v>214.92930800759001</v>
      </c>
      <c r="BD33" s="11">
        <v>62.191624224691203</v>
      </c>
      <c r="BE33" s="11">
        <v>33.0547492250573</v>
      </c>
      <c r="BF33" s="11">
        <v>69.800920100643395</v>
      </c>
      <c r="BG33" s="11">
        <v>69.118178410865397</v>
      </c>
      <c r="BH33" s="11">
        <v>43.791647689751201</v>
      </c>
      <c r="BI33" s="11">
        <v>37.047027459601203</v>
      </c>
      <c r="BJ33" s="11">
        <v>22.834045773354902</v>
      </c>
      <c r="BK33" s="11">
        <v>9.7526286301337208</v>
      </c>
      <c r="BL33" s="11">
        <v>16.857859717851198</v>
      </c>
      <c r="BM33" s="11">
        <v>120.651444296725</v>
      </c>
      <c r="BN33" s="11">
        <v>65.156185757718603</v>
      </c>
      <c r="BO33" s="11">
        <v>833.06851925589297</v>
      </c>
      <c r="BP33" s="11">
        <v>16.530689080272801</v>
      </c>
      <c r="BQ33" s="11">
        <v>140.57492984689401</v>
      </c>
      <c r="BR33" s="11">
        <v>18.170806592919401</v>
      </c>
      <c r="BS33" s="11">
        <v>31.968964452765299</v>
      </c>
      <c r="BT33" s="11">
        <v>0</v>
      </c>
    </row>
    <row r="34" spans="1:72" ht="15" x14ac:dyDescent="0.4">
      <c r="A34">
        <v>26</v>
      </c>
      <c r="B34" s="6" t="s">
        <v>49</v>
      </c>
      <c r="C34" s="7" t="s">
        <v>50</v>
      </c>
      <c r="D34" s="160">
        <v>30211</v>
      </c>
      <c r="E34" s="8">
        <v>2611.7160032710699</v>
      </c>
      <c r="F34" s="8">
        <v>1126.1334818057701</v>
      </c>
      <c r="G34" s="8">
        <v>117.80723312660101</v>
      </c>
      <c r="H34" s="8">
        <v>64.056963498496103</v>
      </c>
      <c r="I34" s="8">
        <v>29.1636982418845</v>
      </c>
      <c r="J34" s="8">
        <v>56.735767152631098</v>
      </c>
      <c r="K34" s="8">
        <v>118.946072972463</v>
      </c>
      <c r="L34" s="8">
        <v>34.613759241688598</v>
      </c>
      <c r="M34" s="8">
        <v>11.2483208832149</v>
      </c>
      <c r="N34" s="8">
        <v>152.82597539195001</v>
      </c>
      <c r="O34" s="8">
        <v>89.946127881464406</v>
      </c>
      <c r="P34" s="8">
        <v>99.672186933693794</v>
      </c>
      <c r="Q34" s="8">
        <v>112.98074003271</v>
      </c>
      <c r="R34" s="8">
        <v>321.85244802902599</v>
      </c>
      <c r="S34" s="8">
        <v>4.7086462555040702</v>
      </c>
      <c r="T34" s="8">
        <v>40.141611256713901</v>
      </c>
      <c r="U34" s="8">
        <v>134.17166272270401</v>
      </c>
      <c r="V34" s="8">
        <v>161.41755481477799</v>
      </c>
      <c r="W34" s="8">
        <v>677.97473195607995</v>
      </c>
      <c r="X34" s="8">
        <v>614.49322901943299</v>
      </c>
      <c r="Y34" s="8">
        <v>217.30142051364899</v>
      </c>
      <c r="Z34" s="8">
        <v>254.96579571829301</v>
      </c>
      <c r="AA34" s="8">
        <v>84.092503162212495</v>
      </c>
      <c r="AB34" s="8">
        <v>785.76655588194603</v>
      </c>
      <c r="AC34" s="8">
        <v>2886.7613060284398</v>
      </c>
      <c r="AD34" s="8">
        <v>8729.1930197383808</v>
      </c>
      <c r="AE34" s="8">
        <v>1154.0052215991</v>
      </c>
      <c r="AF34" s="8">
        <v>4422.5923371503104</v>
      </c>
      <c r="AG34" s="8">
        <v>636.67254352631403</v>
      </c>
      <c r="AH34" s="8">
        <v>307.24771716175502</v>
      </c>
      <c r="AI34" s="8">
        <v>418.758531093925</v>
      </c>
      <c r="AJ34" s="8">
        <v>107.12242127448999</v>
      </c>
      <c r="AK34" s="8">
        <v>143.99425191286301</v>
      </c>
      <c r="AL34" s="8">
        <v>92.800284382727</v>
      </c>
      <c r="AM34" s="8">
        <v>149.567931969667</v>
      </c>
      <c r="AN34" s="8">
        <v>66.197039918517206</v>
      </c>
      <c r="AO34" s="8">
        <v>1.0160874144815799</v>
      </c>
      <c r="AP34" s="8">
        <v>63.747562436530202</v>
      </c>
      <c r="AQ34" s="8">
        <v>12.1126775963175</v>
      </c>
      <c r="AR34" s="8">
        <v>34.994942096633402</v>
      </c>
      <c r="AS34" s="8">
        <v>1.9882578959275901</v>
      </c>
      <c r="AT34" s="8">
        <v>104.590714601603</v>
      </c>
      <c r="AU34" s="8">
        <v>1017.7012122195</v>
      </c>
      <c r="AV34" s="8">
        <v>594.22208437448296</v>
      </c>
      <c r="AW34" s="8">
        <v>180.762373638903</v>
      </c>
      <c r="AX34" s="8">
        <v>17.7826253552144</v>
      </c>
      <c r="AY34" s="8">
        <v>300.03094936112001</v>
      </c>
      <c r="AZ34" s="8">
        <v>12.8593225496528</v>
      </c>
      <c r="BA34" s="8">
        <v>0.125111994284862</v>
      </c>
      <c r="BB34" s="8">
        <v>2.42400293280512</v>
      </c>
      <c r="BC34" s="8">
        <v>1.6191050683364601</v>
      </c>
      <c r="BD34" s="8">
        <v>0.183907790425934</v>
      </c>
      <c r="BE34" s="8">
        <v>1.6282652167748599</v>
      </c>
      <c r="BF34" s="8">
        <v>29.785948609791699</v>
      </c>
      <c r="BG34" s="8">
        <v>32.165039011241902</v>
      </c>
      <c r="BH34" s="8">
        <v>4.9607248279593303</v>
      </c>
      <c r="BI34" s="8">
        <v>19.782442981198699</v>
      </c>
      <c r="BJ34" s="8">
        <v>0.61618707420015495</v>
      </c>
      <c r="BK34" s="8">
        <v>0.17833507529301201</v>
      </c>
      <c r="BL34" s="8">
        <v>1.11864001968128</v>
      </c>
      <c r="BM34" s="8">
        <v>5.7173904682768804</v>
      </c>
      <c r="BN34" s="8">
        <v>433.07068040012598</v>
      </c>
      <c r="BO34" s="8">
        <v>20.762809569519099</v>
      </c>
      <c r="BP34" s="8">
        <v>9.0889797275131503</v>
      </c>
      <c r="BQ34" s="8">
        <v>401.12049059737399</v>
      </c>
      <c r="BR34" s="8">
        <v>4.3256018748397098</v>
      </c>
      <c r="BS34" s="8">
        <v>519.39361614701102</v>
      </c>
      <c r="BT34" s="8">
        <v>0</v>
      </c>
    </row>
    <row r="35" spans="1:72" ht="15" x14ac:dyDescent="0.4">
      <c r="A35">
        <v>27</v>
      </c>
      <c r="B35" s="15" t="s">
        <v>51</v>
      </c>
      <c r="C35" s="2" t="s">
        <v>52</v>
      </c>
      <c r="D35" s="160">
        <v>8150.9999999999982</v>
      </c>
      <c r="E35" s="11">
        <v>107.540379543125</v>
      </c>
      <c r="F35" s="11">
        <v>17.2601116403421</v>
      </c>
      <c r="G35" s="11">
        <v>582.07710348939702</v>
      </c>
      <c r="H35" s="11">
        <v>1.0053358992966701</v>
      </c>
      <c r="I35" s="11">
        <v>1.57725549467939</v>
      </c>
      <c r="J35" s="11">
        <v>1.7254485849415599</v>
      </c>
      <c r="K35" s="11">
        <v>5.4990235506407599</v>
      </c>
      <c r="L35" s="11">
        <v>0.59320714714259404</v>
      </c>
      <c r="M35" s="11">
        <v>0.53284949321209796</v>
      </c>
      <c r="N35" s="11">
        <v>4.9168066305483702</v>
      </c>
      <c r="O35" s="11">
        <v>52.352362733273402</v>
      </c>
      <c r="P35" s="11">
        <v>5.5576262816249802</v>
      </c>
      <c r="Q35" s="11">
        <v>38.4197909255046</v>
      </c>
      <c r="R35" s="11">
        <v>317.26719505220899</v>
      </c>
      <c r="S35" s="11">
        <v>4.4392651851809504</v>
      </c>
      <c r="T35" s="11">
        <v>2.1725810702592501</v>
      </c>
      <c r="U35" s="11">
        <v>18.9627323891843</v>
      </c>
      <c r="V35" s="11">
        <v>71.061598016698994</v>
      </c>
      <c r="W35" s="11">
        <v>45.405423919763898</v>
      </c>
      <c r="X35" s="11">
        <v>11.7176752030158</v>
      </c>
      <c r="Y35" s="11">
        <v>13.3504990524525</v>
      </c>
      <c r="Z35" s="11">
        <v>7.0574242123922399</v>
      </c>
      <c r="AA35" s="11">
        <v>5.8584139719820598</v>
      </c>
      <c r="AB35" s="11">
        <v>29.809815519753901</v>
      </c>
      <c r="AC35" s="11">
        <v>47.651590190791097</v>
      </c>
      <c r="AD35" s="11">
        <v>159.15239373268901</v>
      </c>
      <c r="AE35" s="11">
        <v>296.931324268379</v>
      </c>
      <c r="AF35" s="11">
        <v>61.9476270372611</v>
      </c>
      <c r="AG35" s="11">
        <v>18.777352693560399</v>
      </c>
      <c r="AH35" s="11">
        <v>21.3638266924821</v>
      </c>
      <c r="AI35" s="11">
        <v>11.0739574050596</v>
      </c>
      <c r="AJ35" s="11">
        <v>9.4406265372092406</v>
      </c>
      <c r="AK35" s="11">
        <v>12.6603007055853</v>
      </c>
      <c r="AL35" s="11">
        <v>6.4770896365665998</v>
      </c>
      <c r="AM35" s="11">
        <v>7.3006638724870498</v>
      </c>
      <c r="AN35" s="11">
        <v>6.0809447416767899</v>
      </c>
      <c r="AO35" s="11">
        <v>0.47989311917195399</v>
      </c>
      <c r="AP35" s="11">
        <v>1.61511984955202</v>
      </c>
      <c r="AQ35" s="11">
        <v>0.63052659508019704</v>
      </c>
      <c r="AR35" s="11">
        <v>1.84804119969771</v>
      </c>
      <c r="AS35" s="11">
        <v>0.58454051338308499</v>
      </c>
      <c r="AT35" s="11">
        <v>2.2462140342920498</v>
      </c>
      <c r="AU35" s="11">
        <v>57.686634679319603</v>
      </c>
      <c r="AV35" s="11">
        <v>42.732132291480902</v>
      </c>
      <c r="AW35" s="11">
        <v>21.247219613932</v>
      </c>
      <c r="AX35" s="11">
        <v>19.0171150278663</v>
      </c>
      <c r="AY35" s="11">
        <v>14.2675872404717</v>
      </c>
      <c r="AZ35" s="11">
        <v>19.229016656670002</v>
      </c>
      <c r="BA35" s="11">
        <v>0.14991464081721301</v>
      </c>
      <c r="BB35" s="11">
        <v>2.4104278108433301</v>
      </c>
      <c r="BC35" s="11">
        <v>4.0534721005310796</v>
      </c>
      <c r="BD35" s="11">
        <v>0.27252736775265402</v>
      </c>
      <c r="BE35" s="11">
        <v>2.8276969146778401</v>
      </c>
      <c r="BF35" s="11">
        <v>53.049764759829998</v>
      </c>
      <c r="BG35" s="11">
        <v>4.4970005921116103</v>
      </c>
      <c r="BH35" s="11">
        <v>11.975090811878999</v>
      </c>
      <c r="BI35" s="11">
        <v>5.3114884009945902</v>
      </c>
      <c r="BJ35" s="11">
        <v>0.81061602050875103</v>
      </c>
      <c r="BK35" s="11">
        <v>0.18013095602632501</v>
      </c>
      <c r="BL35" s="11">
        <v>1.25674108320652</v>
      </c>
      <c r="BM35" s="11">
        <v>6.6806231445506699</v>
      </c>
      <c r="BN35" s="11">
        <v>9.4500989563697999</v>
      </c>
      <c r="BO35" s="11">
        <v>22.854519441087302</v>
      </c>
      <c r="BP35" s="11">
        <v>13.422838202669301</v>
      </c>
      <c r="BQ35" s="11">
        <v>3490.3967925653401</v>
      </c>
      <c r="BR35" s="11">
        <v>7.5850534754763403</v>
      </c>
      <c r="BS35" s="11">
        <v>7.9254900180752497</v>
      </c>
      <c r="BT35" s="11">
        <v>0</v>
      </c>
    </row>
    <row r="36" spans="1:72" ht="15" x14ac:dyDescent="0.4">
      <c r="A36">
        <v>28</v>
      </c>
      <c r="B36" s="6" t="s">
        <v>53</v>
      </c>
      <c r="C36" s="7" t="s">
        <v>54</v>
      </c>
      <c r="D36" s="160">
        <v>12715.999999999996</v>
      </c>
      <c r="E36" s="8">
        <v>106.07273866608701</v>
      </c>
      <c r="F36" s="8">
        <v>12.989984544552501</v>
      </c>
      <c r="G36" s="8">
        <v>6.3998456023729799</v>
      </c>
      <c r="H36" s="8">
        <v>0.56941210682606103</v>
      </c>
      <c r="I36" s="8">
        <v>70.446983588504807</v>
      </c>
      <c r="J36" s="8">
        <v>0.82247401314187296</v>
      </c>
      <c r="K36" s="8">
        <v>55.108676022629403</v>
      </c>
      <c r="L36" s="8">
        <v>0.55213284831311304</v>
      </c>
      <c r="M36" s="8">
        <v>0.77176212430123103</v>
      </c>
      <c r="N36" s="8">
        <v>39.545958298064598</v>
      </c>
      <c r="O36" s="8">
        <v>273.78816635882202</v>
      </c>
      <c r="P36" s="8">
        <v>148.91836475129</v>
      </c>
      <c r="Q36" s="8">
        <v>360.41306875385601</v>
      </c>
      <c r="R36" s="8">
        <v>422.267151526254</v>
      </c>
      <c r="S36" s="8">
        <v>49.763092249614097</v>
      </c>
      <c r="T36" s="8">
        <v>71.867427150241099</v>
      </c>
      <c r="U36" s="8">
        <v>146.14928560601001</v>
      </c>
      <c r="V36" s="8">
        <v>252.52474837178301</v>
      </c>
      <c r="W36" s="8">
        <v>728.79408705137303</v>
      </c>
      <c r="X36" s="8">
        <v>75.086482315983702</v>
      </c>
      <c r="Y36" s="8">
        <v>319.24537130018899</v>
      </c>
      <c r="Z36" s="8">
        <v>46.6693227254544</v>
      </c>
      <c r="AA36" s="8">
        <v>45.456034040209097</v>
      </c>
      <c r="AB36" s="8">
        <v>436.165731739705</v>
      </c>
      <c r="AC36" s="8">
        <v>85.606282595748695</v>
      </c>
      <c r="AD36" s="8">
        <v>1031.5949210613901</v>
      </c>
      <c r="AE36" s="8">
        <v>278.372479988679</v>
      </c>
      <c r="AF36" s="8">
        <v>950.27722205439102</v>
      </c>
      <c r="AG36" s="8">
        <v>43.620421385857</v>
      </c>
      <c r="AH36" s="8">
        <v>122.772669532541</v>
      </c>
      <c r="AI36" s="8">
        <v>115.181627546332</v>
      </c>
      <c r="AJ36" s="8">
        <v>114.90646452295501</v>
      </c>
      <c r="AK36" s="8">
        <v>141.80697347014799</v>
      </c>
      <c r="AL36" s="8">
        <v>120.770159983103</v>
      </c>
      <c r="AM36" s="8">
        <v>125.416944425476</v>
      </c>
      <c r="AN36" s="8">
        <v>220.20684003240299</v>
      </c>
      <c r="AO36" s="8">
        <v>0.67271229090107698</v>
      </c>
      <c r="AP36" s="8">
        <v>86.6999843696439</v>
      </c>
      <c r="AQ36" s="8">
        <v>74.769340639361204</v>
      </c>
      <c r="AR36" s="8">
        <v>119.817110188467</v>
      </c>
      <c r="AS36" s="8">
        <v>2.5568824330822499</v>
      </c>
      <c r="AT36" s="8">
        <v>0.92952770904878701</v>
      </c>
      <c r="AU36" s="8">
        <v>1044.2625105893501</v>
      </c>
      <c r="AV36" s="8">
        <v>1665.4003283688201</v>
      </c>
      <c r="AW36" s="8">
        <v>750.82832556793096</v>
      </c>
      <c r="AX36" s="8">
        <v>798.37721963507602</v>
      </c>
      <c r="AY36" s="8">
        <v>102.531723673123</v>
      </c>
      <c r="AZ36" s="8">
        <v>1305.21813542205</v>
      </c>
      <c r="BA36" s="8">
        <v>4.11258675845654E-2</v>
      </c>
      <c r="BB36" s="8">
        <v>206.49748231600401</v>
      </c>
      <c r="BC36" s="8">
        <v>137.82405959713401</v>
      </c>
      <c r="BD36" s="8">
        <v>0.17525533491009401</v>
      </c>
      <c r="BE36" s="8">
        <v>29.8459268587123</v>
      </c>
      <c r="BF36" s="8">
        <v>336.47999339193302</v>
      </c>
      <c r="BG36" s="8">
        <v>19.2477514213302</v>
      </c>
      <c r="BH36" s="8">
        <v>9.9935806735574406</v>
      </c>
      <c r="BI36" s="8">
        <v>3.4953454153513999</v>
      </c>
      <c r="BJ36" s="8">
        <v>0.39863040237907499</v>
      </c>
      <c r="BK36" s="8">
        <v>6.5639468858477795E-2</v>
      </c>
      <c r="BL36" s="8">
        <v>0.52765308068757999</v>
      </c>
      <c r="BM36" s="8">
        <v>4.7938542045527104</v>
      </c>
      <c r="BN36" s="8">
        <v>5.7941473970595796</v>
      </c>
      <c r="BO36" s="8">
        <v>268.77261964225499</v>
      </c>
      <c r="BP36" s="8">
        <v>53.158546149564899</v>
      </c>
      <c r="BQ36" s="8">
        <v>47.388958749903402</v>
      </c>
      <c r="BR36" s="8">
        <v>6.3529303818187497</v>
      </c>
      <c r="BS36" s="8">
        <v>4.5572016852020303</v>
      </c>
      <c r="BT36" s="8">
        <v>0</v>
      </c>
    </row>
    <row r="37" spans="1:72" ht="15" x14ac:dyDescent="0.4">
      <c r="A37">
        <v>29</v>
      </c>
      <c r="B37" s="15" t="s">
        <v>55</v>
      </c>
      <c r="C37" s="2" t="s">
        <v>56</v>
      </c>
      <c r="D37" s="160">
        <v>24673</v>
      </c>
      <c r="E37" s="11">
        <v>25.680995877865701</v>
      </c>
      <c r="F37" s="11">
        <v>12.503384771077901</v>
      </c>
      <c r="G37" s="11">
        <v>31.553359581953199</v>
      </c>
      <c r="H37" s="11">
        <v>3.8641344303288601</v>
      </c>
      <c r="I37" s="11">
        <v>4.8522509723592497</v>
      </c>
      <c r="J37" s="11">
        <v>0.78720574518956599</v>
      </c>
      <c r="K37" s="11">
        <v>2.73181168165807</v>
      </c>
      <c r="L37" s="11">
        <v>0.37425283937628301</v>
      </c>
      <c r="M37" s="11">
        <v>0.90442176729034396</v>
      </c>
      <c r="N37" s="11">
        <v>3.1364456567948902</v>
      </c>
      <c r="O37" s="11">
        <v>3.0785978594930201</v>
      </c>
      <c r="P37" s="11">
        <v>3.5776357841389199</v>
      </c>
      <c r="Q37" s="11">
        <v>17.592667372167799</v>
      </c>
      <c r="R37" s="11">
        <v>7.2106742945219198</v>
      </c>
      <c r="S37" s="11">
        <v>26.339667687848099</v>
      </c>
      <c r="T37" s="11">
        <v>8.5973835496978008</v>
      </c>
      <c r="U37" s="11">
        <v>1.03371312079265</v>
      </c>
      <c r="V37" s="11">
        <v>45.8269859250534</v>
      </c>
      <c r="W37" s="11">
        <v>130.38643650502601</v>
      </c>
      <c r="X37" s="11">
        <v>11.1894852620925</v>
      </c>
      <c r="Y37" s="11">
        <v>17.059873002741199</v>
      </c>
      <c r="Z37" s="11">
        <v>2.7745451070196099</v>
      </c>
      <c r="AA37" s="11">
        <v>6.58215827662353</v>
      </c>
      <c r="AB37" s="11">
        <v>8.63136777220247</v>
      </c>
      <c r="AC37" s="11">
        <v>28.636677056978201</v>
      </c>
      <c r="AD37" s="11">
        <v>332.708465480489</v>
      </c>
      <c r="AE37" s="11">
        <v>25.098677318390301</v>
      </c>
      <c r="AF37" s="11">
        <v>34.629545503623802</v>
      </c>
      <c r="AG37" s="11">
        <v>3442.8262463046599</v>
      </c>
      <c r="AH37" s="11">
        <v>147.07780159680499</v>
      </c>
      <c r="AI37" s="11">
        <v>40.364030259955797</v>
      </c>
      <c r="AJ37" s="11">
        <v>36.363903566111603</v>
      </c>
      <c r="AK37" s="11">
        <v>74.086252001510104</v>
      </c>
      <c r="AL37" s="11">
        <v>62.115002541699397</v>
      </c>
      <c r="AM37" s="11">
        <v>31.0733899985328</v>
      </c>
      <c r="AN37" s="11">
        <v>33.5832022046012</v>
      </c>
      <c r="AO37" s="11">
        <v>0.78495625701916805</v>
      </c>
      <c r="AP37" s="11">
        <v>8.9293965178257402</v>
      </c>
      <c r="AQ37" s="11">
        <v>5.0111272727843499</v>
      </c>
      <c r="AR37" s="11">
        <v>1.90558713081953</v>
      </c>
      <c r="AS37" s="11">
        <v>16.553197164501601</v>
      </c>
      <c r="AT37" s="11">
        <v>61.6112269462092</v>
      </c>
      <c r="AU37" s="11">
        <v>6644.1782263166697</v>
      </c>
      <c r="AV37" s="11">
        <v>9333.3360557790602</v>
      </c>
      <c r="AW37" s="11">
        <v>3892.5777600083302</v>
      </c>
      <c r="AX37" s="11">
        <v>21.177131543187901</v>
      </c>
      <c r="AY37" s="11">
        <v>138.819922102747</v>
      </c>
      <c r="AZ37" s="11">
        <v>5.7678320542183004</v>
      </c>
      <c r="BA37" s="11">
        <v>8.4517896412404994E-2</v>
      </c>
      <c r="BB37" s="11">
        <v>0.78794813106308204</v>
      </c>
      <c r="BC37" s="11">
        <v>0.76789187800498604</v>
      </c>
      <c r="BD37" s="11">
        <v>0.14109931838126799</v>
      </c>
      <c r="BE37" s="11">
        <v>1.17301192645321</v>
      </c>
      <c r="BF37" s="11">
        <v>8.77342174530866</v>
      </c>
      <c r="BG37" s="11">
        <v>10.145015604069499</v>
      </c>
      <c r="BH37" s="11">
        <v>7.3947761267183898</v>
      </c>
      <c r="BI37" s="11">
        <v>4.7767857965254601</v>
      </c>
      <c r="BJ37" s="11">
        <v>1.0083377186001401</v>
      </c>
      <c r="BK37" s="11">
        <v>0.267869739237517</v>
      </c>
      <c r="BL37" s="11">
        <v>1.80435536493691</v>
      </c>
      <c r="BM37" s="11">
        <v>147.35440481854999</v>
      </c>
      <c r="BN37" s="11">
        <v>5.59980516838678</v>
      </c>
      <c r="BO37" s="11">
        <v>21.738879476629101</v>
      </c>
      <c r="BP37" s="11">
        <v>9.7617713217425202</v>
      </c>
      <c r="BQ37" s="11">
        <v>5.5162032009245596</v>
      </c>
      <c r="BR37" s="11">
        <v>1.9019706360017401</v>
      </c>
      <c r="BS37" s="11">
        <v>3.8884264983375201</v>
      </c>
      <c r="BT37" s="11">
        <v>0</v>
      </c>
    </row>
    <row r="38" spans="1:72" ht="15" x14ac:dyDescent="0.4">
      <c r="A38">
        <v>30</v>
      </c>
      <c r="B38" s="6" t="s">
        <v>57</v>
      </c>
      <c r="C38" s="7" t="s">
        <v>58</v>
      </c>
      <c r="D38" s="160">
        <v>19953.999999999993</v>
      </c>
      <c r="E38" s="8">
        <v>327.61967544247102</v>
      </c>
      <c r="F38" s="8">
        <v>37.836691223379603</v>
      </c>
      <c r="G38" s="8">
        <v>155.28978334681901</v>
      </c>
      <c r="H38" s="8">
        <v>17.406960813601401</v>
      </c>
      <c r="I38" s="8">
        <v>22.5906387172191</v>
      </c>
      <c r="J38" s="8">
        <v>0.55199484038910396</v>
      </c>
      <c r="K38" s="8">
        <v>2.0224907925945899</v>
      </c>
      <c r="L38" s="8">
        <v>4.3829953131019899</v>
      </c>
      <c r="M38" s="8">
        <v>7.9714525116006003</v>
      </c>
      <c r="N38" s="8">
        <v>14.5841328125505</v>
      </c>
      <c r="O38" s="8">
        <v>76.312312391662005</v>
      </c>
      <c r="P38" s="8">
        <v>8.8620288221938708</v>
      </c>
      <c r="Q38" s="8">
        <v>42.666502557419797</v>
      </c>
      <c r="R38" s="8">
        <v>13.455543639633699</v>
      </c>
      <c r="S38" s="8">
        <v>12.457498341399599</v>
      </c>
      <c r="T38" s="8">
        <v>6.9336518558520099</v>
      </c>
      <c r="U38" s="8">
        <v>11.403412324635701</v>
      </c>
      <c r="V38" s="8">
        <v>127.184810146898</v>
      </c>
      <c r="W38" s="8">
        <v>280.33767753938997</v>
      </c>
      <c r="X38" s="8">
        <v>21.176863799503298</v>
      </c>
      <c r="Y38" s="8">
        <v>41.246955039857397</v>
      </c>
      <c r="Z38" s="8">
        <v>11.7455256415486</v>
      </c>
      <c r="AA38" s="8">
        <v>64.746840688224694</v>
      </c>
      <c r="AB38" s="8">
        <v>38.909257915227698</v>
      </c>
      <c r="AC38" s="8">
        <v>47.6374759510012</v>
      </c>
      <c r="AD38" s="8">
        <v>107.70837444257</v>
      </c>
      <c r="AE38" s="8">
        <v>45.179729228763101</v>
      </c>
      <c r="AF38" s="8">
        <v>48.598774382800102</v>
      </c>
      <c r="AG38" s="8">
        <v>39.942674965089999</v>
      </c>
      <c r="AH38" s="8">
        <v>3506.0874293147699</v>
      </c>
      <c r="AI38" s="8">
        <v>1149.8940248081401</v>
      </c>
      <c r="AJ38" s="8">
        <v>1151.9026817567001</v>
      </c>
      <c r="AK38" s="8">
        <v>323.27457230416297</v>
      </c>
      <c r="AL38" s="8">
        <v>368.765419224347</v>
      </c>
      <c r="AM38" s="8">
        <v>699.53750212253499</v>
      </c>
      <c r="AN38" s="8">
        <v>34.150230574667901</v>
      </c>
      <c r="AO38" s="8">
        <v>2.77063798218474</v>
      </c>
      <c r="AP38" s="8">
        <v>3.4514944572784301</v>
      </c>
      <c r="AQ38" s="8">
        <v>3.2004445032759201</v>
      </c>
      <c r="AR38" s="8">
        <v>4.1243921857285502</v>
      </c>
      <c r="AS38" s="8">
        <v>0.51201478293292302</v>
      </c>
      <c r="AT38" s="8">
        <v>0.59870078180810604</v>
      </c>
      <c r="AU38" s="8">
        <v>4083.2978384438502</v>
      </c>
      <c r="AV38" s="8">
        <v>3316.49470946874</v>
      </c>
      <c r="AW38" s="8">
        <v>3067.02753188014</v>
      </c>
      <c r="AX38" s="8">
        <v>151.08746438285701</v>
      </c>
      <c r="AY38" s="8">
        <v>132.37330876625799</v>
      </c>
      <c r="AZ38" s="8">
        <v>139.65618528620499</v>
      </c>
      <c r="BA38" s="8">
        <v>0.10750226735561701</v>
      </c>
      <c r="BB38" s="8">
        <v>7.9808241508868498</v>
      </c>
      <c r="BC38" s="8">
        <v>3.0251277476462102</v>
      </c>
      <c r="BD38" s="8">
        <v>0.41460362812992102</v>
      </c>
      <c r="BE38" s="8">
        <v>5.5038658869962802</v>
      </c>
      <c r="BF38" s="8">
        <v>11.9629453994502</v>
      </c>
      <c r="BG38" s="8">
        <v>36.771986164989798</v>
      </c>
      <c r="BH38" s="8">
        <v>86.298842852069001</v>
      </c>
      <c r="BI38" s="8">
        <v>46.869796820129999</v>
      </c>
      <c r="BJ38" s="8">
        <v>1.3750910561646501</v>
      </c>
      <c r="BK38" s="8">
        <v>0.24125023277059399</v>
      </c>
      <c r="BL38" s="8">
        <v>0.11670668603199499</v>
      </c>
      <c r="BM38" s="8">
        <v>63.1812017258043</v>
      </c>
      <c r="BN38" s="8">
        <v>1.06285036198565</v>
      </c>
      <c r="BO38" s="8">
        <v>84.0136740190419</v>
      </c>
      <c r="BP38" s="8">
        <v>11.734752167292701</v>
      </c>
      <c r="BQ38" s="8">
        <v>22.0867567166048</v>
      </c>
      <c r="BR38" s="8">
        <v>1.8615881866166399</v>
      </c>
      <c r="BS38" s="8">
        <v>21.218515215202199</v>
      </c>
      <c r="BT38" s="8">
        <v>0</v>
      </c>
    </row>
    <row r="39" spans="1:72" ht="15" x14ac:dyDescent="0.4">
      <c r="A39">
        <v>31</v>
      </c>
      <c r="B39" s="15" t="s">
        <v>59</v>
      </c>
      <c r="C39" s="2" t="s">
        <v>60</v>
      </c>
      <c r="D39" s="160">
        <v>5800</v>
      </c>
      <c r="E39" s="11">
        <v>7.8255762076395401</v>
      </c>
      <c r="F39" s="11">
        <v>9.4694194705461001</v>
      </c>
      <c r="G39" s="11">
        <v>4.8212371658575996</v>
      </c>
      <c r="H39" s="11">
        <v>0.25757057469053102</v>
      </c>
      <c r="I39" s="11">
        <v>1.0087219322883001</v>
      </c>
      <c r="J39" s="11">
        <v>0.90676677696033603</v>
      </c>
      <c r="K39" s="11">
        <v>2.2880720276623201</v>
      </c>
      <c r="L39" s="11">
        <v>0.29866781047541902</v>
      </c>
      <c r="M39" s="11">
        <v>1.62496464640757</v>
      </c>
      <c r="N39" s="11">
        <v>4.0279601880533003</v>
      </c>
      <c r="O39" s="11">
        <v>4.1464676869407899</v>
      </c>
      <c r="P39" s="11">
        <v>2.0120008781085201</v>
      </c>
      <c r="Q39" s="11">
        <v>2.0288971607300499</v>
      </c>
      <c r="R39" s="11">
        <v>4.6143353372364802</v>
      </c>
      <c r="S39" s="11">
        <v>0.79183048797019795</v>
      </c>
      <c r="T39" s="11">
        <v>1.65536546634542</v>
      </c>
      <c r="U39" s="11">
        <v>0.78241206752473302</v>
      </c>
      <c r="V39" s="11">
        <v>2.5584247960205202</v>
      </c>
      <c r="W39" s="11">
        <v>5.7298395298112403</v>
      </c>
      <c r="X39" s="11">
        <v>2.4052187796918099</v>
      </c>
      <c r="Y39" s="11">
        <v>4.2669412823963597</v>
      </c>
      <c r="Z39" s="11">
        <v>1.0688151895631099</v>
      </c>
      <c r="AA39" s="11">
        <v>2.3292036849839302</v>
      </c>
      <c r="AB39" s="11">
        <v>88.079439184511401</v>
      </c>
      <c r="AC39" s="11">
        <v>4.5368608716250503</v>
      </c>
      <c r="AD39" s="11">
        <v>6.4937100392972997</v>
      </c>
      <c r="AE39" s="11">
        <v>2.0854865110797101</v>
      </c>
      <c r="AF39" s="11">
        <v>14.7086315998102</v>
      </c>
      <c r="AG39" s="11">
        <v>11.6888169199629</v>
      </c>
      <c r="AH39" s="11">
        <v>89.305972295470298</v>
      </c>
      <c r="AI39" s="11">
        <v>521.12000882008795</v>
      </c>
      <c r="AJ39" s="11">
        <v>375.54539301140301</v>
      </c>
      <c r="AK39" s="11">
        <v>183.46270270163799</v>
      </c>
      <c r="AL39" s="11">
        <v>28.491863429243601</v>
      </c>
      <c r="AM39" s="11">
        <v>59.6584683672734</v>
      </c>
      <c r="AN39" s="11">
        <v>550.48792787481602</v>
      </c>
      <c r="AO39" s="11">
        <v>57.8796721262486</v>
      </c>
      <c r="AP39" s="11">
        <v>27.6369392209096</v>
      </c>
      <c r="AQ39" s="11">
        <v>32.448682829454597</v>
      </c>
      <c r="AR39" s="11">
        <v>52.781256300366202</v>
      </c>
      <c r="AS39" s="11">
        <v>0.59230220256898802</v>
      </c>
      <c r="AT39" s="11">
        <v>0.28837463622173098</v>
      </c>
      <c r="AU39" s="11">
        <v>1093.1941766866501</v>
      </c>
      <c r="AV39" s="11">
        <v>1187.8527235568299</v>
      </c>
      <c r="AW39" s="11">
        <v>731.20532679622295</v>
      </c>
      <c r="AX39" s="11">
        <v>222.481344772977</v>
      </c>
      <c r="AY39" s="11">
        <v>520.87026750242899</v>
      </c>
      <c r="AZ39" s="11">
        <v>19.214310513626899</v>
      </c>
      <c r="BA39" s="11">
        <v>0.264492951112412</v>
      </c>
      <c r="BB39" s="11">
        <v>2.97913975497696</v>
      </c>
      <c r="BC39" s="11">
        <v>1.9628622193932299</v>
      </c>
      <c r="BD39" s="11">
        <v>0.23812145065232501</v>
      </c>
      <c r="BE39" s="11">
        <v>1.44105138431317</v>
      </c>
      <c r="BF39" s="11">
        <v>6.8032048361831698</v>
      </c>
      <c r="BG39" s="11">
        <v>78.958101911530207</v>
      </c>
      <c r="BH39" s="11">
        <v>660.80021927902203</v>
      </c>
      <c r="BI39" s="11">
        <v>9.0725191016720395</v>
      </c>
      <c r="BJ39" s="11">
        <v>23.4455130628589</v>
      </c>
      <c r="BK39" s="11">
        <v>0.161603925621849</v>
      </c>
      <c r="BL39" s="11">
        <v>0.227445858276389</v>
      </c>
      <c r="BM39" s="11">
        <v>34.964348895753602</v>
      </c>
      <c r="BN39" s="11">
        <v>1.09754877745987</v>
      </c>
      <c r="BO39" s="11">
        <v>28.857090951761599</v>
      </c>
      <c r="BP39" s="11">
        <v>154.63743897538399</v>
      </c>
      <c r="BQ39" s="11">
        <v>7.6183765305860396</v>
      </c>
      <c r="BR39" s="11">
        <v>1.14457341358236</v>
      </c>
      <c r="BS39" s="11">
        <v>87.689864326608202</v>
      </c>
      <c r="BT39" s="11">
        <v>0</v>
      </c>
    </row>
    <row r="40" spans="1:72" ht="15" x14ac:dyDescent="0.4">
      <c r="A40">
        <v>32</v>
      </c>
      <c r="B40" s="6" t="s">
        <v>61</v>
      </c>
      <c r="C40" s="7" t="s">
        <v>62</v>
      </c>
      <c r="D40" s="160">
        <v>9390.0000000000091</v>
      </c>
      <c r="E40" s="8">
        <v>24.654708782314302</v>
      </c>
      <c r="F40" s="8">
        <v>1.9039111362574499</v>
      </c>
      <c r="G40" s="8">
        <v>49.266057994121901</v>
      </c>
      <c r="H40" s="8">
        <v>1.0588812668629299</v>
      </c>
      <c r="I40" s="8">
        <v>23.018798659584899</v>
      </c>
      <c r="J40" s="8">
        <v>24.1450981786233</v>
      </c>
      <c r="K40" s="8">
        <v>55.2907948980871</v>
      </c>
      <c r="L40" s="8">
        <v>8.1200121165068495</v>
      </c>
      <c r="M40" s="8">
        <v>63.2297779465068</v>
      </c>
      <c r="N40" s="8">
        <v>140.086457690766</v>
      </c>
      <c r="O40" s="8">
        <v>61.380851330844898</v>
      </c>
      <c r="P40" s="8">
        <v>60.401034902799402</v>
      </c>
      <c r="Q40" s="8">
        <v>8.5696258570897008</v>
      </c>
      <c r="R40" s="8">
        <v>53.859484099645698</v>
      </c>
      <c r="S40" s="8">
        <v>3.7887820911850301</v>
      </c>
      <c r="T40" s="8">
        <v>55.8468183660028</v>
      </c>
      <c r="U40" s="8">
        <v>2.00096662370537</v>
      </c>
      <c r="V40" s="8">
        <v>3.7073463254757599</v>
      </c>
      <c r="W40" s="8">
        <v>10.4708936717768</v>
      </c>
      <c r="X40" s="8">
        <v>50.421227972896503</v>
      </c>
      <c r="Y40" s="8">
        <v>55.457046410982002</v>
      </c>
      <c r="Z40" s="8">
        <v>18.9761808990779</v>
      </c>
      <c r="AA40" s="8">
        <v>1.3071871757403599</v>
      </c>
      <c r="AB40" s="8">
        <v>89.844424494848298</v>
      </c>
      <c r="AC40" s="8">
        <v>100.22947114632299</v>
      </c>
      <c r="AD40" s="8">
        <v>30.5084222972684</v>
      </c>
      <c r="AE40" s="8">
        <v>15.1522058047315</v>
      </c>
      <c r="AF40" s="8">
        <v>16.7004891159329</v>
      </c>
      <c r="AG40" s="8">
        <v>284.51506554236801</v>
      </c>
      <c r="AH40" s="8">
        <v>278.42254165489697</v>
      </c>
      <c r="AI40" s="8">
        <v>124.05165311305799</v>
      </c>
      <c r="AJ40" s="8">
        <v>1701.4865888878201</v>
      </c>
      <c r="AK40" s="8">
        <v>97.286407248573994</v>
      </c>
      <c r="AL40" s="8">
        <v>9.2914336943983002</v>
      </c>
      <c r="AM40" s="8">
        <v>209.009547148434</v>
      </c>
      <c r="AN40" s="8">
        <v>53.947111079961097</v>
      </c>
      <c r="AO40" s="8">
        <v>4.5567966783175402</v>
      </c>
      <c r="AP40" s="8">
        <v>18.905639707056</v>
      </c>
      <c r="AQ40" s="8">
        <v>16.150378495975801</v>
      </c>
      <c r="AR40" s="8">
        <v>8.8543844351497292</v>
      </c>
      <c r="AS40" s="8">
        <v>0.178314556219655</v>
      </c>
      <c r="AT40" s="8">
        <v>4.4940298025862102</v>
      </c>
      <c r="AU40" s="8">
        <v>483.96124416472298</v>
      </c>
      <c r="AV40" s="8">
        <v>208.31271410284401</v>
      </c>
      <c r="AW40" s="8">
        <v>31.2266759145671</v>
      </c>
      <c r="AX40" s="8">
        <v>1021.21466091953</v>
      </c>
      <c r="AY40" s="8">
        <v>759.00447273366797</v>
      </c>
      <c r="AZ40" s="8">
        <v>504.47122541746398</v>
      </c>
      <c r="BA40" s="8">
        <v>7.5371927971161998</v>
      </c>
      <c r="BB40" s="8">
        <v>84.029126107271594</v>
      </c>
      <c r="BC40" s="8">
        <v>39.379381425504498</v>
      </c>
      <c r="BD40" s="8">
        <v>5.3691952469143196</v>
      </c>
      <c r="BE40" s="8">
        <v>43.866773282755702</v>
      </c>
      <c r="BF40" s="8">
        <v>50.2198288696801</v>
      </c>
      <c r="BG40" s="8">
        <v>100.699187664032</v>
      </c>
      <c r="BH40" s="8">
        <v>372.698218145498</v>
      </c>
      <c r="BI40" s="8">
        <v>259.92238688981899</v>
      </c>
      <c r="BJ40" s="8">
        <v>20.4931128149465</v>
      </c>
      <c r="BK40" s="8">
        <v>4.6737587197304897</v>
      </c>
      <c r="BL40" s="8">
        <v>1.7273747796983201</v>
      </c>
      <c r="BM40" s="8">
        <v>104.139342932776</v>
      </c>
      <c r="BN40" s="8">
        <v>17.446454100725902</v>
      </c>
      <c r="BO40" s="8">
        <v>173.102403750766</v>
      </c>
      <c r="BP40" s="8">
        <v>37.417175941072003</v>
      </c>
      <c r="BQ40" s="8">
        <v>107.2021511004</v>
      </c>
      <c r="BR40" s="8">
        <v>17.4652451094891</v>
      </c>
      <c r="BS40" s="8">
        <v>494.59863557997198</v>
      </c>
      <c r="BT40" s="8">
        <v>0</v>
      </c>
    </row>
    <row r="41" spans="1:72" ht="15" x14ac:dyDescent="0.4">
      <c r="A41">
        <v>33</v>
      </c>
      <c r="B41" s="15" t="s">
        <v>63</v>
      </c>
      <c r="C41" s="2" t="s">
        <v>64</v>
      </c>
      <c r="D41" s="160">
        <v>9051</v>
      </c>
      <c r="E41" s="11">
        <v>10.2294411399892</v>
      </c>
      <c r="F41" s="11">
        <v>2.4882695380498498</v>
      </c>
      <c r="G41" s="11">
        <v>6.7908142945721499</v>
      </c>
      <c r="H41" s="11">
        <v>0.241182777399707</v>
      </c>
      <c r="I41" s="11">
        <v>0.60759107886550401</v>
      </c>
      <c r="J41" s="11">
        <v>0.60941587826182997</v>
      </c>
      <c r="K41" s="11">
        <v>2.2713762042205601</v>
      </c>
      <c r="L41" s="11">
        <v>0.178587359459039</v>
      </c>
      <c r="M41" s="11">
        <v>0.68002282180486495</v>
      </c>
      <c r="N41" s="11">
        <v>2.5915798474203098</v>
      </c>
      <c r="O41" s="11">
        <v>6.4567611173114301</v>
      </c>
      <c r="P41" s="11">
        <v>1.35291448663981</v>
      </c>
      <c r="Q41" s="11">
        <v>3.1169007386919398</v>
      </c>
      <c r="R41" s="11">
        <v>11.107837425392701</v>
      </c>
      <c r="S41" s="11">
        <v>2.0612369022681398</v>
      </c>
      <c r="T41" s="11">
        <v>0.82284280897379802</v>
      </c>
      <c r="U41" s="11">
        <v>1.59732825228956</v>
      </c>
      <c r="V41" s="11">
        <v>3.2399076157010498</v>
      </c>
      <c r="W41" s="11">
        <v>5.6167197944399998</v>
      </c>
      <c r="X41" s="11">
        <v>4.4185462206568902</v>
      </c>
      <c r="Y41" s="11">
        <v>8.3199832820910498</v>
      </c>
      <c r="Z41" s="11">
        <v>2.1126095541092198</v>
      </c>
      <c r="AA41" s="11">
        <v>2.41219057190294</v>
      </c>
      <c r="AB41" s="11">
        <v>11.1386905577719</v>
      </c>
      <c r="AC41" s="11">
        <v>7.5601753951152197</v>
      </c>
      <c r="AD41" s="11">
        <v>10.7497767368138</v>
      </c>
      <c r="AE41" s="11">
        <v>2.6984920550870601</v>
      </c>
      <c r="AF41" s="11">
        <v>6.3946967234065504</v>
      </c>
      <c r="AG41" s="11">
        <v>9.4499292164504194</v>
      </c>
      <c r="AH41" s="11">
        <v>24.584587650196699</v>
      </c>
      <c r="AI41" s="11">
        <v>30.289305710112298</v>
      </c>
      <c r="AJ41" s="11">
        <v>181.87595112315901</v>
      </c>
      <c r="AK41" s="11">
        <v>3158.4900853475801</v>
      </c>
      <c r="AL41" s="11">
        <v>6.8363012473766904</v>
      </c>
      <c r="AM41" s="11">
        <v>6.9551849968033803</v>
      </c>
      <c r="AN41" s="11">
        <v>22.014230544505601</v>
      </c>
      <c r="AO41" s="11">
        <v>2.2665738637141701</v>
      </c>
      <c r="AP41" s="11">
        <v>1.5355460771175899</v>
      </c>
      <c r="AQ41" s="11">
        <v>1.4558755126929701</v>
      </c>
      <c r="AR41" s="11">
        <v>2.42722287633796</v>
      </c>
      <c r="AS41" s="11">
        <v>0.35880117072733497</v>
      </c>
      <c r="AT41" s="11">
        <v>0.73797497123621802</v>
      </c>
      <c r="AU41" s="11">
        <v>81.374847065668803</v>
      </c>
      <c r="AV41" s="11">
        <v>258.81362201934297</v>
      </c>
      <c r="AW41" s="11">
        <v>56.8561077360946</v>
      </c>
      <c r="AX41" s="11">
        <v>311.44992364953902</v>
      </c>
      <c r="AY41" s="11">
        <v>1724.00908475852</v>
      </c>
      <c r="AZ41" s="11">
        <v>190.211268324342</v>
      </c>
      <c r="BA41" s="11">
        <v>0.106548140816982</v>
      </c>
      <c r="BB41" s="11">
        <v>1.6086668590114901</v>
      </c>
      <c r="BC41" s="11">
        <v>42.517196392570902</v>
      </c>
      <c r="BD41" s="11">
        <v>23.916416088710701</v>
      </c>
      <c r="BE41" s="11">
        <v>1.62437105307664</v>
      </c>
      <c r="BF41" s="11">
        <v>21.9842494184409</v>
      </c>
      <c r="BG41" s="11">
        <v>5.76650769945973</v>
      </c>
      <c r="BH41" s="11">
        <v>31.7304062985407</v>
      </c>
      <c r="BI41" s="11">
        <v>2.91173195634993</v>
      </c>
      <c r="BJ41" s="11">
        <v>1.37560401121896</v>
      </c>
      <c r="BK41" s="11">
        <v>0.13203512052619601</v>
      </c>
      <c r="BL41" s="11">
        <v>0.99060181249490298</v>
      </c>
      <c r="BM41" s="11">
        <v>7.4556382598902404</v>
      </c>
      <c r="BN41" s="11">
        <v>2.6825558112317398</v>
      </c>
      <c r="BO41" s="11">
        <v>13.538870960165299</v>
      </c>
      <c r="BP41" s="11">
        <v>11.8975929389838</v>
      </c>
      <c r="BQ41" s="11">
        <v>12.716377343985499</v>
      </c>
      <c r="BR41" s="11">
        <v>1.5454598113881799</v>
      </c>
      <c r="BS41" s="11">
        <v>4.5119320019397096</v>
      </c>
      <c r="BT41" s="11">
        <v>0</v>
      </c>
    </row>
    <row r="42" spans="1:72" ht="15" x14ac:dyDescent="0.4">
      <c r="A42">
        <v>34</v>
      </c>
      <c r="B42" s="6" t="s">
        <v>65</v>
      </c>
      <c r="C42" s="7" t="s">
        <v>66</v>
      </c>
      <c r="D42" s="160">
        <v>5352.9999999999982</v>
      </c>
      <c r="E42" s="8">
        <v>6.53270986986149</v>
      </c>
      <c r="F42" s="8">
        <v>0.947049694865848</v>
      </c>
      <c r="G42" s="8">
        <v>2.6769762680257498</v>
      </c>
      <c r="H42" s="8">
        <v>9.2082317172208106E-2</v>
      </c>
      <c r="I42" s="8">
        <v>1.0791423707093999</v>
      </c>
      <c r="J42" s="8">
        <v>0.40377306194037998</v>
      </c>
      <c r="K42" s="8">
        <v>1.62466773079017</v>
      </c>
      <c r="L42" s="8">
        <v>0.11808007052890999</v>
      </c>
      <c r="M42" s="8">
        <v>0.40690785119448802</v>
      </c>
      <c r="N42" s="8">
        <v>1.69541805467272</v>
      </c>
      <c r="O42" s="8">
        <v>5.2364076687854597</v>
      </c>
      <c r="P42" s="8">
        <v>2.2915728372954498</v>
      </c>
      <c r="Q42" s="8">
        <v>5.23901534255406</v>
      </c>
      <c r="R42" s="8">
        <v>8.2447022591355807</v>
      </c>
      <c r="S42" s="8">
        <v>1.26784340688214</v>
      </c>
      <c r="T42" s="8">
        <v>1.28332522735835</v>
      </c>
      <c r="U42" s="8">
        <v>2.19079737060071</v>
      </c>
      <c r="V42" s="8">
        <v>3.9400669803997199</v>
      </c>
      <c r="W42" s="8">
        <v>10.5012658517388</v>
      </c>
      <c r="X42" s="8">
        <v>7.0735337439787704</v>
      </c>
      <c r="Y42" s="8">
        <v>18.464020102770299</v>
      </c>
      <c r="Z42" s="8">
        <v>1.93459015796505</v>
      </c>
      <c r="AA42" s="8">
        <v>10.0555295886448</v>
      </c>
      <c r="AB42" s="8">
        <v>15.4714970006586</v>
      </c>
      <c r="AC42" s="8">
        <v>3.22542931260476</v>
      </c>
      <c r="AD42" s="8">
        <v>15.3247392594776</v>
      </c>
      <c r="AE42" s="8">
        <v>4.4903095083836897</v>
      </c>
      <c r="AF42" s="8">
        <v>13.3323249022918</v>
      </c>
      <c r="AG42" s="8">
        <v>5.4840982498644504</v>
      </c>
      <c r="AH42" s="8">
        <v>9.3994885676548101</v>
      </c>
      <c r="AI42" s="8">
        <v>5.5169709226851902</v>
      </c>
      <c r="AJ42" s="8">
        <v>11.716832221299001</v>
      </c>
      <c r="AK42" s="8">
        <v>88.917031830751895</v>
      </c>
      <c r="AL42" s="8">
        <v>65.194559704888405</v>
      </c>
      <c r="AM42" s="8">
        <v>4.47200969387392</v>
      </c>
      <c r="AN42" s="8">
        <v>4.7919004847733104</v>
      </c>
      <c r="AO42" s="8">
        <v>0.23304319689077599</v>
      </c>
      <c r="AP42" s="8">
        <v>1.3071591343979201</v>
      </c>
      <c r="AQ42" s="8">
        <v>1.1305746393499501</v>
      </c>
      <c r="AR42" s="8">
        <v>1.8523657350500999</v>
      </c>
      <c r="AS42" s="8">
        <v>0.40541662592926297</v>
      </c>
      <c r="AT42" s="8">
        <v>0.111296795601947</v>
      </c>
      <c r="AU42" s="8">
        <v>210.19407567439001</v>
      </c>
      <c r="AV42" s="8">
        <v>46.036852525585402</v>
      </c>
      <c r="AW42" s="8">
        <v>23.828788322845099</v>
      </c>
      <c r="AX42" s="8">
        <v>220.857519673045</v>
      </c>
      <c r="AY42" s="8">
        <v>7.0732820300577899</v>
      </c>
      <c r="AZ42" s="8">
        <v>22.150856211975</v>
      </c>
      <c r="BA42" s="8">
        <v>0.110426115571226</v>
      </c>
      <c r="BB42" s="8">
        <v>3.2712433358468398</v>
      </c>
      <c r="BC42" s="8">
        <v>2.4783094946942401</v>
      </c>
      <c r="BD42" s="8">
        <v>9.7051159336533105E-2</v>
      </c>
      <c r="BE42" s="8">
        <v>0.88886692344957896</v>
      </c>
      <c r="BF42" s="8">
        <v>10.215462171693201</v>
      </c>
      <c r="BG42" s="8">
        <v>2.1023556619124202</v>
      </c>
      <c r="BH42" s="8">
        <v>5.0146695640540102</v>
      </c>
      <c r="BI42" s="8">
        <v>2.7552126408170201</v>
      </c>
      <c r="BJ42" s="8">
        <v>0.24845621984942701</v>
      </c>
      <c r="BK42" s="8">
        <v>3.7744914805408397E-2</v>
      </c>
      <c r="BL42" s="8">
        <v>9.4131779867347706E-2</v>
      </c>
      <c r="BM42" s="8">
        <v>31.5061624754237</v>
      </c>
      <c r="BN42" s="8">
        <v>0.61333626549735498</v>
      </c>
      <c r="BO42" s="8">
        <v>7.4951428592124101</v>
      </c>
      <c r="BP42" s="8">
        <v>2.4745574204152301</v>
      </c>
      <c r="BQ42" s="8">
        <v>47.384539597369802</v>
      </c>
      <c r="BR42" s="8">
        <v>1.4348376380088399</v>
      </c>
      <c r="BS42" s="8">
        <v>4.0234064757078096</v>
      </c>
      <c r="BT42" s="8">
        <v>0</v>
      </c>
    </row>
    <row r="43" spans="1:72" ht="15" x14ac:dyDescent="0.4">
      <c r="A43">
        <v>35</v>
      </c>
      <c r="B43" s="15" t="s">
        <v>67</v>
      </c>
      <c r="C43" s="2" t="s">
        <v>68</v>
      </c>
      <c r="D43" s="160">
        <v>5602</v>
      </c>
      <c r="E43" s="11">
        <v>7.6336520718745602</v>
      </c>
      <c r="F43" s="11">
        <v>2.2815447543191198</v>
      </c>
      <c r="G43" s="11">
        <v>9.02542766709559</v>
      </c>
      <c r="H43" s="11">
        <v>0.14692456260540401</v>
      </c>
      <c r="I43" s="11">
        <v>0.70467726159992305</v>
      </c>
      <c r="J43" s="11">
        <v>0.54045492158557695</v>
      </c>
      <c r="K43" s="11">
        <v>1.6628280420405299</v>
      </c>
      <c r="L43" s="11">
        <v>0.16743255951112501</v>
      </c>
      <c r="M43" s="11">
        <v>0.12895452828773299</v>
      </c>
      <c r="N43" s="11">
        <v>54.9773800697388</v>
      </c>
      <c r="O43" s="11">
        <v>3.33993587201816</v>
      </c>
      <c r="P43" s="11">
        <v>1.52977129082237</v>
      </c>
      <c r="Q43" s="11">
        <v>5.0989432248687097</v>
      </c>
      <c r="R43" s="11">
        <v>8.5369425493657705</v>
      </c>
      <c r="S43" s="11">
        <v>0.60775052065508195</v>
      </c>
      <c r="T43" s="11">
        <v>2.9763252001724001</v>
      </c>
      <c r="U43" s="11">
        <v>1.7322332533257601</v>
      </c>
      <c r="V43" s="11">
        <v>3.5421863840117398</v>
      </c>
      <c r="W43" s="11">
        <v>38.5078399007784</v>
      </c>
      <c r="X43" s="11">
        <v>7.7931036954258701</v>
      </c>
      <c r="Y43" s="11">
        <v>125.45578101121301</v>
      </c>
      <c r="Z43" s="11">
        <v>13.789554559162401</v>
      </c>
      <c r="AA43" s="11">
        <v>0.66058181331688204</v>
      </c>
      <c r="AB43" s="11">
        <v>177.25648107684501</v>
      </c>
      <c r="AC43" s="11">
        <v>6.1532127366093201</v>
      </c>
      <c r="AD43" s="11">
        <v>47.492123587072498</v>
      </c>
      <c r="AE43" s="11">
        <v>73.370141960066903</v>
      </c>
      <c r="AF43" s="11">
        <v>17.570626187665098</v>
      </c>
      <c r="AG43" s="11">
        <v>2.6964972981176798</v>
      </c>
      <c r="AH43" s="11">
        <v>9.4749118071868406</v>
      </c>
      <c r="AI43" s="11">
        <v>17.3608881482225</v>
      </c>
      <c r="AJ43" s="11">
        <v>12.5396472007791</v>
      </c>
      <c r="AK43" s="11">
        <v>17.918009787705799</v>
      </c>
      <c r="AL43" s="11">
        <v>8.9632707757405807</v>
      </c>
      <c r="AM43" s="11">
        <v>111.064133499248</v>
      </c>
      <c r="AN43" s="11">
        <v>28.1967485276434</v>
      </c>
      <c r="AO43" s="11">
        <v>2.5827763737152898</v>
      </c>
      <c r="AP43" s="11">
        <v>4.1851305739273199</v>
      </c>
      <c r="AQ43" s="11">
        <v>2.6993538678114501</v>
      </c>
      <c r="AR43" s="11">
        <v>17.0204270741879</v>
      </c>
      <c r="AS43" s="11">
        <v>0.31302550217687503</v>
      </c>
      <c r="AT43" s="11">
        <v>0.24151265693520199</v>
      </c>
      <c r="AU43" s="11">
        <v>366.99427381971702</v>
      </c>
      <c r="AV43" s="11">
        <v>113.861656667828</v>
      </c>
      <c r="AW43" s="11">
        <v>25.5332891776198</v>
      </c>
      <c r="AX43" s="11">
        <v>12.8639696070922</v>
      </c>
      <c r="AY43" s="11">
        <v>12.3779456599661</v>
      </c>
      <c r="AZ43" s="11">
        <v>24.017757581568901</v>
      </c>
      <c r="BA43" s="11">
        <v>0.12023592064161601</v>
      </c>
      <c r="BB43" s="11">
        <v>2.3693540995643101</v>
      </c>
      <c r="BC43" s="11">
        <v>1.6259213229328</v>
      </c>
      <c r="BD43" s="11">
        <v>9.6808324896362402E-2</v>
      </c>
      <c r="BE43" s="11">
        <v>0.428484827697176</v>
      </c>
      <c r="BF43" s="11">
        <v>3.1544814245525798</v>
      </c>
      <c r="BG43" s="11">
        <v>11.0652365265827</v>
      </c>
      <c r="BH43" s="11">
        <v>13.2353714255605</v>
      </c>
      <c r="BI43" s="11">
        <v>57.2490367427948</v>
      </c>
      <c r="BJ43" s="11">
        <v>0.83356354581492698</v>
      </c>
      <c r="BK43" s="11">
        <v>6.7781153306350095E-2</v>
      </c>
      <c r="BL43" s="11">
        <v>0.133106008720177</v>
      </c>
      <c r="BM43" s="11">
        <v>1.57156116503569</v>
      </c>
      <c r="BN43" s="11">
        <v>1.59177551967312</v>
      </c>
      <c r="BO43" s="11">
        <v>92.112516842927405</v>
      </c>
      <c r="BP43" s="11">
        <v>94.467267967433699</v>
      </c>
      <c r="BQ43" s="11">
        <v>1317.0734011193399</v>
      </c>
      <c r="BR43" s="11">
        <v>161.523566400362</v>
      </c>
      <c r="BS43" s="11">
        <v>9.0862737019019395</v>
      </c>
      <c r="BT43" s="11">
        <v>0</v>
      </c>
    </row>
    <row r="44" spans="1:72" ht="15" x14ac:dyDescent="0.4">
      <c r="A44">
        <v>36</v>
      </c>
      <c r="B44" s="14" t="s">
        <v>69</v>
      </c>
      <c r="C44" s="7" t="s">
        <v>70</v>
      </c>
      <c r="D44" s="160">
        <v>40291.000000000044</v>
      </c>
      <c r="E44" s="8">
        <v>222.367244586152</v>
      </c>
      <c r="F44" s="8">
        <v>1.95167134866769</v>
      </c>
      <c r="G44" s="8">
        <v>76.105768706768998</v>
      </c>
      <c r="H44" s="8">
        <v>1.90777166351544</v>
      </c>
      <c r="I44" s="8">
        <v>1.03415982708787</v>
      </c>
      <c r="J44" s="8">
        <v>59.773700587818901</v>
      </c>
      <c r="K44" s="8">
        <v>549.67375201360596</v>
      </c>
      <c r="L44" s="8">
        <v>14.560473718700701</v>
      </c>
      <c r="M44" s="8">
        <v>41.003619676078699</v>
      </c>
      <c r="N44" s="8">
        <v>379.86334518869501</v>
      </c>
      <c r="O44" s="8">
        <v>156.88192537750899</v>
      </c>
      <c r="P44" s="8">
        <v>72.802857501475401</v>
      </c>
      <c r="Q44" s="8">
        <v>72.846833908104301</v>
      </c>
      <c r="R44" s="8">
        <v>315.19052709571599</v>
      </c>
      <c r="S44" s="8">
        <v>19.423991904638601</v>
      </c>
      <c r="T44" s="8">
        <v>202.51144026532899</v>
      </c>
      <c r="U44" s="8">
        <v>67.031509070408006</v>
      </c>
      <c r="V44" s="8">
        <v>16.793380582481799</v>
      </c>
      <c r="W44" s="8">
        <v>191.671108559532</v>
      </c>
      <c r="X44" s="8">
        <v>79.6646099185797</v>
      </c>
      <c r="Y44" s="8">
        <v>202.831622444559</v>
      </c>
      <c r="Z44" s="8">
        <v>15.8959688219939</v>
      </c>
      <c r="AA44" s="8">
        <v>29.671739695821699</v>
      </c>
      <c r="AB44" s="8">
        <v>626.03913224755604</v>
      </c>
      <c r="AC44" s="8">
        <v>277.64909065035903</v>
      </c>
      <c r="AD44" s="8">
        <v>352.56856603590802</v>
      </c>
      <c r="AE44" s="8">
        <v>131.337552618091</v>
      </c>
      <c r="AF44" s="8">
        <v>467.44907727141901</v>
      </c>
      <c r="AG44" s="8">
        <v>619.70393523477401</v>
      </c>
      <c r="AH44" s="8">
        <v>389.495859258959</v>
      </c>
      <c r="AI44" s="8">
        <v>30.8639959614185</v>
      </c>
      <c r="AJ44" s="8">
        <v>141.87863305126001</v>
      </c>
      <c r="AK44" s="8">
        <v>16.158824273167401</v>
      </c>
      <c r="AL44" s="8">
        <v>54.447392008644897</v>
      </c>
      <c r="AM44" s="8">
        <v>65.402883438671196</v>
      </c>
      <c r="AN44" s="8">
        <v>14599.930335356899</v>
      </c>
      <c r="AO44" s="8">
        <v>283.756115142895</v>
      </c>
      <c r="AP44" s="8">
        <v>400.35945216521998</v>
      </c>
      <c r="AQ44" s="8">
        <v>184.563332844071</v>
      </c>
      <c r="AR44" s="8">
        <v>338.03794538867999</v>
      </c>
      <c r="AS44" s="8">
        <v>15.200028551550099</v>
      </c>
      <c r="AT44" s="8">
        <v>13.7481068206698</v>
      </c>
      <c r="AU44" s="8">
        <v>6.80918951463316</v>
      </c>
      <c r="AV44" s="8">
        <v>44.602307642274504</v>
      </c>
      <c r="AW44" s="8">
        <v>1.1327012526153599</v>
      </c>
      <c r="AX44" s="8">
        <v>1740.11452606954</v>
      </c>
      <c r="AY44" s="8">
        <v>7.4916206412937898</v>
      </c>
      <c r="AZ44" s="8">
        <v>121.44852741199701</v>
      </c>
      <c r="BA44" s="8">
        <v>13.6717728822443</v>
      </c>
      <c r="BB44" s="8">
        <v>20.629968762049199</v>
      </c>
      <c r="BC44" s="8">
        <v>14.972282303741199</v>
      </c>
      <c r="BD44" s="8">
        <v>18.532874238286301</v>
      </c>
      <c r="BE44" s="8">
        <v>134.00295021470001</v>
      </c>
      <c r="BF44" s="8">
        <v>12.410356320993399</v>
      </c>
      <c r="BG44" s="8">
        <v>51.6700049830553</v>
      </c>
      <c r="BH44" s="8">
        <v>170.971012786693</v>
      </c>
      <c r="BI44" s="8">
        <v>335.44645577400502</v>
      </c>
      <c r="BJ44" s="8">
        <v>23.4944829284943</v>
      </c>
      <c r="BK44" s="8">
        <v>27.530218123531899</v>
      </c>
      <c r="BL44" s="8">
        <v>107.912527802851</v>
      </c>
      <c r="BM44" s="8">
        <v>53.121626891470299</v>
      </c>
      <c r="BN44" s="8">
        <v>238.536624695749</v>
      </c>
      <c r="BO44" s="8">
        <v>1051.0476750344801</v>
      </c>
      <c r="BP44" s="8">
        <v>343.63117489497898</v>
      </c>
      <c r="BQ44" s="8">
        <v>203.00845966163999</v>
      </c>
      <c r="BR44" s="8">
        <v>223.85140931731101</v>
      </c>
      <c r="BS44" s="8">
        <v>12.9130121128665</v>
      </c>
      <c r="BT44" s="8">
        <v>0</v>
      </c>
    </row>
    <row r="45" spans="1:72" ht="15" x14ac:dyDescent="0.4">
      <c r="A45">
        <v>37</v>
      </c>
      <c r="B45" s="15" t="s">
        <v>71</v>
      </c>
      <c r="C45" s="2" t="s">
        <v>72</v>
      </c>
      <c r="D45" s="160">
        <v>8794.0000000000036</v>
      </c>
      <c r="E45" s="11">
        <v>4.6518374180093698</v>
      </c>
      <c r="F45" s="11">
        <v>0.18092457741280399</v>
      </c>
      <c r="G45" s="11">
        <v>0.45813745397162797</v>
      </c>
      <c r="H45" s="11">
        <v>2.07399089849073</v>
      </c>
      <c r="I45" s="11">
        <v>1.1650181409764E-2</v>
      </c>
      <c r="J45" s="11">
        <v>53.9198832031488</v>
      </c>
      <c r="K45" s="11">
        <v>181.222854498841</v>
      </c>
      <c r="L45" s="11">
        <v>47.806639788844699</v>
      </c>
      <c r="M45" s="11">
        <v>95.602007839253503</v>
      </c>
      <c r="N45" s="11">
        <v>133.63172884034901</v>
      </c>
      <c r="O45" s="11">
        <v>15.26299121561</v>
      </c>
      <c r="P45" s="11">
        <v>52.723078177990502</v>
      </c>
      <c r="Q45" s="11">
        <v>38.908897120911298</v>
      </c>
      <c r="R45" s="11">
        <v>153.61995844125201</v>
      </c>
      <c r="S45" s="11">
        <v>9.9970060927143507</v>
      </c>
      <c r="T45" s="11">
        <v>4.1156578582953198</v>
      </c>
      <c r="U45" s="11">
        <v>25.9557736511372</v>
      </c>
      <c r="V45" s="11">
        <v>3.0451203213218498</v>
      </c>
      <c r="W45" s="11">
        <v>158.39281624761799</v>
      </c>
      <c r="X45" s="11">
        <v>108.19520400803999</v>
      </c>
      <c r="Y45" s="11">
        <v>38.448745032793099</v>
      </c>
      <c r="Z45" s="11">
        <v>11.2614162950305</v>
      </c>
      <c r="AA45" s="11">
        <v>5.3378983148300099E-2</v>
      </c>
      <c r="AB45" s="11">
        <v>308.42985418473802</v>
      </c>
      <c r="AC45" s="11">
        <v>71.885320679071199</v>
      </c>
      <c r="AD45" s="11">
        <v>172.16292744931999</v>
      </c>
      <c r="AE45" s="11">
        <v>178.748293438182</v>
      </c>
      <c r="AF45" s="11">
        <v>106.661412928893</v>
      </c>
      <c r="AG45" s="11">
        <v>653.56286812923599</v>
      </c>
      <c r="AH45" s="11">
        <v>226.81372740092499</v>
      </c>
      <c r="AI45" s="11">
        <v>31.889767555994698</v>
      </c>
      <c r="AJ45" s="11">
        <v>177.910307795471</v>
      </c>
      <c r="AK45" s="11">
        <v>10.083618171325099</v>
      </c>
      <c r="AL45" s="11">
        <v>32.903249661044903</v>
      </c>
      <c r="AM45" s="11">
        <v>66.450409738456003</v>
      </c>
      <c r="AN45" s="11">
        <v>486.17202356894302</v>
      </c>
      <c r="AO45" s="11">
        <v>162.82851503714701</v>
      </c>
      <c r="AP45" s="11">
        <v>1.05782630143829</v>
      </c>
      <c r="AQ45" s="11">
        <v>1.8394509870233E-2</v>
      </c>
      <c r="AR45" s="11">
        <v>1.1138249747540201</v>
      </c>
      <c r="AS45" s="11">
        <v>0.13700137305270499</v>
      </c>
      <c r="AT45" s="11">
        <v>2.0245985671531401</v>
      </c>
      <c r="AU45" s="11">
        <v>0.51254373566369404</v>
      </c>
      <c r="AV45" s="11">
        <v>5.9138204707081998</v>
      </c>
      <c r="AW45" s="11">
        <v>0.37174667883629198</v>
      </c>
      <c r="AX45" s="11">
        <v>244.08765458296801</v>
      </c>
      <c r="AY45" s="11">
        <v>3.1153159464273101</v>
      </c>
      <c r="AZ45" s="11">
        <v>454.424646180244</v>
      </c>
      <c r="BA45" s="11">
        <v>5.0303864146649602</v>
      </c>
      <c r="BB45" s="11">
        <v>76.543308015807796</v>
      </c>
      <c r="BC45" s="11">
        <v>24.0690954270435</v>
      </c>
      <c r="BD45" s="11">
        <v>5.0352818276432503</v>
      </c>
      <c r="BE45" s="11">
        <v>51.704173026231302</v>
      </c>
      <c r="BF45" s="11">
        <v>5.0450186356081304</v>
      </c>
      <c r="BG45" s="11">
        <v>3.3449680736798202</v>
      </c>
      <c r="BH45" s="11">
        <v>6.4949328338166801</v>
      </c>
      <c r="BI45" s="11">
        <v>44.396186840186601</v>
      </c>
      <c r="BJ45" s="11">
        <v>0.11124614874639401</v>
      </c>
      <c r="BK45" s="11">
        <v>2.9449202911397601</v>
      </c>
      <c r="BL45" s="11">
        <v>5.2872673848634504</v>
      </c>
      <c r="BM45" s="11">
        <v>8.7610699685203599</v>
      </c>
      <c r="BN45" s="11">
        <v>5.3792951882865303</v>
      </c>
      <c r="BO45" s="11">
        <v>40.802345982842397</v>
      </c>
      <c r="BP45" s="11">
        <v>180.691185280394</v>
      </c>
      <c r="BQ45" s="11">
        <v>2.4047643504639802</v>
      </c>
      <c r="BR45" s="11">
        <v>0.18130530328917999</v>
      </c>
      <c r="BS45" s="11">
        <v>7.2553191589852997</v>
      </c>
      <c r="BT45" s="11">
        <v>0</v>
      </c>
    </row>
    <row r="46" spans="1:72" ht="15" x14ac:dyDescent="0.4">
      <c r="A46">
        <v>38</v>
      </c>
      <c r="B46" s="6" t="s">
        <v>73</v>
      </c>
      <c r="C46" s="7" t="s">
        <v>74</v>
      </c>
      <c r="D46" s="160">
        <v>4868</v>
      </c>
      <c r="E46" s="8">
        <v>156.56345385390699</v>
      </c>
      <c r="F46" s="8">
        <v>6.7012804698884398</v>
      </c>
      <c r="G46" s="8">
        <v>28.030005267143501</v>
      </c>
      <c r="H46" s="8">
        <v>0.99754085555143601</v>
      </c>
      <c r="I46" s="8">
        <v>0.99656430507290705</v>
      </c>
      <c r="J46" s="8">
        <v>0.18680099121828</v>
      </c>
      <c r="K46" s="8">
        <v>1.5269612723770001</v>
      </c>
      <c r="L46" s="8">
        <v>5.5357902424274498E-2</v>
      </c>
      <c r="M46" s="8">
        <v>4.1333217290007197E-2</v>
      </c>
      <c r="N46" s="8">
        <v>0.201730831055421</v>
      </c>
      <c r="O46" s="8">
        <v>14.396976105050401</v>
      </c>
      <c r="P46" s="8">
        <v>1.0903502746184399</v>
      </c>
      <c r="Q46" s="8">
        <v>11.0455226037905</v>
      </c>
      <c r="R46" s="8">
        <v>2.1256616947782301</v>
      </c>
      <c r="S46" s="8">
        <v>4.01683515696367</v>
      </c>
      <c r="T46" s="8">
        <v>2.0091073775236898</v>
      </c>
      <c r="U46" s="8">
        <v>1.0122537037091299</v>
      </c>
      <c r="V46" s="8">
        <v>1.07773032841637</v>
      </c>
      <c r="W46" s="8">
        <v>53.758661574950096</v>
      </c>
      <c r="X46" s="8">
        <v>8.3926033640045397</v>
      </c>
      <c r="Y46" s="8">
        <v>5.0715973427532903</v>
      </c>
      <c r="Z46" s="8">
        <v>3.04819899310113</v>
      </c>
      <c r="AA46" s="8">
        <v>8.3144579018159092E-3</v>
      </c>
      <c r="AB46" s="8">
        <v>7.0522895351937196</v>
      </c>
      <c r="AC46" s="8">
        <v>1.0807930441464999</v>
      </c>
      <c r="AD46" s="8">
        <v>6.0187686137463796</v>
      </c>
      <c r="AE46" s="8">
        <v>2.2655171754487502</v>
      </c>
      <c r="AF46" s="8">
        <v>4.0732963856665103</v>
      </c>
      <c r="AG46" s="8">
        <v>5.0320598377885597</v>
      </c>
      <c r="AH46" s="8">
        <v>2.1863713552708002</v>
      </c>
      <c r="AI46" s="8">
        <v>1.0335731495903899</v>
      </c>
      <c r="AJ46" s="8">
        <v>5.5552440233995401E-2</v>
      </c>
      <c r="AK46" s="8">
        <v>6.7990197599302596E-2</v>
      </c>
      <c r="AL46" s="8">
        <v>1.87252371523394E-2</v>
      </c>
      <c r="AM46" s="8">
        <v>5.4321648827686904E-3</v>
      </c>
      <c r="AN46" s="8">
        <v>5.8518282222742197</v>
      </c>
      <c r="AO46" s="8">
        <v>1.0964052801298501</v>
      </c>
      <c r="AP46" s="8">
        <v>18.1102206090419</v>
      </c>
      <c r="AQ46" s="8">
        <v>2.05707816500697</v>
      </c>
      <c r="AR46" s="8">
        <v>1.16527461365004</v>
      </c>
      <c r="AS46" s="8">
        <v>2.9863782589702099</v>
      </c>
      <c r="AT46" s="8">
        <v>0.54368725433434695</v>
      </c>
      <c r="AU46" s="8">
        <v>2.25924453239685</v>
      </c>
      <c r="AV46" s="8">
        <v>9.2294573486475997</v>
      </c>
      <c r="AW46" s="8">
        <v>0.148054287643301</v>
      </c>
      <c r="AX46" s="8">
        <v>159.74204166857299</v>
      </c>
      <c r="AY46" s="8">
        <v>12.050681041421701</v>
      </c>
      <c r="AZ46" s="8">
        <v>1.53953610282178</v>
      </c>
      <c r="BA46" s="8">
        <v>2.9239214333073499E-2</v>
      </c>
      <c r="BB46" s="8">
        <v>2.11649191397894</v>
      </c>
      <c r="BC46" s="8">
        <v>12.258448558477699</v>
      </c>
      <c r="BD46" s="8">
        <v>4.6091245212843801E-2</v>
      </c>
      <c r="BE46" s="8">
        <v>7.2006572857432198</v>
      </c>
      <c r="BF46" s="8">
        <v>86.928644769359295</v>
      </c>
      <c r="BG46" s="8">
        <v>32.591131848894598</v>
      </c>
      <c r="BH46" s="8">
        <v>8.4457661676857203</v>
      </c>
      <c r="BI46" s="8">
        <v>110.19330295439801</v>
      </c>
      <c r="BJ46" s="8">
        <v>8.5474121185114598</v>
      </c>
      <c r="BK46" s="8">
        <v>7.8904880596721902</v>
      </c>
      <c r="BL46" s="8">
        <v>12.767942440941299</v>
      </c>
      <c r="BM46" s="8">
        <v>56.121825580515299</v>
      </c>
      <c r="BN46" s="8">
        <v>11.4034997921908</v>
      </c>
      <c r="BO46" s="8">
        <v>314.47800664637901</v>
      </c>
      <c r="BP46" s="8">
        <v>89.879399692082998</v>
      </c>
      <c r="BQ46" s="8">
        <v>23.848333479879301</v>
      </c>
      <c r="BR46" s="8">
        <v>48.984370319973898</v>
      </c>
      <c r="BS46" s="8">
        <v>1.0444138826493601</v>
      </c>
      <c r="BT46" s="8">
        <v>0</v>
      </c>
    </row>
    <row r="47" spans="1:72" ht="15" x14ac:dyDescent="0.4">
      <c r="A47">
        <v>39</v>
      </c>
      <c r="B47" s="15" t="s">
        <v>75</v>
      </c>
      <c r="C47" s="2" t="s">
        <v>76</v>
      </c>
      <c r="D47" s="160">
        <v>3034.0000000000005</v>
      </c>
      <c r="E47" s="11">
        <v>7.0791826826383302</v>
      </c>
      <c r="F47" s="11">
        <v>1.27623909106872E-3</v>
      </c>
      <c r="G47" s="11">
        <v>5.0427251368657897</v>
      </c>
      <c r="H47" s="11">
        <v>0</v>
      </c>
      <c r="I47" s="11">
        <v>0</v>
      </c>
      <c r="J47" s="11">
        <v>5.8203661003549199E-2</v>
      </c>
      <c r="K47" s="11">
        <v>0.158344221341295</v>
      </c>
      <c r="L47" s="11">
        <v>1.71125037774272E-2</v>
      </c>
      <c r="M47" s="11">
        <v>1.0362442366352E-2</v>
      </c>
      <c r="N47" s="11">
        <v>5.8584967086961502E-2</v>
      </c>
      <c r="O47" s="11">
        <v>3.1361425982218898</v>
      </c>
      <c r="P47" s="11">
        <v>2.9486667812527401E-2</v>
      </c>
      <c r="Q47" s="11">
        <v>3.02258709680016</v>
      </c>
      <c r="R47" s="11">
        <v>1.0328380933427399</v>
      </c>
      <c r="S47" s="11">
        <v>1.0076730895199499</v>
      </c>
      <c r="T47" s="11">
        <v>5.9183838910719299E-3</v>
      </c>
      <c r="U47" s="11">
        <v>2.8723235805309501E-3</v>
      </c>
      <c r="V47" s="11">
        <v>2.4472374063536199E-2</v>
      </c>
      <c r="W47" s="11">
        <v>7.9966597253105798</v>
      </c>
      <c r="X47" s="11">
        <v>2.1057373440699201</v>
      </c>
      <c r="Y47" s="11">
        <v>1.0321362454107901</v>
      </c>
      <c r="Z47" s="11">
        <v>1.0156805308406101</v>
      </c>
      <c r="AA47" s="11">
        <v>1.3247122594595201E-3</v>
      </c>
      <c r="AB47" s="11">
        <v>1.01666945005058</v>
      </c>
      <c r="AC47" s="11">
        <v>2.27452275490037E-2</v>
      </c>
      <c r="AD47" s="11">
        <v>1.9998672483050299</v>
      </c>
      <c r="AE47" s="11">
        <v>4.0821753028814599E-2</v>
      </c>
      <c r="AF47" s="11">
        <v>2.68453884860443E-2</v>
      </c>
      <c r="AG47" s="11">
        <v>1.0122509122877501</v>
      </c>
      <c r="AH47" s="11">
        <v>5.69574549151904E-2</v>
      </c>
      <c r="AI47" s="11">
        <v>1.01652366071732E-2</v>
      </c>
      <c r="AJ47" s="11">
        <v>1.50265995207537E-2</v>
      </c>
      <c r="AK47" s="11">
        <v>1.78121946715733E-2</v>
      </c>
      <c r="AL47" s="11">
        <v>4.1898466929150202E-3</v>
      </c>
      <c r="AM47" s="11">
        <v>1.10058701237311E-3</v>
      </c>
      <c r="AN47" s="11">
        <v>0.274636609662811</v>
      </c>
      <c r="AO47" s="11">
        <v>3.1742768000244698E-2</v>
      </c>
      <c r="AP47" s="11">
        <v>2.0591653801109802</v>
      </c>
      <c r="AQ47" s="11">
        <v>2.0317992578174602</v>
      </c>
      <c r="AR47" s="11">
        <v>4.5427297478143898E-2</v>
      </c>
      <c r="AS47" s="11">
        <v>0.99781397704803398</v>
      </c>
      <c r="AT47" s="11">
        <v>0.171061104126636</v>
      </c>
      <c r="AU47" s="11">
        <v>1.0715177477631199</v>
      </c>
      <c r="AV47" s="11">
        <v>2.06980735749856</v>
      </c>
      <c r="AW47" s="11">
        <v>4.2387176887667903E-2</v>
      </c>
      <c r="AX47" s="11">
        <v>37.680622295470201</v>
      </c>
      <c r="AY47" s="11">
        <v>3.02576121622949</v>
      </c>
      <c r="AZ47" s="11">
        <v>8.1371358381644594</v>
      </c>
      <c r="BA47" s="11">
        <v>3.0331580190299299</v>
      </c>
      <c r="BB47" s="11">
        <v>7.0109518960477901</v>
      </c>
      <c r="BC47" s="11">
        <v>7.0723916975036998</v>
      </c>
      <c r="BD47" s="11">
        <v>3.0047698082843302</v>
      </c>
      <c r="BE47" s="11">
        <v>2.06295028807661</v>
      </c>
      <c r="BF47" s="11">
        <v>20.058922670934699</v>
      </c>
      <c r="BG47" s="11">
        <v>7.4655722018376096</v>
      </c>
      <c r="BH47" s="11">
        <v>2.43518886969929</v>
      </c>
      <c r="BI47" s="11">
        <v>42.407879396761501</v>
      </c>
      <c r="BJ47" s="11">
        <v>1.16094673007923</v>
      </c>
      <c r="BK47" s="11">
        <v>2.9593501925320602</v>
      </c>
      <c r="BL47" s="11">
        <v>3.23918951315179</v>
      </c>
      <c r="BM47" s="11">
        <v>14.024533652844299</v>
      </c>
      <c r="BN47" s="11">
        <v>3.4364547379213302</v>
      </c>
      <c r="BO47" s="11">
        <v>79.316272336670096</v>
      </c>
      <c r="BP47" s="11">
        <v>36.252042187663903</v>
      </c>
      <c r="BQ47" s="11">
        <v>5.2795080279052202</v>
      </c>
      <c r="BR47" s="11">
        <v>20.540171382552099</v>
      </c>
      <c r="BS47" s="11">
        <v>6.3370156016438403E-3</v>
      </c>
      <c r="BT47" s="11">
        <v>0</v>
      </c>
    </row>
    <row r="48" spans="1:72" ht="15" x14ac:dyDescent="0.4">
      <c r="A48">
        <v>40</v>
      </c>
      <c r="B48" s="6" t="s">
        <v>77</v>
      </c>
      <c r="C48" s="7" t="s">
        <v>78</v>
      </c>
      <c r="D48" s="160">
        <v>4573.9999999999991</v>
      </c>
      <c r="E48" s="8">
        <v>9.4244931683236697</v>
      </c>
      <c r="F48" s="8">
        <v>3.2969509852608602E-3</v>
      </c>
      <c r="G48" s="8">
        <v>3.26844979773839</v>
      </c>
      <c r="H48" s="8">
        <v>0</v>
      </c>
      <c r="I48" s="8">
        <v>0.16030308273463101</v>
      </c>
      <c r="J48" s="8">
        <v>0.672819270703085</v>
      </c>
      <c r="K48" s="8">
        <v>11.022416771769</v>
      </c>
      <c r="L48" s="8">
        <v>0.34037225080556699</v>
      </c>
      <c r="M48" s="8">
        <v>2.2921752951692702</v>
      </c>
      <c r="N48" s="8">
        <v>5.4124838525073802</v>
      </c>
      <c r="O48" s="8">
        <v>13.5328709619008</v>
      </c>
      <c r="P48" s="8">
        <v>10.836404121414899</v>
      </c>
      <c r="Q48" s="8">
        <v>7.5224105446143703</v>
      </c>
      <c r="R48" s="8">
        <v>3.6231948879207998</v>
      </c>
      <c r="S48" s="8">
        <v>4.4884036038858</v>
      </c>
      <c r="T48" s="8">
        <v>2.6493853098990598</v>
      </c>
      <c r="U48" s="8">
        <v>1.8314106240369099</v>
      </c>
      <c r="V48" s="8">
        <v>1.46233612620954</v>
      </c>
      <c r="W48" s="8">
        <v>22.639501493022902</v>
      </c>
      <c r="X48" s="8">
        <v>10.6581770098378</v>
      </c>
      <c r="Y48" s="8">
        <v>26.477950359341499</v>
      </c>
      <c r="Z48" s="8">
        <v>15.840814767763201</v>
      </c>
      <c r="AA48" s="8">
        <v>0.19682084893636601</v>
      </c>
      <c r="AB48" s="8">
        <v>22.612067885178298</v>
      </c>
      <c r="AC48" s="8">
        <v>2.36160933099909</v>
      </c>
      <c r="AD48" s="8">
        <v>19.651500635543499</v>
      </c>
      <c r="AE48" s="8">
        <v>17.043927426906802</v>
      </c>
      <c r="AF48" s="8">
        <v>2.5440122683772199</v>
      </c>
      <c r="AG48" s="8">
        <v>5.0302711961270399</v>
      </c>
      <c r="AH48" s="8">
        <v>2.2314286020292999</v>
      </c>
      <c r="AI48" s="8">
        <v>1.52550797957047</v>
      </c>
      <c r="AJ48" s="8">
        <v>5.6429716169340596</v>
      </c>
      <c r="AK48" s="8">
        <v>1.19745708017502</v>
      </c>
      <c r="AL48" s="8">
        <v>0.49683005756947601</v>
      </c>
      <c r="AM48" s="8">
        <v>0.146284466857486</v>
      </c>
      <c r="AN48" s="8">
        <v>6.1357823866698098</v>
      </c>
      <c r="AO48" s="8">
        <v>0.76616862485701798</v>
      </c>
      <c r="AP48" s="8">
        <v>2.2024358652196301</v>
      </c>
      <c r="AQ48" s="8">
        <v>4.4321451281729702</v>
      </c>
      <c r="AR48" s="8">
        <v>221.12104504028801</v>
      </c>
      <c r="AS48" s="8">
        <v>2.00273775965917</v>
      </c>
      <c r="AT48" s="8">
        <v>7.6340882484370001</v>
      </c>
      <c r="AU48" s="8">
        <v>30.475054697443799</v>
      </c>
      <c r="AV48" s="8">
        <v>42.387869054318202</v>
      </c>
      <c r="AW48" s="8">
        <v>1.1094224460890001</v>
      </c>
      <c r="AX48" s="8">
        <v>183.98646776508801</v>
      </c>
      <c r="AY48" s="8">
        <v>26.0341123786589</v>
      </c>
      <c r="AZ48" s="8">
        <v>2.68800616129599</v>
      </c>
      <c r="BA48" s="8">
        <v>1.31377963130291</v>
      </c>
      <c r="BB48" s="8">
        <v>4.6357403321375896</v>
      </c>
      <c r="BC48" s="8">
        <v>9.9880945031166899</v>
      </c>
      <c r="BD48" s="8">
        <v>1.77568643957616</v>
      </c>
      <c r="BE48" s="8">
        <v>12.6502061600067</v>
      </c>
      <c r="BF48" s="8">
        <v>70.669713689565896</v>
      </c>
      <c r="BG48" s="8">
        <v>37.768899254944699</v>
      </c>
      <c r="BH48" s="8">
        <v>30.8593603646117</v>
      </c>
      <c r="BI48" s="8">
        <v>88.665639949631895</v>
      </c>
      <c r="BJ48" s="8">
        <v>8.9365223485983094</v>
      </c>
      <c r="BK48" s="8">
        <v>5.3203965024408904</v>
      </c>
      <c r="BL48" s="8">
        <v>23.9747024129762</v>
      </c>
      <c r="BM48" s="8">
        <v>67.951755559354694</v>
      </c>
      <c r="BN48" s="8">
        <v>20.774215701249201</v>
      </c>
      <c r="BO48" s="8">
        <v>304.742737407113</v>
      </c>
      <c r="BP48" s="8">
        <v>77.480566416548697</v>
      </c>
      <c r="BQ48" s="8">
        <v>257.722600316534</v>
      </c>
      <c r="BR48" s="8">
        <v>42.297945400704201</v>
      </c>
      <c r="BS48" s="8">
        <v>1.25892570947293</v>
      </c>
      <c r="BT48" s="8">
        <v>0</v>
      </c>
    </row>
    <row r="49" spans="1:72" ht="15" x14ac:dyDescent="0.4">
      <c r="A49">
        <v>41</v>
      </c>
      <c r="B49" s="15" t="s">
        <v>79</v>
      </c>
      <c r="C49" s="2" t="s">
        <v>80</v>
      </c>
      <c r="D49" s="160">
        <v>2163.9999999999995</v>
      </c>
      <c r="E49" s="11">
        <v>7.6481691732194399</v>
      </c>
      <c r="F49" s="11">
        <v>0.341000776966704</v>
      </c>
      <c r="G49" s="11">
        <v>2.6661619188040802</v>
      </c>
      <c r="H49" s="11">
        <v>0</v>
      </c>
      <c r="I49" s="11">
        <v>0.16493967671151499</v>
      </c>
      <c r="J49" s="11">
        <v>0.238185957452106</v>
      </c>
      <c r="K49" s="11">
        <v>0.39510987526435998</v>
      </c>
      <c r="L49" s="11">
        <v>0.76131135631685598</v>
      </c>
      <c r="M49" s="11">
        <v>0.25503528256924402</v>
      </c>
      <c r="N49" s="11">
        <v>0.274905165159951</v>
      </c>
      <c r="O49" s="11">
        <v>0.88299563415468896</v>
      </c>
      <c r="P49" s="11">
        <v>1.0474541733337099</v>
      </c>
      <c r="Q49" s="11">
        <v>1.6758204812033899</v>
      </c>
      <c r="R49" s="11">
        <v>4.1574187007621699</v>
      </c>
      <c r="S49" s="11">
        <v>1.4035329792236599</v>
      </c>
      <c r="T49" s="11">
        <v>1.8605948166978401</v>
      </c>
      <c r="U49" s="11">
        <v>2.0292747673806502</v>
      </c>
      <c r="V49" s="11">
        <v>1.9322463581948801</v>
      </c>
      <c r="W49" s="11">
        <v>3.71197747504117</v>
      </c>
      <c r="X49" s="11">
        <v>13.181304419137399</v>
      </c>
      <c r="Y49" s="11">
        <v>31.066188620939499</v>
      </c>
      <c r="Z49" s="11">
        <v>2.41256545911707</v>
      </c>
      <c r="AA49" s="11">
        <v>1.0088279912687701</v>
      </c>
      <c r="AB49" s="11">
        <v>75.301181341964906</v>
      </c>
      <c r="AC49" s="11">
        <v>0.335009541437574</v>
      </c>
      <c r="AD49" s="11">
        <v>30.500634861357501</v>
      </c>
      <c r="AE49" s="11">
        <v>4.0594326514412504</v>
      </c>
      <c r="AF49" s="11">
        <v>3.5075102318729199</v>
      </c>
      <c r="AG49" s="11">
        <v>3.2534943382459298</v>
      </c>
      <c r="AH49" s="11">
        <v>768.79402028820004</v>
      </c>
      <c r="AI49" s="11">
        <v>57.075588227803102</v>
      </c>
      <c r="AJ49" s="11">
        <v>27.741897763973299</v>
      </c>
      <c r="AK49" s="11">
        <v>7.1736382895136401</v>
      </c>
      <c r="AL49" s="11">
        <v>6.76095730505285</v>
      </c>
      <c r="AM49" s="11">
        <v>0.86710901891231396</v>
      </c>
      <c r="AN49" s="11">
        <v>1.2832031468318199</v>
      </c>
      <c r="AO49" s="11">
        <v>0.17275220533253399</v>
      </c>
      <c r="AP49" s="11">
        <v>0.198952488979005</v>
      </c>
      <c r="AQ49" s="11">
        <v>9.3846970923465001E-2</v>
      </c>
      <c r="AR49" s="11">
        <v>0.118847614835994</v>
      </c>
      <c r="AS49" s="11">
        <v>38.888844702658901</v>
      </c>
      <c r="AT49" s="11">
        <v>2.3479309292786601E-2</v>
      </c>
      <c r="AU49" s="11">
        <v>1.5852023529669701</v>
      </c>
      <c r="AV49" s="11">
        <v>3.70847315199339</v>
      </c>
      <c r="AW49" s="11">
        <v>0.78423853993742398</v>
      </c>
      <c r="AX49" s="11">
        <v>11.3487489740188</v>
      </c>
      <c r="AY49" s="11">
        <v>0.93635900928398397</v>
      </c>
      <c r="AZ49" s="11">
        <v>0</v>
      </c>
      <c r="BA49" s="11">
        <v>0</v>
      </c>
      <c r="BB49" s="11">
        <v>0.12899125318177099</v>
      </c>
      <c r="BC49" s="11">
        <v>0.37465005138372798</v>
      </c>
      <c r="BD49" s="11">
        <v>0.23321921840726401</v>
      </c>
      <c r="BE49" s="11">
        <v>0.46133267157199997</v>
      </c>
      <c r="BF49" s="11">
        <v>2.6294704562782298</v>
      </c>
      <c r="BG49" s="11">
        <v>10.831561483592701</v>
      </c>
      <c r="BH49" s="11">
        <v>0.295642464302591</v>
      </c>
      <c r="BI49" s="11">
        <v>2.4387677570653299</v>
      </c>
      <c r="BJ49" s="11">
        <v>0.29742275156430298</v>
      </c>
      <c r="BK49" s="11">
        <v>2.8646564711639299E-2</v>
      </c>
      <c r="BL49" s="11">
        <v>0.74175742485452401</v>
      </c>
      <c r="BM49" s="11">
        <v>3.70510276943285</v>
      </c>
      <c r="BN49" s="11">
        <v>6.6038115275460596</v>
      </c>
      <c r="BO49" s="11">
        <v>41.693814770037797</v>
      </c>
      <c r="BP49" s="11">
        <v>11.2757270899899</v>
      </c>
      <c r="BQ49" s="11">
        <v>2.8089965651588198</v>
      </c>
      <c r="BR49" s="11">
        <v>2.8474342388862999</v>
      </c>
      <c r="BS49" s="11">
        <v>1.15235740775148E-2</v>
      </c>
      <c r="BT49" s="11">
        <v>0</v>
      </c>
    </row>
    <row r="50" spans="1:72" ht="15" x14ac:dyDescent="0.4">
      <c r="A50">
        <v>42</v>
      </c>
      <c r="B50" s="6" t="s">
        <v>81</v>
      </c>
      <c r="C50" s="7" t="s">
        <v>82</v>
      </c>
      <c r="D50" s="160">
        <v>1590.0000000000007</v>
      </c>
      <c r="E50" s="8">
        <v>0.112724463781693</v>
      </c>
      <c r="F50" s="8">
        <v>0</v>
      </c>
      <c r="G50" s="8">
        <v>1.1131446357752E-2</v>
      </c>
      <c r="H50" s="8">
        <v>0</v>
      </c>
      <c r="I50" s="8">
        <v>1.4041145932960301E-2</v>
      </c>
      <c r="J50" s="8">
        <v>4.5762903338153298E-2</v>
      </c>
      <c r="K50" s="8">
        <v>81.194080519184695</v>
      </c>
      <c r="L50" s="8">
        <v>2.5941455420193899E-2</v>
      </c>
      <c r="M50" s="8">
        <v>0.19842969218010501</v>
      </c>
      <c r="N50" s="8">
        <v>89.800552614777899</v>
      </c>
      <c r="O50" s="8">
        <v>0.1939137304286</v>
      </c>
      <c r="P50" s="8">
        <v>7.2463532885903903E-2</v>
      </c>
      <c r="Q50" s="8">
        <v>4.1637079160617797E-2</v>
      </c>
      <c r="R50" s="8">
        <v>0.134888762630888</v>
      </c>
      <c r="S50" s="8">
        <v>4.2063526319023298E-2</v>
      </c>
      <c r="T50" s="8">
        <v>5.6547485064557097E-2</v>
      </c>
      <c r="U50" s="8">
        <v>7.2315926362013394E-2</v>
      </c>
      <c r="V50" s="8">
        <v>3.5369164487219398E-2</v>
      </c>
      <c r="W50" s="8">
        <v>0.14804168202731799</v>
      </c>
      <c r="X50" s="8">
        <v>0.108593221357524</v>
      </c>
      <c r="Y50" s="8">
        <v>0.42702997884600502</v>
      </c>
      <c r="Z50" s="8">
        <v>7.4628425884550001E-2</v>
      </c>
      <c r="AA50" s="8">
        <v>1.6940029979512002E-2</v>
      </c>
      <c r="AB50" s="8">
        <v>0.406992815104051</v>
      </c>
      <c r="AC50" s="8">
        <v>0.114637939445142</v>
      </c>
      <c r="AD50" s="8">
        <v>0.25969080140063799</v>
      </c>
      <c r="AE50" s="8">
        <v>0.17945724151400599</v>
      </c>
      <c r="AF50" s="8">
        <v>0.12967307976158399</v>
      </c>
      <c r="AG50" s="8">
        <v>8.8589916585828099E-2</v>
      </c>
      <c r="AH50" s="8">
        <v>9.5376770835479394E-2</v>
      </c>
      <c r="AI50" s="8">
        <v>4.4099180218255797E-2</v>
      </c>
      <c r="AJ50" s="8">
        <v>5.5143162107196199E-2</v>
      </c>
      <c r="AK50" s="8">
        <v>0.100856254943661</v>
      </c>
      <c r="AL50" s="8">
        <v>4.2569893747104799E-2</v>
      </c>
      <c r="AM50" s="8">
        <v>1.25642000358122E-2</v>
      </c>
      <c r="AN50" s="8">
        <v>30.169990480888199</v>
      </c>
      <c r="AO50" s="8">
        <v>12.030846903667401</v>
      </c>
      <c r="AP50" s="8">
        <v>4.0858583865344897</v>
      </c>
      <c r="AQ50" s="8">
        <v>3.0653422617941501</v>
      </c>
      <c r="AR50" s="8">
        <v>4.21634623999695</v>
      </c>
      <c r="AS50" s="8">
        <v>9.6397915303027899E-4</v>
      </c>
      <c r="AT50" s="8">
        <v>4.2367664896291901E-2</v>
      </c>
      <c r="AU50" s="8">
        <v>0.213123608509181</v>
      </c>
      <c r="AV50" s="8">
        <v>0.38591765765699798</v>
      </c>
      <c r="AW50" s="8">
        <v>4.9040194279785195E-4</v>
      </c>
      <c r="AX50" s="8">
        <v>3.21602870794172</v>
      </c>
      <c r="AY50" s="8">
        <v>7.2690465905712303E-3</v>
      </c>
      <c r="AZ50" s="8">
        <v>2.3242463283989299E-2</v>
      </c>
      <c r="BA50" s="8">
        <v>2.49369797495998E-2</v>
      </c>
      <c r="BB50" s="8">
        <v>0.22342777928919</v>
      </c>
      <c r="BC50" s="8">
        <v>0.41697999845555</v>
      </c>
      <c r="BD50" s="8">
        <v>6.5284432864340602E-2</v>
      </c>
      <c r="BE50" s="8">
        <v>0.48263680591594799</v>
      </c>
      <c r="BF50" s="8">
        <v>0.32452313024304802</v>
      </c>
      <c r="BG50" s="8">
        <v>1.0069035312915899</v>
      </c>
      <c r="BH50" s="8">
        <v>2.0809890866623602</v>
      </c>
      <c r="BI50" s="8">
        <v>1.3653642877388901</v>
      </c>
      <c r="BJ50" s="8">
        <v>0.21877577214996</v>
      </c>
      <c r="BK50" s="8">
        <v>3.2346096940921297E-2</v>
      </c>
      <c r="BL50" s="8">
        <v>1.1723248765648699</v>
      </c>
      <c r="BM50" s="8">
        <v>1.3550502577191501</v>
      </c>
      <c r="BN50" s="8">
        <v>1.1086901500859601</v>
      </c>
      <c r="BO50" s="8">
        <v>226.80786840143301</v>
      </c>
      <c r="BP50" s="8">
        <v>0.72534596824275399</v>
      </c>
      <c r="BQ50" s="8">
        <v>0.81883300084522004</v>
      </c>
      <c r="BR50" s="8">
        <v>0.52545353398893002</v>
      </c>
      <c r="BS50" s="8">
        <v>1.9246603615106501E-2</v>
      </c>
      <c r="BT50" s="8">
        <v>0</v>
      </c>
    </row>
    <row r="51" spans="1:72" ht="15" x14ac:dyDescent="0.4">
      <c r="A51">
        <v>43</v>
      </c>
      <c r="B51" s="15" t="s">
        <v>83</v>
      </c>
      <c r="C51" s="2" t="s">
        <v>84</v>
      </c>
      <c r="D51" s="160">
        <v>74536.999999999942</v>
      </c>
      <c r="E51" s="11">
        <v>1.7945046051576801</v>
      </c>
      <c r="F51" s="11">
        <v>5.2006742961050401E-2</v>
      </c>
      <c r="G51" s="11">
        <v>2.53653693193601</v>
      </c>
      <c r="H51" s="11">
        <v>0.28484780166775697</v>
      </c>
      <c r="I51" s="11">
        <v>1.9951512554324799E-2</v>
      </c>
      <c r="J51" s="11">
        <v>2.9789384332401898</v>
      </c>
      <c r="K51" s="11">
        <v>6.6601956486890099</v>
      </c>
      <c r="L51" s="11">
        <v>0.75199287018822203</v>
      </c>
      <c r="M51" s="11">
        <v>0.68693536573885505</v>
      </c>
      <c r="N51" s="11">
        <v>8.2023052683660893</v>
      </c>
      <c r="O51" s="11">
        <v>6.0180751656310303</v>
      </c>
      <c r="P51" s="11">
        <v>1.24833994396639</v>
      </c>
      <c r="Q51" s="11">
        <v>1.4430205892127701</v>
      </c>
      <c r="R51" s="11">
        <v>1.9631619733908801</v>
      </c>
      <c r="S51" s="11">
        <v>0.44887836633587502</v>
      </c>
      <c r="T51" s="11">
        <v>0.44359683662168697</v>
      </c>
      <c r="U51" s="11">
        <v>0.11998031564088001</v>
      </c>
      <c r="V51" s="11">
        <v>1.0030975583031501</v>
      </c>
      <c r="W51" s="11">
        <v>4.1032337273235404</v>
      </c>
      <c r="X51" s="11">
        <v>1.0762832273107299</v>
      </c>
      <c r="Y51" s="11">
        <v>14.093331088695599</v>
      </c>
      <c r="Z51" s="11">
        <v>2.0090751009677099</v>
      </c>
      <c r="AA51" s="11">
        <v>5.6906955030469303E-2</v>
      </c>
      <c r="AB51" s="11">
        <v>17.028761458808599</v>
      </c>
      <c r="AC51" s="11">
        <v>0.95607386630274105</v>
      </c>
      <c r="AD51" s="11">
        <v>4.8785522170968196</v>
      </c>
      <c r="AE51" s="11">
        <v>8.5065914948599897</v>
      </c>
      <c r="AF51" s="11">
        <v>2.2031913451339999</v>
      </c>
      <c r="AG51" s="11">
        <v>1.1272056469317699</v>
      </c>
      <c r="AH51" s="11">
        <v>2.6741080117279998</v>
      </c>
      <c r="AI51" s="11">
        <v>0.79661764635076504</v>
      </c>
      <c r="AJ51" s="11">
        <v>0.83739130906607295</v>
      </c>
      <c r="AK51" s="11">
        <v>1.9109838371730401</v>
      </c>
      <c r="AL51" s="11">
        <v>1.66282520484514</v>
      </c>
      <c r="AM51" s="11">
        <v>10.797694983807601</v>
      </c>
      <c r="AN51" s="11">
        <v>18.156874166305599</v>
      </c>
      <c r="AO51" s="11">
        <v>1.93207517550321</v>
      </c>
      <c r="AP51" s="11">
        <v>5.9936019491468597</v>
      </c>
      <c r="AQ51" s="11">
        <v>1.4496429950944401</v>
      </c>
      <c r="AR51" s="11">
        <v>4.1325308015614404</v>
      </c>
      <c r="AS51" s="11">
        <v>0.28379188187630799</v>
      </c>
      <c r="AT51" s="11">
        <v>7.2028382569546796</v>
      </c>
      <c r="AU51" s="11">
        <v>126.66336821450101</v>
      </c>
      <c r="AV51" s="11">
        <v>22.9380258698821</v>
      </c>
      <c r="AW51" s="11">
        <v>34.386078944456003</v>
      </c>
      <c r="AX51" s="11">
        <v>47.737464856644003</v>
      </c>
      <c r="AY51" s="11">
        <v>2.2465782792515498</v>
      </c>
      <c r="AZ51" s="11">
        <v>9.3282867237192004</v>
      </c>
      <c r="BA51" s="11">
        <v>0.36781297337969598</v>
      </c>
      <c r="BB51" s="11">
        <v>1.6569375137095299</v>
      </c>
      <c r="BC51" s="11">
        <v>5.7457629521709199</v>
      </c>
      <c r="BD51" s="11">
        <v>0.65708275434488295</v>
      </c>
      <c r="BE51" s="11">
        <v>4.1211846213557601</v>
      </c>
      <c r="BF51" s="11">
        <v>12.445394630288099</v>
      </c>
      <c r="BG51" s="11">
        <v>15.5504164968468</v>
      </c>
      <c r="BH51" s="11">
        <v>19.716916718394899</v>
      </c>
      <c r="BI51" s="11">
        <v>33.131101934746397</v>
      </c>
      <c r="BJ51" s="11">
        <v>6.7088193536440599</v>
      </c>
      <c r="BK51" s="11">
        <v>1.47860667405232</v>
      </c>
      <c r="BL51" s="11">
        <v>21.650599428875999</v>
      </c>
      <c r="BM51" s="11">
        <v>46.7560801733337</v>
      </c>
      <c r="BN51" s="11">
        <v>22.0624953548237</v>
      </c>
      <c r="BO51" s="11">
        <v>131.17930644324599</v>
      </c>
      <c r="BP51" s="11">
        <v>73.132082562771799</v>
      </c>
      <c r="BQ51" s="11">
        <v>137.27822770394701</v>
      </c>
      <c r="BR51" s="11">
        <v>26.300159327061401</v>
      </c>
      <c r="BS51" s="11">
        <v>3.07595810342844</v>
      </c>
      <c r="BT51" s="11">
        <v>0</v>
      </c>
    </row>
    <row r="52" spans="1:72" ht="15" x14ac:dyDescent="0.4">
      <c r="A52">
        <v>44</v>
      </c>
      <c r="B52" s="6" t="s">
        <v>85</v>
      </c>
      <c r="C52" s="7" t="s">
        <v>86</v>
      </c>
      <c r="D52" s="160">
        <v>48349.000000000015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9.9445959089869191</v>
      </c>
      <c r="AO52" s="8">
        <v>6.9542541514567802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0.99400521287114296</v>
      </c>
      <c r="AW52" s="8">
        <v>0.99406553774018502</v>
      </c>
      <c r="AX52" s="8">
        <v>0</v>
      </c>
      <c r="AY52" s="8">
        <v>0</v>
      </c>
      <c r="AZ52" s="8">
        <v>182.882445540741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0</v>
      </c>
      <c r="BQ52" s="8">
        <v>0</v>
      </c>
      <c r="BR52" s="8">
        <v>0</v>
      </c>
      <c r="BS52" s="8">
        <v>0</v>
      </c>
      <c r="BT52" s="8">
        <v>0</v>
      </c>
    </row>
    <row r="53" spans="1:72" ht="15" x14ac:dyDescent="0.4">
      <c r="A53">
        <v>45</v>
      </c>
      <c r="B53" s="15" t="s">
        <v>87</v>
      </c>
      <c r="C53" s="2" t="s">
        <v>88</v>
      </c>
      <c r="D53" s="160">
        <v>39761</v>
      </c>
      <c r="E53" s="11">
        <v>0</v>
      </c>
      <c r="F53" s="11">
        <v>0</v>
      </c>
      <c r="G53" s="11">
        <v>0</v>
      </c>
      <c r="H53" s="11">
        <v>51.481061100507702</v>
      </c>
      <c r="I53" s="11">
        <v>3.6058731394204999</v>
      </c>
      <c r="J53" s="11">
        <v>88.1045389194189</v>
      </c>
      <c r="K53" s="11">
        <v>0</v>
      </c>
      <c r="L53" s="11">
        <v>9.87850139437219</v>
      </c>
      <c r="M53" s="11">
        <v>47.833538349115102</v>
      </c>
      <c r="N53" s="11">
        <v>76.001454885540895</v>
      </c>
      <c r="O53" s="11">
        <v>0</v>
      </c>
      <c r="P53" s="11">
        <v>4.4950665755214096</v>
      </c>
      <c r="Q53" s="11">
        <v>0</v>
      </c>
      <c r="R53" s="11">
        <v>71.985442951876607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94.366145717867298</v>
      </c>
      <c r="AE53" s="11">
        <v>83.736990850300202</v>
      </c>
      <c r="AF53" s="11">
        <v>136.77872227720201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166.60880823293101</v>
      </c>
      <c r="AM53" s="11">
        <v>35.0387771843737</v>
      </c>
      <c r="AN53" s="11">
        <v>969.62715134580105</v>
      </c>
      <c r="AO53" s="11">
        <v>85.443756296118195</v>
      </c>
      <c r="AP53" s="11">
        <v>545.69120112969301</v>
      </c>
      <c r="AQ53" s="11">
        <v>136.754535142881</v>
      </c>
      <c r="AR53" s="11">
        <v>143.42148370803901</v>
      </c>
      <c r="AS53" s="11">
        <v>0</v>
      </c>
      <c r="AT53" s="11">
        <v>1.73475902516775</v>
      </c>
      <c r="AU53" s="11">
        <v>16520.908168106998</v>
      </c>
      <c r="AV53" s="11">
        <v>2333.4197142370299</v>
      </c>
      <c r="AW53" s="11">
        <v>5832.5531156628304</v>
      </c>
      <c r="AX53" s="11">
        <v>779.99510074660304</v>
      </c>
      <c r="AY53" s="11">
        <v>0</v>
      </c>
      <c r="AZ53" s="11">
        <v>221.357492058324</v>
      </c>
      <c r="BA53" s="11">
        <v>0</v>
      </c>
      <c r="BB53" s="11">
        <v>0</v>
      </c>
      <c r="BC53" s="11">
        <v>72.888125864659798</v>
      </c>
      <c r="BD53" s="11">
        <v>0</v>
      </c>
      <c r="BE53" s="11">
        <v>156.40421729012701</v>
      </c>
      <c r="BF53" s="11">
        <v>417.57068240344</v>
      </c>
      <c r="BG53" s="11">
        <v>5.5141153442492303</v>
      </c>
      <c r="BH53" s="11">
        <v>0</v>
      </c>
      <c r="BI53" s="11">
        <v>89.034751431471093</v>
      </c>
      <c r="BJ53" s="11">
        <v>74.830997413184704</v>
      </c>
      <c r="BK53" s="11">
        <v>29.102313170736501</v>
      </c>
      <c r="BL53" s="11">
        <v>1950.6496338049801</v>
      </c>
      <c r="BM53" s="11">
        <v>321.14524631020299</v>
      </c>
      <c r="BN53" s="11">
        <v>162.90589330130399</v>
      </c>
      <c r="BO53" s="11">
        <v>2953.9338913479601</v>
      </c>
      <c r="BP53" s="11">
        <v>1064.5584943789399</v>
      </c>
      <c r="BQ53" s="11">
        <v>166.501902532765</v>
      </c>
      <c r="BR53" s="11">
        <v>170.47274561990099</v>
      </c>
      <c r="BS53" s="11">
        <v>403.630993118395</v>
      </c>
      <c r="BT53" s="11">
        <v>0</v>
      </c>
    </row>
    <row r="54" spans="1:72" ht="15" x14ac:dyDescent="0.4">
      <c r="A54">
        <v>46</v>
      </c>
      <c r="B54" s="6" t="s">
        <v>89</v>
      </c>
      <c r="C54" s="7" t="s">
        <v>90</v>
      </c>
      <c r="D54" s="160">
        <v>123318</v>
      </c>
      <c r="E54" s="8">
        <v>1628.0777866123899</v>
      </c>
      <c r="F54" s="8">
        <v>373.03562069660802</v>
      </c>
      <c r="G54" s="8">
        <v>1054.9366999684701</v>
      </c>
      <c r="H54" s="8">
        <v>34.793683335052698</v>
      </c>
      <c r="I54" s="8">
        <v>65.712421945892103</v>
      </c>
      <c r="J54" s="8">
        <v>123.838749867619</v>
      </c>
      <c r="K54" s="8">
        <v>371.46373849849198</v>
      </c>
      <c r="L54" s="8">
        <v>33.510210114941799</v>
      </c>
      <c r="M54" s="8">
        <v>63.773656782725503</v>
      </c>
      <c r="N54" s="8">
        <v>126.04022771680199</v>
      </c>
      <c r="O54" s="8">
        <v>986.00658113936902</v>
      </c>
      <c r="P54" s="8">
        <v>148.829235842554</v>
      </c>
      <c r="Q54" s="8">
        <v>500.77110784693798</v>
      </c>
      <c r="R54" s="8">
        <v>1943.8739716816301</v>
      </c>
      <c r="S54" s="8">
        <v>357.91210318004198</v>
      </c>
      <c r="T54" s="8">
        <v>81.820709656206503</v>
      </c>
      <c r="U54" s="8">
        <v>272.46485811350601</v>
      </c>
      <c r="V54" s="8">
        <v>469.20388209977102</v>
      </c>
      <c r="W54" s="8">
        <v>741.05675995738898</v>
      </c>
      <c r="X54" s="8">
        <v>411.66650764869303</v>
      </c>
      <c r="Y54" s="8">
        <v>643.59855176404506</v>
      </c>
      <c r="Z54" s="8">
        <v>307.29718323933002</v>
      </c>
      <c r="AA54" s="8">
        <v>401.09337548025098</v>
      </c>
      <c r="AB54" s="8">
        <v>1249.2323464763899</v>
      </c>
      <c r="AC54" s="8">
        <v>1246.0872555042899</v>
      </c>
      <c r="AD54" s="8">
        <v>1772.3533132643299</v>
      </c>
      <c r="AE54" s="8">
        <v>398.575372655406</v>
      </c>
      <c r="AF54" s="8">
        <v>960.66063977234398</v>
      </c>
      <c r="AG54" s="8">
        <v>1024.16117204649</v>
      </c>
      <c r="AH54" s="8">
        <v>1444.5222625766301</v>
      </c>
      <c r="AI54" s="8">
        <v>506.550145726815</v>
      </c>
      <c r="AJ54" s="8">
        <v>721.87076860838897</v>
      </c>
      <c r="AK54" s="8">
        <v>884.42503649451703</v>
      </c>
      <c r="AL54" s="8">
        <v>443.72645203737102</v>
      </c>
      <c r="AM54" s="8">
        <v>173.042639239843</v>
      </c>
      <c r="AN54" s="8">
        <v>310.48336963394303</v>
      </c>
      <c r="AO54" s="8">
        <v>29.891552851745399</v>
      </c>
      <c r="AP54" s="8">
        <v>51.753052348732297</v>
      </c>
      <c r="AQ54" s="8">
        <v>35.992131180893601</v>
      </c>
      <c r="AR54" s="8">
        <v>79.338722955158303</v>
      </c>
      <c r="AS54" s="8">
        <v>49.680878411493602</v>
      </c>
      <c r="AT54" s="8">
        <v>31.661807851451901</v>
      </c>
      <c r="AU54" s="8">
        <v>2923.4048280209599</v>
      </c>
      <c r="AV54" s="8">
        <v>2940.2253328807601</v>
      </c>
      <c r="AW54" s="8">
        <v>1698.2681665949001</v>
      </c>
      <c r="AX54" s="8">
        <v>1381.00833289208</v>
      </c>
      <c r="AY54" s="8">
        <v>886.05777908985499</v>
      </c>
      <c r="AZ54" s="8">
        <v>2153.96775194471</v>
      </c>
      <c r="BA54" s="8">
        <v>28.9751324092747</v>
      </c>
      <c r="BB54" s="8">
        <v>209.361266414716</v>
      </c>
      <c r="BC54" s="8">
        <v>357.93086174813999</v>
      </c>
      <c r="BD54" s="8">
        <v>24.414152206521301</v>
      </c>
      <c r="BE54" s="8">
        <v>196.75175710720401</v>
      </c>
      <c r="BF54" s="8">
        <v>3950.8887672094502</v>
      </c>
      <c r="BG54" s="8">
        <v>217.96202085041801</v>
      </c>
      <c r="BH54" s="8">
        <v>839.46296076241697</v>
      </c>
      <c r="BI54" s="8">
        <v>302.17999067409602</v>
      </c>
      <c r="BJ54" s="8">
        <v>123.15547117260699</v>
      </c>
      <c r="BK54" s="8">
        <v>22.666788982804899</v>
      </c>
      <c r="BL54" s="8">
        <v>40.476115492680002</v>
      </c>
      <c r="BM54" s="8">
        <v>195.66332882688701</v>
      </c>
      <c r="BN54" s="8">
        <v>269.55501479578902</v>
      </c>
      <c r="BO54" s="8">
        <v>854.21801490168605</v>
      </c>
      <c r="BP54" s="8">
        <v>385.16301959730703</v>
      </c>
      <c r="BQ54" s="8">
        <v>1495.40123960808</v>
      </c>
      <c r="BR54" s="8">
        <v>119.291978390466</v>
      </c>
      <c r="BS54" s="8">
        <v>411.65043677216198</v>
      </c>
      <c r="BT54" s="8">
        <v>0</v>
      </c>
    </row>
    <row r="55" spans="1:72" ht="15" x14ac:dyDescent="0.4">
      <c r="A55">
        <v>47</v>
      </c>
      <c r="B55" s="15" t="s">
        <v>91</v>
      </c>
      <c r="C55" s="2" t="s">
        <v>92</v>
      </c>
      <c r="D55" s="160">
        <v>13992.000000000004</v>
      </c>
      <c r="E55" s="11">
        <v>185.82288019045501</v>
      </c>
      <c r="F55" s="11">
        <v>28.170184410316701</v>
      </c>
      <c r="G55" s="11">
        <v>43.342951739816698</v>
      </c>
      <c r="H55" s="11">
        <v>58.510918965262697</v>
      </c>
      <c r="I55" s="11">
        <v>16.573837435468398</v>
      </c>
      <c r="J55" s="11">
        <v>221.34009594214101</v>
      </c>
      <c r="K55" s="11">
        <v>280.64001394382302</v>
      </c>
      <c r="L55" s="11">
        <v>115.535096219905</v>
      </c>
      <c r="M55" s="11">
        <v>176.92996144682601</v>
      </c>
      <c r="N55" s="11">
        <v>51.365593929933397</v>
      </c>
      <c r="O55" s="11">
        <v>67.787689982994195</v>
      </c>
      <c r="P55" s="11">
        <v>22.832211974676198</v>
      </c>
      <c r="Q55" s="11">
        <v>33.905165714024903</v>
      </c>
      <c r="R55" s="11">
        <v>33.881006923496699</v>
      </c>
      <c r="S55" s="11">
        <v>7.0973960193450596</v>
      </c>
      <c r="T55" s="11">
        <v>44.111031071854903</v>
      </c>
      <c r="U55" s="11">
        <v>5.5371576698492104</v>
      </c>
      <c r="V55" s="11">
        <v>7.8876928636824903</v>
      </c>
      <c r="W55" s="11">
        <v>35.458320152158002</v>
      </c>
      <c r="X55" s="11">
        <v>20.557920157938799</v>
      </c>
      <c r="Y55" s="11">
        <v>17.8203042817075</v>
      </c>
      <c r="Z55" s="11">
        <v>6.3151328934902304</v>
      </c>
      <c r="AA55" s="11">
        <v>6.3120077114619502</v>
      </c>
      <c r="AB55" s="11">
        <v>37.073185137098399</v>
      </c>
      <c r="AC55" s="11">
        <v>61.500605374289599</v>
      </c>
      <c r="AD55" s="11">
        <v>47.936855205688502</v>
      </c>
      <c r="AE55" s="11">
        <v>10.0623950470775</v>
      </c>
      <c r="AF55" s="11">
        <v>12.606929592217901</v>
      </c>
      <c r="AG55" s="11">
        <v>133.25884903111901</v>
      </c>
      <c r="AH55" s="11">
        <v>0</v>
      </c>
      <c r="AI55" s="11">
        <v>0</v>
      </c>
      <c r="AJ55" s="11">
        <v>186.88474294655001</v>
      </c>
      <c r="AK55" s="11">
        <v>82.723895407051501</v>
      </c>
      <c r="AL55" s="11">
        <v>48.895768119563598</v>
      </c>
      <c r="AM55" s="11">
        <v>26.752558117173098</v>
      </c>
      <c r="AN55" s="11">
        <v>107.226275719811</v>
      </c>
      <c r="AO55" s="11">
        <v>23.6374701000803</v>
      </c>
      <c r="AP55" s="11">
        <v>31.541226577090299</v>
      </c>
      <c r="AQ55" s="11">
        <v>2.3917704070318799</v>
      </c>
      <c r="AR55" s="11">
        <v>72.953524864320997</v>
      </c>
      <c r="AS55" s="11">
        <v>1.5772914392619</v>
      </c>
      <c r="AT55" s="11">
        <v>14.535031883626701</v>
      </c>
      <c r="AU55" s="11">
        <v>99.324239486705693</v>
      </c>
      <c r="AV55" s="11">
        <v>199.38051815734099</v>
      </c>
      <c r="AW55" s="11">
        <v>387.74923697230798</v>
      </c>
      <c r="AX55" s="11">
        <v>301.747510987044</v>
      </c>
      <c r="AY55" s="11">
        <v>7.88277012895289</v>
      </c>
      <c r="AZ55" s="11">
        <v>3348.04467596317</v>
      </c>
      <c r="BA55" s="11">
        <v>84.484221579675506</v>
      </c>
      <c r="BB55" s="11">
        <v>19.710109626674299</v>
      </c>
      <c r="BC55" s="11">
        <v>203.338802051615</v>
      </c>
      <c r="BD55" s="11">
        <v>22.856707398345002</v>
      </c>
      <c r="BE55" s="11">
        <v>5.5180436542430904</v>
      </c>
      <c r="BF55" s="11">
        <v>35.4589830685305</v>
      </c>
      <c r="BG55" s="11">
        <v>28.0892713609936</v>
      </c>
      <c r="BH55" s="11">
        <v>82.897375225649697</v>
      </c>
      <c r="BI55" s="11">
        <v>22.921868131593001</v>
      </c>
      <c r="BJ55" s="11">
        <v>27.024649745288901</v>
      </c>
      <c r="BK55" s="11">
        <v>0.78009691082223898</v>
      </c>
      <c r="BL55" s="11">
        <v>68.601350187687103</v>
      </c>
      <c r="BM55" s="11">
        <v>88.251993585039102</v>
      </c>
      <c r="BN55" s="11">
        <v>133.21394629323601</v>
      </c>
      <c r="BO55" s="11">
        <v>286.171186066323</v>
      </c>
      <c r="BP55" s="11">
        <v>58.3190759267356</v>
      </c>
      <c r="BQ55" s="11">
        <v>55.169966000380398</v>
      </c>
      <c r="BR55" s="11">
        <v>20.038059618700998</v>
      </c>
      <c r="BS55" s="11">
        <v>42.651009716756001</v>
      </c>
      <c r="BT55" s="11">
        <v>0</v>
      </c>
    </row>
    <row r="56" spans="1:72" ht="15" x14ac:dyDescent="0.4">
      <c r="A56">
        <v>48</v>
      </c>
      <c r="B56" s="6" t="s">
        <v>93</v>
      </c>
      <c r="C56" s="7" t="s">
        <v>94</v>
      </c>
      <c r="D56" s="160">
        <v>60337</v>
      </c>
      <c r="E56" s="8">
        <v>847.04427447968999</v>
      </c>
      <c r="F56" s="8">
        <v>250.331119403657</v>
      </c>
      <c r="G56" s="8">
        <v>586.38878441770805</v>
      </c>
      <c r="H56" s="8">
        <v>118.368279261371</v>
      </c>
      <c r="I56" s="8">
        <v>13.9410564023663</v>
      </c>
      <c r="J56" s="8">
        <v>482.73264300883898</v>
      </c>
      <c r="K56" s="8">
        <v>7949.96447299179</v>
      </c>
      <c r="L56" s="8">
        <v>352.73788535678898</v>
      </c>
      <c r="M56" s="8">
        <v>2.18222434332912</v>
      </c>
      <c r="N56" s="8">
        <v>43.664804449295801</v>
      </c>
      <c r="O56" s="8">
        <v>381.694814869411</v>
      </c>
      <c r="P56" s="8">
        <v>198.843189231081</v>
      </c>
      <c r="Q56" s="8">
        <v>192.34801686733601</v>
      </c>
      <c r="R56" s="8">
        <v>982.61067533773405</v>
      </c>
      <c r="S56" s="8">
        <v>62.231323647913598</v>
      </c>
      <c r="T56" s="8">
        <v>201.34718980860501</v>
      </c>
      <c r="U56" s="8">
        <v>36.312704351406801</v>
      </c>
      <c r="V56" s="8">
        <v>55.5756412940883</v>
      </c>
      <c r="W56" s="8">
        <v>736.98078856786299</v>
      </c>
      <c r="X56" s="8">
        <v>146.49291037299599</v>
      </c>
      <c r="Y56" s="8">
        <v>587.49131240832196</v>
      </c>
      <c r="Z56" s="8">
        <v>438.535213873717</v>
      </c>
      <c r="AA56" s="8">
        <v>61.194048495807301</v>
      </c>
      <c r="AB56" s="8">
        <v>423.17297482986203</v>
      </c>
      <c r="AC56" s="8">
        <v>545.66399336884194</v>
      </c>
      <c r="AD56" s="8">
        <v>1245.4041729488799</v>
      </c>
      <c r="AE56" s="8">
        <v>427.42666908543299</v>
      </c>
      <c r="AF56" s="8">
        <v>578.14599584678899</v>
      </c>
      <c r="AG56" s="8">
        <v>1624.34999467292</v>
      </c>
      <c r="AH56" s="8">
        <v>190.07219315333299</v>
      </c>
      <c r="AI56" s="8">
        <v>76.561230774815101</v>
      </c>
      <c r="AJ56" s="8">
        <v>84.542265434766406</v>
      </c>
      <c r="AK56" s="8">
        <v>180.76401425555699</v>
      </c>
      <c r="AL56" s="8">
        <v>149.22005058917199</v>
      </c>
      <c r="AM56" s="8">
        <v>54.293917649546003</v>
      </c>
      <c r="AN56" s="8">
        <v>483.54623757976998</v>
      </c>
      <c r="AO56" s="8">
        <v>1573.8813998375599</v>
      </c>
      <c r="AP56" s="8">
        <v>42.855982805854303</v>
      </c>
      <c r="AQ56" s="8">
        <v>14.9643214039339</v>
      </c>
      <c r="AR56" s="8">
        <v>102.664336353813</v>
      </c>
      <c r="AS56" s="8">
        <v>198.869957355671</v>
      </c>
      <c r="AT56" s="8">
        <v>33.888703695260297</v>
      </c>
      <c r="AU56" s="8">
        <v>682.05336315079296</v>
      </c>
      <c r="AV56" s="8">
        <v>1217.8059374132799</v>
      </c>
      <c r="AW56" s="8">
        <v>491.05765185021397</v>
      </c>
      <c r="AX56" s="8">
        <v>6321.3077132427798</v>
      </c>
      <c r="AY56" s="8">
        <v>139.69996491145301</v>
      </c>
      <c r="AZ56" s="8">
        <v>2388.5952515827798</v>
      </c>
      <c r="BA56" s="8">
        <v>2.0177012724571801</v>
      </c>
      <c r="BB56" s="8">
        <v>94.620274312219905</v>
      </c>
      <c r="BC56" s="8">
        <v>248.31148441164501</v>
      </c>
      <c r="BD56" s="8">
        <v>83.8026815520263</v>
      </c>
      <c r="BE56" s="8">
        <v>114.615944104223</v>
      </c>
      <c r="BF56" s="8">
        <v>1311.3685325041199</v>
      </c>
      <c r="BG56" s="8">
        <v>123.503133848296</v>
      </c>
      <c r="BH56" s="8">
        <v>379.02588316002101</v>
      </c>
      <c r="BI56" s="8">
        <v>568.31024759167599</v>
      </c>
      <c r="BJ56" s="8">
        <v>39.318682586923302</v>
      </c>
      <c r="BK56" s="8">
        <v>14.692833827950601</v>
      </c>
      <c r="BL56" s="8">
        <v>229.460555168545</v>
      </c>
      <c r="BM56" s="8">
        <v>327.71765818097902</v>
      </c>
      <c r="BN56" s="8">
        <v>205.33316197725401</v>
      </c>
      <c r="BO56" s="8">
        <v>941.288843516611</v>
      </c>
      <c r="BP56" s="8">
        <v>400.38811655423399</v>
      </c>
      <c r="BQ56" s="8">
        <v>292.057768161063</v>
      </c>
      <c r="BR56" s="8">
        <v>72.127731972641001</v>
      </c>
      <c r="BS56" s="8">
        <v>144.61640363234901</v>
      </c>
      <c r="BT56" s="8">
        <v>0</v>
      </c>
    </row>
    <row r="57" spans="1:72" ht="15" x14ac:dyDescent="0.4">
      <c r="A57">
        <v>49</v>
      </c>
      <c r="B57" s="15" t="s">
        <v>95</v>
      </c>
      <c r="C57" s="2" t="s">
        <v>96</v>
      </c>
      <c r="D57" s="160">
        <v>797</v>
      </c>
      <c r="E57" s="11">
        <v>0</v>
      </c>
      <c r="F57" s="11">
        <v>0</v>
      </c>
      <c r="G57" s="11">
        <v>0</v>
      </c>
      <c r="H57" s="11">
        <v>37.858449190970902</v>
      </c>
      <c r="I57" s="11">
        <v>5.9663330384076501</v>
      </c>
      <c r="J57" s="11">
        <v>27.767027316464599</v>
      </c>
      <c r="K57" s="11">
        <v>57.233729908064703</v>
      </c>
      <c r="L57" s="11">
        <v>12.8780329671554</v>
      </c>
      <c r="M57" s="11">
        <v>1.9911114074229599</v>
      </c>
      <c r="N57" s="11">
        <v>27.949549828809701</v>
      </c>
      <c r="O57" s="11">
        <v>1.9859086265235599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58.553533112213103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2.98403939013025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141.235023879262</v>
      </c>
      <c r="AY57" s="11">
        <v>0</v>
      </c>
      <c r="AZ57" s="11">
        <v>93.301129679134107</v>
      </c>
      <c r="BA57" s="11">
        <v>17.762785206506301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0</v>
      </c>
      <c r="BT57" s="11">
        <v>0</v>
      </c>
    </row>
    <row r="58" spans="1:72" ht="15" x14ac:dyDescent="0.4">
      <c r="A58">
        <v>50</v>
      </c>
      <c r="B58" s="6" t="s">
        <v>97</v>
      </c>
      <c r="C58" s="7" t="s">
        <v>98</v>
      </c>
      <c r="D58" s="160">
        <v>12282</v>
      </c>
      <c r="E58" s="8">
        <v>8.7262219516154804</v>
      </c>
      <c r="F58" s="8">
        <v>3.1383617181254802E-3</v>
      </c>
      <c r="G58" s="8">
        <v>8.9289514335188502E-3</v>
      </c>
      <c r="H58" s="8">
        <v>1.99299177143506E-4</v>
      </c>
      <c r="I58" s="8">
        <v>5.2225540804863395E-4</v>
      </c>
      <c r="J58" s="8">
        <v>34.296010670500799</v>
      </c>
      <c r="K58" s="8">
        <v>104.03523874717899</v>
      </c>
      <c r="L58" s="8">
        <v>4.9481876050496201</v>
      </c>
      <c r="M58" s="8">
        <v>13.4534524530005</v>
      </c>
      <c r="N58" s="8">
        <v>62.403809283393301</v>
      </c>
      <c r="O58" s="8">
        <v>8.2421910780999703E-3</v>
      </c>
      <c r="P58" s="8">
        <v>5.1887935478201399</v>
      </c>
      <c r="Q58" s="8">
        <v>4.1993182885452099E-3</v>
      </c>
      <c r="R58" s="8">
        <v>1.6492904590825599E-2</v>
      </c>
      <c r="S58" s="8">
        <v>0.50847589143954597</v>
      </c>
      <c r="T58" s="8">
        <v>5.91831182183051E-4</v>
      </c>
      <c r="U58" s="8">
        <v>2.3138237672011299E-3</v>
      </c>
      <c r="V58" s="8">
        <v>3.9879952176580299E-3</v>
      </c>
      <c r="W58" s="8">
        <v>9.5188437527583591</v>
      </c>
      <c r="X58" s="8">
        <v>3.4716718363701198E-3</v>
      </c>
      <c r="Y58" s="8">
        <v>5.40634639011739E-3</v>
      </c>
      <c r="Z58" s="8">
        <v>2.6059800881636699E-3</v>
      </c>
      <c r="AA58" s="8">
        <v>3.4137011643810798E-3</v>
      </c>
      <c r="AB58" s="8">
        <v>0.99274955052585701</v>
      </c>
      <c r="AC58" s="8">
        <v>1.0454182316658E-2</v>
      </c>
      <c r="AD58" s="8">
        <v>19.745740261814301</v>
      </c>
      <c r="AE58" s="8">
        <v>14.686869911855901</v>
      </c>
      <c r="AF58" s="8">
        <v>13.2659815376162</v>
      </c>
      <c r="AG58" s="8">
        <v>150.85838578166499</v>
      </c>
      <c r="AH58" s="8">
        <v>1.2312800011709601E-2</v>
      </c>
      <c r="AI58" s="8">
        <v>4.30833845139106E-3</v>
      </c>
      <c r="AJ58" s="8">
        <v>5.6705766638089497E-3</v>
      </c>
      <c r="AK58" s="8">
        <v>36.447231261833601</v>
      </c>
      <c r="AL58" s="8">
        <v>3.6836437186457799E-3</v>
      </c>
      <c r="AM58" s="8">
        <v>1.42346434209501E-3</v>
      </c>
      <c r="AN58" s="8">
        <v>20.926051378929099</v>
      </c>
      <c r="AO58" s="8">
        <v>5.86092959667155</v>
      </c>
      <c r="AP58" s="8">
        <v>1.9888540849621399</v>
      </c>
      <c r="AQ58" s="8">
        <v>0.94473609412492598</v>
      </c>
      <c r="AR58" s="8">
        <v>2.1018389989796198</v>
      </c>
      <c r="AS58" s="8">
        <v>4.0464999512841899E-4</v>
      </c>
      <c r="AT58" s="8">
        <v>2.2843856265379199E-4</v>
      </c>
      <c r="AU58" s="8">
        <v>2.47898504765506E-2</v>
      </c>
      <c r="AV58" s="8">
        <v>2.4772298255454201E-2</v>
      </c>
      <c r="AW58" s="8">
        <v>1.3807794084735699E-2</v>
      </c>
      <c r="AX58" s="8">
        <v>1965.03228347258</v>
      </c>
      <c r="AY58" s="8">
        <v>5.3462297357785697</v>
      </c>
      <c r="AZ58" s="8">
        <v>164.416449269449</v>
      </c>
      <c r="BA58" s="8">
        <v>0.87574304782943502</v>
      </c>
      <c r="BB58" s="8">
        <v>383.63256529271501</v>
      </c>
      <c r="BC58" s="8">
        <v>60.956388577620501</v>
      </c>
      <c r="BD58" s="8">
        <v>152.97587810501301</v>
      </c>
      <c r="BE58" s="8">
        <v>137.555066494622</v>
      </c>
      <c r="BF58" s="8">
        <v>107.127028730267</v>
      </c>
      <c r="BG58" s="8">
        <v>45.297584349292798</v>
      </c>
      <c r="BH58" s="8">
        <v>30.371096719938301</v>
      </c>
      <c r="BI58" s="8">
        <v>56.914085390697203</v>
      </c>
      <c r="BJ58" s="8">
        <v>24.1803073743278</v>
      </c>
      <c r="BK58" s="8">
        <v>13.447605639390799</v>
      </c>
      <c r="BL58" s="8">
        <v>36.216957423884502</v>
      </c>
      <c r="BM58" s="8">
        <v>275.07429132616699</v>
      </c>
      <c r="BN58" s="8">
        <v>184.857596382503</v>
      </c>
      <c r="BO58" s="8">
        <v>425.33326094718399</v>
      </c>
      <c r="BP58" s="8">
        <v>192.26251381686001</v>
      </c>
      <c r="BQ58" s="8">
        <v>25.155015692164799</v>
      </c>
      <c r="BR58" s="8">
        <v>48.675220437257401</v>
      </c>
      <c r="BS58" s="8">
        <v>1.8955465516854999</v>
      </c>
      <c r="BT58" s="8">
        <v>0</v>
      </c>
    </row>
    <row r="59" spans="1:72" ht="15" x14ac:dyDescent="0.4">
      <c r="A59">
        <v>51</v>
      </c>
      <c r="B59" s="15" t="s">
        <v>99</v>
      </c>
      <c r="C59" s="2" t="s">
        <v>100</v>
      </c>
      <c r="D59" s="160">
        <v>14478.999999999996</v>
      </c>
      <c r="E59" s="11">
        <v>206.12932906254201</v>
      </c>
      <c r="F59" s="11">
        <v>0</v>
      </c>
      <c r="G59" s="11">
        <v>0</v>
      </c>
      <c r="H59" s="11">
        <v>0</v>
      </c>
      <c r="I59" s="11">
        <v>0</v>
      </c>
      <c r="J59" s="11">
        <v>811.37827268330102</v>
      </c>
      <c r="K59" s="11">
        <v>204.76763833695</v>
      </c>
      <c r="L59" s="11">
        <v>117.064612219718</v>
      </c>
      <c r="M59" s="11">
        <v>297.81664847891398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11.958181435919601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129.49359599531701</v>
      </c>
      <c r="AE59" s="11">
        <v>23.164324692752899</v>
      </c>
      <c r="AF59" s="11">
        <v>41.235154361606298</v>
      </c>
      <c r="AG59" s="11">
        <v>0</v>
      </c>
      <c r="AH59" s="11">
        <v>0</v>
      </c>
      <c r="AI59" s="11">
        <v>0</v>
      </c>
      <c r="AJ59" s="11">
        <v>0</v>
      </c>
      <c r="AK59" s="11">
        <v>212.24568814205199</v>
      </c>
      <c r="AL59" s="11">
        <v>0</v>
      </c>
      <c r="AM59" s="11">
        <v>0</v>
      </c>
      <c r="AN59" s="11">
        <v>3.5537639172443298</v>
      </c>
      <c r="AO59" s="11">
        <v>0.89252578216753797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2719.3023524854202</v>
      </c>
      <c r="AY59" s="11">
        <v>126.30693267858101</v>
      </c>
      <c r="AZ59" s="11">
        <v>3786.9038294001698</v>
      </c>
      <c r="BA59" s="11">
        <v>20.716943058291999</v>
      </c>
      <c r="BB59" s="11">
        <v>2360.6652400230901</v>
      </c>
      <c r="BC59" s="11">
        <v>1296.02987681236</v>
      </c>
      <c r="BD59" s="11">
        <v>127.995625371229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11">
        <v>0</v>
      </c>
      <c r="BL59" s="11">
        <v>0</v>
      </c>
      <c r="BM59" s="11">
        <v>545.46997406537105</v>
      </c>
      <c r="BN59" s="11">
        <v>0</v>
      </c>
      <c r="BO59" s="11">
        <v>85.477548688035498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</row>
    <row r="60" spans="1:72" ht="15" x14ac:dyDescent="0.4">
      <c r="A60">
        <v>52</v>
      </c>
      <c r="B60" s="6" t="s">
        <v>101</v>
      </c>
      <c r="C60" s="7" t="s">
        <v>102</v>
      </c>
      <c r="D60" s="160">
        <v>2352</v>
      </c>
      <c r="E60" s="8">
        <v>7.0327552524377404E-2</v>
      </c>
      <c r="F60" s="8">
        <v>1.0635325758906E-4</v>
      </c>
      <c r="G60" s="8">
        <v>5.3023646774210703E-2</v>
      </c>
      <c r="H60" s="8">
        <v>1.37371055800962E-2</v>
      </c>
      <c r="I60" s="8">
        <v>1.8282021600113399E-2</v>
      </c>
      <c r="J60" s="8">
        <v>1.16913598581097E-2</v>
      </c>
      <c r="K60" s="8">
        <v>0.38161323618526999</v>
      </c>
      <c r="L60" s="8">
        <v>5.9778795270767704E-3</v>
      </c>
      <c r="M60" s="8">
        <v>1.4587330006322801E-2</v>
      </c>
      <c r="N60" s="8">
        <v>5.2190175111533003E-2</v>
      </c>
      <c r="O60" s="8">
        <v>8.0684700869025697E-2</v>
      </c>
      <c r="P60" s="8">
        <v>1.8413908555324699E-2</v>
      </c>
      <c r="Q60" s="8">
        <v>2.5477414333019598E-2</v>
      </c>
      <c r="R60" s="8">
        <v>7.1500923202314007E-2</v>
      </c>
      <c r="S60" s="8">
        <v>3.74028502014166E-2</v>
      </c>
      <c r="T60" s="8">
        <v>2.3302179673375001E-2</v>
      </c>
      <c r="U60" s="8">
        <v>4.1468866417892603E-2</v>
      </c>
      <c r="V60" s="8">
        <v>6.1419574664241999E-2</v>
      </c>
      <c r="W60" s="8">
        <v>6.8422021386346399E-2</v>
      </c>
      <c r="X60" s="8">
        <v>3.7459277253795602E-2</v>
      </c>
      <c r="Y60" s="8">
        <v>3.5947716856051297E-2</v>
      </c>
      <c r="Z60" s="8">
        <v>1.51725157769551E-2</v>
      </c>
      <c r="AA60" s="8">
        <v>2.3949038066107299E-3</v>
      </c>
      <c r="AB60" s="8">
        <v>0.15235622708951299</v>
      </c>
      <c r="AC60" s="8">
        <v>6.4604348263000997E-3</v>
      </c>
      <c r="AD60" s="8">
        <v>14.693895242182901</v>
      </c>
      <c r="AE60" s="8">
        <v>25.750559128964699</v>
      </c>
      <c r="AF60" s="8">
        <v>26.9767440074653</v>
      </c>
      <c r="AG60" s="8">
        <v>0.131439018625123</v>
      </c>
      <c r="AH60" s="8">
        <v>4.3577973805187603E-2</v>
      </c>
      <c r="AI60" s="8">
        <v>1.91276716668007E-2</v>
      </c>
      <c r="AJ60" s="8">
        <v>2.40835653514915E-2</v>
      </c>
      <c r="AK60" s="8">
        <v>1.74518964424639E-2</v>
      </c>
      <c r="AL60" s="8">
        <v>1.6333051320325101E-2</v>
      </c>
      <c r="AM60" s="8">
        <v>3.4263436967324701E-2</v>
      </c>
      <c r="AN60" s="8">
        <v>40.953207575688097</v>
      </c>
      <c r="AO60" s="8">
        <v>14.7893992402284</v>
      </c>
      <c r="AP60" s="8">
        <v>6.1045252841991502</v>
      </c>
      <c r="AQ60" s="8">
        <v>1.76273140470999</v>
      </c>
      <c r="AR60" s="8">
        <v>8.8040609484437606</v>
      </c>
      <c r="AS60" s="8">
        <v>0</v>
      </c>
      <c r="AT60" s="8">
        <v>1.4255092010553E-2</v>
      </c>
      <c r="AU60" s="8">
        <v>2.4509233857706099E-2</v>
      </c>
      <c r="AV60" s="8">
        <v>6.4502277756816597E-3</v>
      </c>
      <c r="AW60" s="8">
        <v>0.35265434114299998</v>
      </c>
      <c r="AX60" s="8">
        <v>385.03444452426203</v>
      </c>
      <c r="AY60" s="8">
        <v>9.8846820669448495E-3</v>
      </c>
      <c r="AZ60" s="8">
        <v>102.847204280596</v>
      </c>
      <c r="BA60" s="8">
        <v>7.4008432249626104E-4</v>
      </c>
      <c r="BB60" s="8">
        <v>88.717877956059795</v>
      </c>
      <c r="BC60" s="8">
        <v>146.05605007613599</v>
      </c>
      <c r="BD60" s="8">
        <v>217.04737870927599</v>
      </c>
      <c r="BE60" s="8">
        <v>3.5728071044588201E-2</v>
      </c>
      <c r="BF60" s="8">
        <v>160.777934959113</v>
      </c>
      <c r="BG60" s="8">
        <v>0.30538717728264497</v>
      </c>
      <c r="BH60" s="8">
        <v>267.30316691421302</v>
      </c>
      <c r="BI60" s="8">
        <v>21.372377288335699</v>
      </c>
      <c r="BJ60" s="8">
        <v>37.486469117393703</v>
      </c>
      <c r="BK60" s="8">
        <v>3.6030455069990799</v>
      </c>
      <c r="BL60" s="8">
        <v>37.521825182027797</v>
      </c>
      <c r="BM60" s="8">
        <v>0.34310655853748501</v>
      </c>
      <c r="BN60" s="8">
        <v>338.44166745561199</v>
      </c>
      <c r="BO60" s="8">
        <v>37.381100534082996</v>
      </c>
      <c r="BP60" s="8">
        <v>2.79544497011408</v>
      </c>
      <c r="BQ60" s="8">
        <v>62.862707325391597</v>
      </c>
      <c r="BR60" s="8">
        <v>1.8071501060426799E-2</v>
      </c>
      <c r="BS60" s="8">
        <v>45.183311935415098</v>
      </c>
      <c r="BT60" s="8">
        <v>0</v>
      </c>
    </row>
    <row r="61" spans="1:72" ht="15" x14ac:dyDescent="0.4">
      <c r="A61">
        <v>53</v>
      </c>
      <c r="B61" s="15" t="s">
        <v>103</v>
      </c>
      <c r="C61" s="2" t="s">
        <v>104</v>
      </c>
      <c r="D61" s="160">
        <v>7152.9999999999982</v>
      </c>
      <c r="E61" s="11">
        <v>8.0522180553291296</v>
      </c>
      <c r="F61" s="11">
        <v>0.86909386732845595</v>
      </c>
      <c r="G61" s="11">
        <v>2.4652930779520101</v>
      </c>
      <c r="H61" s="11">
        <v>0.27488147960561998</v>
      </c>
      <c r="I61" s="11">
        <v>0.25452169411762199</v>
      </c>
      <c r="J61" s="11">
        <v>47.416243021600799</v>
      </c>
      <c r="K61" s="11">
        <v>26.520211473756898</v>
      </c>
      <c r="L61" s="11">
        <v>14.102919835132001</v>
      </c>
      <c r="M61" s="11">
        <v>2.2763178780821902</v>
      </c>
      <c r="N61" s="11">
        <v>8.5248590649217508</v>
      </c>
      <c r="O61" s="11">
        <v>9.7178935242836104</v>
      </c>
      <c r="P61" s="11">
        <v>6.4372201130642797</v>
      </c>
      <c r="Q61" s="11">
        <v>4.8980929470446002</v>
      </c>
      <c r="R61" s="11">
        <v>20.488961766174</v>
      </c>
      <c r="S61" s="11">
        <v>1.8602288000261</v>
      </c>
      <c r="T61" s="11">
        <v>2.6759600048670902</v>
      </c>
      <c r="U61" s="11">
        <v>2.67396637441137</v>
      </c>
      <c r="V61" s="11">
        <v>10.756230431803001</v>
      </c>
      <c r="W61" s="11">
        <v>16.330662921880201</v>
      </c>
      <c r="X61" s="11">
        <v>7.0735125007990503</v>
      </c>
      <c r="Y61" s="11">
        <v>36.2228533594418</v>
      </c>
      <c r="Z61" s="11">
        <v>5.2308052358768897</v>
      </c>
      <c r="AA61" s="11">
        <v>5.2047702897362198</v>
      </c>
      <c r="AB61" s="11">
        <v>22.195997773828601</v>
      </c>
      <c r="AC61" s="11">
        <v>37.627979223694702</v>
      </c>
      <c r="AD61" s="11">
        <v>26.825932436927399</v>
      </c>
      <c r="AE61" s="11">
        <v>16.3754474556033</v>
      </c>
      <c r="AF61" s="11">
        <v>13.343777935381301</v>
      </c>
      <c r="AG61" s="11">
        <v>24.710683346300801</v>
      </c>
      <c r="AH61" s="11">
        <v>19.448272785032898</v>
      </c>
      <c r="AI61" s="11">
        <v>6.5269471494898896</v>
      </c>
      <c r="AJ61" s="11">
        <v>13.1929174917446</v>
      </c>
      <c r="AK61" s="11">
        <v>11.297040230256201</v>
      </c>
      <c r="AL61" s="11">
        <v>4.17704208227401</v>
      </c>
      <c r="AM61" s="11">
        <v>6.7721665686066501</v>
      </c>
      <c r="AN61" s="11">
        <v>19.080170789944699</v>
      </c>
      <c r="AO61" s="11">
        <v>11.7578066769413</v>
      </c>
      <c r="AP61" s="11">
        <v>4.4168048721393003</v>
      </c>
      <c r="AQ61" s="11">
        <v>0.676664339831615</v>
      </c>
      <c r="AR61" s="11">
        <v>2.3839951654692699</v>
      </c>
      <c r="AS61" s="11">
        <v>0.83744667781021098</v>
      </c>
      <c r="AT61" s="11">
        <v>1.68205079344216</v>
      </c>
      <c r="AU61" s="11">
        <v>48.963386787720303</v>
      </c>
      <c r="AV61" s="11">
        <v>27.878763308358501</v>
      </c>
      <c r="AW61" s="11">
        <v>17.145583858772302</v>
      </c>
      <c r="AX61" s="11">
        <v>436.22268457184401</v>
      </c>
      <c r="AY61" s="11">
        <v>32.340898311213898</v>
      </c>
      <c r="AZ61" s="11">
        <v>60.229763164536898</v>
      </c>
      <c r="BA61" s="11">
        <v>3.9191878574567198</v>
      </c>
      <c r="BB61" s="11">
        <v>75.364032271225</v>
      </c>
      <c r="BC61" s="11">
        <v>28.6594893492598</v>
      </c>
      <c r="BD61" s="11">
        <v>13.1907341924714</v>
      </c>
      <c r="BE61" s="11">
        <v>7.5335760555080604</v>
      </c>
      <c r="BF61" s="11">
        <v>70.203410263498697</v>
      </c>
      <c r="BG61" s="11">
        <v>159.31305498196301</v>
      </c>
      <c r="BH61" s="11">
        <v>42.6242785639785</v>
      </c>
      <c r="BI61" s="11">
        <v>63.2193022138487</v>
      </c>
      <c r="BJ61" s="11">
        <v>34.984213342502102</v>
      </c>
      <c r="BK61" s="11">
        <v>10.012678012221601</v>
      </c>
      <c r="BL61" s="11">
        <v>37.065970679921698</v>
      </c>
      <c r="BM61" s="11">
        <v>188.14790842553001</v>
      </c>
      <c r="BN61" s="11">
        <v>170.872769615621</v>
      </c>
      <c r="BO61" s="11">
        <v>46.575030533211702</v>
      </c>
      <c r="BP61" s="11">
        <v>103.24701736895599</v>
      </c>
      <c r="BQ61" s="11">
        <v>63.957685217037799</v>
      </c>
      <c r="BR61" s="11">
        <v>147.55810200481599</v>
      </c>
      <c r="BS61" s="11">
        <v>76.649703676056902</v>
      </c>
      <c r="BT61" s="11">
        <v>0</v>
      </c>
    </row>
    <row r="62" spans="1:72" ht="15" x14ac:dyDescent="0.4">
      <c r="A62">
        <v>54</v>
      </c>
      <c r="B62" s="6" t="s">
        <v>105</v>
      </c>
      <c r="C62" s="7" t="s">
        <v>106</v>
      </c>
      <c r="D62" s="160">
        <v>67054</v>
      </c>
      <c r="E62" s="8">
        <v>19.051081060440001</v>
      </c>
      <c r="F62" s="8">
        <v>2.2096307331476801</v>
      </c>
      <c r="G62" s="8">
        <v>197.84174054174801</v>
      </c>
      <c r="H62" s="8">
        <v>0.50064048933214</v>
      </c>
      <c r="I62" s="8">
        <v>9.8188409756953305</v>
      </c>
      <c r="J62" s="8">
        <v>10.432319164269201</v>
      </c>
      <c r="K62" s="8">
        <v>51.286274049180697</v>
      </c>
      <c r="L62" s="8">
        <v>9.4751744840478604</v>
      </c>
      <c r="M62" s="8">
        <v>3.2752150818276</v>
      </c>
      <c r="N62" s="8">
        <v>23.090798428819902</v>
      </c>
      <c r="O62" s="8">
        <v>11.839732311082701</v>
      </c>
      <c r="P62" s="8">
        <v>3.5350531300469301</v>
      </c>
      <c r="Q62" s="8">
        <v>6.49108964892456</v>
      </c>
      <c r="R62" s="8">
        <v>79.888252311899507</v>
      </c>
      <c r="S62" s="8">
        <v>63.368432288770499</v>
      </c>
      <c r="T62" s="8">
        <v>1.9448621859939099</v>
      </c>
      <c r="U62" s="8">
        <v>7.5652940567739098</v>
      </c>
      <c r="V62" s="8">
        <v>21.406035356042199</v>
      </c>
      <c r="W62" s="8">
        <v>33.781511699148702</v>
      </c>
      <c r="X62" s="8">
        <v>6.2547283566876102</v>
      </c>
      <c r="Y62" s="8">
        <v>36.335287857269002</v>
      </c>
      <c r="Z62" s="8">
        <v>6.4687466827544799</v>
      </c>
      <c r="AA62" s="8">
        <v>1.8986419657704501</v>
      </c>
      <c r="AB62" s="8">
        <v>15.3581291245078</v>
      </c>
      <c r="AC62" s="8">
        <v>8.6628660120637093</v>
      </c>
      <c r="AD62" s="8">
        <v>19.869007265452101</v>
      </c>
      <c r="AE62" s="8">
        <v>11.198665278832401</v>
      </c>
      <c r="AF62" s="8">
        <v>12.207177890604999</v>
      </c>
      <c r="AG62" s="8">
        <v>23.1631856555593</v>
      </c>
      <c r="AH62" s="8">
        <v>17.2731405393301</v>
      </c>
      <c r="AI62" s="8">
        <v>2.9455635477962101</v>
      </c>
      <c r="AJ62" s="8">
        <v>6.8287664749073897</v>
      </c>
      <c r="AK62" s="8">
        <v>8.1995863010483099</v>
      </c>
      <c r="AL62" s="8">
        <v>3.3643919409422001</v>
      </c>
      <c r="AM62" s="8">
        <v>3.4843021378831902</v>
      </c>
      <c r="AN62" s="8">
        <v>18.117105194352199</v>
      </c>
      <c r="AO62" s="8">
        <v>8.7110789540884603</v>
      </c>
      <c r="AP62" s="8">
        <v>3.7467152915797799</v>
      </c>
      <c r="AQ62" s="8">
        <v>1.3258049343231399</v>
      </c>
      <c r="AR62" s="8">
        <v>3.8013798474584402</v>
      </c>
      <c r="AS62" s="8">
        <v>8.3017507179085008</v>
      </c>
      <c r="AT62" s="8">
        <v>10.330913886854701</v>
      </c>
      <c r="AU62" s="8">
        <v>17.9765412326154</v>
      </c>
      <c r="AV62" s="8">
        <v>21.154016887596999</v>
      </c>
      <c r="AW62" s="8">
        <v>18.377390232597801</v>
      </c>
      <c r="AX62" s="8">
        <v>368.61097412142999</v>
      </c>
      <c r="AY62" s="8">
        <v>27.060115557063099</v>
      </c>
      <c r="AZ62" s="8">
        <v>32.345318165767701</v>
      </c>
      <c r="BA62" s="8">
        <v>0.642991084911956</v>
      </c>
      <c r="BB62" s="8">
        <v>309.51880117243002</v>
      </c>
      <c r="BC62" s="8">
        <v>44.017098718352401</v>
      </c>
      <c r="BD62" s="8">
        <v>4.84894375053599</v>
      </c>
      <c r="BE62" s="8">
        <v>149.153041893232</v>
      </c>
      <c r="BF62" s="8">
        <v>403.663554200585</v>
      </c>
      <c r="BG62" s="8">
        <v>155.04920336333899</v>
      </c>
      <c r="BH62" s="8">
        <v>59.983506375937203</v>
      </c>
      <c r="BI62" s="8">
        <v>245.52589569784399</v>
      </c>
      <c r="BJ62" s="8">
        <v>13.398210275650101</v>
      </c>
      <c r="BK62" s="8">
        <v>5.1616603835769403</v>
      </c>
      <c r="BL62" s="8">
        <v>53.536409588832797</v>
      </c>
      <c r="BM62" s="8">
        <v>79.031508192006399</v>
      </c>
      <c r="BN62" s="8">
        <v>116.28129161191001</v>
      </c>
      <c r="BO62" s="8">
        <v>763.60936593894098</v>
      </c>
      <c r="BP62" s="8">
        <v>200.218059960441</v>
      </c>
      <c r="BQ62" s="8">
        <v>80.766222212855396</v>
      </c>
      <c r="BR62" s="8">
        <v>433.71940813532501</v>
      </c>
      <c r="BS62" s="8">
        <v>217.98790194927099</v>
      </c>
      <c r="BT62" s="8">
        <v>0</v>
      </c>
    </row>
    <row r="63" spans="1:72" ht="15" x14ac:dyDescent="0.4">
      <c r="A63">
        <v>55</v>
      </c>
      <c r="B63" s="6" t="s">
        <v>107</v>
      </c>
      <c r="C63" s="7" t="s">
        <v>108</v>
      </c>
      <c r="D63" s="160">
        <v>17881</v>
      </c>
      <c r="E63" s="8">
        <v>84.920876821900507</v>
      </c>
      <c r="F63" s="8">
        <v>1.7957350138491399</v>
      </c>
      <c r="G63" s="8">
        <v>72.576101357949298</v>
      </c>
      <c r="H63" s="8">
        <v>4.9809642190942097E-2</v>
      </c>
      <c r="I63" s="8">
        <v>4.3440567275578896</v>
      </c>
      <c r="J63" s="8">
        <v>68.157691426928693</v>
      </c>
      <c r="K63" s="8">
        <v>180.066395503168</v>
      </c>
      <c r="L63" s="8">
        <v>20.271439228220999</v>
      </c>
      <c r="M63" s="8">
        <v>26.425333737028598</v>
      </c>
      <c r="N63" s="8">
        <v>84.835502145094495</v>
      </c>
      <c r="O63" s="8">
        <v>144.16751875729099</v>
      </c>
      <c r="P63" s="8">
        <v>40.443279564927998</v>
      </c>
      <c r="Q63" s="8">
        <v>44.177510083756601</v>
      </c>
      <c r="R63" s="8">
        <v>71.626546224692802</v>
      </c>
      <c r="S63" s="8">
        <v>18.8836974369224</v>
      </c>
      <c r="T63" s="8">
        <v>24.7655309056614</v>
      </c>
      <c r="U63" s="8">
        <v>18.382288706017299</v>
      </c>
      <c r="V63" s="8">
        <v>33.589975941501699</v>
      </c>
      <c r="W63" s="8">
        <v>52.470500682753197</v>
      </c>
      <c r="X63" s="8">
        <v>31.846376231522001</v>
      </c>
      <c r="Y63" s="8">
        <v>85.923552800167599</v>
      </c>
      <c r="Z63" s="8">
        <v>26.079191607622299</v>
      </c>
      <c r="AA63" s="8">
        <v>8.9458111648681005</v>
      </c>
      <c r="AB63" s="8">
        <v>474.97778323162601</v>
      </c>
      <c r="AC63" s="8">
        <v>42.537718391494899</v>
      </c>
      <c r="AD63" s="8">
        <v>95.903305621560307</v>
      </c>
      <c r="AE63" s="8">
        <v>69.258047881427302</v>
      </c>
      <c r="AF63" s="8">
        <v>47.388813649253898</v>
      </c>
      <c r="AG63" s="8">
        <v>52.281019365911199</v>
      </c>
      <c r="AH63" s="8">
        <v>87.983505463445795</v>
      </c>
      <c r="AI63" s="8">
        <v>31.6834094149877</v>
      </c>
      <c r="AJ63" s="8">
        <v>209.29704898963399</v>
      </c>
      <c r="AK63" s="8">
        <v>37.925195845984199</v>
      </c>
      <c r="AL63" s="8">
        <v>37.572666713383398</v>
      </c>
      <c r="AM63" s="8">
        <v>27.9915320286878</v>
      </c>
      <c r="AN63" s="8">
        <v>245.769188718142</v>
      </c>
      <c r="AO63" s="8">
        <v>30.0628473571456</v>
      </c>
      <c r="AP63" s="8">
        <v>60.413480494326201</v>
      </c>
      <c r="AQ63" s="8">
        <v>14.877920797219399</v>
      </c>
      <c r="AR63" s="8">
        <v>45.016704446919803</v>
      </c>
      <c r="AS63" s="8">
        <v>2.7707409803342999</v>
      </c>
      <c r="AT63" s="8">
        <v>139.73742589873001</v>
      </c>
      <c r="AU63" s="8">
        <v>127.557183413822</v>
      </c>
      <c r="AV63" s="8">
        <v>106.19765953064299</v>
      </c>
      <c r="AW63" s="8">
        <v>38.304985784858999</v>
      </c>
      <c r="AX63" s="8">
        <v>1061.78336249685</v>
      </c>
      <c r="AY63" s="8">
        <v>120.56375576025999</v>
      </c>
      <c r="AZ63" s="8">
        <v>189.67598000603701</v>
      </c>
      <c r="BA63" s="8">
        <v>9.4307951158825407</v>
      </c>
      <c r="BB63" s="8">
        <v>53.4339784248047</v>
      </c>
      <c r="BC63" s="8">
        <v>126.012571230302</v>
      </c>
      <c r="BD63" s="8">
        <v>47.064791712766102</v>
      </c>
      <c r="BE63" s="8">
        <v>142.21068327882901</v>
      </c>
      <c r="BF63" s="8">
        <v>202.88759493637801</v>
      </c>
      <c r="BG63" s="8">
        <v>912.56192392675803</v>
      </c>
      <c r="BH63" s="8">
        <v>1080.4728540879701</v>
      </c>
      <c r="BI63" s="8">
        <v>949.40953730673095</v>
      </c>
      <c r="BJ63" s="8">
        <v>136.73114443765101</v>
      </c>
      <c r="BK63" s="8">
        <v>27.0137946356352</v>
      </c>
      <c r="BL63" s="8">
        <v>306.62509222878202</v>
      </c>
      <c r="BM63" s="8">
        <v>1189.40175049046</v>
      </c>
      <c r="BN63" s="8">
        <v>572.99331801847597</v>
      </c>
      <c r="BO63" s="8">
        <v>2735.1568761285998</v>
      </c>
      <c r="BP63" s="8">
        <v>1435.4210742832499</v>
      </c>
      <c r="BQ63" s="8">
        <v>413.65532055820103</v>
      </c>
      <c r="BR63" s="8">
        <v>300.20199768286199</v>
      </c>
      <c r="BS63" s="8">
        <v>99.5837371751186</v>
      </c>
      <c r="BT63" s="8">
        <v>0</v>
      </c>
    </row>
    <row r="64" spans="1:72" ht="15" x14ac:dyDescent="0.4">
      <c r="A64">
        <v>56</v>
      </c>
      <c r="B64" s="15" t="s">
        <v>109</v>
      </c>
      <c r="C64" s="2" t="s">
        <v>110</v>
      </c>
      <c r="D64" s="160">
        <v>33884</v>
      </c>
      <c r="E64" s="11">
        <v>74.392952479781002</v>
      </c>
      <c r="F64" s="11">
        <v>6.9761821499280403</v>
      </c>
      <c r="G64" s="11">
        <v>17.143407458385099</v>
      </c>
      <c r="H64" s="11">
        <v>11.898827500593301</v>
      </c>
      <c r="I64" s="11">
        <v>1.76036120928125</v>
      </c>
      <c r="J64" s="11">
        <v>13.02964219085</v>
      </c>
      <c r="K64" s="11">
        <v>45.809146519306999</v>
      </c>
      <c r="L64" s="11">
        <v>6.34166886312918</v>
      </c>
      <c r="M64" s="11">
        <v>6.2193281682557302</v>
      </c>
      <c r="N64" s="11">
        <v>23.699097932470401</v>
      </c>
      <c r="O64" s="11">
        <v>37.080559761048399</v>
      </c>
      <c r="P64" s="11">
        <v>14.4452359014218</v>
      </c>
      <c r="Q64" s="11">
        <v>12.498783754210701</v>
      </c>
      <c r="R64" s="11">
        <v>44.601987647601902</v>
      </c>
      <c r="S64" s="11">
        <v>6.6050707027447002</v>
      </c>
      <c r="T64" s="11">
        <v>20.502707475432501</v>
      </c>
      <c r="U64" s="11">
        <v>5.4672333394420196</v>
      </c>
      <c r="V64" s="11">
        <v>18.0535761616051</v>
      </c>
      <c r="W64" s="11">
        <v>15.0526266170779</v>
      </c>
      <c r="X64" s="11">
        <v>16.125652614244501</v>
      </c>
      <c r="Y64" s="11">
        <v>44.677419392618098</v>
      </c>
      <c r="Z64" s="11">
        <v>30.507508045444101</v>
      </c>
      <c r="AA64" s="11">
        <v>26.697546710938099</v>
      </c>
      <c r="AB64" s="11">
        <v>59.457718603803997</v>
      </c>
      <c r="AC64" s="11">
        <v>5.4382662183019601</v>
      </c>
      <c r="AD64" s="11">
        <v>66.282791447729693</v>
      </c>
      <c r="AE64" s="11">
        <v>82.546615393048199</v>
      </c>
      <c r="AF64" s="11">
        <v>28.1334519806007</v>
      </c>
      <c r="AG64" s="11">
        <v>39.1739066928927</v>
      </c>
      <c r="AH64" s="11">
        <v>34.666327569564203</v>
      </c>
      <c r="AI64" s="11">
        <v>16.047840237911</v>
      </c>
      <c r="AJ64" s="11">
        <v>38.408062958669497</v>
      </c>
      <c r="AK64" s="11">
        <v>15.1975405973691</v>
      </c>
      <c r="AL64" s="11">
        <v>18.4681955048808</v>
      </c>
      <c r="AM64" s="11">
        <v>19.658698309023201</v>
      </c>
      <c r="AN64" s="11">
        <v>405.602041481367</v>
      </c>
      <c r="AO64" s="11">
        <v>12.7031684416731</v>
      </c>
      <c r="AP64" s="11">
        <v>9.3729519288527605</v>
      </c>
      <c r="AQ64" s="11">
        <v>2.9809583418121801</v>
      </c>
      <c r="AR64" s="11">
        <v>4.7193758724038402</v>
      </c>
      <c r="AS64" s="11">
        <v>22.3413405593848</v>
      </c>
      <c r="AT64" s="11">
        <v>7.1273115376014999</v>
      </c>
      <c r="AU64" s="11">
        <v>169.90084727059099</v>
      </c>
      <c r="AV64" s="11">
        <v>168.135454548154</v>
      </c>
      <c r="AW64" s="11">
        <v>98.837633283887399</v>
      </c>
      <c r="AX64" s="11">
        <v>3796.0455360281999</v>
      </c>
      <c r="AY64" s="11">
        <v>180.983575774576</v>
      </c>
      <c r="AZ64" s="11">
        <v>113.43985529280999</v>
      </c>
      <c r="BA64" s="11">
        <v>13.921022024753601</v>
      </c>
      <c r="BB64" s="11">
        <v>118.59281302395</v>
      </c>
      <c r="BC64" s="11">
        <v>98.586936585019302</v>
      </c>
      <c r="BD64" s="11">
        <v>23.2163726843803</v>
      </c>
      <c r="BE64" s="11">
        <v>62.025573535726799</v>
      </c>
      <c r="BF64" s="11">
        <v>348.773329120798</v>
      </c>
      <c r="BG64" s="11">
        <v>308.98492143459498</v>
      </c>
      <c r="BH64" s="11">
        <v>4740.3081204155897</v>
      </c>
      <c r="BI64" s="11">
        <v>42.323180001674601</v>
      </c>
      <c r="BJ64" s="11">
        <v>66.597058640498801</v>
      </c>
      <c r="BK64" s="11">
        <v>8.3618446353626208</v>
      </c>
      <c r="BL64" s="11">
        <v>135.07029485571101</v>
      </c>
      <c r="BM64" s="11">
        <v>711.02124681885095</v>
      </c>
      <c r="BN64" s="11">
        <v>464.71987799769403</v>
      </c>
      <c r="BO64" s="11">
        <v>820.38198810876202</v>
      </c>
      <c r="BP64" s="11">
        <v>155.23615246156899</v>
      </c>
      <c r="BQ64" s="11">
        <v>402.36863761331699</v>
      </c>
      <c r="BR64" s="11">
        <v>127.143684223156</v>
      </c>
      <c r="BS64" s="11">
        <v>162.30394260783601</v>
      </c>
      <c r="BT64" s="11">
        <v>0</v>
      </c>
    </row>
    <row r="65" spans="1:72" ht="15" x14ac:dyDescent="0.4">
      <c r="A65">
        <v>57</v>
      </c>
      <c r="B65" s="6" t="s">
        <v>111</v>
      </c>
      <c r="C65" s="7" t="s">
        <v>112</v>
      </c>
      <c r="D65" s="160">
        <v>44871.999999999993</v>
      </c>
      <c r="E65" s="8">
        <v>323.156548437168</v>
      </c>
      <c r="F65" s="8">
        <v>130.77410499038501</v>
      </c>
      <c r="G65" s="8">
        <v>276.68688523507097</v>
      </c>
      <c r="H65" s="8">
        <v>13.952303311407601</v>
      </c>
      <c r="I65" s="8">
        <v>14.8868775135857</v>
      </c>
      <c r="J65" s="8">
        <v>112.546557563108</v>
      </c>
      <c r="K65" s="8">
        <v>316.08296899844601</v>
      </c>
      <c r="L65" s="8">
        <v>24.8704765671974</v>
      </c>
      <c r="M65" s="8">
        <v>37.480907772175001</v>
      </c>
      <c r="N65" s="8">
        <v>223.42582273889701</v>
      </c>
      <c r="O65" s="8">
        <v>320.94684389731401</v>
      </c>
      <c r="P65" s="8">
        <v>113.979379994091</v>
      </c>
      <c r="Q65" s="8">
        <v>140.48048687532199</v>
      </c>
      <c r="R65" s="8">
        <v>252.68257347370999</v>
      </c>
      <c r="S65" s="8">
        <v>106.781190319201</v>
      </c>
      <c r="T65" s="8">
        <v>86.032521040001299</v>
      </c>
      <c r="U65" s="8">
        <v>39.611273567757003</v>
      </c>
      <c r="V65" s="8">
        <v>87.170866020107695</v>
      </c>
      <c r="W65" s="8">
        <v>122.710603166791</v>
      </c>
      <c r="X65" s="8">
        <v>96.440471239791293</v>
      </c>
      <c r="Y65" s="8">
        <v>172.29988797497501</v>
      </c>
      <c r="Z65" s="8">
        <v>64.144880826902494</v>
      </c>
      <c r="AA65" s="8">
        <v>23.5949680864695</v>
      </c>
      <c r="AB65" s="8">
        <v>321.10941831214302</v>
      </c>
      <c r="AC65" s="8">
        <v>110.49705396884001</v>
      </c>
      <c r="AD65" s="8">
        <v>325.03005464815698</v>
      </c>
      <c r="AE65" s="8">
        <v>135.66046746518199</v>
      </c>
      <c r="AF65" s="8">
        <v>212.42624826759101</v>
      </c>
      <c r="AG65" s="8">
        <v>290.094045339724</v>
      </c>
      <c r="AH65" s="8">
        <v>273.10268215519699</v>
      </c>
      <c r="AI65" s="8">
        <v>101.920507013764</v>
      </c>
      <c r="AJ65" s="8">
        <v>82.101045134055099</v>
      </c>
      <c r="AK65" s="8">
        <v>138.38950411516899</v>
      </c>
      <c r="AL65" s="8">
        <v>28.9483103285921</v>
      </c>
      <c r="AM65" s="8">
        <v>49.563343740031101</v>
      </c>
      <c r="AN65" s="8">
        <v>616.86895636368502</v>
      </c>
      <c r="AO65" s="8">
        <v>67.926614914565107</v>
      </c>
      <c r="AP65" s="8">
        <v>46.1553565869633</v>
      </c>
      <c r="AQ65" s="8">
        <v>21.5379711411064</v>
      </c>
      <c r="AR65" s="8">
        <v>20.9379091813469</v>
      </c>
      <c r="AS65" s="8">
        <v>9.9789451031126504</v>
      </c>
      <c r="AT65" s="8">
        <v>4.3767518425056</v>
      </c>
      <c r="AU65" s="8">
        <v>860.09522245370795</v>
      </c>
      <c r="AV65" s="8">
        <v>1151.8278060011201</v>
      </c>
      <c r="AW65" s="8">
        <v>1937.81878183406</v>
      </c>
      <c r="AX65" s="8">
        <v>2117.3541605659898</v>
      </c>
      <c r="AY65" s="8">
        <v>384.43864955503301</v>
      </c>
      <c r="AZ65" s="8">
        <v>839.60724361198902</v>
      </c>
      <c r="BA65" s="8">
        <v>37.956184224191297</v>
      </c>
      <c r="BB65" s="8">
        <v>86.819500399508499</v>
      </c>
      <c r="BC65" s="8">
        <v>231.96136155887899</v>
      </c>
      <c r="BD65" s="8">
        <v>26.901743248220601</v>
      </c>
      <c r="BE65" s="8">
        <v>98.183928176178</v>
      </c>
      <c r="BF65" s="8">
        <v>246.98658583747201</v>
      </c>
      <c r="BG65" s="8">
        <v>245.99065738769201</v>
      </c>
      <c r="BH65" s="8">
        <v>370.25032203612199</v>
      </c>
      <c r="BI65" s="8">
        <v>6945.6276246026</v>
      </c>
      <c r="BJ65" s="8">
        <v>2479.4639876654201</v>
      </c>
      <c r="BK65" s="8">
        <v>1275.26436175855</v>
      </c>
      <c r="BL65" s="8">
        <v>1588.14051760086</v>
      </c>
      <c r="BM65" s="8">
        <v>486.78603242219401</v>
      </c>
      <c r="BN65" s="8">
        <v>495.165899472391</v>
      </c>
      <c r="BO65" s="8">
        <v>3219.9602757196899</v>
      </c>
      <c r="BP65" s="8">
        <v>311.83689026687</v>
      </c>
      <c r="BQ65" s="8">
        <v>510.07327908721197</v>
      </c>
      <c r="BR65" s="8">
        <v>97.992521233640502</v>
      </c>
      <c r="BS65" s="8">
        <v>257.60010899640997</v>
      </c>
      <c r="BT65" s="8">
        <v>0</v>
      </c>
    </row>
    <row r="66" spans="1:72" ht="15" x14ac:dyDescent="0.4">
      <c r="A66">
        <v>58</v>
      </c>
      <c r="B66" s="15" t="s">
        <v>113</v>
      </c>
      <c r="C66" s="2" t="s">
        <v>114</v>
      </c>
      <c r="D66" s="160">
        <v>20929</v>
      </c>
      <c r="E66" s="11">
        <v>2.03769233648107</v>
      </c>
      <c r="F66" s="11">
        <v>0.87607301353231704</v>
      </c>
      <c r="G66" s="11">
        <v>1.76668142032482</v>
      </c>
      <c r="H66" s="11">
        <v>7.1421540965750596E-2</v>
      </c>
      <c r="I66" s="11">
        <v>7.1499069218720707E-2</v>
      </c>
      <c r="J66" s="11">
        <v>22.608971946001901</v>
      </c>
      <c r="K66" s="11">
        <v>89.959050924357697</v>
      </c>
      <c r="L66" s="11">
        <v>6.1065730172922201</v>
      </c>
      <c r="M66" s="11">
        <v>5.2129476442416998</v>
      </c>
      <c r="N66" s="11">
        <v>9.6225087230905793</v>
      </c>
      <c r="O66" s="11">
        <v>8.9972937243972204</v>
      </c>
      <c r="P66" s="11">
        <v>8.6843767361936592</v>
      </c>
      <c r="Q66" s="11">
        <v>7.8651129218722602</v>
      </c>
      <c r="R66" s="11">
        <v>16.4886654396716</v>
      </c>
      <c r="S66" s="11">
        <v>12.598210395349</v>
      </c>
      <c r="T66" s="11">
        <v>22.406388001065199</v>
      </c>
      <c r="U66" s="11">
        <v>0.197302011302393</v>
      </c>
      <c r="V66" s="11">
        <v>0.48584674525557098</v>
      </c>
      <c r="W66" s="11">
        <v>23.579452422391999</v>
      </c>
      <c r="X66" s="11">
        <v>17.168734471525099</v>
      </c>
      <c r="Y66" s="11">
        <v>37.265700458009597</v>
      </c>
      <c r="Z66" s="11">
        <v>19.328605970967502</v>
      </c>
      <c r="AA66" s="11">
        <v>0.15022528541758801</v>
      </c>
      <c r="AB66" s="11">
        <v>49.496602843062902</v>
      </c>
      <c r="AC66" s="11">
        <v>36.562299070670001</v>
      </c>
      <c r="AD66" s="11">
        <v>37.034647093504503</v>
      </c>
      <c r="AE66" s="11">
        <v>21.9526972467958</v>
      </c>
      <c r="AF66" s="11">
        <v>11.278610804922099</v>
      </c>
      <c r="AG66" s="11">
        <v>79.366731056902907</v>
      </c>
      <c r="AH66" s="11">
        <v>70.406662676616804</v>
      </c>
      <c r="AI66" s="11">
        <v>17.568878863935101</v>
      </c>
      <c r="AJ66" s="11">
        <v>8.4573103896924007</v>
      </c>
      <c r="AK66" s="11">
        <v>3.87648986210983</v>
      </c>
      <c r="AL66" s="11">
        <v>0.149345897303785</v>
      </c>
      <c r="AM66" s="11">
        <v>0.26761182386529297</v>
      </c>
      <c r="AN66" s="11">
        <v>142.32134039895701</v>
      </c>
      <c r="AO66" s="11">
        <v>8.3902028995089992</v>
      </c>
      <c r="AP66" s="11">
        <v>15.210409132731399</v>
      </c>
      <c r="AQ66" s="11">
        <v>9.1829917855383201</v>
      </c>
      <c r="AR66" s="11">
        <v>18.3009424621779</v>
      </c>
      <c r="AS66" s="11">
        <v>7.0173158081167202</v>
      </c>
      <c r="AT66" s="11">
        <v>2.9110989231053499</v>
      </c>
      <c r="AU66" s="11">
        <v>137.997680052053</v>
      </c>
      <c r="AV66" s="11">
        <v>21.594730083973399</v>
      </c>
      <c r="AW66" s="11">
        <v>863.91381637283996</v>
      </c>
      <c r="AX66" s="11">
        <v>612.75459592166203</v>
      </c>
      <c r="AY66" s="11">
        <v>182.61541195377799</v>
      </c>
      <c r="AZ66" s="11">
        <v>872.03418989017405</v>
      </c>
      <c r="BA66" s="11">
        <v>29.418873079908401</v>
      </c>
      <c r="BB66" s="11">
        <v>221.51734182442601</v>
      </c>
      <c r="BC66" s="11">
        <v>200.716346876919</v>
      </c>
      <c r="BD66" s="11">
        <v>141.010351172036</v>
      </c>
      <c r="BE66" s="11">
        <v>10.5483034473936</v>
      </c>
      <c r="BF66" s="11">
        <v>45.053857187043199</v>
      </c>
      <c r="BG66" s="11">
        <v>94.231472415788005</v>
      </c>
      <c r="BH66" s="11">
        <v>2.37205953453797</v>
      </c>
      <c r="BI66" s="11">
        <v>169.01675000435901</v>
      </c>
      <c r="BJ66" s="11">
        <v>3045.0830617965698</v>
      </c>
      <c r="BK66" s="11">
        <v>13.682250660879101</v>
      </c>
      <c r="BL66" s="11">
        <v>99.726349077298494</v>
      </c>
      <c r="BM66" s="11">
        <v>304.12744704368703</v>
      </c>
      <c r="BN66" s="11">
        <v>14.6317185858548</v>
      </c>
      <c r="BO66" s="11">
        <v>346.83996328902299</v>
      </c>
      <c r="BP66" s="11">
        <v>278.824851559818</v>
      </c>
      <c r="BQ66" s="11">
        <v>91.092391311353694</v>
      </c>
      <c r="BR66" s="11">
        <v>38.472126980465198</v>
      </c>
      <c r="BS66" s="11">
        <v>5.1796916406287803</v>
      </c>
      <c r="BT66" s="11">
        <v>0</v>
      </c>
    </row>
    <row r="67" spans="1:72" ht="15" x14ac:dyDescent="0.4">
      <c r="A67">
        <v>59</v>
      </c>
      <c r="B67" s="6" t="s">
        <v>115</v>
      </c>
      <c r="C67" s="7" t="s">
        <v>116</v>
      </c>
      <c r="D67" s="160">
        <v>6493.0000000000009</v>
      </c>
      <c r="E67" s="8">
        <v>14.6485961976413</v>
      </c>
      <c r="F67" s="8">
        <v>0.87245287711276198</v>
      </c>
      <c r="G67" s="8">
        <v>10.8261317197869</v>
      </c>
      <c r="H67" s="8">
        <v>2.6699370208293698</v>
      </c>
      <c r="I67" s="8">
        <v>3.5298297048681899</v>
      </c>
      <c r="J67" s="8">
        <v>2.02890399204006</v>
      </c>
      <c r="K67" s="8">
        <v>71.241159618228195</v>
      </c>
      <c r="L67" s="8">
        <v>1.01671023173015</v>
      </c>
      <c r="M67" s="8">
        <v>2.82467963088577</v>
      </c>
      <c r="N67" s="8">
        <v>10.365762617772001</v>
      </c>
      <c r="O67" s="8">
        <v>14.979672497928</v>
      </c>
      <c r="P67" s="8">
        <v>3.7509157706710901</v>
      </c>
      <c r="Q67" s="8">
        <v>5.2151782578570698</v>
      </c>
      <c r="R67" s="8">
        <v>14.515760216818901</v>
      </c>
      <c r="S67" s="8">
        <v>7.5658659250783202</v>
      </c>
      <c r="T67" s="8">
        <v>4.8499706480975799</v>
      </c>
      <c r="U67" s="8">
        <v>7.9964965235508796</v>
      </c>
      <c r="V67" s="8">
        <v>11.717768157341601</v>
      </c>
      <c r="W67" s="8">
        <v>13.2198590413128</v>
      </c>
      <c r="X67" s="8">
        <v>7.3494272033935397</v>
      </c>
      <c r="Y67" s="8">
        <v>7.0281681063778096</v>
      </c>
      <c r="Z67" s="8">
        <v>2.99752937383693</v>
      </c>
      <c r="AA67" s="8">
        <v>0.58192898355086797</v>
      </c>
      <c r="AB67" s="8">
        <v>30.223060947242001</v>
      </c>
      <c r="AC67" s="8">
        <v>1.5874702831409799</v>
      </c>
      <c r="AD67" s="8">
        <v>35.326385199359599</v>
      </c>
      <c r="AE67" s="8">
        <v>8.19229443051481</v>
      </c>
      <c r="AF67" s="8">
        <v>10.399023175439799</v>
      </c>
      <c r="AG67" s="8">
        <v>26.356201894433301</v>
      </c>
      <c r="AH67" s="8">
        <v>9.0541661037207</v>
      </c>
      <c r="AI67" s="8">
        <v>4.0913903906705604</v>
      </c>
      <c r="AJ67" s="8">
        <v>4.8166187279483497</v>
      </c>
      <c r="AK67" s="8">
        <v>3.9142462787277501</v>
      </c>
      <c r="AL67" s="8">
        <v>3.1740239765146399</v>
      </c>
      <c r="AM67" s="8">
        <v>6.7332158150288297</v>
      </c>
      <c r="AN67" s="8">
        <v>17.808791394105899</v>
      </c>
      <c r="AO67" s="8">
        <v>2.5908236310445099</v>
      </c>
      <c r="AP67" s="8">
        <v>2.8746182450520901</v>
      </c>
      <c r="AQ67" s="8">
        <v>1.4431858366689201</v>
      </c>
      <c r="AR67" s="8">
        <v>2.3174405398847302</v>
      </c>
      <c r="AS67" s="8">
        <v>6.4629359793553706E-2</v>
      </c>
      <c r="AT67" s="8">
        <v>1.65640980192743E-2</v>
      </c>
      <c r="AU67" s="8">
        <v>9.0984092543537596</v>
      </c>
      <c r="AV67" s="8">
        <v>7.6376097297658401</v>
      </c>
      <c r="AW67" s="8">
        <v>78.422580564677205</v>
      </c>
      <c r="AX67" s="8">
        <v>204.55004296717499</v>
      </c>
      <c r="AY67" s="8">
        <v>3.8451783917614302</v>
      </c>
      <c r="AZ67" s="8">
        <v>45.427622885029599</v>
      </c>
      <c r="BA67" s="8">
        <v>0.25229331074409</v>
      </c>
      <c r="BB67" s="8">
        <v>1.00479848506476</v>
      </c>
      <c r="BC67" s="8">
        <v>7.9637172574656399</v>
      </c>
      <c r="BD67" s="8">
        <v>0.60627239818122802</v>
      </c>
      <c r="BE67" s="8">
        <v>6.2155682202642701</v>
      </c>
      <c r="BF67" s="8">
        <v>15.319731727422401</v>
      </c>
      <c r="BG67" s="8">
        <v>53.525289689625303</v>
      </c>
      <c r="BH67" s="8">
        <v>6.6841449330753404</v>
      </c>
      <c r="BI67" s="8">
        <v>1583.23065223188</v>
      </c>
      <c r="BJ67" s="8">
        <v>1988.07729960555</v>
      </c>
      <c r="BK67" s="8">
        <v>357.12273364126702</v>
      </c>
      <c r="BL67" s="8">
        <v>193.12508554769201</v>
      </c>
      <c r="BM67" s="8">
        <v>50.688198695153503</v>
      </c>
      <c r="BN67" s="8">
        <v>57.650360502627201</v>
      </c>
      <c r="BO67" s="8">
        <v>142.89438982397101</v>
      </c>
      <c r="BP67" s="8">
        <v>15.671072766569299</v>
      </c>
      <c r="BQ67" s="8">
        <v>54.772023030675797</v>
      </c>
      <c r="BR67" s="8">
        <v>0.62740463273604596</v>
      </c>
      <c r="BS67" s="8">
        <v>73.134437475036094</v>
      </c>
      <c r="BT67" s="8">
        <v>0</v>
      </c>
    </row>
    <row r="68" spans="1:72" ht="15" x14ac:dyDescent="0.4">
      <c r="A68">
        <v>60</v>
      </c>
      <c r="B68" s="15" t="s">
        <v>117</v>
      </c>
      <c r="C68" s="2" t="s">
        <v>118</v>
      </c>
      <c r="D68" s="160">
        <v>90316</v>
      </c>
      <c r="E68" s="11">
        <v>15.411315830406499</v>
      </c>
      <c r="F68" s="11">
        <v>0.50309505421837897</v>
      </c>
      <c r="G68" s="11">
        <v>25.010693670194701</v>
      </c>
      <c r="H68" s="11">
        <v>5.5193597570322897E-2</v>
      </c>
      <c r="I68" s="11">
        <v>0.17295042385050099</v>
      </c>
      <c r="J68" s="11">
        <v>73.120798921765896</v>
      </c>
      <c r="K68" s="11">
        <v>130.55226663587499</v>
      </c>
      <c r="L68" s="11">
        <v>0.32278872135190001</v>
      </c>
      <c r="M68" s="11">
        <v>1.6388598028658099</v>
      </c>
      <c r="N68" s="11">
        <v>87.4289288172005</v>
      </c>
      <c r="O68" s="11">
        <v>28.9276271610645</v>
      </c>
      <c r="P68" s="11">
        <v>13.7963293897627</v>
      </c>
      <c r="Q68" s="11">
        <v>10.598614323387601</v>
      </c>
      <c r="R68" s="11">
        <v>44.708823771407097</v>
      </c>
      <c r="S68" s="11">
        <v>15.6751441235137</v>
      </c>
      <c r="T68" s="11">
        <v>3.0803819617832899</v>
      </c>
      <c r="U68" s="11">
        <v>2.5834949204116802</v>
      </c>
      <c r="V68" s="11">
        <v>4.38503733743166</v>
      </c>
      <c r="W68" s="11">
        <v>8.9550754994411292</v>
      </c>
      <c r="X68" s="11">
        <v>64.496724746559593</v>
      </c>
      <c r="Y68" s="11">
        <v>571.72595327731403</v>
      </c>
      <c r="Z68" s="11">
        <v>62.335085513521598</v>
      </c>
      <c r="AA68" s="11">
        <v>2.4072976995175499</v>
      </c>
      <c r="AB68" s="11">
        <v>55.979828064694999</v>
      </c>
      <c r="AC68" s="11">
        <v>19.922517313256002</v>
      </c>
      <c r="AD68" s="11">
        <v>71.202710361895299</v>
      </c>
      <c r="AE68" s="11">
        <v>32.657826732601499</v>
      </c>
      <c r="AF68" s="11">
        <v>94.213815325499795</v>
      </c>
      <c r="AG68" s="11">
        <v>251.63362713355301</v>
      </c>
      <c r="AH68" s="11">
        <v>174.49402756026399</v>
      </c>
      <c r="AI68" s="11">
        <v>6.2363656916301196</v>
      </c>
      <c r="AJ68" s="11">
        <v>56.485259782673197</v>
      </c>
      <c r="AK68" s="11">
        <v>52.851148007445602</v>
      </c>
      <c r="AL68" s="11">
        <v>19.3434453895449</v>
      </c>
      <c r="AM68" s="11">
        <v>26.559308638265399</v>
      </c>
      <c r="AN68" s="11">
        <v>124.17656206797</v>
      </c>
      <c r="AO68" s="11">
        <v>19.730489153163202</v>
      </c>
      <c r="AP68" s="11">
        <v>25.465063448149301</v>
      </c>
      <c r="AQ68" s="11">
        <v>12.7407118171124</v>
      </c>
      <c r="AR68" s="11">
        <v>19.8357528342666</v>
      </c>
      <c r="AS68" s="11">
        <v>170.275895997182</v>
      </c>
      <c r="AT68" s="11">
        <v>133.875388747355</v>
      </c>
      <c r="AU68" s="11">
        <v>15.4624606795999</v>
      </c>
      <c r="AV68" s="11">
        <v>11.8697756691266</v>
      </c>
      <c r="AW68" s="11">
        <v>236.95005248020999</v>
      </c>
      <c r="AX68" s="11">
        <v>5755.9049362122396</v>
      </c>
      <c r="AY68" s="11">
        <v>457.89325300812698</v>
      </c>
      <c r="AZ68" s="11">
        <v>75.766745511429704</v>
      </c>
      <c r="BA68" s="11">
        <v>3.7433107722940999</v>
      </c>
      <c r="BB68" s="11">
        <v>86.627910547388296</v>
      </c>
      <c r="BC68" s="11">
        <v>782.37542341400899</v>
      </c>
      <c r="BD68" s="11">
        <v>61.073611875078001</v>
      </c>
      <c r="BE68" s="11">
        <v>176.65699540633901</v>
      </c>
      <c r="BF68" s="11">
        <v>2814.36074815246</v>
      </c>
      <c r="BG68" s="11">
        <v>441.53002256999201</v>
      </c>
      <c r="BH68" s="11">
        <v>537.50728912956299</v>
      </c>
      <c r="BI68" s="11">
        <v>1976.4845502736</v>
      </c>
      <c r="BJ68" s="11">
        <v>93.893887372421602</v>
      </c>
      <c r="BK68" s="11">
        <v>42.296028834194303</v>
      </c>
      <c r="BL68" s="11">
        <v>417.80214667745702</v>
      </c>
      <c r="BM68" s="11">
        <v>625.83271203096399</v>
      </c>
      <c r="BN68" s="11">
        <v>1765.09210867245</v>
      </c>
      <c r="BO68" s="11">
        <v>556.108604449827</v>
      </c>
      <c r="BP68" s="11">
        <v>1207.4288951982401</v>
      </c>
      <c r="BQ68" s="11">
        <v>247.37914662786901</v>
      </c>
      <c r="BR68" s="11">
        <v>458.21673468669098</v>
      </c>
      <c r="BS68" s="11">
        <v>351.03427000367498</v>
      </c>
      <c r="BT68" s="11">
        <v>0</v>
      </c>
    </row>
    <row r="69" spans="1:72" ht="15" x14ac:dyDescent="0.4">
      <c r="A69">
        <v>61</v>
      </c>
      <c r="B69" s="6" t="s">
        <v>119</v>
      </c>
      <c r="C69" s="7" t="s">
        <v>120</v>
      </c>
      <c r="D69" s="160">
        <v>42576.999999999985</v>
      </c>
      <c r="E69" s="8">
        <v>155.276037918974</v>
      </c>
      <c r="F69" s="8">
        <v>7.9745323292714101</v>
      </c>
      <c r="G69" s="8">
        <v>200.37960439003999</v>
      </c>
      <c r="H69" s="8">
        <v>3.55614458859141</v>
      </c>
      <c r="I69" s="8">
        <v>1.34979768484853</v>
      </c>
      <c r="J69" s="8">
        <v>223.65444766486999</v>
      </c>
      <c r="K69" s="8">
        <v>917.35711145456298</v>
      </c>
      <c r="L69" s="8">
        <v>66.701644166759493</v>
      </c>
      <c r="M69" s="8">
        <v>51.858388231124401</v>
      </c>
      <c r="N69" s="8">
        <v>197.662096250768</v>
      </c>
      <c r="O69" s="8">
        <v>469.64924031194698</v>
      </c>
      <c r="P69" s="8">
        <v>94.606731688333994</v>
      </c>
      <c r="Q69" s="8">
        <v>105.461425682597</v>
      </c>
      <c r="R69" s="8">
        <v>142.869460018138</v>
      </c>
      <c r="S69" s="8">
        <v>37.183599967392503</v>
      </c>
      <c r="T69" s="8">
        <v>20.717193814388001</v>
      </c>
      <c r="U69" s="8">
        <v>13.890872741682299</v>
      </c>
      <c r="V69" s="8">
        <v>81.3215249549079</v>
      </c>
      <c r="W69" s="8">
        <v>95.812159666416406</v>
      </c>
      <c r="X69" s="8">
        <v>70.984147537842603</v>
      </c>
      <c r="Y69" s="8">
        <v>189.325204958417</v>
      </c>
      <c r="Z69" s="8">
        <v>59.521768272421298</v>
      </c>
      <c r="AA69" s="8">
        <v>8.9620600468415308</v>
      </c>
      <c r="AB69" s="8">
        <v>86.384577286429106</v>
      </c>
      <c r="AC69" s="8">
        <v>87.158155630283005</v>
      </c>
      <c r="AD69" s="8">
        <v>178.77454059504299</v>
      </c>
      <c r="AE69" s="8">
        <v>141.03192054329401</v>
      </c>
      <c r="AF69" s="8">
        <v>105.857030887326</v>
      </c>
      <c r="AG69" s="8">
        <v>62.756359965883902</v>
      </c>
      <c r="AH69" s="8">
        <v>193.905020700325</v>
      </c>
      <c r="AI69" s="8">
        <v>38.175069911073699</v>
      </c>
      <c r="AJ69" s="8">
        <v>55.886211106465097</v>
      </c>
      <c r="AK69" s="8">
        <v>68.727358255369296</v>
      </c>
      <c r="AL69" s="8">
        <v>30.048591720479202</v>
      </c>
      <c r="AM69" s="8">
        <v>8.6063121986084692</v>
      </c>
      <c r="AN69" s="8">
        <v>915.14815397477196</v>
      </c>
      <c r="AO69" s="8">
        <v>105.021333329561</v>
      </c>
      <c r="AP69" s="8">
        <v>239.02244824612501</v>
      </c>
      <c r="AQ69" s="8">
        <v>50.871315627887</v>
      </c>
      <c r="AR69" s="8">
        <v>153.545436773826</v>
      </c>
      <c r="AS69" s="8">
        <v>0.92262538881716905</v>
      </c>
      <c r="AT69" s="8">
        <v>527.23518782245696</v>
      </c>
      <c r="AU69" s="8">
        <v>1323.2759263635801</v>
      </c>
      <c r="AV69" s="8">
        <v>429.87461193332098</v>
      </c>
      <c r="AW69" s="8">
        <v>520.04290316971696</v>
      </c>
      <c r="AX69" s="8">
        <v>2733.3427518632002</v>
      </c>
      <c r="AY69" s="8">
        <v>123.25254653978099</v>
      </c>
      <c r="AZ69" s="8">
        <v>560.00723569035904</v>
      </c>
      <c r="BA69" s="8">
        <v>28.295999432697599</v>
      </c>
      <c r="BB69" s="8">
        <v>130.34970750837999</v>
      </c>
      <c r="BC69" s="8">
        <v>331.74846903109602</v>
      </c>
      <c r="BD69" s="8">
        <v>46.619652710249497</v>
      </c>
      <c r="BE69" s="8">
        <v>253.50530561876599</v>
      </c>
      <c r="BF69" s="8">
        <v>499.90676320243699</v>
      </c>
      <c r="BG69" s="8">
        <v>1123.96667110769</v>
      </c>
      <c r="BH69" s="8">
        <v>1528.3301948139899</v>
      </c>
      <c r="BI69" s="8">
        <v>1901.4150833377901</v>
      </c>
      <c r="BJ69" s="8">
        <v>474.53012942988897</v>
      </c>
      <c r="BK69" s="8">
        <v>96.983383765802998</v>
      </c>
      <c r="BL69" s="8">
        <v>928.76997819518397</v>
      </c>
      <c r="BM69" s="8">
        <v>3391.81068919873</v>
      </c>
      <c r="BN69" s="8">
        <v>1430.5671562548901</v>
      </c>
      <c r="BO69" s="8">
        <v>8279.9377465457492</v>
      </c>
      <c r="BP69" s="8">
        <v>4365.2157890038297</v>
      </c>
      <c r="BQ69" s="8">
        <v>981.45856422590202</v>
      </c>
      <c r="BR69" s="8">
        <v>700.84425979671096</v>
      </c>
      <c r="BS69" s="8">
        <v>56.487918894541998</v>
      </c>
      <c r="BT69" s="8">
        <v>0</v>
      </c>
    </row>
    <row r="70" spans="1:72" ht="15" x14ac:dyDescent="0.4">
      <c r="A70">
        <v>62</v>
      </c>
      <c r="B70" s="15" t="s">
        <v>121</v>
      </c>
      <c r="C70" s="2" t="s">
        <v>122</v>
      </c>
      <c r="D70" s="160">
        <v>44779.999999999993</v>
      </c>
      <c r="E70" s="11">
        <v>209.560840122332</v>
      </c>
      <c r="F70" s="11">
        <v>8.7095530291884396E-2</v>
      </c>
      <c r="G70" s="11">
        <v>21.181031070379198</v>
      </c>
      <c r="H70" s="11">
        <v>7.5309755567269598E-2</v>
      </c>
      <c r="I70" s="11">
        <v>26.048751020344</v>
      </c>
      <c r="J70" s="11">
        <v>85.312307623394503</v>
      </c>
      <c r="K70" s="11">
        <v>1563.81463599682</v>
      </c>
      <c r="L70" s="11">
        <v>48.191973052906803</v>
      </c>
      <c r="M70" s="11">
        <v>367.96802702007699</v>
      </c>
      <c r="N70" s="11">
        <v>686.44292188963698</v>
      </c>
      <c r="O70" s="11">
        <v>360.438045173413</v>
      </c>
      <c r="P70" s="11">
        <v>134.529806360332</v>
      </c>
      <c r="Q70" s="11">
        <v>77.460015519411201</v>
      </c>
      <c r="R70" s="11">
        <v>250.78790565794799</v>
      </c>
      <c r="S70" s="11">
        <v>78.117570644182294</v>
      </c>
      <c r="T70" s="11">
        <v>104.883752619009</v>
      </c>
      <c r="U70" s="11">
        <v>134.13366151724099</v>
      </c>
      <c r="V70" s="11">
        <v>65.795573205320395</v>
      </c>
      <c r="W70" s="11">
        <v>274.73799986335501</v>
      </c>
      <c r="X70" s="11">
        <v>201.54544399036499</v>
      </c>
      <c r="Y70" s="11">
        <v>792.429012669146</v>
      </c>
      <c r="Z70" s="11">
        <v>138.549095165914</v>
      </c>
      <c r="AA70" s="11">
        <v>31.505811796211699</v>
      </c>
      <c r="AB70" s="11">
        <v>754.90008612180304</v>
      </c>
      <c r="AC70" s="11">
        <v>212.91000944731999</v>
      </c>
      <c r="AD70" s="11">
        <v>482.21615912664902</v>
      </c>
      <c r="AE70" s="11">
        <v>333.12363965941103</v>
      </c>
      <c r="AF70" s="11">
        <v>240.97226496098</v>
      </c>
      <c r="AG70" s="11">
        <v>164.70263386086901</v>
      </c>
      <c r="AH70" s="11">
        <v>177.524377249401</v>
      </c>
      <c r="AI70" s="11">
        <v>81.919041524496393</v>
      </c>
      <c r="AJ70" s="11">
        <v>102.50981845218701</v>
      </c>
      <c r="AK70" s="11">
        <v>187.28074383798</v>
      </c>
      <c r="AL70" s="11">
        <v>79.263306067193099</v>
      </c>
      <c r="AM70" s="11">
        <v>23.4026521172819</v>
      </c>
      <c r="AN70" s="11">
        <v>399.453120194897</v>
      </c>
      <c r="AO70" s="11">
        <v>111.39331042716999</v>
      </c>
      <c r="AP70" s="11">
        <v>169.667839283425</v>
      </c>
      <c r="AQ70" s="11">
        <v>60.120176199494701</v>
      </c>
      <c r="AR70" s="11">
        <v>256.23289934501202</v>
      </c>
      <c r="AS70" s="11">
        <v>1.9204875222523901</v>
      </c>
      <c r="AT70" s="11">
        <v>79.481566457678198</v>
      </c>
      <c r="AU70" s="11">
        <v>417.32740520766998</v>
      </c>
      <c r="AV70" s="11">
        <v>719.46730735613198</v>
      </c>
      <c r="AW70" s="11">
        <v>9.1374245647014796</v>
      </c>
      <c r="AX70" s="11">
        <v>5972.4466125979097</v>
      </c>
      <c r="AY70" s="11">
        <v>14.218847367718199</v>
      </c>
      <c r="AZ70" s="11">
        <v>44.923648674323402</v>
      </c>
      <c r="BA70" s="11">
        <v>46.2842341491193</v>
      </c>
      <c r="BB70" s="11">
        <v>414.52944109028198</v>
      </c>
      <c r="BC70" s="11">
        <v>774.213361917052</v>
      </c>
      <c r="BD70" s="11">
        <v>121.145377485208</v>
      </c>
      <c r="BE70" s="11">
        <v>895.44873755018102</v>
      </c>
      <c r="BF70" s="11">
        <v>605.65552248360098</v>
      </c>
      <c r="BG70" s="11">
        <v>1868.73652819263</v>
      </c>
      <c r="BH70" s="11">
        <v>3862.2316454376601</v>
      </c>
      <c r="BI70" s="11">
        <v>2535.61697786267</v>
      </c>
      <c r="BJ70" s="11">
        <v>406.50026441255301</v>
      </c>
      <c r="BK70" s="11">
        <v>60.184547964091102</v>
      </c>
      <c r="BL70" s="11">
        <v>2177.3021107490799</v>
      </c>
      <c r="BM70" s="11">
        <v>2518.3989256978298</v>
      </c>
      <c r="BN70" s="11">
        <v>2059.0954295391598</v>
      </c>
      <c r="BO70" s="11">
        <v>5944.3790026140196</v>
      </c>
      <c r="BP70" s="11">
        <v>1353.7559088324299</v>
      </c>
      <c r="BQ70" s="11">
        <v>1520.2578214836401</v>
      </c>
      <c r="BR70" s="11">
        <v>975.74769672744696</v>
      </c>
      <c r="BS70" s="11">
        <v>36.775867662986997</v>
      </c>
      <c r="BT70" s="11">
        <v>0</v>
      </c>
    </row>
    <row r="71" spans="1:72" ht="15" x14ac:dyDescent="0.4">
      <c r="A71">
        <v>63</v>
      </c>
      <c r="B71" s="6" t="s">
        <v>123</v>
      </c>
      <c r="C71" s="7" t="s">
        <v>124</v>
      </c>
      <c r="D71" s="160">
        <v>94715</v>
      </c>
      <c r="E71" s="8">
        <v>34.218241448207898</v>
      </c>
      <c r="F71" s="8">
        <v>1.1239523311200199</v>
      </c>
      <c r="G71" s="8">
        <v>12.506961944490699</v>
      </c>
      <c r="H71" s="8">
        <v>0.12967231684026301</v>
      </c>
      <c r="I71" s="8">
        <v>1.9308762931896299</v>
      </c>
      <c r="J71" s="8">
        <v>54.300090075513403</v>
      </c>
      <c r="K71" s="8">
        <v>52.080146545842503</v>
      </c>
      <c r="L71" s="8">
        <v>10.225381117949899</v>
      </c>
      <c r="M71" s="8">
        <v>23.164472474138599</v>
      </c>
      <c r="N71" s="8">
        <v>15.5344921602074</v>
      </c>
      <c r="O71" s="8">
        <v>26.634958129446499</v>
      </c>
      <c r="P71" s="8">
        <v>9.0141908965276301</v>
      </c>
      <c r="Q71" s="8">
        <v>13.642225247858899</v>
      </c>
      <c r="R71" s="8">
        <v>24.386062200165</v>
      </c>
      <c r="S71" s="8">
        <v>5.9943181180544798</v>
      </c>
      <c r="T71" s="8">
        <v>6.4204573080914003</v>
      </c>
      <c r="U71" s="8">
        <v>7.8795204081517696</v>
      </c>
      <c r="V71" s="8">
        <v>10.8606634962626</v>
      </c>
      <c r="W71" s="8">
        <v>25.412836812647701</v>
      </c>
      <c r="X71" s="8">
        <v>6.8045606852133798</v>
      </c>
      <c r="Y71" s="8">
        <v>25.790754333623401</v>
      </c>
      <c r="Z71" s="8">
        <v>6.5048761329074001</v>
      </c>
      <c r="AA71" s="8">
        <v>3.4791787826540901</v>
      </c>
      <c r="AB71" s="8">
        <v>127.787546861669</v>
      </c>
      <c r="AC71" s="8">
        <v>8.9868574092849904</v>
      </c>
      <c r="AD71" s="8">
        <v>47.747163643649003</v>
      </c>
      <c r="AE71" s="8">
        <v>20.5046964586945</v>
      </c>
      <c r="AF71" s="8">
        <v>29.6468103755643</v>
      </c>
      <c r="AG71" s="8">
        <v>8.4305832186245802</v>
      </c>
      <c r="AH71" s="8">
        <v>13.4303565572379</v>
      </c>
      <c r="AI71" s="8">
        <v>6.1036434449321302</v>
      </c>
      <c r="AJ71" s="8">
        <v>6.4484470264708902</v>
      </c>
      <c r="AK71" s="8">
        <v>20.3867854159353</v>
      </c>
      <c r="AL71" s="8">
        <v>10.7663817168061</v>
      </c>
      <c r="AM71" s="8">
        <v>3.5250255555190102</v>
      </c>
      <c r="AN71" s="8">
        <v>47.0311985948575</v>
      </c>
      <c r="AO71" s="8">
        <v>5.6510017462366999</v>
      </c>
      <c r="AP71" s="8">
        <v>10.3892800647094</v>
      </c>
      <c r="AQ71" s="8">
        <v>3.6085677507781599</v>
      </c>
      <c r="AR71" s="8">
        <v>10.870875713825001</v>
      </c>
      <c r="AS71" s="8">
        <v>1.66527805567521</v>
      </c>
      <c r="AT71" s="8">
        <v>16.873238227903101</v>
      </c>
      <c r="AU71" s="8">
        <v>38.7093250392752</v>
      </c>
      <c r="AV71" s="8">
        <v>48.653975730135201</v>
      </c>
      <c r="AW71" s="8">
        <v>21.5766948822153</v>
      </c>
      <c r="AX71" s="8">
        <v>367.04969840070402</v>
      </c>
      <c r="AY71" s="8">
        <v>17.470084877326801</v>
      </c>
      <c r="AZ71" s="8">
        <v>260.24399965175598</v>
      </c>
      <c r="BA71" s="8">
        <v>2.6170626932132999</v>
      </c>
      <c r="BB71" s="8">
        <v>149.52444378538399</v>
      </c>
      <c r="BC71" s="8">
        <v>100.439998160767</v>
      </c>
      <c r="BD71" s="8">
        <v>10.888530553866399</v>
      </c>
      <c r="BE71" s="8">
        <v>20.123006328286898</v>
      </c>
      <c r="BF71" s="8">
        <v>51.026933391763798</v>
      </c>
      <c r="BG71" s="8">
        <v>71.679859292443595</v>
      </c>
      <c r="BH71" s="8">
        <v>93.315774290801599</v>
      </c>
      <c r="BI71" s="8">
        <v>97.100267941757394</v>
      </c>
      <c r="BJ71" s="8">
        <v>19.397763555766801</v>
      </c>
      <c r="BK71" s="8">
        <v>3.8203156536768899</v>
      </c>
      <c r="BL71" s="8">
        <v>52.949452004574901</v>
      </c>
      <c r="BM71" s="8">
        <v>167.804539355244</v>
      </c>
      <c r="BN71" s="8">
        <v>83.596192764887107</v>
      </c>
      <c r="BO71" s="8">
        <v>383.90694536557697</v>
      </c>
      <c r="BP71" s="8">
        <v>164.84724819915601</v>
      </c>
      <c r="BQ71" s="8">
        <v>64.859866426001304</v>
      </c>
      <c r="BR71" s="8">
        <v>39.327203975816197</v>
      </c>
      <c r="BS71" s="8">
        <v>3.78068500992247</v>
      </c>
      <c r="BT71" s="8">
        <v>0</v>
      </c>
    </row>
    <row r="72" spans="1:72" ht="15" x14ac:dyDescent="0.4">
      <c r="A72">
        <v>64</v>
      </c>
      <c r="B72" s="1" t="s">
        <v>125</v>
      </c>
      <c r="C72" s="2" t="s">
        <v>126</v>
      </c>
      <c r="D72" s="160">
        <v>60102.000000000007</v>
      </c>
      <c r="E72" s="11">
        <v>18.334107978072701</v>
      </c>
      <c r="F72" s="11">
        <v>1.84571461573602</v>
      </c>
      <c r="G72" s="11">
        <v>15.2908157709346</v>
      </c>
      <c r="H72" s="11">
        <v>0.74972463124302902</v>
      </c>
      <c r="I72" s="11">
        <v>0.30179269507564399</v>
      </c>
      <c r="J72" s="11">
        <v>11.070042955182799</v>
      </c>
      <c r="K72" s="11">
        <v>72.035007874511606</v>
      </c>
      <c r="L72" s="11">
        <v>21.2749137527858</v>
      </c>
      <c r="M72" s="11">
        <v>1.7982514313974101</v>
      </c>
      <c r="N72" s="11">
        <v>8.6505806740837095</v>
      </c>
      <c r="O72" s="11">
        <v>22.328463467331801</v>
      </c>
      <c r="P72" s="11">
        <v>6.4196302392087903</v>
      </c>
      <c r="Q72" s="11">
        <v>7.1222940477696204</v>
      </c>
      <c r="R72" s="11">
        <v>16.2908053721954</v>
      </c>
      <c r="S72" s="11">
        <v>3.08362860099672</v>
      </c>
      <c r="T72" s="11">
        <v>4.2757867477470697</v>
      </c>
      <c r="U72" s="11">
        <v>2.8349699967988</v>
      </c>
      <c r="V72" s="11">
        <v>5.6460979298610603</v>
      </c>
      <c r="W72" s="11">
        <v>12.2942515564557</v>
      </c>
      <c r="X72" s="11">
        <v>4.2733606119851402</v>
      </c>
      <c r="Y72" s="11">
        <v>14.6018921179373</v>
      </c>
      <c r="Z72" s="11">
        <v>6.39454782105246</v>
      </c>
      <c r="AA72" s="11">
        <v>1.6343774644823601</v>
      </c>
      <c r="AB72" s="11">
        <v>80.975063170316204</v>
      </c>
      <c r="AC72" s="11">
        <v>6.8946105114510798</v>
      </c>
      <c r="AD72" s="11">
        <v>21.133782882564301</v>
      </c>
      <c r="AE72" s="11">
        <v>12.3305214225184</v>
      </c>
      <c r="AF72" s="11">
        <v>10.1659272733664</v>
      </c>
      <c r="AG72" s="11">
        <v>12.8205222870026</v>
      </c>
      <c r="AH72" s="11">
        <v>9.5550856618003195</v>
      </c>
      <c r="AI72" s="11">
        <v>2.98188732415657</v>
      </c>
      <c r="AJ72" s="11">
        <v>3.18698431573165</v>
      </c>
      <c r="AK72" s="11">
        <v>3.7212868071702601</v>
      </c>
      <c r="AL72" s="11">
        <v>6.2335692904049003</v>
      </c>
      <c r="AM72" s="11">
        <v>1.0997748591079</v>
      </c>
      <c r="AN72" s="11">
        <v>82.921067694944995</v>
      </c>
      <c r="AO72" s="11">
        <v>23.2839790213554</v>
      </c>
      <c r="AP72" s="11">
        <v>31.979891109041201</v>
      </c>
      <c r="AQ72" s="11">
        <v>13.0853011593035</v>
      </c>
      <c r="AR72" s="11">
        <v>27.177224581703101</v>
      </c>
      <c r="AS72" s="11">
        <v>1.8522374419271199</v>
      </c>
      <c r="AT72" s="11">
        <v>22.2984307661836</v>
      </c>
      <c r="AU72" s="11">
        <v>13.5690729806552</v>
      </c>
      <c r="AV72" s="11">
        <v>18.000555941543901</v>
      </c>
      <c r="AW72" s="11">
        <v>8.5442700121310295</v>
      </c>
      <c r="AX72" s="11">
        <v>164.74961747757399</v>
      </c>
      <c r="AY72" s="11">
        <v>6.9653074945707996</v>
      </c>
      <c r="AZ72" s="11">
        <v>54.999626415123501</v>
      </c>
      <c r="BA72" s="11">
        <v>1.1835495437452299</v>
      </c>
      <c r="BB72" s="11">
        <v>40.725378771780399</v>
      </c>
      <c r="BC72" s="11">
        <v>50.829513776481399</v>
      </c>
      <c r="BD72" s="11">
        <v>9.6776916392994892</v>
      </c>
      <c r="BE72" s="11">
        <v>12.4609631452979</v>
      </c>
      <c r="BF72" s="11">
        <v>31.672419679272199</v>
      </c>
      <c r="BG72" s="11">
        <v>56.822783820483501</v>
      </c>
      <c r="BH72" s="11">
        <v>64.519462123492005</v>
      </c>
      <c r="BI72" s="11">
        <v>236.64199706827</v>
      </c>
      <c r="BJ72" s="11">
        <v>20.1772059728799</v>
      </c>
      <c r="BK72" s="11">
        <v>8.0456454741177001</v>
      </c>
      <c r="BL72" s="11">
        <v>101.547562505104</v>
      </c>
      <c r="BM72" s="11">
        <v>146.08865185587999</v>
      </c>
      <c r="BN72" s="11">
        <v>68.303726242400003</v>
      </c>
      <c r="BO72" s="11">
        <v>1173.89423251583</v>
      </c>
      <c r="BP72" s="11">
        <v>788.26424980780598</v>
      </c>
      <c r="BQ72" s="11">
        <v>78.907158110309297</v>
      </c>
      <c r="BR72" s="11">
        <v>45.435591198826401</v>
      </c>
      <c r="BS72" s="11">
        <v>2.5034815965367399</v>
      </c>
      <c r="BT72" s="11">
        <v>0</v>
      </c>
    </row>
    <row r="73" spans="1:72" ht="15" x14ac:dyDescent="0.4">
      <c r="A73">
        <v>65</v>
      </c>
      <c r="B73" s="14" t="s">
        <v>127</v>
      </c>
      <c r="C73" s="7" t="s">
        <v>128</v>
      </c>
      <c r="D73" s="160">
        <v>71651</v>
      </c>
      <c r="E73" s="8">
        <v>0.88040246458357496</v>
      </c>
      <c r="F73" s="8">
        <v>0.18133274285770101</v>
      </c>
      <c r="G73" s="8">
        <v>0.67623698607711102</v>
      </c>
      <c r="H73" s="8">
        <v>1.1360053097179801E-2</v>
      </c>
      <c r="I73" s="8">
        <v>2.9768558258772101E-2</v>
      </c>
      <c r="J73" s="8">
        <v>0.29712210949137802</v>
      </c>
      <c r="K73" s="8">
        <v>0.70621333834248401</v>
      </c>
      <c r="L73" s="8">
        <v>3.7781515308480597E-2</v>
      </c>
      <c r="M73" s="8">
        <v>3.4163367344965598E-2</v>
      </c>
      <c r="N73" s="8">
        <v>0.33781994218005801</v>
      </c>
      <c r="O73" s="8">
        <v>0.80661184110185102</v>
      </c>
      <c r="P73" s="8">
        <v>0.15300850234409699</v>
      </c>
      <c r="Q73" s="8">
        <v>0.32070863785932002</v>
      </c>
      <c r="R73" s="8">
        <v>1.0978710267465099</v>
      </c>
      <c r="S73" s="8">
        <v>0.224082538209886</v>
      </c>
      <c r="T73" s="8">
        <v>5.0657075984271403E-2</v>
      </c>
      <c r="U73" s="8">
        <v>0.141128093454752</v>
      </c>
      <c r="V73" s="8">
        <v>0.28166796573418201</v>
      </c>
      <c r="W73" s="8">
        <v>0.42375080100569101</v>
      </c>
      <c r="X73" s="8">
        <v>0.37158992529728302</v>
      </c>
      <c r="Y73" s="8">
        <v>1.6192643510682101</v>
      </c>
      <c r="Z73" s="8">
        <v>0.31251662100855399</v>
      </c>
      <c r="AA73" s="8">
        <v>0.20084440964956099</v>
      </c>
      <c r="AB73" s="8">
        <v>0.74785064208200203</v>
      </c>
      <c r="AC73" s="8">
        <v>0.67667218580537003</v>
      </c>
      <c r="AD73" s="8">
        <v>1.0852672873476199</v>
      </c>
      <c r="AE73" s="8">
        <v>0.33353762377930801</v>
      </c>
      <c r="AF73" s="8">
        <v>0.71101360226146304</v>
      </c>
      <c r="AG73" s="8">
        <v>1.04252752478368</v>
      </c>
      <c r="AH73" s="8">
        <v>1.1759265812047399</v>
      </c>
      <c r="AI73" s="8">
        <v>0.27623418357970297</v>
      </c>
      <c r="AJ73" s="8">
        <v>0.46926551922050602</v>
      </c>
      <c r="AK73" s="8">
        <v>0.56278213247966702</v>
      </c>
      <c r="AL73" s="8">
        <v>0.25708320869960299</v>
      </c>
      <c r="AM73" s="8">
        <v>0.13894917043435101</v>
      </c>
      <c r="AN73" s="8">
        <v>0.91898320807534495</v>
      </c>
      <c r="AO73" s="8">
        <v>0.11289884684948</v>
      </c>
      <c r="AP73" s="8">
        <v>0.198050619059293</v>
      </c>
      <c r="AQ73" s="8">
        <v>6.73067493247924E-2</v>
      </c>
      <c r="AR73" s="8">
        <v>0.15709476089163801</v>
      </c>
      <c r="AS73" s="8">
        <v>0.38442671264481898</v>
      </c>
      <c r="AT73" s="8">
        <v>0.62420444732147795</v>
      </c>
      <c r="AU73" s="8">
        <v>1.56235702773424</v>
      </c>
      <c r="AV73" s="8">
        <v>1.5696750135045701</v>
      </c>
      <c r="AW73" s="8">
        <v>1.3609835184360399</v>
      </c>
      <c r="AX73" s="8">
        <v>14.3644528040402</v>
      </c>
      <c r="AY73" s="8">
        <v>1.4650531699070899</v>
      </c>
      <c r="AZ73" s="8">
        <v>1.18628454326442</v>
      </c>
      <c r="BA73" s="8">
        <v>2.8936802161692601E-2</v>
      </c>
      <c r="BB73" s="8">
        <v>0.33532534053817098</v>
      </c>
      <c r="BC73" s="8">
        <v>1.9851305867881599</v>
      </c>
      <c r="BD73" s="8">
        <v>0.16297386889921001</v>
      </c>
      <c r="BE73" s="8">
        <v>0.59997870044055501</v>
      </c>
      <c r="BF73" s="8">
        <v>8.1154669667958501</v>
      </c>
      <c r="BG73" s="8">
        <v>1.67713031153257</v>
      </c>
      <c r="BH73" s="8">
        <v>2.39145990164472</v>
      </c>
      <c r="BI73" s="8">
        <v>5.3451558023052499</v>
      </c>
      <c r="BJ73" s="8">
        <v>0.49108716422814302</v>
      </c>
      <c r="BK73" s="8">
        <v>0.14977931402331299</v>
      </c>
      <c r="BL73" s="8">
        <v>1.3543691273827601</v>
      </c>
      <c r="BM73" s="8">
        <v>3.4527730149428999</v>
      </c>
      <c r="BN73" s="8">
        <v>4.6919698088529502</v>
      </c>
      <c r="BO73" s="8">
        <v>31.394612219190901</v>
      </c>
      <c r="BP73" s="8">
        <v>43.296373847655403</v>
      </c>
      <c r="BQ73" s="8">
        <v>21305.0836570582</v>
      </c>
      <c r="BR73" s="8">
        <v>1.4295961998762501</v>
      </c>
      <c r="BS73" s="8">
        <v>0.83628516927931495</v>
      </c>
      <c r="BT73" s="8">
        <v>0</v>
      </c>
    </row>
    <row r="74" spans="1:72" ht="15" x14ac:dyDescent="0.4">
      <c r="A74">
        <v>66</v>
      </c>
      <c r="B74" s="1" t="s">
        <v>129</v>
      </c>
      <c r="C74" s="2" t="s">
        <v>130</v>
      </c>
      <c r="D74" s="160">
        <v>15168</v>
      </c>
      <c r="E74" s="11">
        <v>0.100896376533277</v>
      </c>
      <c r="F74" s="11">
        <v>4.20189429401608E-3</v>
      </c>
      <c r="G74" s="11">
        <v>7.5893668059999697E-2</v>
      </c>
      <c r="H74" s="11">
        <v>1.99299177143506E-4</v>
      </c>
      <c r="I74" s="11">
        <v>4.5897705288276197E-3</v>
      </c>
      <c r="J74" s="11">
        <v>7.6268013998998296E-2</v>
      </c>
      <c r="K74" s="11">
        <v>0.36805747858390803</v>
      </c>
      <c r="L74" s="11">
        <v>4.47905540979988E-2</v>
      </c>
      <c r="M74" s="11">
        <v>6.2062366105240199E-2</v>
      </c>
      <c r="N74" s="11">
        <v>0.52429678225731902</v>
      </c>
      <c r="O74" s="11">
        <v>0.18345801978110901</v>
      </c>
      <c r="P74" s="11">
        <v>4.8306189915040001E-2</v>
      </c>
      <c r="Q74" s="11">
        <v>5.5872464943347799E-2</v>
      </c>
      <c r="R74" s="11">
        <v>0.10012043086686399</v>
      </c>
      <c r="S74" s="11">
        <v>2.7397587954246998E-2</v>
      </c>
      <c r="T74" s="11">
        <v>3.8620606656516003E-2</v>
      </c>
      <c r="U74" s="11">
        <v>2.97593915287576E-2</v>
      </c>
      <c r="V74" s="11">
        <v>4.2484585993261999E-2</v>
      </c>
      <c r="W74" s="11">
        <v>0.27256887960103698</v>
      </c>
      <c r="X74" s="11">
        <v>6.2174890097904299E-2</v>
      </c>
      <c r="Y74" s="11">
        <v>0.90692454785316501</v>
      </c>
      <c r="Z74" s="11">
        <v>0.119651618375706</v>
      </c>
      <c r="AA74" s="11">
        <v>1.22544478408604E-2</v>
      </c>
      <c r="AB74" s="11">
        <v>1.4126676336261099</v>
      </c>
      <c r="AC74" s="11">
        <v>6.0347293169982698E-2</v>
      </c>
      <c r="AD74" s="11">
        <v>0.29915180846237699</v>
      </c>
      <c r="AE74" s="11">
        <v>0.50521259266810503</v>
      </c>
      <c r="AF74" s="11">
        <v>9.3486115564105798E-2</v>
      </c>
      <c r="AG74" s="11">
        <v>7.0342510116869095E-2</v>
      </c>
      <c r="AH74" s="11">
        <v>0.10684837814234199</v>
      </c>
      <c r="AI74" s="11">
        <v>5.1710300753010703E-2</v>
      </c>
      <c r="AJ74" s="11">
        <v>4.8515451018997097E-2</v>
      </c>
      <c r="AK74" s="11">
        <v>0.124149262577437</v>
      </c>
      <c r="AL74" s="11">
        <v>6.8764380686862803E-2</v>
      </c>
      <c r="AM74" s="11">
        <v>0.68456566024859899</v>
      </c>
      <c r="AN74" s="11">
        <v>0.39165806619145499</v>
      </c>
      <c r="AO74" s="11">
        <v>5.4591659908235897E-2</v>
      </c>
      <c r="AP74" s="11">
        <v>9.6975045854844899E-2</v>
      </c>
      <c r="AQ74" s="11">
        <v>2.8972366738295501E-2</v>
      </c>
      <c r="AR74" s="11">
        <v>0.167750384165053</v>
      </c>
      <c r="AS74" s="11">
        <v>1.34868953421204E-2</v>
      </c>
      <c r="AT74" s="11">
        <v>0.16235058640167099</v>
      </c>
      <c r="AU74" s="11">
        <v>2.2060787896046001</v>
      </c>
      <c r="AV74" s="11">
        <v>0.62798310475047503</v>
      </c>
      <c r="AW74" s="11">
        <v>6.4730439879591803E-2</v>
      </c>
      <c r="AX74" s="11">
        <v>2.0396538298087101</v>
      </c>
      <c r="AY74" s="11">
        <v>8.0893108073099004E-2</v>
      </c>
      <c r="AZ74" s="11">
        <v>0.26893518337495298</v>
      </c>
      <c r="BA74" s="11">
        <v>1.39485270048391E-2</v>
      </c>
      <c r="BB74" s="11">
        <v>0.95035110678559798</v>
      </c>
      <c r="BC74" s="11">
        <v>0.24771190099212301</v>
      </c>
      <c r="BD74" s="11">
        <v>3.5201963935821298E-2</v>
      </c>
      <c r="BE74" s="11">
        <v>4.3135704178531702</v>
      </c>
      <c r="BF74" s="11">
        <v>559.81881131219905</v>
      </c>
      <c r="BG74" s="11">
        <v>339.70745719031402</v>
      </c>
      <c r="BH74" s="11">
        <v>0.95347427024733999</v>
      </c>
      <c r="BI74" s="11">
        <v>32.977804428734999</v>
      </c>
      <c r="BJ74" s="11">
        <v>0.19773867578877199</v>
      </c>
      <c r="BK74" s="11">
        <v>1.5133483599684301</v>
      </c>
      <c r="BL74" s="11">
        <v>53.6450070424969</v>
      </c>
      <c r="BM74" s="11">
        <v>1.3280761667052201</v>
      </c>
      <c r="BN74" s="11">
        <v>0.83955946323798802</v>
      </c>
      <c r="BO74" s="11">
        <v>533.94859662680005</v>
      </c>
      <c r="BP74" s="11">
        <v>78.231805853769401</v>
      </c>
      <c r="BQ74" s="11">
        <v>8.5549271947692898</v>
      </c>
      <c r="BR74" s="11">
        <v>774.08640503511697</v>
      </c>
      <c r="BS74" s="11">
        <v>627.911690282682</v>
      </c>
      <c r="BT74" s="11">
        <v>0</v>
      </c>
    </row>
    <row r="75" spans="1:72" ht="15" x14ac:dyDescent="0.4">
      <c r="B75" s="14" t="s">
        <v>131</v>
      </c>
      <c r="C75" s="7" t="s">
        <v>132</v>
      </c>
      <c r="D75" s="160">
        <v>13012.000000000004</v>
      </c>
      <c r="E75" s="8">
        <v>43.308969908753603</v>
      </c>
      <c r="F75" s="8">
        <v>0.14222492294378999</v>
      </c>
      <c r="G75" s="8">
        <v>0.59636662827863096</v>
      </c>
      <c r="H75" s="8">
        <v>0.38174919454226902</v>
      </c>
      <c r="I75" s="8">
        <v>6.8834883304575802</v>
      </c>
      <c r="J75" s="8">
        <v>69.788550091769693</v>
      </c>
      <c r="K75" s="8">
        <v>164.86323028716299</v>
      </c>
      <c r="L75" s="8">
        <v>5.1382861771769202</v>
      </c>
      <c r="M75" s="8">
        <v>0.45792569364799002</v>
      </c>
      <c r="N75" s="8">
        <v>126.924810828253</v>
      </c>
      <c r="O75" s="8">
        <v>38.659995310933702</v>
      </c>
      <c r="P75" s="8">
        <v>18.159531669392099</v>
      </c>
      <c r="Q75" s="8">
        <v>12.0805636056145</v>
      </c>
      <c r="R75" s="8">
        <v>27.3597575675232</v>
      </c>
      <c r="S75" s="8">
        <v>9.4880986593939092</v>
      </c>
      <c r="T75" s="8">
        <v>21.764192239685901</v>
      </c>
      <c r="U75" s="8">
        <v>0.105848242980857</v>
      </c>
      <c r="V75" s="8">
        <v>0.24205228111562599</v>
      </c>
      <c r="W75" s="8">
        <v>0.98206485058394</v>
      </c>
      <c r="X75" s="8">
        <v>0.32956753035532299</v>
      </c>
      <c r="Y75" s="8">
        <v>1.4727960352724101</v>
      </c>
      <c r="Z75" s="8">
        <v>0.27449966760581501</v>
      </c>
      <c r="AA75" s="8">
        <v>0.14574503955264601</v>
      </c>
      <c r="AB75" s="8">
        <v>33.464880047812201</v>
      </c>
      <c r="AC75" s="8">
        <v>55.707922741863399</v>
      </c>
      <c r="AD75" s="8">
        <v>52.529533726309303</v>
      </c>
      <c r="AE75" s="8">
        <v>36.675973565291699</v>
      </c>
      <c r="AF75" s="8">
        <v>16.981188150253399</v>
      </c>
      <c r="AG75" s="8">
        <v>22.6332581066691</v>
      </c>
      <c r="AH75" s="8">
        <v>0.97953647901679197</v>
      </c>
      <c r="AI75" s="8">
        <v>10.144184162882199</v>
      </c>
      <c r="AJ75" s="8">
        <v>120.87891277470899</v>
      </c>
      <c r="AK75" s="8">
        <v>19.432475856126601</v>
      </c>
      <c r="AL75" s="8">
        <v>15.5884657444134</v>
      </c>
      <c r="AM75" s="8">
        <v>3.4521430316704098</v>
      </c>
      <c r="AN75" s="8">
        <v>78.294847905228195</v>
      </c>
      <c r="AO75" s="8">
        <v>12.4890558850089</v>
      </c>
      <c r="AP75" s="8">
        <v>21.866242249147799</v>
      </c>
      <c r="AQ75" s="8">
        <v>21.073279180933302</v>
      </c>
      <c r="AR75" s="8">
        <v>18.277004627013401</v>
      </c>
      <c r="AS75" s="8">
        <v>0.34020591987127602</v>
      </c>
      <c r="AT75" s="8">
        <v>3.1711286173201101</v>
      </c>
      <c r="AU75" s="8">
        <v>110.532106748629</v>
      </c>
      <c r="AV75" s="8">
        <v>16.847974475062902</v>
      </c>
      <c r="AW75" s="8">
        <v>39.911090268143603</v>
      </c>
      <c r="AX75" s="8">
        <v>26.796770551378799</v>
      </c>
      <c r="AY75" s="8">
        <v>23.841029665031702</v>
      </c>
      <c r="AZ75" s="8">
        <v>175.05446805007901</v>
      </c>
      <c r="BA75" s="8">
        <v>20.783771795797701</v>
      </c>
      <c r="BB75" s="8">
        <v>126.188733053916</v>
      </c>
      <c r="BC75" s="8">
        <v>86.163917995618206</v>
      </c>
      <c r="BD75" s="8">
        <v>11.976777202961101</v>
      </c>
      <c r="BE75" s="8">
        <v>19.610319866352899</v>
      </c>
      <c r="BF75" s="8">
        <v>49.657677603241297</v>
      </c>
      <c r="BG75" s="8">
        <v>59.684920596828903</v>
      </c>
      <c r="BH75" s="8">
        <v>37.036895830648099</v>
      </c>
      <c r="BI75" s="8">
        <v>818.92246913036695</v>
      </c>
      <c r="BJ75" s="8">
        <v>67.768238255673495</v>
      </c>
      <c r="BK75" s="8">
        <v>11.3058755085363</v>
      </c>
      <c r="BL75" s="8">
        <v>14.6547104411744</v>
      </c>
      <c r="BM75" s="8">
        <v>47.508129872329697</v>
      </c>
      <c r="BN75" s="8">
        <v>54.285845834072497</v>
      </c>
      <c r="BO75" s="8">
        <v>573.06377609757897</v>
      </c>
      <c r="BP75" s="8">
        <v>73.841827155220997</v>
      </c>
      <c r="BQ75" s="8">
        <v>120.02992491330799</v>
      </c>
      <c r="BR75" s="8">
        <v>60.829919279858601</v>
      </c>
      <c r="BS75" s="8">
        <v>1353.99239224349</v>
      </c>
      <c r="BT75" s="8">
        <v>0</v>
      </c>
    </row>
    <row r="76" spans="1:72" ht="15" x14ac:dyDescent="0.4">
      <c r="B76" s="1">
        <v>109</v>
      </c>
      <c r="C76" s="2" t="s">
        <v>133</v>
      </c>
      <c r="D76" s="160">
        <v>5788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0</v>
      </c>
      <c r="BL76" s="11">
        <v>0</v>
      </c>
      <c r="BM76" s="11">
        <v>0</v>
      </c>
      <c r="BN76" s="11">
        <v>0</v>
      </c>
      <c r="BO76" s="11">
        <v>0</v>
      </c>
      <c r="BP76" s="11">
        <v>0</v>
      </c>
      <c r="BQ76" s="11">
        <v>0</v>
      </c>
      <c r="BR76" s="11">
        <v>0</v>
      </c>
      <c r="BS76" s="11">
        <v>0</v>
      </c>
      <c r="BT76" s="11">
        <v>0</v>
      </c>
    </row>
    <row r="77" spans="1:72" ht="15" x14ac:dyDescent="0.4">
      <c r="E77" s="160">
        <v>47190.999999999993</v>
      </c>
      <c r="F77" s="160">
        <v>9751.0000000000018</v>
      </c>
      <c r="G77" s="160">
        <v>30787.999999999996</v>
      </c>
      <c r="H77" s="160">
        <v>2777.9999999999995</v>
      </c>
      <c r="I77" s="160">
        <v>2715.0000000000005</v>
      </c>
      <c r="J77" s="160">
        <v>18435.999999999996</v>
      </c>
      <c r="K77" s="160">
        <v>45793</v>
      </c>
      <c r="L77" s="160">
        <v>4886.9999999999991</v>
      </c>
      <c r="M77" s="160">
        <v>4225</v>
      </c>
      <c r="N77" s="160">
        <v>13665</v>
      </c>
      <c r="O77" s="160">
        <v>27682.000000000022</v>
      </c>
      <c r="P77" s="160">
        <v>9766.0000000000018</v>
      </c>
      <c r="Q77" s="160">
        <v>11536.000000000005</v>
      </c>
      <c r="R77" s="160">
        <v>23467.999999999989</v>
      </c>
      <c r="S77" s="160">
        <v>9978.0000000000036</v>
      </c>
      <c r="T77" s="160">
        <v>8081.9999999999982</v>
      </c>
      <c r="U77" s="160">
        <v>2851.9999999999991</v>
      </c>
      <c r="V77" s="160">
        <v>6363.9999999999973</v>
      </c>
      <c r="W77" s="160">
        <v>15162</v>
      </c>
      <c r="X77" s="160">
        <v>6099.0000000000009</v>
      </c>
      <c r="Y77" s="160">
        <v>14861.999999999998</v>
      </c>
      <c r="Z77" s="160">
        <v>4839</v>
      </c>
      <c r="AA77" s="160">
        <v>3172.9999999999991</v>
      </c>
      <c r="AB77" s="160">
        <v>16736.999999999993</v>
      </c>
      <c r="AC77" s="160">
        <v>54700.000000000044</v>
      </c>
      <c r="AD77" s="160">
        <v>30211</v>
      </c>
      <c r="AE77" s="160">
        <v>8150.9999999999982</v>
      </c>
      <c r="AF77" s="160">
        <v>12715.999999999996</v>
      </c>
      <c r="AG77" s="160">
        <v>24673</v>
      </c>
      <c r="AH77" s="160">
        <v>19953.999999999993</v>
      </c>
      <c r="AI77" s="160">
        <v>5800</v>
      </c>
      <c r="AJ77" s="160">
        <v>9390.0000000000091</v>
      </c>
      <c r="AK77" s="160">
        <v>9051</v>
      </c>
      <c r="AL77" s="160">
        <v>5352.9999999999982</v>
      </c>
      <c r="AM77" s="160">
        <v>5602</v>
      </c>
      <c r="AN77" s="160">
        <v>40291.000000000044</v>
      </c>
      <c r="AO77" s="160">
        <v>8794.0000000000036</v>
      </c>
      <c r="AP77" s="160">
        <v>4868</v>
      </c>
      <c r="AQ77" s="160">
        <v>3034.0000000000005</v>
      </c>
      <c r="AR77" s="160">
        <v>4573.9999999999991</v>
      </c>
      <c r="AS77" s="160">
        <v>2163.9999999999995</v>
      </c>
      <c r="AT77" s="160">
        <v>1590.0000000000007</v>
      </c>
      <c r="AU77" s="160">
        <v>74536.999999999942</v>
      </c>
      <c r="AV77" s="160">
        <v>48349.000000000015</v>
      </c>
      <c r="AW77" s="160">
        <v>39761</v>
      </c>
      <c r="AX77" s="160">
        <v>123318</v>
      </c>
      <c r="AY77" s="160">
        <v>13992.000000000004</v>
      </c>
      <c r="AZ77" s="160">
        <v>60337</v>
      </c>
      <c r="BA77" s="160">
        <v>797</v>
      </c>
      <c r="BB77" s="160">
        <v>12282</v>
      </c>
      <c r="BC77" s="160">
        <v>14478.999999999996</v>
      </c>
      <c r="BD77" s="160">
        <v>2352</v>
      </c>
      <c r="BE77" s="160">
        <v>7152.9999999999982</v>
      </c>
      <c r="BF77" s="160">
        <v>67054</v>
      </c>
      <c r="BG77" s="160">
        <v>17881</v>
      </c>
      <c r="BH77" s="160">
        <v>33884</v>
      </c>
      <c r="BI77" s="160">
        <v>44871.999999999993</v>
      </c>
      <c r="BJ77" s="160">
        <v>20929</v>
      </c>
      <c r="BK77" s="160">
        <v>6493.0000000000009</v>
      </c>
      <c r="BL77" s="160">
        <v>90316</v>
      </c>
      <c r="BM77" s="160">
        <v>42576.999999999985</v>
      </c>
      <c r="BN77" s="160">
        <v>44779.999999999993</v>
      </c>
      <c r="BO77" s="160">
        <v>94715</v>
      </c>
      <c r="BP77" s="160">
        <v>60102.000000000007</v>
      </c>
      <c r="BQ77" s="160">
        <v>71651</v>
      </c>
      <c r="BR77" s="160">
        <v>15168</v>
      </c>
      <c r="BS77" s="160">
        <v>13012.000000000004</v>
      </c>
      <c r="BT77" s="160">
        <v>5788</v>
      </c>
    </row>
  </sheetData>
  <mergeCells count="3">
    <mergeCell ref="D5:D7"/>
    <mergeCell ref="B5:B7"/>
    <mergeCell ref="C5:C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A3CD2-3409-48B9-9838-CC2152CEC0A7}">
  <dimension ref="A1:BT73"/>
  <sheetViews>
    <sheetView workbookViewId="0">
      <selection activeCell="GR1" sqref="GR1"/>
    </sheetView>
  </sheetViews>
  <sheetFormatPr baseColWidth="10" defaultRowHeight="14.5" x14ac:dyDescent="0.35"/>
  <sheetData>
    <row r="1" spans="1:72" x14ac:dyDescent="0.35">
      <c r="A1" s="101" t="s">
        <v>358</v>
      </c>
      <c r="B1" s="102"/>
      <c r="C1" s="102"/>
      <c r="D1" s="102"/>
    </row>
    <row r="5" spans="1:72" ht="15" customHeight="1" x14ac:dyDescent="0.35">
      <c r="C5" t="s">
        <v>291</v>
      </c>
      <c r="D5" t="s">
        <v>146</v>
      </c>
      <c r="E5">
        <v>1</v>
      </c>
      <c r="F5">
        <v>2</v>
      </c>
      <c r="G5">
        <v>3</v>
      </c>
      <c r="H5">
        <v>4</v>
      </c>
      <c r="I5">
        <v>5</v>
      </c>
      <c r="J5">
        <v>6</v>
      </c>
      <c r="K5">
        <v>7</v>
      </c>
      <c r="L5">
        <v>8</v>
      </c>
      <c r="M5">
        <v>9</v>
      </c>
      <c r="N5">
        <v>10</v>
      </c>
      <c r="O5">
        <v>11</v>
      </c>
      <c r="P5">
        <v>12</v>
      </c>
      <c r="Q5">
        <v>13</v>
      </c>
      <c r="R5">
        <v>14</v>
      </c>
      <c r="S5">
        <v>15</v>
      </c>
      <c r="T5">
        <v>16</v>
      </c>
      <c r="U5">
        <v>17</v>
      </c>
      <c r="V5">
        <v>18</v>
      </c>
      <c r="W5">
        <v>19</v>
      </c>
      <c r="X5">
        <v>20</v>
      </c>
      <c r="Y5">
        <v>21</v>
      </c>
      <c r="Z5">
        <v>22</v>
      </c>
      <c r="AA5">
        <v>23</v>
      </c>
      <c r="AB5">
        <v>24</v>
      </c>
      <c r="AC5">
        <v>25</v>
      </c>
      <c r="AD5">
        <v>26</v>
      </c>
      <c r="AE5">
        <v>27</v>
      </c>
      <c r="AF5">
        <v>28</v>
      </c>
      <c r="AG5">
        <v>29</v>
      </c>
      <c r="AH5">
        <v>30</v>
      </c>
      <c r="AI5">
        <v>31</v>
      </c>
      <c r="AJ5">
        <v>32</v>
      </c>
      <c r="AK5">
        <v>33</v>
      </c>
      <c r="AL5">
        <v>34</v>
      </c>
      <c r="AM5">
        <v>35</v>
      </c>
      <c r="AN5">
        <v>36</v>
      </c>
      <c r="AO5">
        <v>37</v>
      </c>
      <c r="AP5">
        <v>38</v>
      </c>
      <c r="AQ5">
        <v>39</v>
      </c>
      <c r="AR5">
        <v>40</v>
      </c>
      <c r="AS5">
        <v>41</v>
      </c>
      <c r="AT5">
        <v>42</v>
      </c>
      <c r="AU5">
        <v>43</v>
      </c>
      <c r="AV5">
        <v>44</v>
      </c>
      <c r="AW5">
        <v>45</v>
      </c>
      <c r="AX5">
        <v>46</v>
      </c>
      <c r="AY5">
        <v>47</v>
      </c>
      <c r="AZ5">
        <v>48</v>
      </c>
      <c r="BA5">
        <v>49</v>
      </c>
      <c r="BB5">
        <v>50</v>
      </c>
      <c r="BC5">
        <v>51</v>
      </c>
      <c r="BD5">
        <v>52</v>
      </c>
      <c r="BE5">
        <v>53</v>
      </c>
      <c r="BF5">
        <v>54</v>
      </c>
      <c r="BG5">
        <v>55</v>
      </c>
      <c r="BH5">
        <v>56</v>
      </c>
      <c r="BI5">
        <v>57</v>
      </c>
      <c r="BJ5">
        <v>58</v>
      </c>
      <c r="BK5">
        <v>59</v>
      </c>
      <c r="BL5">
        <v>60</v>
      </c>
      <c r="BM5">
        <v>61</v>
      </c>
      <c r="BN5">
        <v>62</v>
      </c>
      <c r="BO5">
        <v>63</v>
      </c>
      <c r="BP5">
        <v>64</v>
      </c>
      <c r="BQ5">
        <v>65</v>
      </c>
      <c r="BR5">
        <v>66</v>
      </c>
      <c r="BS5">
        <v>67</v>
      </c>
      <c r="BT5">
        <v>68</v>
      </c>
    </row>
    <row r="6" spans="1:72" ht="15" x14ac:dyDescent="0.4">
      <c r="B6">
        <v>1</v>
      </c>
      <c r="C6" s="1" t="s">
        <v>0</v>
      </c>
      <c r="D6" s="2" t="s">
        <v>1</v>
      </c>
      <c r="E6" s="98">
        <f>+INFO!E9/INFO!$D$9*100</f>
        <v>6.2236344900469591</v>
      </c>
      <c r="F6" s="98">
        <f>+INFO!F9/INFO!$D$10*100</f>
        <v>9.5234578426701333</v>
      </c>
      <c r="G6" s="98">
        <f>+INFO!G9/INFO!$D$11*100</f>
        <v>6.0555107534222756</v>
      </c>
      <c r="H6" s="98">
        <f>+INFO!H9/INFO!$D$12*100</f>
        <v>0.91258516450776828</v>
      </c>
      <c r="I6" s="98">
        <f>+INFO!I9/INFO!$D$13*100</f>
        <v>2.4312282094081324E-2</v>
      </c>
      <c r="J6" s="98">
        <f>+INFO!J9/INFO!$D$14*100</f>
        <v>3.2105057677025827E-3</v>
      </c>
      <c r="K6" s="98">
        <f>+INFO!K9/INFO!$D$15*100</f>
        <v>6.1554704624454176E-4</v>
      </c>
      <c r="L6" s="98">
        <f>+INFO!L9/INFO!$D$16*100</f>
        <v>2.4815355906627995E-3</v>
      </c>
      <c r="M6" s="98">
        <f>+INFO!M9/INFO!$D$17*100</f>
        <v>4.2544968661961651E-3</v>
      </c>
      <c r="N6" s="98">
        <f>+INFO!N9/INFO!$D$18*100</f>
        <v>3.1398545010454082E-2</v>
      </c>
      <c r="O6" s="98">
        <f>+INFO!O9/INFO!$D$19*100</f>
        <v>2.2868255754403637</v>
      </c>
      <c r="P6" s="98">
        <f>+INFO!P9/INFO!$D$20*100</f>
        <v>23.631876133333094</v>
      </c>
      <c r="Q6" s="98">
        <f>+INFO!Q9/INFO!$D$21*100</f>
        <v>1.8863602549146403</v>
      </c>
      <c r="R6" s="98">
        <f>+INFO!R9/INFO!$D$22*100</f>
        <v>25.296302117353981</v>
      </c>
      <c r="S6" s="98">
        <f>+INFO!S9/INFO!$D$23*100</f>
        <v>1.7839720321042186E-2</v>
      </c>
      <c r="T6" s="98">
        <f>+INFO!T9/INFO!$D$24*100</f>
        <v>41.347235736705521</v>
      </c>
      <c r="U6" s="98">
        <f>+INFO!U9/INFO!$D$25*100</f>
        <v>11.868754466667255</v>
      </c>
      <c r="V6" s="98">
        <f>+INFO!V9/INFO!$D$26*100</f>
        <v>7.8610074722558805</v>
      </c>
      <c r="W6" s="98">
        <f>+INFO!W9/INFO!$D$27*100</f>
        <v>2.3983775235680191</v>
      </c>
      <c r="X6" s="98">
        <f>+INFO!X9/INFO!$D$28*100</f>
        <v>2.7590705044449413</v>
      </c>
      <c r="Y6" s="98">
        <f>+INFO!Y9/INFO!$D$29*100</f>
        <v>8.0951268778334681E-2</v>
      </c>
      <c r="Z6" s="98">
        <f>+INFO!Z9/INFO!$D$30*100</f>
        <v>0.3305984937917793</v>
      </c>
      <c r="AA6" s="98">
        <f>+INFO!AA9/INFO!$D$31*100</f>
        <v>0.82367000804363077</v>
      </c>
      <c r="AB6" s="98">
        <f>+INFO!AB9/INFO!$D$32*100</f>
        <v>0.23169333955823634</v>
      </c>
      <c r="AC6" s="98">
        <f>+INFO!AC9/INFO!$D$33*100</f>
        <v>2.3074971137912229E-3</v>
      </c>
      <c r="AD6" s="98">
        <f>+INFO!AD9/INFO!$D$34*100</f>
        <v>1.4027721962245077</v>
      </c>
      <c r="AE6" s="98">
        <f>+INFO!AE9/INFO!$D$35*100</f>
        <v>0.14462058380654402</v>
      </c>
      <c r="AF6" s="98">
        <f>+INFO!AF9/INFO!$D$36*100</f>
        <v>0.63892510643602729</v>
      </c>
      <c r="AG6" s="98">
        <f>+INFO!AG9/INFO!$D$37*100</f>
        <v>4.0211749174750939E-3</v>
      </c>
      <c r="AH6" s="98">
        <f>+INFO!AH9/INFO!$D$38*100</f>
        <v>4.6034992329106364E-2</v>
      </c>
      <c r="AI6" s="98">
        <f>+INFO!AI9/INFO!$D$39*100</f>
        <v>5.992594131380069E-2</v>
      </c>
      <c r="AJ6" s="98">
        <f>+INFO!AJ9/INFO!$D$40*100</f>
        <v>2.729184949521914E-2</v>
      </c>
      <c r="AK6" s="98">
        <f>+INFO!AK9/INFO!$D$41*100</f>
        <v>4.3664640906132472E-2</v>
      </c>
      <c r="AL6" s="98">
        <f>+INFO!AL9/INFO!$D$42*100</f>
        <v>0.41464272075634234</v>
      </c>
      <c r="AM6" s="98">
        <f>+INFO!AM9/INFO!$D$43*100</f>
        <v>0.49604691504941628</v>
      </c>
      <c r="AN6" s="98">
        <f>+INFO!AN9/INFO!$D$44*100</f>
        <v>1.0964879326486623E-2</v>
      </c>
      <c r="AO6" s="98">
        <f>+INFO!AO9/INFO!$D$45*100</f>
        <v>5.0172123867517496E-3</v>
      </c>
      <c r="AP6" s="98">
        <f>+INFO!AP9/INFO!$D$46*100</f>
        <v>4.0376274102503489E-2</v>
      </c>
      <c r="AQ6" s="98">
        <f>+INFO!AQ9/INFO!$D$47*100</f>
        <v>1.8303594294843701E-2</v>
      </c>
      <c r="AR6" s="98">
        <f>+INFO!AR9/INFO!$D$48*100</f>
        <v>3.5058935952332976E-2</v>
      </c>
      <c r="AS6" s="98">
        <f>+INFO!AS9/INFO!$D$49*100</f>
        <v>1.81381929424476E-3</v>
      </c>
      <c r="AT6" s="98">
        <f>+INFO!AT9/INFO!$D$50*100</f>
        <v>2.062222890640546E-3</v>
      </c>
      <c r="AU6" s="98">
        <f>+INFO!AU9/INFO!$D$51*100</f>
        <v>0.16737842531934491</v>
      </c>
      <c r="AV6" s="98">
        <f>+INFO!AV9/INFO!$D$52*100</f>
        <v>7.9080492461957197E-2</v>
      </c>
      <c r="AW6" s="98">
        <f>+INFO!AW9/INFO!$D$53*100</f>
        <v>9.358791453833129E-2</v>
      </c>
      <c r="AX6" s="98">
        <f>+INFO!AX9/INFO!$D$54*100</f>
        <v>8.2684281069985727E-3</v>
      </c>
      <c r="AY6" s="98">
        <f>+INFO!AY9/INFO!$D$55*100</f>
        <v>6.3730288395308799E-3</v>
      </c>
      <c r="AZ6" s="98">
        <f>+INFO!AZ9/INFO!$D$56*100</f>
        <v>5.4246723711737412E-3</v>
      </c>
      <c r="BA6" s="98">
        <f>+INFO!BA9/INFO!$D$57*100</f>
        <v>3.4882918626551445E-3</v>
      </c>
      <c r="BB6" s="98">
        <f>+INFO!BB9/INFO!$D$58*100</f>
        <v>4.2454765150828607E-3</v>
      </c>
      <c r="BC6" s="98">
        <f>+INFO!BC9/INFO!$D$59*100</f>
        <v>4.1414508752484229E-3</v>
      </c>
      <c r="BD6" s="98">
        <f>+INFO!BD9/INFO!$D$60*100</f>
        <v>3.5956747119988692E-3</v>
      </c>
      <c r="BE6" s="98">
        <f>+INFO!BE9/INFO!$D$61*100</f>
        <v>1.495627331127122</v>
      </c>
      <c r="BF6" s="98">
        <f>+INFO!BF9/INFO!$D$62*100</f>
        <v>4.8414428285374917</v>
      </c>
      <c r="BG6" s="98">
        <f>+INFO!BG9/INFO!$D$63*100</f>
        <v>1.0474259883434483E-2</v>
      </c>
      <c r="BH6" s="98">
        <f>+INFO!BH9/INFO!$D$64*100</f>
        <v>2.4626801744278832E-3</v>
      </c>
      <c r="BI6" s="98">
        <f>+INFO!BI9/INFO!$D$65*100</f>
        <v>1.4684319100438095E-2</v>
      </c>
      <c r="BJ6" s="98">
        <f>+INFO!BJ9/INFO!$D$66*100</f>
        <v>2.0588514826857091E-3</v>
      </c>
      <c r="BK6" s="98">
        <f>+INFO!BK9/INFO!$D$67*100</f>
        <v>2.2878965404348217E-3</v>
      </c>
      <c r="BL6" s="98">
        <f>+INFO!BL9/INFO!$D$68*100</f>
        <v>6.9594355070302276E-3</v>
      </c>
      <c r="BM6" s="98">
        <f>+INFO!BM9/INFO!$D$69*100</f>
        <v>1.0905702615279308E-2</v>
      </c>
      <c r="BN6" s="98">
        <f>+INFO!BN9/INFO!$D$70*100</f>
        <v>3.5335639594574813E-3</v>
      </c>
      <c r="BO6" s="98">
        <f>+INFO!BO9/INFO!$D$71*100</f>
        <v>1.8528416674147286E-2</v>
      </c>
      <c r="BP6" s="98">
        <f>+INFO!BP9/INFO!$D$72*100</f>
        <v>9.3406115503710849E-2</v>
      </c>
      <c r="BQ6" s="98">
        <f>+INFO!BQ9/INFO!$D$73*100</f>
        <v>0.1338795508648333</v>
      </c>
      <c r="BR6" s="98">
        <f>+INFO!BR9/INFO!$D$74*100</f>
        <v>8.7299399365529412E-2</v>
      </c>
      <c r="BS6" s="98">
        <f>+INFO!BS9/INFO!$D$75*100</f>
        <v>0.12865556479147322</v>
      </c>
      <c r="BT6" s="98">
        <f>+INFO!BT9/INFO!$D$76*100</f>
        <v>0</v>
      </c>
    </row>
    <row r="7" spans="1:72" ht="15" x14ac:dyDescent="0.4">
      <c r="B7">
        <v>2</v>
      </c>
      <c r="C7" s="6" t="s">
        <v>2</v>
      </c>
      <c r="D7" s="7" t="s">
        <v>3</v>
      </c>
      <c r="E7" s="98">
        <f>+INFO!E10/INFO!$D$9*100</f>
        <v>0.14732734698216843</v>
      </c>
      <c r="F7" s="98">
        <f>+INFO!F10/INFO!$D$10*100</f>
        <v>0.22589814548974463</v>
      </c>
      <c r="G7" s="98">
        <f>+INFO!G10/INFO!$D$11*100</f>
        <v>0.13789761451391613</v>
      </c>
      <c r="H7" s="98">
        <f>+INFO!H10/INFO!$D$12*100</f>
        <v>2.0507347863759868E-2</v>
      </c>
      <c r="I7" s="98">
        <f>+INFO!I10/INFO!$D$13*100</f>
        <v>4.3258544074535913E-4</v>
      </c>
      <c r="J7" s="98">
        <f>+INFO!J10/INFO!$D$14*100</f>
        <v>6.5669602407733259E-4</v>
      </c>
      <c r="K7" s="98">
        <f>+INFO!K10/INFO!$D$15*100</f>
        <v>9.6246034437158718E-5</v>
      </c>
      <c r="L7" s="98">
        <f>+INFO!L10/INFO!$D$16*100</f>
        <v>6.0330273492044211E-4</v>
      </c>
      <c r="M7" s="98">
        <f>+INFO!M10/INFO!$D$17*100</f>
        <v>5.0821124229027926E-4</v>
      </c>
      <c r="N7" s="98">
        <f>+INFO!N10/INFO!$D$18*100</f>
        <v>3.7059395360616314E-3</v>
      </c>
      <c r="O7" s="98">
        <f>+INFO!O10/INFO!$D$19*100</f>
        <v>1.9350062440177678E-3</v>
      </c>
      <c r="P7" s="98">
        <f>+INFO!P10/INFO!$D$20*100</f>
        <v>0.56006236143549037</v>
      </c>
      <c r="Q7" s="98">
        <f>+INFO!Q10/INFO!$D$21*100</f>
        <v>1.6847464641240369E-2</v>
      </c>
      <c r="R7" s="98">
        <f>+INFO!R10/INFO!$D$22*100</f>
        <v>0.61590193714976171</v>
      </c>
      <c r="S7" s="98">
        <f>+INFO!S10/INFO!$D$23*100</f>
        <v>74.243896160348939</v>
      </c>
      <c r="T7" s="98">
        <f>+INFO!T10/INFO!$D$24*100</f>
        <v>0.99848830382484421</v>
      </c>
      <c r="U7" s="98">
        <f>+INFO!U10/INFO!$D$25*100</f>
        <v>0.41143923923620279</v>
      </c>
      <c r="V7" s="98">
        <f>+INFO!V10/INFO!$D$26*100</f>
        <v>0.2226850949328254</v>
      </c>
      <c r="W7" s="98">
        <f>+INFO!W10/INFO!$D$27*100</f>
        <v>0.12874499985922438</v>
      </c>
      <c r="X7" s="98">
        <f>+INFO!X10/INFO!$D$28*100</f>
        <v>6.624591517665486E-2</v>
      </c>
      <c r="Y7" s="98">
        <f>+INFO!Y10/INFO!$D$29*100</f>
        <v>7.5947528088156375E-3</v>
      </c>
      <c r="Z7" s="98">
        <f>+INFO!Z10/INFO!$D$30*100</f>
        <v>3.2174367115696424E-3</v>
      </c>
      <c r="AA7" s="98">
        <f>+INFO!AA10/INFO!$D$31*100</f>
        <v>1.9339602272242899E-3</v>
      </c>
      <c r="AB7" s="98">
        <f>+INFO!AB10/INFO!$D$32*100</f>
        <v>1.0905854368790409E-2</v>
      </c>
      <c r="AC7" s="98">
        <f>+INFO!AC10/INFO!$D$33*100</f>
        <v>3.5499874416140191E-4</v>
      </c>
      <c r="AD7" s="98">
        <f>+INFO!AD10/INFO!$D$34*100</f>
        <v>3.6195798506345037E-2</v>
      </c>
      <c r="AE7" s="98">
        <f>+INFO!AE10/INFO!$D$35*100</f>
        <v>1.2200269992105104E-2</v>
      </c>
      <c r="AF7" s="98">
        <f>+INFO!AF10/INFO!$D$36*100</f>
        <v>1.6222775464202348E-2</v>
      </c>
      <c r="AG7" s="98">
        <f>+INFO!AG10/INFO!$D$37*100</f>
        <v>5.8035819657298261E-4</v>
      </c>
      <c r="AH7" s="98">
        <f>+INFO!AH10/INFO!$D$38*100</f>
        <v>4.7368465825470604E-3</v>
      </c>
      <c r="AI7" s="98">
        <f>+INFO!AI10/INFO!$D$39*100</f>
        <v>5.7590907745120349E-3</v>
      </c>
      <c r="AJ7" s="98">
        <f>+INFO!AJ10/INFO!$D$40*100</f>
        <v>3.1658374406234586E-3</v>
      </c>
      <c r="AK7" s="98">
        <f>+INFO!AK10/INFO!$D$41*100</f>
        <v>6.9769796075459072E-3</v>
      </c>
      <c r="AL7" s="98">
        <f>+INFO!AL10/INFO!$D$42*100</f>
        <v>8.7340549098321903E-3</v>
      </c>
      <c r="AM7" s="98">
        <f>+INFO!AM10/INFO!$D$43*100</f>
        <v>2.7462300962849878E-2</v>
      </c>
      <c r="AN7" s="98">
        <f>+INFO!AN10/INFO!$D$44*100</f>
        <v>1.2889806596437106E-3</v>
      </c>
      <c r="AO7" s="98">
        <f>+INFO!AO10/INFO!$D$45*100</f>
        <v>6.876496099789979E-4</v>
      </c>
      <c r="AP7" s="98">
        <f>+INFO!AP10/INFO!$D$46*100</f>
        <v>4.6163334615551763E-3</v>
      </c>
      <c r="AQ7" s="98">
        <f>+INFO!AQ10/INFO!$D$47*100</f>
        <v>2.0765748631373726E-3</v>
      </c>
      <c r="AR7" s="98">
        <f>+INFO!AR10/INFO!$D$48*100</f>
        <v>4.0829284598463932E-3</v>
      </c>
      <c r="AS7" s="98">
        <f>+INFO!AS10/INFO!$D$49*100</f>
        <v>2.2439001578285678E-4</v>
      </c>
      <c r="AT7" s="98">
        <f>+INFO!AT10/INFO!$D$50*100</f>
        <v>3.1548078307652629E-4</v>
      </c>
      <c r="AU7" s="98">
        <f>+INFO!AU10/INFO!$D$51*100</f>
        <v>1.4144442665338703E-2</v>
      </c>
      <c r="AV7" s="98">
        <f>+INFO!AV10/INFO!$D$52*100</f>
        <v>5.0621318796043131E-3</v>
      </c>
      <c r="AW7" s="98">
        <f>+INFO!AW10/INFO!$D$53*100</f>
        <v>7.2448881940884533E-3</v>
      </c>
      <c r="AX7" s="98">
        <f>+INFO!AX10/INFO!$D$54*100</f>
        <v>1.6209051245556934E-3</v>
      </c>
      <c r="AY7" s="98">
        <f>+INFO!AY10/INFO!$D$55*100</f>
        <v>1.0240122315127499E-3</v>
      </c>
      <c r="AZ7" s="98">
        <f>+INFO!AZ10/INFO!$D$56*100</f>
        <v>7.3232175085593415E-4</v>
      </c>
      <c r="BA7" s="98">
        <f>+INFO!BA10/INFO!$D$57*100</f>
        <v>9.3602207028047426E-4</v>
      </c>
      <c r="BB7" s="98">
        <f>+INFO!BB10/INFO!$D$58*100</f>
        <v>1.1207377200870541E-3</v>
      </c>
      <c r="BC7" s="98">
        <f>+INFO!BC10/INFO!$D$59*100</f>
        <v>6.663913395101418E-4</v>
      </c>
      <c r="BD7" s="98">
        <f>+INFO!BD10/INFO!$D$60*100</f>
        <v>1.0357977876446853E-3</v>
      </c>
      <c r="BE7" s="98">
        <f>+INFO!BE10/INFO!$D$61*100</f>
        <v>3.7451260970730753E-2</v>
      </c>
      <c r="BF7" s="98">
        <f>+INFO!BF10/INFO!$D$62*100</f>
        <v>0.1193253583447751</v>
      </c>
      <c r="BG7" s="98">
        <f>+INFO!BG10/INFO!$D$63*100</f>
        <v>2.0587741834916895E-3</v>
      </c>
      <c r="BH7" s="98">
        <f>+INFO!BH10/INFO!$D$64*100</f>
        <v>3.9086555172545157E-4</v>
      </c>
      <c r="BI7" s="98">
        <f>+INFO!BI10/INFO!$D$65*100</f>
        <v>1.3838173599857752E-3</v>
      </c>
      <c r="BJ7" s="98">
        <f>+INFO!BJ10/INFO!$D$66*100</f>
        <v>4.1645704175856179E-4</v>
      </c>
      <c r="BK7" s="98">
        <f>+INFO!BK10/INFO!$D$67*100</f>
        <v>4.3084553698720152E-4</v>
      </c>
      <c r="BL7" s="98">
        <f>+INFO!BL10/INFO!$D$68*100</f>
        <v>8.1248065618106876E-4</v>
      </c>
      <c r="BM7" s="98">
        <f>+INFO!BM10/INFO!$D$69*100</f>
        <v>1.3882057599187291E-3</v>
      </c>
      <c r="BN7" s="98">
        <f>+INFO!BN10/INFO!$D$70*100</f>
        <v>8.1870783064818447E-4</v>
      </c>
      <c r="BO7" s="98">
        <f>+INFO!BO10/INFO!$D$71*100</f>
        <v>1.9628678520347254E-3</v>
      </c>
      <c r="BP7" s="98">
        <f>+INFO!BP10/INFO!$D$72*100</f>
        <v>4.1247384406346036E-3</v>
      </c>
      <c r="BQ7" s="98">
        <f>+INFO!BQ10/INFO!$D$73*100</f>
        <v>1.5853060960246614E-2</v>
      </c>
      <c r="BR7" s="98">
        <f>+INFO!BR10/INFO!$D$74*100</f>
        <v>1.1238654213616956E-2</v>
      </c>
      <c r="BS7" s="98">
        <f>+INFO!BS10/INFO!$D$75*100</f>
        <v>4.812515552397317E-3</v>
      </c>
      <c r="BT7" s="98">
        <f>+INFO!BT10/INFO!$D$76*100</f>
        <v>0</v>
      </c>
    </row>
    <row r="8" spans="1:72" ht="15" x14ac:dyDescent="0.4">
      <c r="B8">
        <v>3</v>
      </c>
      <c r="C8" s="1" t="s">
        <v>4</v>
      </c>
      <c r="D8" s="2" t="s">
        <v>5</v>
      </c>
      <c r="E8" s="98">
        <f>+INFO!E11/INFO!$D$9*100</f>
        <v>0.48758358398942814</v>
      </c>
      <c r="F8" s="98">
        <f>+INFO!F11/INFO!$D$10*100</f>
        <v>0.37443168685094652</v>
      </c>
      <c r="G8" s="98">
        <f>+INFO!G11/INFO!$D$11*100</f>
        <v>6.8901984866016637</v>
      </c>
      <c r="H8" s="98">
        <f>+INFO!H11/INFO!$D$12*100</f>
        <v>4.6947809862119882E-2</v>
      </c>
      <c r="I8" s="98">
        <f>+INFO!I11/INFO!$D$13*100</f>
        <v>1.0717283085161176</v>
      </c>
      <c r="J8" s="98">
        <f>+INFO!J11/INFO!$D$14*100</f>
        <v>3.4205493116710789E-3</v>
      </c>
      <c r="K8" s="98">
        <f>+INFO!K11/INFO!$D$15*100</f>
        <v>2.5043909819904568E-3</v>
      </c>
      <c r="L8" s="98">
        <f>+INFO!L11/INFO!$D$16*100</f>
        <v>7.2397709987994073E-3</v>
      </c>
      <c r="M8" s="98">
        <f>+INFO!M11/INFO!$D$17*100</f>
        <v>3.514501947556497E-3</v>
      </c>
      <c r="N8" s="98">
        <f>+INFO!N11/INFO!$D$18*100</f>
        <v>1.1506971849251885E-2</v>
      </c>
      <c r="O8" s="98">
        <f>+INFO!O11/INFO!$D$19*100</f>
        <v>51.708281028114975</v>
      </c>
      <c r="P8" s="98">
        <f>+INFO!P11/INFO!$D$20*100</f>
        <v>0.66349500990878041</v>
      </c>
      <c r="Q8" s="98">
        <f>+INFO!Q11/INFO!$D$21*100</f>
        <v>39.393120028937048</v>
      </c>
      <c r="R8" s="98">
        <f>+INFO!R11/INFO!$D$22*100</f>
        <v>2.333201652294572</v>
      </c>
      <c r="S8" s="98">
        <f>+INFO!S11/INFO!$D$23*100</f>
        <v>0.17757720037054414</v>
      </c>
      <c r="T8" s="98">
        <f>+INFO!T11/INFO!$D$24*100</f>
        <v>1.1337997744940624</v>
      </c>
      <c r="U8" s="98">
        <f>+INFO!U11/INFO!$D$25*100</f>
        <v>1.0317946252536645</v>
      </c>
      <c r="V8" s="98">
        <f>+INFO!V11/INFO!$D$26*100</f>
        <v>1.1444293114794379</v>
      </c>
      <c r="W8" s="98">
        <f>+INFO!W11/INFO!$D$27*100</f>
        <v>0.65199148155366837</v>
      </c>
      <c r="X8" s="98">
        <f>+INFO!X11/INFO!$D$28*100</f>
        <v>0.17044511074253155</v>
      </c>
      <c r="Y8" s="98">
        <f>+INFO!Y11/INFO!$D$29*100</f>
        <v>9.7625612080317597E-3</v>
      </c>
      <c r="Z8" s="98">
        <f>+INFO!Z11/INFO!$D$30*100</f>
        <v>7.2261366784572232</v>
      </c>
      <c r="AA8" s="98">
        <f>+INFO!AA11/INFO!$D$31*100</f>
        <v>2.6147087868946872E-2</v>
      </c>
      <c r="AB8" s="98">
        <f>+INFO!AB11/INFO!$D$32*100</f>
        <v>8.175502900909605E-2</v>
      </c>
      <c r="AC8" s="98">
        <f>+INFO!AC11/INFO!$D$33*100</f>
        <v>5.2683298905090638E-2</v>
      </c>
      <c r="AD8" s="98">
        <f>+INFO!AD11/INFO!$D$34*100</f>
        <v>0.33955136400606734</v>
      </c>
      <c r="AE8" s="98">
        <f>+INFO!AE11/INFO!$D$35*100</f>
        <v>0.34717867588187595</v>
      </c>
      <c r="AF8" s="98">
        <f>+INFO!AF11/INFO!$D$36*100</f>
        <v>0.36653936686681043</v>
      </c>
      <c r="AG8" s="98">
        <f>+INFO!AG11/INFO!$D$37*100</f>
        <v>2.3307405185736839E-2</v>
      </c>
      <c r="AH8" s="98">
        <f>+INFO!AH11/INFO!$D$38*100</f>
        <v>1.4995915994504215E-2</v>
      </c>
      <c r="AI8" s="98">
        <f>+INFO!AI11/INFO!$D$39*100</f>
        <v>7.1823730237726882E-2</v>
      </c>
      <c r="AJ8" s="98">
        <f>+INFO!AJ11/INFO!$D$40*100</f>
        <v>1.0967103555374858E-2</v>
      </c>
      <c r="AK8" s="98">
        <f>+INFO!AK11/INFO!$D$41*100</f>
        <v>1.5502271117670866E-2</v>
      </c>
      <c r="AL8" s="98">
        <f>+INFO!AL11/INFO!$D$42*100</f>
        <v>1.8339235935874377E-2</v>
      </c>
      <c r="AM8" s="98">
        <f>+INFO!AM11/INFO!$D$43*100</f>
        <v>6.320865066457533E-2</v>
      </c>
      <c r="AN8" s="98">
        <f>+INFO!AN11/INFO!$D$44*100</f>
        <v>2.5881409910060533E-3</v>
      </c>
      <c r="AO8" s="98">
        <f>+INFO!AO11/INFO!$D$45*100</f>
        <v>7.8196362493662339E-4</v>
      </c>
      <c r="AP8" s="98">
        <f>+INFO!AP11/INFO!$D$46*100</f>
        <v>2.1825127136134756E-2</v>
      </c>
      <c r="AQ8" s="98">
        <f>+INFO!AQ11/INFO!$D$47*100</f>
        <v>7.3415015053025371E-3</v>
      </c>
      <c r="AR8" s="98">
        <f>+INFO!AR11/INFO!$D$48*100</f>
        <v>9.7960655596741608E-3</v>
      </c>
      <c r="AS8" s="98">
        <f>+INFO!AS11/INFO!$D$49*100</f>
        <v>0</v>
      </c>
      <c r="AT8" s="98">
        <f>+INFO!AT11/INFO!$D$50*100</f>
        <v>6.5658865889932042E-2</v>
      </c>
      <c r="AU8" s="98">
        <f>+INFO!AU11/INFO!$D$51*100</f>
        <v>3.0544780638472595E-2</v>
      </c>
      <c r="AV8" s="98">
        <f>+INFO!AV11/INFO!$D$52*100</f>
        <v>1.1953674527170154E-2</v>
      </c>
      <c r="AW8" s="98">
        <f>+INFO!AW11/INFO!$D$53*100</f>
        <v>1.4469205114270517E-2</v>
      </c>
      <c r="AX8" s="98">
        <f>+INFO!AX11/INFO!$D$54*100</f>
        <v>5.0904723408941592E-4</v>
      </c>
      <c r="AY8" s="98">
        <f>+INFO!AY11/INFO!$D$55*100</f>
        <v>2.1238858890628067E-2</v>
      </c>
      <c r="AZ8" s="98">
        <f>+INFO!AZ11/INFO!$D$56*100</f>
        <v>2.9525903266791685E-4</v>
      </c>
      <c r="BA8" s="98">
        <f>+INFO!BA11/INFO!$D$57*100</f>
        <v>0</v>
      </c>
      <c r="BB8" s="98">
        <f>+INFO!BB11/INFO!$D$58*100</f>
        <v>0</v>
      </c>
      <c r="BC8" s="98">
        <f>+INFO!BC11/INFO!$D$59*100</f>
        <v>4.0514538412687352E-4</v>
      </c>
      <c r="BD8" s="98">
        <f>+INFO!BD11/INFO!$D$60*100</f>
        <v>0</v>
      </c>
      <c r="BE8" s="98">
        <f>+INFO!BE11/INFO!$D$61*100</f>
        <v>0.39331438680577108</v>
      </c>
      <c r="BF8" s="98">
        <f>+INFO!BF11/INFO!$D$62*100</f>
        <v>1.3404045162819147</v>
      </c>
      <c r="BG8" s="98">
        <f>+INFO!BG11/INFO!$D$63*100</f>
        <v>1.551900053714216E-3</v>
      </c>
      <c r="BH8" s="98">
        <f>+INFO!BH11/INFO!$D$64*100</f>
        <v>0</v>
      </c>
      <c r="BI8" s="98">
        <f>+INFO!BI11/INFO!$D$65*100</f>
        <v>6.427300599779306E-4</v>
      </c>
      <c r="BJ8" s="98">
        <f>+INFO!BJ11/INFO!$D$66*100</f>
        <v>2.8775689309320417E-4</v>
      </c>
      <c r="BK8" s="98">
        <f>+INFO!BK11/INFO!$D$67*100</f>
        <v>3.6072379125662708E-4</v>
      </c>
      <c r="BL8" s="98">
        <f>+INFO!BL11/INFO!$D$68*100</f>
        <v>1.7382300574645799E-3</v>
      </c>
      <c r="BM8" s="98">
        <f>+INFO!BM11/INFO!$D$69*100</f>
        <v>6.2883597779028126E-4</v>
      </c>
      <c r="BN8" s="98">
        <f>+INFO!BN11/INFO!$D$70*100</f>
        <v>9.9412366892276255E-3</v>
      </c>
      <c r="BO8" s="98">
        <f>+INFO!BO11/INFO!$D$71*100</f>
        <v>8.2781617247313938E-3</v>
      </c>
      <c r="BP8" s="98">
        <f>+INFO!BP11/INFO!$D$72*100</f>
        <v>8.3243382438377908E-3</v>
      </c>
      <c r="BQ8" s="98">
        <f>+INFO!BQ11/INFO!$D$73*100</f>
        <v>5.3357107818738326E-3</v>
      </c>
      <c r="BR8" s="98">
        <f>+INFO!BR11/INFO!$D$74*100</f>
        <v>9.0452237785271629E-4</v>
      </c>
      <c r="BS8" s="98">
        <f>+INFO!BS11/INFO!$D$75*100</f>
        <v>4.568752535111565E-2</v>
      </c>
      <c r="BT8" s="98">
        <f>+INFO!BT11/INFO!$D$76*100</f>
        <v>0</v>
      </c>
    </row>
    <row r="9" spans="1:72" ht="15" x14ac:dyDescent="0.4">
      <c r="B9">
        <v>4</v>
      </c>
      <c r="C9" s="14" t="s">
        <v>6</v>
      </c>
      <c r="D9" s="7" t="s">
        <v>7</v>
      </c>
      <c r="E9" s="98">
        <f>+INFO!E12/INFO!$D$9*100</f>
        <v>0.15844977877234581</v>
      </c>
      <c r="F9" s="98">
        <f>+INFO!F12/INFO!$D$10*100</f>
        <v>0.18463678200791198</v>
      </c>
      <c r="G9" s="98">
        <f>+INFO!G12/INFO!$D$11*100</f>
        <v>0.11257409018476291</v>
      </c>
      <c r="H9" s="98">
        <f>+INFO!H12/INFO!$D$12*100</f>
        <v>8.8547098787767471</v>
      </c>
      <c r="I9" s="98">
        <f>+INFO!I12/INFO!$D$13*100</f>
        <v>6.6805667350827976E-6</v>
      </c>
      <c r="J9" s="98">
        <f>+INFO!J12/INFO!$D$14*100</f>
        <v>2.4038329310377093E-5</v>
      </c>
      <c r="K9" s="98">
        <f>+INFO!K12/INFO!$D$15*100</f>
        <v>0</v>
      </c>
      <c r="L9" s="98">
        <f>+INFO!L12/INFO!$D$16*100</f>
        <v>1.0167669560813284E-5</v>
      </c>
      <c r="M9" s="98">
        <f>+INFO!M12/INFO!$D$17*100</f>
        <v>5.6948002003229828E-5</v>
      </c>
      <c r="N9" s="98">
        <f>+INFO!N12/INFO!$D$18*100</f>
        <v>2.7975957990243396E-5</v>
      </c>
      <c r="O9" s="98">
        <f>+INFO!O12/INFO!$D$19*100</f>
        <v>1.215627238259171E-3</v>
      </c>
      <c r="P9" s="98">
        <f>+INFO!P12/INFO!$D$20*100</f>
        <v>0.45840155706842811</v>
      </c>
      <c r="Q9" s="98">
        <f>+INFO!Q12/INFO!$D$21*100</f>
        <v>3.6522109773009081E-3</v>
      </c>
      <c r="R9" s="98">
        <f>+INFO!R12/INFO!$D$22*100</f>
        <v>0.48898162462058992</v>
      </c>
      <c r="S9" s="98">
        <f>+INFO!S12/INFO!$D$23*100</f>
        <v>2.7414462610823501E-4</v>
      </c>
      <c r="T9" s="98">
        <f>+INFO!T12/INFO!$D$24*100</f>
        <v>0.95900718104731886</v>
      </c>
      <c r="U9" s="98">
        <f>+INFO!U12/INFO!$D$25*100</f>
        <v>0.25548119368584687</v>
      </c>
      <c r="V9" s="98">
        <f>+INFO!V12/INFO!$D$26*100</f>
        <v>0.15061098632553227</v>
      </c>
      <c r="W9" s="98">
        <f>+INFO!W12/INFO!$D$27*100</f>
        <v>4.3535316341633025E-2</v>
      </c>
      <c r="X9" s="98">
        <f>+INFO!X12/INFO!$D$28*100</f>
        <v>5.3367968635590082E-2</v>
      </c>
      <c r="Y9" s="98">
        <f>+INFO!Y12/INFO!$D$29*100</f>
        <v>2.275899210527453E-4</v>
      </c>
      <c r="Z9" s="98">
        <f>+INFO!Z12/INFO!$D$30*100</f>
        <v>0</v>
      </c>
      <c r="AA9" s="98">
        <f>+INFO!AA12/INFO!$D$31*100</f>
        <v>14.485059406582135</v>
      </c>
      <c r="AB9" s="98">
        <f>+INFO!AB12/INFO!$D$32*100</f>
        <v>0.59086428117013823</v>
      </c>
      <c r="AC9" s="98">
        <f>+INFO!AC12/INFO!$D$33*100</f>
        <v>0</v>
      </c>
      <c r="AD9" s="98">
        <f>+INFO!AD12/INFO!$D$34*100</f>
        <v>3.2458974470918472E-2</v>
      </c>
      <c r="AE9" s="98">
        <f>+INFO!AE12/INFO!$D$35*100</f>
        <v>1.238748207692222E-2</v>
      </c>
      <c r="AF9" s="98">
        <f>+INFO!AF12/INFO!$D$36*100</f>
        <v>0.20658391158215719</v>
      </c>
      <c r="AG9" s="98">
        <f>+INFO!AG12/INFO!$D$37*100</f>
        <v>4.0152562363742266E-3</v>
      </c>
      <c r="AH9" s="98">
        <f>+INFO!AH12/INFO!$D$38*100</f>
        <v>6.2660180521525028E-5</v>
      </c>
      <c r="AI9" s="98">
        <f>+INFO!AI12/INFO!$D$39*100</f>
        <v>0</v>
      </c>
      <c r="AJ9" s="98">
        <f>+INFO!AJ12/INFO!$D$40*100</f>
        <v>0</v>
      </c>
      <c r="AK9" s="98">
        <f>+INFO!AK12/INFO!$D$41*100</f>
        <v>0</v>
      </c>
      <c r="AL9" s="98">
        <f>+INFO!AL12/INFO!$D$42*100</f>
        <v>9.008040280493447E-2</v>
      </c>
      <c r="AM9" s="98">
        <f>+INFO!AM12/INFO!$D$43*100</f>
        <v>1.8532577897682791E-2</v>
      </c>
      <c r="AN9" s="98">
        <f>+INFO!AN12/INFO!$D$44*100</f>
        <v>2.042619942952565E-4</v>
      </c>
      <c r="AO9" s="98">
        <f>+INFO!AO12/INFO!$D$45*100</f>
        <v>3.1547521916493735E-4</v>
      </c>
      <c r="AP9" s="98">
        <f>+INFO!AP12/INFO!$D$46*100</f>
        <v>5.6385713298595728E-4</v>
      </c>
      <c r="AQ9" s="98">
        <f>+INFO!AQ12/INFO!$D$47*100</f>
        <v>2.2672471169967167E-4</v>
      </c>
      <c r="AR9" s="98">
        <f>+INFO!AR12/INFO!$D$48*100</f>
        <v>1.5772144521983999E-4</v>
      </c>
      <c r="AS9" s="98">
        <f>+INFO!AS12/INFO!$D$49*100</f>
        <v>0</v>
      </c>
      <c r="AT9" s="98">
        <f>+INFO!AT12/INFO!$D$50*100</f>
        <v>5.488007907523406E-6</v>
      </c>
      <c r="AU9" s="98">
        <f>+INFO!AU12/INFO!$D$51*100</f>
        <v>0.1551143197411515</v>
      </c>
      <c r="AV9" s="98">
        <f>+INFO!AV12/INFO!$D$52*100</f>
        <v>0.48771569635290896</v>
      </c>
      <c r="AW9" s="98">
        <f>+INFO!AW12/INFO!$D$53*100</f>
        <v>0.59699287023306258</v>
      </c>
      <c r="AX9" s="98">
        <f>+INFO!AX12/INFO!$D$54*100</f>
        <v>3.1815452130588482E-5</v>
      </c>
      <c r="AY9" s="98">
        <f>+INFO!AY12/INFO!$D$55*100</f>
        <v>0</v>
      </c>
      <c r="AZ9" s="98">
        <f>+INFO!AZ12/INFO!$D$56*100</f>
        <v>1.040306670060684E-3</v>
      </c>
      <c r="BA9" s="98">
        <f>+INFO!BA12/INFO!$D$57*100</f>
        <v>0</v>
      </c>
      <c r="BB9" s="98">
        <f>+INFO!BB12/INFO!$D$58*100</f>
        <v>0</v>
      </c>
      <c r="BC9" s="98">
        <f>+INFO!BC12/INFO!$D$59*100</f>
        <v>2.5321586507929629E-5</v>
      </c>
      <c r="BD9" s="98">
        <f>+INFO!BD12/INFO!$D$60*100</f>
        <v>0</v>
      </c>
      <c r="BE9" s="98">
        <f>+INFO!BE12/INFO!$D$61*100</f>
        <v>2.8203318195619744E-2</v>
      </c>
      <c r="BF9" s="98">
        <f>+INFO!BF12/INFO!$D$62*100</f>
        <v>9.2096672662036569E-2</v>
      </c>
      <c r="BG9" s="98">
        <f>+INFO!BG12/INFO!$D$63*100</f>
        <v>1.5511605123002516E-6</v>
      </c>
      <c r="BH9" s="98">
        <f>+INFO!BH12/INFO!$D$64*100</f>
        <v>0</v>
      </c>
      <c r="BI9" s="98">
        <f>+INFO!BI12/INFO!$D$65*100</f>
        <v>9.9881237518710783E-5</v>
      </c>
      <c r="BJ9" s="98">
        <f>+INFO!BJ12/INFO!$D$66*100</f>
        <v>1.7984805818325244E-5</v>
      </c>
      <c r="BK9" s="98">
        <f>+INFO!BK12/INFO!$D$67*100</f>
        <v>2.2545236953539193E-5</v>
      </c>
      <c r="BL9" s="98">
        <f>+INFO!BL12/INFO!$D$68*100</f>
        <v>1.0863937859153638E-4</v>
      </c>
      <c r="BM9" s="98">
        <f>+INFO!BM12/INFO!$D$69*100</f>
        <v>3.7940158202618329E-5</v>
      </c>
      <c r="BN9" s="98">
        <f>+INFO!BN12/INFO!$D$70*100</f>
        <v>1.8298917688088457E-5</v>
      </c>
      <c r="BO9" s="98">
        <f>+INFO!BO12/INFO!$D$71*100</f>
        <v>1.5687534907510428E-4</v>
      </c>
      <c r="BP9" s="98">
        <f>+INFO!BP12/INFO!$D$72*100</f>
        <v>1.5364848524847025E-3</v>
      </c>
      <c r="BQ9" s="98">
        <f>+INFO!BQ12/INFO!$D$73*100</f>
        <v>1.1688792295473685E-5</v>
      </c>
      <c r="BR9" s="98">
        <f>+INFO!BR12/INFO!$D$74*100</f>
        <v>5.6532648615794965E-5</v>
      </c>
      <c r="BS9" s="98">
        <f>+INFO!BS12/INFO!$D$75*100</f>
        <v>2.3903244363885252E-3</v>
      </c>
      <c r="BT9" s="98">
        <f>+INFO!BT12/INFO!$D$76*100</f>
        <v>0</v>
      </c>
    </row>
    <row r="10" spans="1:72" ht="15" x14ac:dyDescent="0.4">
      <c r="B10">
        <v>5</v>
      </c>
      <c r="C10" s="1" t="s">
        <v>8</v>
      </c>
      <c r="D10" s="2" t="s">
        <v>9</v>
      </c>
      <c r="E10" s="98">
        <f>+INFO!E13/INFO!$D$9*100</f>
        <v>0</v>
      </c>
      <c r="F10" s="98">
        <f>+INFO!F13/INFO!$D$10*100</f>
        <v>0</v>
      </c>
      <c r="G10" s="98">
        <f>+INFO!G13/INFO!$D$11*100</f>
        <v>0</v>
      </c>
      <c r="H10" s="98">
        <f>+INFO!H13/INFO!$D$12*100</f>
        <v>0</v>
      </c>
      <c r="I10" s="98">
        <f>+INFO!I13/INFO!$D$13*100</f>
        <v>9.8728740015244547</v>
      </c>
      <c r="J10" s="98">
        <f>+INFO!J13/INFO!$D$14*100</f>
        <v>0</v>
      </c>
      <c r="K10" s="98">
        <f>+INFO!K13/INFO!$D$15*100</f>
        <v>0</v>
      </c>
      <c r="L10" s="98">
        <f>+INFO!L13/INFO!$D$16*100</f>
        <v>0</v>
      </c>
      <c r="M10" s="98">
        <f>+INFO!M13/INFO!$D$17*100</f>
        <v>0</v>
      </c>
      <c r="N10" s="98">
        <f>+INFO!N13/INFO!$D$18*100</f>
        <v>0</v>
      </c>
      <c r="O10" s="98">
        <f>+INFO!O13/INFO!$D$19*100</f>
        <v>1.5617311313426077</v>
      </c>
      <c r="P10" s="98">
        <f>+INFO!P13/INFO!$D$20*100</f>
        <v>0</v>
      </c>
      <c r="Q10" s="98">
        <f>+INFO!Q13/INFO!$D$21*100</f>
        <v>0</v>
      </c>
      <c r="R10" s="98">
        <f>+INFO!R13/INFO!$D$22*100</f>
        <v>0</v>
      </c>
      <c r="S10" s="98">
        <f>+INFO!S13/INFO!$D$23*100</f>
        <v>0</v>
      </c>
      <c r="T10" s="98">
        <f>+INFO!T13/INFO!$D$24*100</f>
        <v>0</v>
      </c>
      <c r="U10" s="98">
        <f>+INFO!U13/INFO!$D$25*100</f>
        <v>0</v>
      </c>
      <c r="V10" s="98">
        <f>+INFO!V13/INFO!$D$26*100</f>
        <v>2.6081144790967487E-2</v>
      </c>
      <c r="W10" s="98">
        <f>+INFO!W13/INFO!$D$27*100</f>
        <v>0</v>
      </c>
      <c r="X10" s="98">
        <f>+INFO!X13/INFO!$D$28*100</f>
        <v>0</v>
      </c>
      <c r="Y10" s="98">
        <f>+INFO!Y13/INFO!$D$29*100</f>
        <v>0</v>
      </c>
      <c r="Z10" s="98">
        <f>+INFO!Z13/INFO!$D$30*100</f>
        <v>0</v>
      </c>
      <c r="AA10" s="98">
        <f>+INFO!AA13/INFO!$D$31*100</f>
        <v>0</v>
      </c>
      <c r="AB10" s="98">
        <f>+INFO!AB13/INFO!$D$32*100</f>
        <v>0</v>
      </c>
      <c r="AC10" s="98">
        <f>+INFO!AC13/INFO!$D$33*100</f>
        <v>0</v>
      </c>
      <c r="AD10" s="98">
        <f>+INFO!AD13/INFO!$D$34*100</f>
        <v>0</v>
      </c>
      <c r="AE10" s="98">
        <f>+INFO!AE13/INFO!$D$35*100</f>
        <v>0</v>
      </c>
      <c r="AF10" s="98">
        <f>+INFO!AF13/INFO!$D$36*100</f>
        <v>0</v>
      </c>
      <c r="AG10" s="98">
        <f>+INFO!AG13/INFO!$D$37*100</f>
        <v>0</v>
      </c>
      <c r="AH10" s="98">
        <f>+INFO!AH13/INFO!$D$38*100</f>
        <v>0</v>
      </c>
      <c r="AI10" s="98">
        <f>+INFO!AI13/INFO!$D$39*100</f>
        <v>0</v>
      </c>
      <c r="AJ10" s="98">
        <f>+INFO!AJ13/INFO!$D$40*100</f>
        <v>0</v>
      </c>
      <c r="AK10" s="98">
        <f>+INFO!AK13/INFO!$D$41*100</f>
        <v>0</v>
      </c>
      <c r="AL10" s="98">
        <f>+INFO!AL13/INFO!$D$42*100</f>
        <v>0</v>
      </c>
      <c r="AM10" s="98">
        <f>+INFO!AM13/INFO!$D$43*100</f>
        <v>0</v>
      </c>
      <c r="AN10" s="98">
        <f>+INFO!AN13/INFO!$D$44*100</f>
        <v>0</v>
      </c>
      <c r="AO10" s="98">
        <f>+INFO!AO13/INFO!$D$45*100</f>
        <v>0</v>
      </c>
      <c r="AP10" s="98">
        <f>+INFO!AP13/INFO!$D$46*100</f>
        <v>0</v>
      </c>
      <c r="AQ10" s="98">
        <f>+INFO!AQ13/INFO!$D$47*100</f>
        <v>0</v>
      </c>
      <c r="AR10" s="98">
        <f>+INFO!AR13/INFO!$D$48*100</f>
        <v>0</v>
      </c>
      <c r="AS10" s="98">
        <f>+INFO!AS13/INFO!$D$49*100</f>
        <v>0</v>
      </c>
      <c r="AT10" s="98">
        <f>+INFO!AT13/INFO!$D$50*100</f>
        <v>0</v>
      </c>
      <c r="AU10" s="98">
        <f>+INFO!AU13/INFO!$D$51*100</f>
        <v>0</v>
      </c>
      <c r="AV10" s="98">
        <f>+INFO!AV13/INFO!$D$52*100</f>
        <v>0</v>
      </c>
      <c r="AW10" s="98">
        <f>+INFO!AW13/INFO!$D$53*100</f>
        <v>0</v>
      </c>
      <c r="AX10" s="98">
        <f>+INFO!AX13/INFO!$D$54*100</f>
        <v>0</v>
      </c>
      <c r="AY10" s="98">
        <f>+INFO!AY13/INFO!$D$55*100</f>
        <v>0</v>
      </c>
      <c r="AZ10" s="98">
        <f>+INFO!AZ13/INFO!$D$56*100</f>
        <v>0</v>
      </c>
      <c r="BA10" s="98">
        <f>+INFO!BA13/INFO!$D$57*100</f>
        <v>0</v>
      </c>
      <c r="BB10" s="98">
        <f>+INFO!BB13/INFO!$D$58*100</f>
        <v>0</v>
      </c>
      <c r="BC10" s="98">
        <f>+INFO!BC13/INFO!$D$59*100</f>
        <v>0</v>
      </c>
      <c r="BD10" s="98">
        <f>+INFO!BD13/INFO!$D$60*100</f>
        <v>0</v>
      </c>
      <c r="BE10" s="98">
        <f>+INFO!BE13/INFO!$D$61*100</f>
        <v>0.23640399596228442</v>
      </c>
      <c r="BF10" s="98">
        <f>+INFO!BF13/INFO!$D$62*100</f>
        <v>0.50273926140911651</v>
      </c>
      <c r="BG10" s="98">
        <f>+INFO!BG13/INFO!$D$63*100</f>
        <v>0</v>
      </c>
      <c r="BH10" s="98">
        <f>+INFO!BH13/INFO!$D$64*100</f>
        <v>0</v>
      </c>
      <c r="BI10" s="98">
        <f>+INFO!BI13/INFO!$D$65*100</f>
        <v>0</v>
      </c>
      <c r="BJ10" s="98">
        <f>+INFO!BJ13/INFO!$D$66*100</f>
        <v>0</v>
      </c>
      <c r="BK10" s="98">
        <f>+INFO!BK13/INFO!$D$67*100</f>
        <v>0</v>
      </c>
      <c r="BL10" s="98">
        <f>+INFO!BL13/INFO!$D$68*100</f>
        <v>0</v>
      </c>
      <c r="BM10" s="98">
        <f>+INFO!BM13/INFO!$D$69*100</f>
        <v>0</v>
      </c>
      <c r="BN10" s="98">
        <f>+INFO!BN13/INFO!$D$70*100</f>
        <v>0</v>
      </c>
      <c r="BO10" s="98">
        <f>+INFO!BO13/INFO!$D$71*100</f>
        <v>0</v>
      </c>
      <c r="BP10" s="98">
        <f>+INFO!BP13/INFO!$D$72*100</f>
        <v>0</v>
      </c>
      <c r="BQ10" s="98">
        <f>+INFO!BQ13/INFO!$D$73*100</f>
        <v>0</v>
      </c>
      <c r="BR10" s="98">
        <f>+INFO!BR13/INFO!$D$74*100</f>
        <v>0</v>
      </c>
      <c r="BS10" s="98">
        <f>+INFO!BS13/INFO!$D$75*100</f>
        <v>0</v>
      </c>
      <c r="BT10" s="98">
        <f>+INFO!BT13/INFO!$D$76*100</f>
        <v>0</v>
      </c>
    </row>
    <row r="11" spans="1:72" ht="15" x14ac:dyDescent="0.4">
      <c r="B11">
        <v>6</v>
      </c>
      <c r="C11" s="14">
        <v>17</v>
      </c>
      <c r="D11" s="7" t="s">
        <v>10</v>
      </c>
      <c r="E11" s="98">
        <f>+INFO!E14/INFO!$D$9*100</f>
        <v>4.324138154231761E-3</v>
      </c>
      <c r="F11" s="98">
        <f>+INFO!F14/INFO!$D$10*100</f>
        <v>1.2336038790010254E-3</v>
      </c>
      <c r="G11" s="98">
        <f>+INFO!G14/INFO!$D$11*100</f>
        <v>3.9606204378711844E-3</v>
      </c>
      <c r="H11" s="98">
        <f>+INFO!H14/INFO!$D$12*100</f>
        <v>1.4160215173534309E-3</v>
      </c>
      <c r="I11" s="98">
        <f>+INFO!I14/INFO!$D$13*100</f>
        <v>2.4689465735859995E-3</v>
      </c>
      <c r="J11" s="98">
        <f>+INFO!J14/INFO!$D$14*100</f>
        <v>2.4843087040761672E-2</v>
      </c>
      <c r="K11" s="98">
        <f>+INFO!K14/INFO!$D$15*100</f>
        <v>8.8694309234680413E-2</v>
      </c>
      <c r="L11" s="98">
        <f>+INFO!L14/INFO!$D$16*100</f>
        <v>3.9887099822731337E-2</v>
      </c>
      <c r="M11" s="98">
        <f>+INFO!M14/INFO!$D$17*100</f>
        <v>2.3894313643508639E-2</v>
      </c>
      <c r="N11" s="98">
        <f>+INFO!N14/INFO!$D$18*100</f>
        <v>2.0112703822947092E-3</v>
      </c>
      <c r="O11" s="98">
        <f>+INFO!O14/INFO!$D$19*100</f>
        <v>2.3582327874827235E-2</v>
      </c>
      <c r="P11" s="98">
        <f>+INFO!P14/INFO!$D$20*100</f>
        <v>4.434433927731312E-2</v>
      </c>
      <c r="Q11" s="98">
        <f>+INFO!Q14/INFO!$D$21*100</f>
        <v>2.2731628567932635E-3</v>
      </c>
      <c r="R11" s="98">
        <f>+INFO!R14/INFO!$D$22*100</f>
        <v>2.1185104656087578E-3</v>
      </c>
      <c r="S11" s="98">
        <f>+INFO!S14/INFO!$D$23*100</f>
        <v>9.1772498108127643E-3</v>
      </c>
      <c r="T11" s="98">
        <f>+INFO!T14/INFO!$D$24*100</f>
        <v>0.37381622655187585</v>
      </c>
      <c r="U11" s="98">
        <f>+INFO!U14/INFO!$D$25*100</f>
        <v>1.5715158986262029E-3</v>
      </c>
      <c r="V11" s="98">
        <f>+INFO!V14/INFO!$D$26*100</f>
        <v>2.1857075328815534E-3</v>
      </c>
      <c r="W11" s="98">
        <f>+INFO!W14/INFO!$D$27*100</f>
        <v>1.7353665070304379E-3</v>
      </c>
      <c r="X11" s="98">
        <f>+INFO!X14/INFO!$D$28*100</f>
        <v>3.0841020887889315E-3</v>
      </c>
      <c r="Y11" s="98">
        <f>+INFO!Y14/INFO!$D$29*100</f>
        <v>2.202639144216425E-3</v>
      </c>
      <c r="Z11" s="98">
        <f>+INFO!Z14/INFO!$D$30*100</f>
        <v>3.3011370783244467E-3</v>
      </c>
      <c r="AA11" s="98">
        <f>+INFO!AA14/INFO!$D$31*100</f>
        <v>2.5740908151787212E-3</v>
      </c>
      <c r="AB11" s="98">
        <f>+INFO!AB14/INFO!$D$32*100</f>
        <v>7.7366680342824318E-2</v>
      </c>
      <c r="AC11" s="98">
        <f>+INFO!AC14/INFO!$D$33*100</f>
        <v>0.84689661812471784</v>
      </c>
      <c r="AD11" s="98">
        <f>+INFO!AD14/INFO!$D$34*100</f>
        <v>4.9008993496056065E-2</v>
      </c>
      <c r="AE11" s="98">
        <f>+INFO!AE14/INFO!$D$35*100</f>
        <v>3.1182433147910445E-3</v>
      </c>
      <c r="AF11" s="98">
        <f>+INFO!AF14/INFO!$D$36*100</f>
        <v>2.5178855432516837E-3</v>
      </c>
      <c r="AG11" s="98">
        <f>+INFO!AG14/INFO!$D$37*100</f>
        <v>4.3355684146659912E-2</v>
      </c>
      <c r="AH11" s="98">
        <f>+INFO!AH14/INFO!$D$38*100</f>
        <v>8.6140214334613149E-2</v>
      </c>
      <c r="AI11" s="98">
        <f>+INFO!AI14/INFO!$D$39*100</f>
        <v>2.8681201384787411E-3</v>
      </c>
      <c r="AJ11" s="98">
        <f>+INFO!AJ14/INFO!$D$40*100</f>
        <v>1.3312978513329806E-3</v>
      </c>
      <c r="AK11" s="98">
        <f>+INFO!AK14/INFO!$D$41*100</f>
        <v>2.1145220776925757E-3</v>
      </c>
      <c r="AL11" s="98">
        <f>+INFO!AL14/INFO!$D$42*100</f>
        <v>1.6974781444331539E-3</v>
      </c>
      <c r="AM11" s="98">
        <f>+INFO!AM14/INFO!$D$43*100</f>
        <v>2.6882129898427704E-3</v>
      </c>
      <c r="AN11" s="98">
        <f>+INFO!AN14/INFO!$D$44*100</f>
        <v>0.57727978888804388</v>
      </c>
      <c r="AO11" s="98">
        <f>+INFO!AO14/INFO!$D$45*100</f>
        <v>4.4583298362477573E-3</v>
      </c>
      <c r="AP11" s="98">
        <f>+INFO!AP14/INFO!$D$46*100</f>
        <v>5.0639754277127368E-3</v>
      </c>
      <c r="AQ11" s="98">
        <f>+INFO!AQ14/INFO!$D$47*100</f>
        <v>1.5051625626935398E-3</v>
      </c>
      <c r="AR11" s="98">
        <f>+INFO!AR14/INFO!$D$48*100</f>
        <v>8.254124926386797E-3</v>
      </c>
      <c r="AS11" s="98">
        <f>+INFO!AS14/INFO!$D$49*100</f>
        <v>1.7262118408473387E-3</v>
      </c>
      <c r="AT11" s="98">
        <f>+INFO!AT14/INFO!$D$50*100</f>
        <v>2.040987260614175E-2</v>
      </c>
      <c r="AU11" s="98">
        <f>+INFO!AU14/INFO!$D$51*100</f>
        <v>2.7393441150161419E-3</v>
      </c>
      <c r="AV11" s="98">
        <f>+INFO!AV14/INFO!$D$52*100</f>
        <v>1.2723963001108686E-2</v>
      </c>
      <c r="AW11" s="98">
        <f>+INFO!AW14/INFO!$D$53*100</f>
        <v>7.5233110043724499E-3</v>
      </c>
      <c r="AX11" s="98">
        <f>+INFO!AX14/INFO!$D$54*100</f>
        <v>3.5755224629976322E-3</v>
      </c>
      <c r="AY11" s="98">
        <f>+INFO!AY14/INFO!$D$55*100</f>
        <v>4.760866577772139E-3</v>
      </c>
      <c r="AZ11" s="98">
        <f>+INFO!AZ14/INFO!$D$56*100</f>
        <v>2.7774893543504982E-2</v>
      </c>
      <c r="BA11" s="98">
        <f>+INFO!BA14/INFO!$D$57*100</f>
        <v>2.1634922264901126E-2</v>
      </c>
      <c r="BB11" s="98">
        <f>+INFO!BB14/INFO!$D$58*100</f>
        <v>3.6389357734610814E-2</v>
      </c>
      <c r="BC11" s="98">
        <f>+INFO!BC14/INFO!$D$59*100</f>
        <v>4.5783209601268533E-3</v>
      </c>
      <c r="BD11" s="98">
        <f>+INFO!BD14/INFO!$D$60*100</f>
        <v>6.7062375045610538E-3</v>
      </c>
      <c r="BE11" s="98">
        <f>+INFO!BE14/INFO!$D$61*100</f>
        <v>3.2316727323367829E-3</v>
      </c>
      <c r="BF11" s="98">
        <f>+INFO!BF14/INFO!$D$62*100</f>
        <v>1.6999778582406267E-3</v>
      </c>
      <c r="BG11" s="98">
        <f>+INFO!BG14/INFO!$D$63*100</f>
        <v>4.3518335783725012E-3</v>
      </c>
      <c r="BH11" s="98">
        <f>+INFO!BH14/INFO!$D$64*100</f>
        <v>3.0978634588243715E-3</v>
      </c>
      <c r="BI11" s="98">
        <f>+INFO!BI14/INFO!$D$65*100</f>
        <v>2.7162930639292883E-3</v>
      </c>
      <c r="BJ11" s="98">
        <f>+INFO!BJ14/INFO!$D$66*100</f>
        <v>1.5053645564425727E-3</v>
      </c>
      <c r="BK11" s="98">
        <f>+INFO!BK14/INFO!$D$67*100</f>
        <v>1.1554629298510919E-3</v>
      </c>
      <c r="BL11" s="98">
        <f>+INFO!BL14/INFO!$D$68*100</f>
        <v>5.6044390309906774E-4</v>
      </c>
      <c r="BM11" s="98">
        <f>+INFO!BM14/INFO!$D$69*100</f>
        <v>5.13800087082789E-3</v>
      </c>
      <c r="BN11" s="98">
        <f>+INFO!BN14/INFO!$D$70*100</f>
        <v>2.1496247064725616E-3</v>
      </c>
      <c r="BO11" s="98">
        <f>+INFO!BO14/INFO!$D$71*100</f>
        <v>6.7027534448507306E-3</v>
      </c>
      <c r="BP11" s="98">
        <f>+INFO!BP14/INFO!$D$72*100</f>
        <v>4.2635608391913913E-3</v>
      </c>
      <c r="BQ11" s="98">
        <f>+INFO!BQ14/INFO!$D$73*100</f>
        <v>1.3868413137443176E-3</v>
      </c>
      <c r="BR11" s="98">
        <f>+INFO!BR14/INFO!$D$74*100</f>
        <v>2.8986809730574166E-3</v>
      </c>
      <c r="BS11" s="98">
        <f>+INFO!BS14/INFO!$D$75*100</f>
        <v>7.3878535177928663E-4</v>
      </c>
      <c r="BT11" s="98">
        <f>+INFO!BT14/INFO!$D$76*100</f>
        <v>0</v>
      </c>
    </row>
    <row r="12" spans="1:72" ht="15" x14ac:dyDescent="0.4">
      <c r="B12">
        <v>7</v>
      </c>
      <c r="C12" s="15" t="s">
        <v>11</v>
      </c>
      <c r="D12" s="2" t="s">
        <v>12</v>
      </c>
      <c r="E12" s="98">
        <f>+INFO!E15/INFO!$D$9*100</f>
        <v>9.9827143568916119E-3</v>
      </c>
      <c r="F12" s="98">
        <f>+INFO!F15/INFO!$D$10*100</f>
        <v>8.8533457037017413E-3</v>
      </c>
      <c r="G12" s="98">
        <f>+INFO!G15/INFO!$D$11*100</f>
        <v>1.2223421197571457E-2</v>
      </c>
      <c r="H12" s="98">
        <f>+INFO!H15/INFO!$D$12*100</f>
        <v>6.7748615769161998E-3</v>
      </c>
      <c r="I12" s="98">
        <f>+INFO!I15/INFO!$D$13*100</f>
        <v>3.8150135336363529E-3</v>
      </c>
      <c r="J12" s="98">
        <f>+INFO!J15/INFO!$D$14*100</f>
        <v>0.21296280648318891</v>
      </c>
      <c r="K12" s="98">
        <f>+INFO!K15/INFO!$D$15*100</f>
        <v>1.0029610109394822</v>
      </c>
      <c r="L12" s="98">
        <f>+INFO!L15/INFO!$D$16*100</f>
        <v>0.31811606342028037</v>
      </c>
      <c r="M12" s="98">
        <f>+INFO!M15/INFO!$D$17*100</f>
        <v>0.27292527718842369</v>
      </c>
      <c r="N12" s="98">
        <f>+INFO!N15/INFO!$D$18*100</f>
        <v>1.5677992445053128E-2</v>
      </c>
      <c r="O12" s="98">
        <f>+INFO!O15/INFO!$D$19*100</f>
        <v>1.9956835230566596E-2</v>
      </c>
      <c r="P12" s="98">
        <f>+INFO!P15/INFO!$D$20*100</f>
        <v>1.2889451918236122E-2</v>
      </c>
      <c r="Q12" s="98">
        <f>+INFO!Q15/INFO!$D$21*100</f>
        <v>1.5484705661437233E-2</v>
      </c>
      <c r="R12" s="98">
        <f>+INFO!R15/INFO!$D$22*100</f>
        <v>2.246920370196822E-2</v>
      </c>
      <c r="S12" s="98">
        <f>+INFO!S15/INFO!$D$23*100</f>
        <v>8.4973365139297714E-3</v>
      </c>
      <c r="T12" s="98">
        <f>+INFO!T15/INFO!$D$24*100</f>
        <v>9.9048144586441865E-3</v>
      </c>
      <c r="U12" s="98">
        <f>+INFO!U15/INFO!$D$25*100</f>
        <v>2.0607381221302075E-2</v>
      </c>
      <c r="V12" s="98">
        <f>+INFO!V15/INFO!$D$26*100</f>
        <v>2.0707648676179143E-2</v>
      </c>
      <c r="W12" s="98">
        <f>+INFO!W15/INFO!$D$27*100</f>
        <v>1.9080451637087718E-2</v>
      </c>
      <c r="X12" s="98">
        <f>+INFO!X15/INFO!$D$28*100</f>
        <v>2.2272217450170842E-2</v>
      </c>
      <c r="Y12" s="98">
        <f>+INFO!Y15/INFO!$D$29*100</f>
        <v>2.1975424386076841E-2</v>
      </c>
      <c r="Z12" s="98">
        <f>+INFO!Z15/INFO!$D$30*100</f>
        <v>2.9551959154429628E-2</v>
      </c>
      <c r="AA12" s="98">
        <f>+INFO!AA15/INFO!$D$31*100</f>
        <v>2.2211245186497107E-2</v>
      </c>
      <c r="AB12" s="98">
        <f>+INFO!AB15/INFO!$D$32*100</f>
        <v>7.900657567887559E-2</v>
      </c>
      <c r="AC12" s="98">
        <f>+INFO!AC15/INFO!$D$33*100</f>
        <v>24.526055532383527</v>
      </c>
      <c r="AD12" s="98">
        <f>+INFO!AD15/INFO!$D$34*100</f>
        <v>1.8923343208115524E-2</v>
      </c>
      <c r="AE12" s="98">
        <f>+INFO!AE15/INFO!$D$35*100</f>
        <v>2.7739529999584598E-2</v>
      </c>
      <c r="AF12" s="98">
        <f>+INFO!AF15/INFO!$D$36*100</f>
        <v>2.6869098482757797E-2</v>
      </c>
      <c r="AG12" s="98">
        <f>+INFO!AG15/INFO!$D$37*100</f>
        <v>1.9416929546344264E-2</v>
      </c>
      <c r="AH12" s="98">
        <f>+INFO!AH15/INFO!$D$38*100</f>
        <v>2.090234417523119E-2</v>
      </c>
      <c r="AI12" s="98">
        <f>+INFO!AI15/INFO!$D$39*100</f>
        <v>1.8613082660117412E-2</v>
      </c>
      <c r="AJ12" s="98">
        <f>+INFO!AJ15/INFO!$D$40*100</f>
        <v>1.6975799924213719E-2</v>
      </c>
      <c r="AK12" s="98">
        <f>+INFO!AK15/INFO!$D$41*100</f>
        <v>2.1480436994320957E-2</v>
      </c>
      <c r="AL12" s="98">
        <f>+INFO!AL15/INFO!$D$42*100</f>
        <v>1.8064028179600174E-2</v>
      </c>
      <c r="AM12" s="98">
        <f>+INFO!AM15/INFO!$D$43*100</f>
        <v>7.5900723664581223E-3</v>
      </c>
      <c r="AN12" s="98">
        <f>+INFO!AN15/INFO!$D$44*100</f>
        <v>1.0769700497978545</v>
      </c>
      <c r="AO12" s="98">
        <f>+INFO!AO15/INFO!$D$45*100</f>
        <v>22.977781040163851</v>
      </c>
      <c r="AP12" s="98">
        <f>+INFO!AP15/INFO!$D$46*100</f>
        <v>4.6398293781105791E-2</v>
      </c>
      <c r="AQ12" s="98">
        <f>+INFO!AQ15/INFO!$D$47*100</f>
        <v>2.1537180809322803E-2</v>
      </c>
      <c r="AR12" s="98">
        <f>+INFO!AR15/INFO!$D$48*100</f>
        <v>3.9333070184999791E-2</v>
      </c>
      <c r="AS12" s="98">
        <f>+INFO!AS15/INFO!$D$49*100</f>
        <v>1.6522137590664929E-2</v>
      </c>
      <c r="AT12" s="98">
        <f>+INFO!AT15/INFO!$D$50*100</f>
        <v>0.26128734461031561</v>
      </c>
      <c r="AU12" s="98">
        <f>+INFO!AU15/INFO!$D$51*100</f>
        <v>8.7439109031978157E-3</v>
      </c>
      <c r="AV12" s="98">
        <f>+INFO!AV15/INFO!$D$52*100</f>
        <v>1.5394695606511279E-2</v>
      </c>
      <c r="AW12" s="98">
        <f>+INFO!AW15/INFO!$D$53*100</f>
        <v>9.6319433085750358E-3</v>
      </c>
      <c r="AX12" s="98">
        <f>+INFO!AX15/INFO!$D$54*100</f>
        <v>2.7143459081054429E-2</v>
      </c>
      <c r="AY12" s="98">
        <f>+INFO!AY15/INFO!$D$55*100</f>
        <v>1.6662404908581469E-2</v>
      </c>
      <c r="AZ12" s="98">
        <f>+INFO!AZ15/INFO!$D$56*100</f>
        <v>1.7554309316320831E-2</v>
      </c>
      <c r="BA12" s="98">
        <f>+INFO!BA15/INFO!$D$57*100</f>
        <v>3.1706640769290965E-2</v>
      </c>
      <c r="BB12" s="98">
        <f>+INFO!BB15/INFO!$D$58*100</f>
        <v>1.7138487531408075E-2</v>
      </c>
      <c r="BC12" s="98">
        <f>+INFO!BC15/INFO!$D$59*100</f>
        <v>2.4811125661478077E-2</v>
      </c>
      <c r="BD12" s="98">
        <f>+INFO!BD15/INFO!$D$60*100</f>
        <v>2.2566224919690688E-2</v>
      </c>
      <c r="BE12" s="98">
        <f>+INFO!BE15/INFO!$D$61*100</f>
        <v>3.2709100900999162E-2</v>
      </c>
      <c r="BF12" s="98">
        <f>+INFO!BF15/INFO!$D$62*100</f>
        <v>1.5558664711753066E-2</v>
      </c>
      <c r="BG12" s="98">
        <f>+INFO!BG15/INFO!$D$63*100</f>
        <v>4.8432629423780384E-2</v>
      </c>
      <c r="BH12" s="98">
        <f>+INFO!BH15/INFO!$D$64*100</f>
        <v>3.7826057716274938E-2</v>
      </c>
      <c r="BI12" s="98">
        <f>+INFO!BI15/INFO!$D$65*100</f>
        <v>3.4505474278945451E-2</v>
      </c>
      <c r="BJ12" s="98">
        <f>+INFO!BJ15/INFO!$D$66*100</f>
        <v>1.7538385515401309E-2</v>
      </c>
      <c r="BK12" s="98">
        <f>+INFO!BK15/INFO!$D$67*100</f>
        <v>1.2192827077807852E-2</v>
      </c>
      <c r="BL12" s="98">
        <f>+INFO!BL15/INFO!$D$68*100</f>
        <v>7.0691664159361466E-3</v>
      </c>
      <c r="BM12" s="98">
        <f>+INFO!BM15/INFO!$D$69*100</f>
        <v>6.2112040804850291E-2</v>
      </c>
      <c r="BN12" s="98">
        <f>+INFO!BN15/INFO!$D$70*100</f>
        <v>2.590823855305047E-2</v>
      </c>
      <c r="BO12" s="98">
        <f>+INFO!BO15/INFO!$D$71*100</f>
        <v>6.8783334233659815E-2</v>
      </c>
      <c r="BP12" s="98">
        <f>+INFO!BP15/INFO!$D$72*100</f>
        <v>5.7129157068258454E-2</v>
      </c>
      <c r="BQ12" s="98">
        <f>+INFO!BQ15/INFO!$D$73*100</f>
        <v>1.3593542833130507E-2</v>
      </c>
      <c r="BR12" s="98">
        <f>+INFO!BR15/INFO!$D$74*100</f>
        <v>3.7712161675426417E-2</v>
      </c>
      <c r="BS12" s="98">
        <f>+INFO!BS15/INFO!$D$75*100</f>
        <v>4.6316160024000375E-3</v>
      </c>
      <c r="BT12" s="98">
        <f>+INFO!BT15/INFO!$D$76*100</f>
        <v>0</v>
      </c>
    </row>
    <row r="13" spans="1:72" ht="15" x14ac:dyDescent="0.4">
      <c r="B13">
        <v>8</v>
      </c>
      <c r="C13" s="6" t="s">
        <v>13</v>
      </c>
      <c r="D13" s="7" t="s">
        <v>14</v>
      </c>
      <c r="E13" s="98">
        <f>+INFO!E16/INFO!$D$9*100</f>
        <v>5.5086798202242174E-3</v>
      </c>
      <c r="F13" s="98">
        <f>+INFO!F16/INFO!$D$10*100</f>
        <v>5.7867409340432363E-3</v>
      </c>
      <c r="G13" s="98">
        <f>+INFO!G16/INFO!$D$11*100</f>
        <v>6.0414245207904707E-3</v>
      </c>
      <c r="H13" s="98">
        <f>+INFO!H16/INFO!$D$12*100</f>
        <v>1.277006966578258E-3</v>
      </c>
      <c r="I13" s="98">
        <f>+INFO!I16/INFO!$D$13*100</f>
        <v>3.4239949404293473E-3</v>
      </c>
      <c r="J13" s="98">
        <f>+INFO!J16/INFO!$D$14*100</f>
        <v>3.8104267483891033E-3</v>
      </c>
      <c r="K13" s="98">
        <f>+INFO!K16/INFO!$D$15*100</f>
        <v>1.1440767294101654E-2</v>
      </c>
      <c r="L13" s="98">
        <f>+INFO!L16/INFO!$D$16*100</f>
        <v>4.4317095439001235E-3</v>
      </c>
      <c r="M13" s="98">
        <f>+INFO!M16/INFO!$D$17*100</f>
        <v>4.5761976059526628E-3</v>
      </c>
      <c r="N13" s="98">
        <f>+INFO!N16/INFO!$D$18*100</f>
        <v>2.9277933897038423E-3</v>
      </c>
      <c r="O13" s="98">
        <f>+INFO!O16/INFO!$D$19*100</f>
        <v>7.6389905998598658E-3</v>
      </c>
      <c r="P13" s="98">
        <f>+INFO!P16/INFO!$D$20*100</f>
        <v>3.5278512548880905E-3</v>
      </c>
      <c r="Q13" s="98">
        <f>+INFO!Q16/INFO!$D$21*100</f>
        <v>7.6955293311197865E-3</v>
      </c>
      <c r="R13" s="98">
        <f>+INFO!R16/INFO!$D$22*100</f>
        <v>1.3200546708481984E-2</v>
      </c>
      <c r="S13" s="98">
        <f>+INFO!S16/INFO!$D$23*100</f>
        <v>5.8589832888857963E-3</v>
      </c>
      <c r="T13" s="98">
        <f>+INFO!T16/INFO!$D$24*100</f>
        <v>1.6268928394062982E-3</v>
      </c>
      <c r="U13" s="98">
        <f>+INFO!U16/INFO!$D$25*100</f>
        <v>1.4885930097328651E-2</v>
      </c>
      <c r="V13" s="98">
        <f>+INFO!V16/INFO!$D$26*100</f>
        <v>1.2852757189248071E-2</v>
      </c>
      <c r="W13" s="98">
        <f>+INFO!W16/INFO!$D$27*100</f>
        <v>8.1407912068581986E-3</v>
      </c>
      <c r="X13" s="98">
        <f>+INFO!X16/INFO!$D$28*100</f>
        <v>1.1621683050172764E-2</v>
      </c>
      <c r="Y13" s="98">
        <f>+INFO!Y16/INFO!$D$29*100</f>
        <v>8.1010161628470596E-3</v>
      </c>
      <c r="Z13" s="98">
        <f>+INFO!Z16/INFO!$D$30*100</f>
        <v>1.1182943517382891E-2</v>
      </c>
      <c r="AA13" s="98">
        <f>+INFO!AA16/INFO!$D$31*100</f>
        <v>1.9334687038736594E-2</v>
      </c>
      <c r="AB13" s="98">
        <f>+INFO!AB16/INFO!$D$32*100</f>
        <v>1.1721942100050493E-2</v>
      </c>
      <c r="AC13" s="98">
        <f>+INFO!AC16/INFO!$D$33*100</f>
        <v>3.5855622316390465E-3</v>
      </c>
      <c r="AD13" s="98">
        <f>+INFO!AD16/INFO!$D$34*100</f>
        <v>4.4469453591573935E-2</v>
      </c>
      <c r="AE13" s="98">
        <f>+INFO!AE16/INFO!$D$35*100</f>
        <v>9.4786442121379596E-3</v>
      </c>
      <c r="AF13" s="98">
        <f>+INFO!AF16/INFO!$D$36*100</f>
        <v>1.2334591643650444E-2</v>
      </c>
      <c r="AG13" s="98">
        <f>+INFO!AG16/INFO!$D$37*100</f>
        <v>6.3843379710557284E-3</v>
      </c>
      <c r="AH13" s="98">
        <f>+INFO!AH16/INFO!$D$38*100</f>
        <v>22.17983224104346</v>
      </c>
      <c r="AI13" s="98">
        <f>+INFO!AI16/INFO!$D$39*100</f>
        <v>4.1251672472566031E-2</v>
      </c>
      <c r="AJ13" s="98">
        <f>+INFO!AJ16/INFO!$D$40*100</f>
        <v>1.1456124892168891E-2</v>
      </c>
      <c r="AK13" s="98">
        <f>+INFO!AK16/INFO!$D$41*100</f>
        <v>1.5388002192387803E-2</v>
      </c>
      <c r="AL13" s="98">
        <f>+INFO!AL16/INFO!$D$42*100</f>
        <v>1.2594689672071556E-2</v>
      </c>
      <c r="AM13" s="98">
        <f>+INFO!AM16/INFO!$D$43*100</f>
        <v>4.6097390015035159E-3</v>
      </c>
      <c r="AN13" s="98">
        <f>+INFO!AN16/INFO!$D$44*100</f>
        <v>4.0489133069906138E-3</v>
      </c>
      <c r="AO13" s="98">
        <f>+INFO!AO16/INFO!$D$45*100</f>
        <v>1.9907255128540475E-3</v>
      </c>
      <c r="AP13" s="98">
        <f>+INFO!AP16/INFO!$D$46*100</f>
        <v>7.252851684000472E-3</v>
      </c>
      <c r="AQ13" s="98">
        <f>+INFO!AQ16/INFO!$D$47*100</f>
        <v>3.5269481400498014E-3</v>
      </c>
      <c r="AR13" s="98">
        <f>+INFO!AR16/INFO!$D$48*100</f>
        <v>6.4437642521508326E-3</v>
      </c>
      <c r="AS13" s="98">
        <f>+INFO!AS16/INFO!$D$49*100</f>
        <v>3.3284519007790443E-3</v>
      </c>
      <c r="AT13" s="98">
        <f>+INFO!AT16/INFO!$D$50*100</f>
        <v>5.0074335893816588E-2</v>
      </c>
      <c r="AU13" s="98">
        <f>+INFO!AU16/INFO!$D$51*100</f>
        <v>6.3644282016000683E-3</v>
      </c>
      <c r="AV13" s="98">
        <f>+INFO!AV16/INFO!$D$52*100</f>
        <v>9.8271549806241681E-3</v>
      </c>
      <c r="AW13" s="98">
        <f>+INFO!AW16/INFO!$D$53*100</f>
        <v>6.6522405833274317E-3</v>
      </c>
      <c r="AX13" s="98">
        <f>+INFO!AX16/INFO!$D$54*100</f>
        <v>4.5109729989520593E-3</v>
      </c>
      <c r="AY13" s="98">
        <f>+INFO!AY16/INFO!$D$55*100</f>
        <v>1.065888276222191E-2</v>
      </c>
      <c r="AZ13" s="98">
        <f>+INFO!AZ16/INFO!$D$56*100</f>
        <v>4.9423266334358024E-3</v>
      </c>
      <c r="BA13" s="98">
        <f>+INFO!BA16/INFO!$D$57*100</f>
        <v>6.6405265418411422E-3</v>
      </c>
      <c r="BB13" s="98">
        <f>+INFO!BB16/INFO!$D$58*100</f>
        <v>3.6045245010897656E-3</v>
      </c>
      <c r="BC13" s="98">
        <f>+INFO!BC16/INFO!$D$59*100</f>
        <v>6.1222199642331603E-3</v>
      </c>
      <c r="BD13" s="98">
        <f>+INFO!BD16/INFO!$D$60*100</f>
        <v>3.6765053749090435E-3</v>
      </c>
      <c r="BE13" s="98">
        <f>+INFO!BE16/INFO!$D$61*100</f>
        <v>8.5379361328020847E-3</v>
      </c>
      <c r="BF13" s="98">
        <f>+INFO!BF16/INFO!$D$62*100</f>
        <v>9.7302224617763153E-3</v>
      </c>
      <c r="BG13" s="98">
        <f>+INFO!BG16/INFO!$D$63*100</f>
        <v>1.0154002275145407E-2</v>
      </c>
      <c r="BH13" s="98">
        <f>+INFO!BH16/INFO!$D$64*100</f>
        <v>9.6647680173210064E-3</v>
      </c>
      <c r="BI13" s="98">
        <f>+INFO!BI16/INFO!$D$65*100</f>
        <v>6.0548308253352435E-3</v>
      </c>
      <c r="BJ13" s="98">
        <f>+INFO!BJ16/INFO!$D$66*100</f>
        <v>3.2720682221369824E-3</v>
      </c>
      <c r="BK13" s="98">
        <f>+INFO!BK16/INFO!$D$67*100</f>
        <v>2.1700280331186351E-3</v>
      </c>
      <c r="BL13" s="98">
        <f>+INFO!BL16/INFO!$D$68*100</f>
        <v>1.2439671225984764E-3</v>
      </c>
      <c r="BM13" s="98">
        <f>+INFO!BM16/INFO!$D$69*100</f>
        <v>1.1764545410146212E-2</v>
      </c>
      <c r="BN13" s="98">
        <f>+INFO!BN16/INFO!$D$70*100</f>
        <v>5.1324007508549577E-3</v>
      </c>
      <c r="BO13" s="98">
        <f>+INFO!BO16/INFO!$D$71*100</f>
        <v>1.3215628170301433E-2</v>
      </c>
      <c r="BP13" s="98">
        <f>+INFO!BP16/INFO!$D$72*100</f>
        <v>1.1060531053542759E-2</v>
      </c>
      <c r="BQ13" s="98">
        <f>+INFO!BQ16/INFO!$D$73*100</f>
        <v>4.9309024627118671E-3</v>
      </c>
      <c r="BR13" s="98">
        <f>+INFO!BR16/INFO!$D$74*100</f>
        <v>7.3210308932004217E-3</v>
      </c>
      <c r="BS13" s="98">
        <f>+INFO!BS16/INFO!$D$75*100</f>
        <v>2.1348182200303326E-3</v>
      </c>
      <c r="BT13" s="98">
        <f>+INFO!BT16/INFO!$D$76*100</f>
        <v>0</v>
      </c>
    </row>
    <row r="14" spans="1:72" ht="15" x14ac:dyDescent="0.4">
      <c r="B14">
        <v>9</v>
      </c>
      <c r="C14" s="15" t="s">
        <v>15</v>
      </c>
      <c r="D14" s="2" t="s">
        <v>16</v>
      </c>
      <c r="E14" s="98">
        <f>+INFO!E17/INFO!$D$9*100</f>
        <v>4.2266024389902956E-2</v>
      </c>
      <c r="F14" s="98">
        <f>+INFO!F17/INFO!$D$10*100</f>
        <v>2.0489295835623422E-3</v>
      </c>
      <c r="G14" s="98">
        <f>+INFO!G17/INFO!$D$11*100</f>
        <v>0.33904836900560936</v>
      </c>
      <c r="H14" s="98">
        <f>+INFO!H17/INFO!$D$12*100</f>
        <v>0.25882323946956953</v>
      </c>
      <c r="I14" s="98">
        <f>+INFO!I17/INFO!$D$13*100</f>
        <v>5.4358129975188207E-4</v>
      </c>
      <c r="J14" s="98">
        <f>+INFO!J17/INFO!$D$14*100</f>
        <v>8.4114808042622061E-3</v>
      </c>
      <c r="K14" s="98">
        <f>+INFO!K17/INFO!$D$15*100</f>
        <v>2.3049675398562227E-2</v>
      </c>
      <c r="L14" s="98">
        <f>+INFO!L17/INFO!$D$16*100</f>
        <v>1.0353039810100512E-2</v>
      </c>
      <c r="M14" s="98">
        <f>+INFO!M17/INFO!$D$17*100</f>
        <v>9.8460074209821072E-3</v>
      </c>
      <c r="N14" s="98">
        <f>+INFO!N17/INFO!$D$18*100</f>
        <v>3.996891087651533E-4</v>
      </c>
      <c r="O14" s="98">
        <f>+INFO!O17/INFO!$D$19*100</f>
        <v>1.3328798552448331E-2</v>
      </c>
      <c r="P14" s="98">
        <f>+INFO!P17/INFO!$D$20*100</f>
        <v>9.7223417149322949E-2</v>
      </c>
      <c r="Q14" s="98">
        <f>+INFO!Q17/INFO!$D$21*100</f>
        <v>1.495558437974271E-2</v>
      </c>
      <c r="R14" s="98">
        <f>+INFO!R17/INFO!$D$22*100</f>
        <v>6.4931750341127512E-2</v>
      </c>
      <c r="S14" s="98">
        <f>+INFO!S17/INFO!$D$23*100</f>
        <v>8.4463130169899845E-4</v>
      </c>
      <c r="T14" s="98">
        <f>+INFO!T17/INFO!$D$24*100</f>
        <v>1.0774324369053578E-2</v>
      </c>
      <c r="U14" s="98">
        <f>+INFO!U17/INFO!$D$25*100</f>
        <v>2.7248180549410181E-2</v>
      </c>
      <c r="V14" s="98">
        <f>+INFO!V17/INFO!$D$26*100</f>
        <v>0.19117760909980525</v>
      </c>
      <c r="W14" s="98">
        <f>+INFO!W17/INFO!$D$27*100</f>
        <v>4.725452985519351E-2</v>
      </c>
      <c r="X14" s="98">
        <f>+INFO!X17/INFO!$D$28*100</f>
        <v>4.7807779874279879E-2</v>
      </c>
      <c r="Y14" s="98">
        <f>+INFO!Y17/INFO!$D$29*100</f>
        <v>3.2065964066551075E-3</v>
      </c>
      <c r="Z14" s="98">
        <f>+INFO!Z17/INFO!$D$30*100</f>
        <v>3.6823070782668117E-2</v>
      </c>
      <c r="AA14" s="98">
        <f>+INFO!AA17/INFO!$D$31*100</f>
        <v>2.3031967446339751E-3</v>
      </c>
      <c r="AB14" s="98">
        <f>+INFO!AB17/INFO!$D$32*100</f>
        <v>2.3361428587098413E-3</v>
      </c>
      <c r="AC14" s="98">
        <f>+INFO!AC17/INFO!$D$33*100</f>
        <v>8.7744323663598287E-2</v>
      </c>
      <c r="AD14" s="98">
        <f>+INFO!AD17/INFO!$D$34*100</f>
        <v>0.81416079637587291</v>
      </c>
      <c r="AE14" s="98">
        <f>+INFO!AE17/INFO!$D$35*100</f>
        <v>0.10291498494080166</v>
      </c>
      <c r="AF14" s="98">
        <f>+INFO!AF17/INFO!$D$36*100</f>
        <v>2.3959140216429309E-2</v>
      </c>
      <c r="AG14" s="98">
        <f>+INFO!AG17/INFO!$D$37*100</f>
        <v>2.4755281348809266</v>
      </c>
      <c r="AH14" s="98">
        <f>+INFO!AH17/INFO!$D$38*100</f>
        <v>7.8488099172605519E-2</v>
      </c>
      <c r="AI14" s="98">
        <f>+INFO!AI17/INFO!$D$39*100</f>
        <v>1.4319389637514345E-2</v>
      </c>
      <c r="AJ14" s="98">
        <f>+INFO!AJ17/INFO!$D$40*100</f>
        <v>6.6048062054879916E-3</v>
      </c>
      <c r="AK14" s="98">
        <f>+INFO!AK17/INFO!$D$41*100</f>
        <v>1.2554640775117778E-2</v>
      </c>
      <c r="AL14" s="98">
        <f>+INFO!AL17/INFO!$D$42*100</f>
        <v>2.5370715366325805E-3</v>
      </c>
      <c r="AM14" s="98">
        <f>+INFO!AM17/INFO!$D$43*100</f>
        <v>0.5015393510188646</v>
      </c>
      <c r="AN14" s="98">
        <f>+INFO!AN17/INFO!$D$44*100</f>
        <v>1.0663351085138258E-3</v>
      </c>
      <c r="AO14" s="98">
        <f>+INFO!AO17/INFO!$D$45*100</f>
        <v>1.2347832440176364E-2</v>
      </c>
      <c r="AP14" s="98">
        <f>+INFO!AP17/INFO!$D$46*100</f>
        <v>9.8834452722373249E-4</v>
      </c>
      <c r="AQ14" s="98">
        <f>+INFO!AQ17/INFO!$D$47*100</f>
        <v>5.2076582402624575E-4</v>
      </c>
      <c r="AR14" s="98">
        <f>+INFO!AR17/INFO!$D$48*100</f>
        <v>1.9375186638094187E-3</v>
      </c>
      <c r="AS14" s="98">
        <f>+INFO!AS17/INFO!$D$49*100</f>
        <v>6.6161274946295295E-3</v>
      </c>
      <c r="AT14" s="98">
        <f>+INFO!AT17/INFO!$D$50*100</f>
        <v>4.4661596807072119E-3</v>
      </c>
      <c r="AU14" s="98">
        <f>+INFO!AU17/INFO!$D$51*100</f>
        <v>0.45921593028925534</v>
      </c>
      <c r="AV14" s="98">
        <f>+INFO!AV17/INFO!$D$52*100</f>
        <v>3.8749159150842614</v>
      </c>
      <c r="AW14" s="98">
        <f>+INFO!AW17/INFO!$D$53*100</f>
        <v>1.5887868035925328</v>
      </c>
      <c r="AX14" s="98">
        <f>+INFO!AX17/INFO!$D$54*100</f>
        <v>5.9911049654116184E-3</v>
      </c>
      <c r="AY14" s="98">
        <f>+INFO!AY17/INFO!$D$55*100</f>
        <v>2.2052173432873922E-3</v>
      </c>
      <c r="AZ14" s="98">
        <f>+INFO!AZ17/INFO!$D$56*100</f>
        <v>9.2833119545237767E-3</v>
      </c>
      <c r="BA14" s="98">
        <f>+INFO!BA17/INFO!$D$57*100</f>
        <v>3.2489884776950185E-3</v>
      </c>
      <c r="BB14" s="98">
        <f>+INFO!BB17/INFO!$D$58*100</f>
        <v>1.9656386208506925E-2</v>
      </c>
      <c r="BC14" s="98">
        <f>+INFO!BC17/INFO!$D$59*100</f>
        <v>1.0295570406130883E-2</v>
      </c>
      <c r="BD14" s="98">
        <f>+INFO!BD17/INFO!$D$60*100</f>
        <v>8.0000175652589715E-3</v>
      </c>
      <c r="BE14" s="98">
        <f>+INFO!BE17/INFO!$D$61*100</f>
        <v>1.6048227667078711E-3</v>
      </c>
      <c r="BF14" s="98">
        <f>+INFO!BF17/INFO!$D$62*100</f>
        <v>4.6495989650317357E-2</v>
      </c>
      <c r="BG14" s="98">
        <f>+INFO!BG17/INFO!$D$63*100</f>
        <v>1.0965848188111233E-3</v>
      </c>
      <c r="BH14" s="98">
        <f>+INFO!BH17/INFO!$D$64*100</f>
        <v>1.3248596961416184E-3</v>
      </c>
      <c r="BI14" s="98">
        <f>+INFO!BI17/INFO!$D$65*100</f>
        <v>1.303585424721381E-3</v>
      </c>
      <c r="BJ14" s="98">
        <f>+INFO!BJ17/INFO!$D$66*100</f>
        <v>3.2288480001838889E-4</v>
      </c>
      <c r="BK14" s="98">
        <f>+INFO!BK17/INFO!$D$67*100</f>
        <v>2.9177290255472197E-4</v>
      </c>
      <c r="BL14" s="98">
        <f>+INFO!BL17/INFO!$D$68*100</f>
        <v>2.4437678019126736E-4</v>
      </c>
      <c r="BM14" s="98">
        <f>+INFO!BM17/INFO!$D$69*100</f>
        <v>2.4594585158311069E-3</v>
      </c>
      <c r="BN14" s="98">
        <f>+INFO!BN17/INFO!$D$70*100</f>
        <v>6.8673204954452008E-4</v>
      </c>
      <c r="BO14" s="98">
        <f>+INFO!BO17/INFO!$D$71*100</f>
        <v>2.0555702035201708E-3</v>
      </c>
      <c r="BP14" s="98">
        <f>+INFO!BP17/INFO!$D$72*100</f>
        <v>1.1117246667603307E-3</v>
      </c>
      <c r="BQ14" s="98">
        <f>+INFO!BQ17/INFO!$D$73*100</f>
        <v>5.4833566847013444E-4</v>
      </c>
      <c r="BR14" s="98">
        <f>+INFO!BR17/INFO!$D$74*100</f>
        <v>7.9617393483933285E-4</v>
      </c>
      <c r="BS14" s="98">
        <f>+INFO!BS17/INFO!$D$75*100</f>
        <v>9.1687408739199179E-4</v>
      </c>
      <c r="BT14" s="98">
        <f>+INFO!BT17/INFO!$D$76*100</f>
        <v>0</v>
      </c>
    </row>
    <row r="15" spans="1:72" ht="15" x14ac:dyDescent="0.4">
      <c r="B15">
        <v>10</v>
      </c>
      <c r="C15" s="6" t="s">
        <v>17</v>
      </c>
      <c r="D15" s="7" t="s">
        <v>18</v>
      </c>
      <c r="E15" s="98">
        <f>+INFO!E18/INFO!$D$9*100</f>
        <v>4.187513785904708E-3</v>
      </c>
      <c r="F15" s="98">
        <f>+INFO!F18/INFO!$D$10*100</f>
        <v>4.0335795846289805E-3</v>
      </c>
      <c r="G15" s="98">
        <f>+INFO!G18/INFO!$D$11*100</f>
        <v>5.3151155065235484E-3</v>
      </c>
      <c r="H15" s="98">
        <f>+INFO!H18/INFO!$D$12*100</f>
        <v>2.9864037767255692E-3</v>
      </c>
      <c r="I15" s="98">
        <f>+INFO!I18/INFO!$D$13*100</f>
        <v>3.0373572056797494E-3</v>
      </c>
      <c r="J15" s="98">
        <f>+INFO!J18/INFO!$D$14*100</f>
        <v>4.120592514700391</v>
      </c>
      <c r="K15" s="98">
        <f>+INFO!K18/INFO!$D$15*100</f>
        <v>19.926297643979211</v>
      </c>
      <c r="L15" s="98">
        <f>+INFO!L18/INFO!$D$16*100</f>
        <v>5.7050791534077767</v>
      </c>
      <c r="M15" s="98">
        <f>+INFO!M18/INFO!$D$17*100</f>
        <v>5.4149292803959765</v>
      </c>
      <c r="N15" s="98">
        <f>+INFO!N18/INFO!$D$18*100</f>
        <v>4.8162142880827661E-3</v>
      </c>
      <c r="O15" s="98">
        <f>+INFO!O18/INFO!$D$19*100</f>
        <v>6.8717902382509875E-3</v>
      </c>
      <c r="P15" s="98">
        <f>+INFO!P18/INFO!$D$20*100</f>
        <v>4.6352738076717278E-3</v>
      </c>
      <c r="Q15" s="98">
        <f>+INFO!Q18/INFO!$D$21*100</f>
        <v>5.8349638428014192E-3</v>
      </c>
      <c r="R15" s="98">
        <f>+INFO!R18/INFO!$D$22*100</f>
        <v>9.5692408238500122E-3</v>
      </c>
      <c r="S15" s="98">
        <f>+INFO!S18/INFO!$D$23*100</f>
        <v>3.8540154812591186E-3</v>
      </c>
      <c r="T15" s="98">
        <f>+INFO!T18/INFO!$D$24*100</f>
        <v>2.8373623299369345E-3</v>
      </c>
      <c r="U15" s="98">
        <f>+INFO!U18/INFO!$D$25*100</f>
        <v>8.9085118339619247E-3</v>
      </c>
      <c r="V15" s="98">
        <f>+INFO!V18/INFO!$D$26*100</f>
        <v>9.0488205140007907E-3</v>
      </c>
      <c r="W15" s="98">
        <f>+INFO!W18/INFO!$D$27*100</f>
        <v>6.8051311639089167E-3</v>
      </c>
      <c r="X15" s="98">
        <f>+INFO!X18/INFO!$D$28*100</f>
        <v>9.3881394189051798E-3</v>
      </c>
      <c r="Y15" s="98">
        <f>+INFO!Y18/INFO!$D$29*100</f>
        <v>7.5875244456978883E-3</v>
      </c>
      <c r="Z15" s="98">
        <f>+INFO!Z18/INFO!$D$30*100</f>
        <v>1.0940897853821926E-2</v>
      </c>
      <c r="AA15" s="98">
        <f>+INFO!AA18/INFO!$D$31*100</f>
        <v>1.1313118091482322E-2</v>
      </c>
      <c r="AB15" s="98">
        <f>+INFO!AB18/INFO!$D$32*100</f>
        <v>8.3419804522328403E-3</v>
      </c>
      <c r="AC15" s="98">
        <f>+INFO!AC18/INFO!$D$33*100</f>
        <v>3.6930214448406738E-2</v>
      </c>
      <c r="AD15" s="98">
        <f>+INFO!AD18/INFO!$D$34*100</f>
        <v>8.6216823985816749E-3</v>
      </c>
      <c r="AE15" s="98">
        <f>+INFO!AE18/INFO!$D$35*100</f>
        <v>9.5991545682864946E-3</v>
      </c>
      <c r="AF15" s="98">
        <f>+INFO!AF18/INFO!$D$36*100</f>
        <v>9.5079997545539502E-3</v>
      </c>
      <c r="AG15" s="98">
        <f>+INFO!AG18/INFO!$D$37*100</f>
        <v>1.0855627139975154E-2</v>
      </c>
      <c r="AH15" s="98">
        <f>+INFO!AH18/INFO!$D$38*100</f>
        <v>9.7086569055190482E-3</v>
      </c>
      <c r="AI15" s="98">
        <f>+INFO!AI18/INFO!$D$39*100</f>
        <v>1.1088464773380241E-2</v>
      </c>
      <c r="AJ15" s="98">
        <f>+INFO!AJ18/INFO!$D$40*100</f>
        <v>2.8582317251959078E-2</v>
      </c>
      <c r="AK15" s="98">
        <f>+INFO!AK18/INFO!$D$41*100</f>
        <v>1.1773607472990055E-2</v>
      </c>
      <c r="AL15" s="98">
        <f>+INFO!AL18/INFO!$D$42*100</f>
        <v>9.045090288672503E-3</v>
      </c>
      <c r="AM15" s="98">
        <f>+INFO!AM18/INFO!$D$43*100</f>
        <v>8.1619241446985371E-3</v>
      </c>
      <c r="AN15" s="98">
        <f>+INFO!AN18/INFO!$D$44*100</f>
        <v>7.424063118731743E-3</v>
      </c>
      <c r="AO15" s="98">
        <f>+INFO!AO18/INFO!$D$45*100</f>
        <v>4.0793645608407647E-2</v>
      </c>
      <c r="AP15" s="98">
        <f>+INFO!AP18/INFO!$D$46*100</f>
        <v>1.2868237418508257E-2</v>
      </c>
      <c r="AQ15" s="98">
        <f>+INFO!AQ18/INFO!$D$47*100</f>
        <v>5.6300143468020758E-3</v>
      </c>
      <c r="AR15" s="98">
        <f>+INFO!AR18/INFO!$D$48*100</f>
        <v>9.05261139925468E-3</v>
      </c>
      <c r="AS15" s="98">
        <f>+INFO!AS18/INFO!$D$49*100</f>
        <v>4.8551096954724589E-3</v>
      </c>
      <c r="AT15" s="98">
        <f>+INFO!AT18/INFO!$D$50*100</f>
        <v>6.8824165986466623E-2</v>
      </c>
      <c r="AU15" s="98">
        <f>+INFO!AU18/INFO!$D$51*100</f>
        <v>1.1585041329797815E-2</v>
      </c>
      <c r="AV15" s="98">
        <f>+INFO!AV18/INFO!$D$52*100</f>
        <v>1.4096721234051042E-2</v>
      </c>
      <c r="AW15" s="98">
        <f>+INFO!AW18/INFO!$D$53*100</f>
        <v>1.0735867660136969E-2</v>
      </c>
      <c r="AX15" s="98">
        <f>+INFO!AX18/INFO!$D$54*100</f>
        <v>8.7814648418231712E-3</v>
      </c>
      <c r="AY15" s="98">
        <f>+INFO!AY18/INFO!$D$55*100</f>
        <v>1.3870627599799882E-2</v>
      </c>
      <c r="AZ15" s="98">
        <f>+INFO!AZ18/INFO!$D$56*100</f>
        <v>8.5224725588156358E-3</v>
      </c>
      <c r="BA15" s="98">
        <f>+INFO!BA18/INFO!$D$57*100</f>
        <v>1.0305997076629813E-2</v>
      </c>
      <c r="BB15" s="98">
        <f>+INFO!BB18/INFO!$D$58*100</f>
        <v>1.1664954324464094E-2</v>
      </c>
      <c r="BC15" s="98">
        <f>+INFO!BC18/INFO!$D$59*100</f>
        <v>1.0146035246009672E-2</v>
      </c>
      <c r="BD15" s="98">
        <f>+INFO!BD18/INFO!$D$60*100</f>
        <v>7.8845837373514444E-3</v>
      </c>
      <c r="BE15" s="98">
        <f>+INFO!BE18/INFO!$D$61*100</f>
        <v>1.0660356434197599E-2</v>
      </c>
      <c r="BF15" s="98">
        <f>+INFO!BF18/INFO!$D$62*100</f>
        <v>7.0174830813995136E-3</v>
      </c>
      <c r="BG15" s="98">
        <f>+INFO!BG18/INFO!$D$63*100</f>
        <v>1.4206723134463396E-2</v>
      </c>
      <c r="BH15" s="98">
        <f>+INFO!BH18/INFO!$D$64*100</f>
        <v>1.2080730941891512E-2</v>
      </c>
      <c r="BI15" s="98">
        <f>+INFO!BI18/INFO!$D$65*100</f>
        <v>9.7693701438076319E-3</v>
      </c>
      <c r="BJ15" s="98">
        <f>+INFO!BJ18/INFO!$D$66*100</f>
        <v>4.9017924652462134E-3</v>
      </c>
      <c r="BK15" s="98">
        <f>+INFO!BK18/INFO!$D$67*100</f>
        <v>3.3536175656760964E-3</v>
      </c>
      <c r="BL15" s="98">
        <f>+INFO!BL18/INFO!$D$68*100</f>
        <v>2.4115909898847709E-3</v>
      </c>
      <c r="BM15" s="98">
        <f>+INFO!BM18/INFO!$D$69*100</f>
        <v>1.7387906769333425E-2</v>
      </c>
      <c r="BN15" s="98">
        <f>+INFO!BN18/INFO!$D$70*100</f>
        <v>7.0744692055473429E-3</v>
      </c>
      <c r="BO15" s="98">
        <f>+INFO!BO18/INFO!$D$71*100</f>
        <v>1.9087513540711927E-2</v>
      </c>
      <c r="BP15" s="98">
        <f>+INFO!BP18/INFO!$D$72*100</f>
        <v>1.5591455150908835E-2</v>
      </c>
      <c r="BQ15" s="98">
        <f>+INFO!BQ18/INFO!$D$73*100</f>
        <v>4.6788626094837896E-3</v>
      </c>
      <c r="BR15" s="98">
        <f>+INFO!BR18/INFO!$D$74*100</f>
        <v>1.0736053111167392E-2</v>
      </c>
      <c r="BS15" s="98">
        <f>+INFO!BS18/INFO!$D$75*100</f>
        <v>8.7017805111851334E-3</v>
      </c>
      <c r="BT15" s="98">
        <f>+INFO!BT18/INFO!$D$76*100</f>
        <v>0</v>
      </c>
    </row>
    <row r="16" spans="1:72" ht="15" x14ac:dyDescent="0.4">
      <c r="B16">
        <v>11</v>
      </c>
      <c r="C16" s="1" t="s">
        <v>19</v>
      </c>
      <c r="D16" s="2" t="s">
        <v>20</v>
      </c>
      <c r="E16" s="98">
        <f>+INFO!E19/INFO!$D$9*100</f>
        <v>1.424713035657367E-2</v>
      </c>
      <c r="F16" s="98">
        <f>+INFO!F19/INFO!$D$10*100</f>
        <v>5.6551244385134643E-3</v>
      </c>
      <c r="G16" s="98">
        <f>+INFO!G19/INFO!$D$11*100</f>
        <v>0.14077467899798982</v>
      </c>
      <c r="H16" s="98">
        <f>+INFO!H19/INFO!$D$12*100</f>
        <v>1.8673647261208534E-3</v>
      </c>
      <c r="I16" s="98">
        <f>+INFO!I19/INFO!$D$13*100</f>
        <v>1.74954560890986E-2</v>
      </c>
      <c r="J16" s="98">
        <f>+INFO!J19/INFO!$D$14*100</f>
        <v>1.7076182629197984E-2</v>
      </c>
      <c r="K16" s="98">
        <f>+INFO!K19/INFO!$D$15*100</f>
        <v>1.8934894509639314E-2</v>
      </c>
      <c r="L16" s="98">
        <f>+INFO!L19/INFO!$D$16*100</f>
        <v>1.9042596758982632E-2</v>
      </c>
      <c r="M16" s="98">
        <f>+INFO!M19/INFO!$D$17*100</f>
        <v>1.3756947447144898E-2</v>
      </c>
      <c r="N16" s="98">
        <f>+INFO!N19/INFO!$D$18*100</f>
        <v>2.3534912941703914E-2</v>
      </c>
      <c r="O16" s="98">
        <f>+INFO!O19/INFO!$D$19*100</f>
        <v>4.1014082591149457</v>
      </c>
      <c r="P16" s="98">
        <f>+INFO!P19/INFO!$D$20*100</f>
        <v>0.65087423773956266</v>
      </c>
      <c r="Q16" s="98">
        <f>+INFO!Q19/INFO!$D$21*100</f>
        <v>0.63729511552165707</v>
      </c>
      <c r="R16" s="98">
        <f>+INFO!R19/INFO!$D$22*100</f>
        <v>1.2793212755724013</v>
      </c>
      <c r="S16" s="98">
        <f>+INFO!S19/INFO!$D$23*100</f>
        <v>9.8376195835250223E-3</v>
      </c>
      <c r="T16" s="98">
        <f>+INFO!T19/INFO!$D$24*100</f>
        <v>4.9480374734126838E-3</v>
      </c>
      <c r="U16" s="98">
        <f>+INFO!U19/INFO!$D$25*100</f>
        <v>5.3506861981546305E-2</v>
      </c>
      <c r="V16" s="98">
        <f>+INFO!V19/INFO!$D$26*100</f>
        <v>0.77678028804464672</v>
      </c>
      <c r="W16" s="98">
        <f>+INFO!W19/INFO!$D$27*100</f>
        <v>2.5569423427883722E-2</v>
      </c>
      <c r="X16" s="98">
        <f>+INFO!X19/INFO!$D$28*100</f>
        <v>2.592314318853451E-2</v>
      </c>
      <c r="Y16" s="98">
        <f>+INFO!Y19/INFO!$D$29*100</f>
        <v>2.4737287089487421E-2</v>
      </c>
      <c r="Z16" s="98">
        <f>+INFO!Z19/INFO!$D$30*100</f>
        <v>0.13846782721456913</v>
      </c>
      <c r="AA16" s="98">
        <f>+INFO!AA19/INFO!$D$31*100</f>
        <v>1.9559203301911007E-2</v>
      </c>
      <c r="AB16" s="98">
        <f>+INFO!AB19/INFO!$D$32*100</f>
        <v>1.5361895239480918E-2</v>
      </c>
      <c r="AC16" s="98">
        <f>+INFO!AC19/INFO!$D$33*100</f>
        <v>4.9036268136448411E-3</v>
      </c>
      <c r="AD16" s="98">
        <f>+INFO!AD19/INFO!$D$34*100</f>
        <v>6.9419956499694152E-2</v>
      </c>
      <c r="AE16" s="98">
        <f>+INFO!AE19/INFO!$D$35*100</f>
        <v>4.0391772991022333E-2</v>
      </c>
      <c r="AF16" s="98">
        <f>+INFO!AF19/INFO!$D$36*100</f>
        <v>2.0408748564282798E-2</v>
      </c>
      <c r="AG16" s="98">
        <f>+INFO!AG19/INFO!$D$37*100</f>
        <v>8.1226096118262054E-3</v>
      </c>
      <c r="AH16" s="98">
        <f>+INFO!AH19/INFO!$D$38*100</f>
        <v>4.788711078099786E-2</v>
      </c>
      <c r="AI16" s="98">
        <f>+INFO!AI19/INFO!$D$39*100</f>
        <v>4.6331105129747932E-2</v>
      </c>
      <c r="AJ16" s="98">
        <f>+INFO!AJ19/INFO!$D$40*100</f>
        <v>3.0481196224812004E-2</v>
      </c>
      <c r="AK16" s="98">
        <f>+INFO!AK19/INFO!$D$41*100</f>
        <v>2.6027994628977792E-2</v>
      </c>
      <c r="AL16" s="98">
        <f>+INFO!AL19/INFO!$D$42*100</f>
        <v>2.3040493016517661E-2</v>
      </c>
      <c r="AM16" s="98">
        <f>+INFO!AM19/INFO!$D$43*100</f>
        <v>2.1707131494600858E-2</v>
      </c>
      <c r="AN16" s="98">
        <f>+INFO!AN19/INFO!$D$44*100</f>
        <v>3.6671514254538198E-2</v>
      </c>
      <c r="AO16" s="98">
        <f>+INFO!AO19/INFO!$D$45*100</f>
        <v>1.9308539329753804E-2</v>
      </c>
      <c r="AP16" s="98">
        <f>+INFO!AP19/INFO!$D$46*100</f>
        <v>7.1730920393477601E-2</v>
      </c>
      <c r="AQ16" s="98">
        <f>+INFO!AQ19/INFO!$D$47*100</f>
        <v>2.4233221647308498E-2</v>
      </c>
      <c r="AR16" s="98">
        <f>+INFO!AR19/INFO!$D$48*100</f>
        <v>5.3843981537373645E-2</v>
      </c>
      <c r="AS16" s="98">
        <f>+INFO!AS19/INFO!$D$49*100</f>
        <v>2.6679133644592055E-3</v>
      </c>
      <c r="AT16" s="98">
        <f>+INFO!AT19/INFO!$D$50*100</f>
        <v>0.5677969126975847</v>
      </c>
      <c r="AU16" s="98">
        <f>+INFO!AU19/INFO!$D$51*100</f>
        <v>1.7323990490449453E-2</v>
      </c>
      <c r="AV16" s="98">
        <f>+INFO!AV19/INFO!$D$52*100</f>
        <v>2.4838783737103552E-2</v>
      </c>
      <c r="AW16" s="98">
        <f>+INFO!AW19/INFO!$D$53*100</f>
        <v>2.1082211683093533E-2</v>
      </c>
      <c r="AX16" s="98">
        <f>+INFO!AX19/INFO!$D$54*100</f>
        <v>3.6739826300994018E-2</v>
      </c>
      <c r="AY16" s="98">
        <f>+INFO!AY19/INFO!$D$55*100</f>
        <v>2.1141633610548168E-2</v>
      </c>
      <c r="AZ16" s="98">
        <f>+INFO!AZ19/INFO!$D$56*100</f>
        <v>1.7743576275624742E-2</v>
      </c>
      <c r="BA16" s="98">
        <f>+INFO!BA19/INFO!$D$57*100</f>
        <v>5.9931540317007523E-2</v>
      </c>
      <c r="BB16" s="98">
        <f>+INFO!BB19/INFO!$D$58*100</f>
        <v>2.2138880431709494E-2</v>
      </c>
      <c r="BC16" s="98">
        <f>+INFO!BC19/INFO!$D$59*100</f>
        <v>3.8535086486939436E-2</v>
      </c>
      <c r="BD16" s="98">
        <f>+INFO!BD19/INFO!$D$60*100</f>
        <v>3.1476362718195539E-2</v>
      </c>
      <c r="BE16" s="98">
        <f>+INFO!BE19/INFO!$D$61*100</f>
        <v>4.1994785182965062</v>
      </c>
      <c r="BF16" s="98">
        <f>+INFO!BF19/INFO!$D$62*100</f>
        <v>5.9082804783859126</v>
      </c>
      <c r="BG16" s="98">
        <f>+INFO!BG19/INFO!$D$63*100</f>
        <v>0.10274071187721268</v>
      </c>
      <c r="BH16" s="98">
        <f>+INFO!BH19/INFO!$D$64*100</f>
        <v>7.4646864913071057E-2</v>
      </c>
      <c r="BI16" s="98">
        <f>+INFO!BI19/INFO!$D$65*100</f>
        <v>7.0385254784375351E-2</v>
      </c>
      <c r="BJ16" s="98">
        <f>+INFO!BJ19/INFO!$D$66*100</f>
        <v>3.7968296746775855E-2</v>
      </c>
      <c r="BK16" s="98">
        <f>+INFO!BK19/INFO!$D$67*100</f>
        <v>2.4916108678330967E-2</v>
      </c>
      <c r="BL16" s="98">
        <f>+INFO!BL19/INFO!$D$68*100</f>
        <v>1.4562024311845409E-2</v>
      </c>
      <c r="BM16" s="98">
        <f>+INFO!BM19/INFO!$D$69*100</f>
        <v>0.13388281898376286</v>
      </c>
      <c r="BN16" s="98">
        <f>+INFO!BN19/INFO!$D$70*100</f>
        <v>5.3204139756075942E-2</v>
      </c>
      <c r="BO16" s="98">
        <f>+INFO!BO19/INFO!$D$71*100</f>
        <v>0.14608284259764875</v>
      </c>
      <c r="BP16" s="98">
        <f>+INFO!BP19/INFO!$D$72*100</f>
        <v>0.24190798793668761</v>
      </c>
      <c r="BQ16" s="98">
        <f>+INFO!BQ19/INFO!$D$73*100</f>
        <v>2.4384500792301575E-2</v>
      </c>
      <c r="BR16" s="98">
        <f>+INFO!BR19/INFO!$D$74*100</f>
        <v>7.7898949049162058E-2</v>
      </c>
      <c r="BS16" s="98">
        <f>+INFO!BS19/INFO!$D$75*100</f>
        <v>4.1417893881786029E-3</v>
      </c>
      <c r="BT16" s="98">
        <f>+INFO!BT19/INFO!$D$76*100</f>
        <v>0</v>
      </c>
    </row>
    <row r="17" spans="2:72" ht="15" x14ac:dyDescent="0.4">
      <c r="B17">
        <v>12</v>
      </c>
      <c r="C17" s="6" t="s">
        <v>21</v>
      </c>
      <c r="D17" s="7" t="s">
        <v>22</v>
      </c>
      <c r="E17" s="98">
        <f>+INFO!E20/INFO!$D$9*100</f>
        <v>6.0033856691935755E-2</v>
      </c>
      <c r="F17" s="98">
        <f>+INFO!F20/INFO!$D$10*100</f>
        <v>6.012073113437718E-2</v>
      </c>
      <c r="G17" s="98">
        <f>+INFO!G20/INFO!$D$11*100</f>
        <v>1.4796705507215215</v>
      </c>
      <c r="H17" s="98">
        <f>+INFO!H20/INFO!$D$12*100</f>
        <v>1.1969256031350612E-2</v>
      </c>
      <c r="I17" s="98">
        <f>+INFO!I20/INFO!$D$13*100</f>
        <v>2.1008452440115243E-2</v>
      </c>
      <c r="J17" s="98">
        <f>+INFO!J20/INFO!$D$14*100</f>
        <v>4.4293619158850195E-3</v>
      </c>
      <c r="K17" s="98">
        <f>+INFO!K20/INFO!$D$15*100</f>
        <v>4.7860246252614154E-3</v>
      </c>
      <c r="L17" s="98">
        <f>+INFO!L20/INFO!$D$16*100</f>
        <v>6.5586043197488455E-3</v>
      </c>
      <c r="M17" s="98">
        <f>+INFO!M20/INFO!$D$17*100</f>
        <v>4.1736866720473373E-3</v>
      </c>
      <c r="N17" s="98">
        <f>+INFO!N20/INFO!$D$18*100</f>
        <v>9.8983172532842306E-3</v>
      </c>
      <c r="O17" s="98">
        <f>+INFO!O20/INFO!$D$19*100</f>
        <v>0.1665529389969152</v>
      </c>
      <c r="P17" s="98">
        <f>+INFO!P20/INFO!$D$20*100</f>
        <v>33.995502435164852</v>
      </c>
      <c r="Q17" s="98">
        <f>+INFO!Q20/INFO!$D$21*100</f>
        <v>0.32933955541060145</v>
      </c>
      <c r="R17" s="98">
        <f>+INFO!R20/INFO!$D$22*100</f>
        <v>6.1441183390920004</v>
      </c>
      <c r="S17" s="98">
        <f>+INFO!S20/INFO!$D$23*100</f>
        <v>4.1962155311875407E-3</v>
      </c>
      <c r="T17" s="98">
        <f>+INFO!T20/INFO!$D$24*100</f>
        <v>4.0839799681090831E-3</v>
      </c>
      <c r="U17" s="98">
        <f>+INFO!U20/INFO!$D$25*100</f>
        <v>1.5875420445298181</v>
      </c>
      <c r="V17" s="98">
        <f>+INFO!V20/INFO!$D$26*100</f>
        <v>3.7568055363942823</v>
      </c>
      <c r="W17" s="98">
        <f>+INFO!W20/INFO!$D$27*100</f>
        <v>3.6454244773845075E-2</v>
      </c>
      <c r="X17" s="98">
        <f>+INFO!X20/INFO!$D$28*100</f>
        <v>5.5626361591429405E-2</v>
      </c>
      <c r="Y17" s="98">
        <f>+INFO!Y20/INFO!$D$29*100</f>
        <v>1.1595349579359374E-2</v>
      </c>
      <c r="Z17" s="98">
        <f>+INFO!Z20/INFO!$D$30*100</f>
        <v>3.384953445377227E-2</v>
      </c>
      <c r="AA17" s="98">
        <f>+INFO!AA20/INFO!$D$31*100</f>
        <v>2.4232937409726263E-2</v>
      </c>
      <c r="AB17" s="98">
        <f>+INFO!AB20/INFO!$D$32*100</f>
        <v>3.0959400915332447E-2</v>
      </c>
      <c r="AC17" s="98">
        <f>+INFO!AC20/INFO!$D$33*100</f>
        <v>2.8144958100536726E-2</v>
      </c>
      <c r="AD17" s="98">
        <f>+INFO!AD20/INFO!$D$34*100</f>
        <v>3.1938524725069577</v>
      </c>
      <c r="AE17" s="98">
        <f>+INFO!AE20/INFO!$D$35*100</f>
        <v>0.34936391029113001</v>
      </c>
      <c r="AF17" s="98">
        <f>+INFO!AF20/INFO!$D$36*100</f>
        <v>0.17944910587345869</v>
      </c>
      <c r="AG17" s="98">
        <f>+INFO!AG20/INFO!$D$37*100</f>
        <v>1.5702381966585337E-2</v>
      </c>
      <c r="AH17" s="98">
        <f>+INFO!AH20/INFO!$D$38*100</f>
        <v>1.6139431164479707E-2</v>
      </c>
      <c r="AI17" s="98">
        <f>+INFO!AI20/INFO!$D$39*100</f>
        <v>4.4260967775752239E-2</v>
      </c>
      <c r="AJ17" s="98">
        <f>+INFO!AJ20/INFO!$D$40*100</f>
        <v>1.3011713669374748E-2</v>
      </c>
      <c r="AK17" s="98">
        <f>+INFO!AK20/INFO!$D$41*100</f>
        <v>1.758090206785471E-2</v>
      </c>
      <c r="AL17" s="98">
        <f>+INFO!AL20/INFO!$D$42*100</f>
        <v>1.55458718049746E-2</v>
      </c>
      <c r="AM17" s="98">
        <f>+INFO!AM20/INFO!$D$43*100</f>
        <v>1.5794781380807123E-2</v>
      </c>
      <c r="AN17" s="98">
        <f>+INFO!AN20/INFO!$D$44*100</f>
        <v>1.0128945926849658E-2</v>
      </c>
      <c r="AO17" s="98">
        <f>+INFO!AO20/INFO!$D$45*100</f>
        <v>3.5255668859056383E-3</v>
      </c>
      <c r="AP17" s="98">
        <f>+INFO!AP20/INFO!$D$46*100</f>
        <v>1.8901785201079602E-2</v>
      </c>
      <c r="AQ17" s="98">
        <f>+INFO!AQ20/INFO!$D$47*100</f>
        <v>6.9558828630167423E-3</v>
      </c>
      <c r="AR17" s="98">
        <f>+INFO!AR20/INFO!$D$48*100</f>
        <v>1.371330710345418E-2</v>
      </c>
      <c r="AS17" s="98">
        <f>+INFO!AS20/INFO!$D$49*100</f>
        <v>1.9793740998317057E-3</v>
      </c>
      <c r="AT17" s="98">
        <f>+INFO!AT20/INFO!$D$50*100</f>
        <v>0.12161421993811315</v>
      </c>
      <c r="AU17" s="98">
        <f>+INFO!AU20/INFO!$D$51*100</f>
        <v>1.0448319310911877E-2</v>
      </c>
      <c r="AV17" s="98">
        <f>+INFO!AV20/INFO!$D$52*100</f>
        <v>1.0526494926877015E-2</v>
      </c>
      <c r="AW17" s="98">
        <f>+INFO!AW20/INFO!$D$53*100</f>
        <v>5.7169778736360756E-3</v>
      </c>
      <c r="AX17" s="98">
        <f>+INFO!AX20/INFO!$D$54*100</f>
        <v>6.6924183110925574E-3</v>
      </c>
      <c r="AY17" s="98">
        <f>+INFO!AY20/INFO!$D$55*100</f>
        <v>1.7982793907866633E-2</v>
      </c>
      <c r="AZ17" s="98">
        <f>+INFO!AZ20/INFO!$D$56*100</f>
        <v>4.4235316377846928E-3</v>
      </c>
      <c r="BA17" s="98">
        <f>+INFO!BA20/INFO!$D$57*100</f>
        <v>1.0384085792511518E-2</v>
      </c>
      <c r="BB17" s="98">
        <f>+INFO!BB20/INFO!$D$58*100</f>
        <v>3.8679339018739705E-3</v>
      </c>
      <c r="BC17" s="98">
        <f>+INFO!BC20/INFO!$D$59*100</f>
        <v>7.50034047414055E-3</v>
      </c>
      <c r="BD17" s="98">
        <f>+INFO!BD20/INFO!$D$60*100</f>
        <v>5.5697371722375853E-3</v>
      </c>
      <c r="BE17" s="98">
        <f>+INFO!BE20/INFO!$D$61*100</f>
        <v>0.23636950870847759</v>
      </c>
      <c r="BF17" s="98">
        <f>+INFO!BF20/INFO!$D$62*100</f>
        <v>1.0869463793216465</v>
      </c>
      <c r="BG17" s="98">
        <f>+INFO!BG20/INFO!$D$63*100</f>
        <v>1.766541171611051E-2</v>
      </c>
      <c r="BH17" s="98">
        <f>+INFO!BH20/INFO!$D$64*100</f>
        <v>1.3531268299370411E-2</v>
      </c>
      <c r="BI17" s="98">
        <f>+INFO!BI20/INFO!$D$65*100</f>
        <v>1.1298187476987945E-2</v>
      </c>
      <c r="BJ17" s="98">
        <f>+INFO!BJ20/INFO!$D$66*100</f>
        <v>5.986095313922548E-3</v>
      </c>
      <c r="BK17" s="98">
        <f>+INFO!BK20/INFO!$D$67*100</f>
        <v>3.9628509622129365E-3</v>
      </c>
      <c r="BL17" s="98">
        <f>+INFO!BL20/INFO!$D$68*100</f>
        <v>2.3359300556827583E-3</v>
      </c>
      <c r="BM17" s="98">
        <f>+INFO!BM20/INFO!$D$69*100</f>
        <v>2.1168871245434821E-2</v>
      </c>
      <c r="BN17" s="98">
        <f>+INFO!BN20/INFO!$D$70*100</f>
        <v>1.3449724337943145E-2</v>
      </c>
      <c r="BO17" s="98">
        <f>+INFO!BO20/INFO!$D$71*100</f>
        <v>2.3355511559153674E-2</v>
      </c>
      <c r="BP17" s="98">
        <f>+INFO!BP20/INFO!$D$72*100</f>
        <v>3.4050869351090314E-2</v>
      </c>
      <c r="BQ17" s="98">
        <f>+INFO!BQ20/INFO!$D$73*100</f>
        <v>7.7640915364513537E-3</v>
      </c>
      <c r="BR17" s="98">
        <f>+INFO!BR20/INFO!$D$74*100</f>
        <v>1.2540928700671413E-2</v>
      </c>
      <c r="BS17" s="98">
        <f>+INFO!BS20/INFO!$D$75*100</f>
        <v>2.1130253425495616E-2</v>
      </c>
      <c r="BT17" s="98">
        <f>+INFO!BT20/INFO!$D$76*100</f>
        <v>0</v>
      </c>
    </row>
    <row r="18" spans="2:72" ht="15" x14ac:dyDescent="0.4">
      <c r="B18">
        <v>13</v>
      </c>
      <c r="C18" s="15" t="s">
        <v>23</v>
      </c>
      <c r="D18" s="2" t="s">
        <v>24</v>
      </c>
      <c r="E18" s="98">
        <f>+INFO!E21/INFO!$D$9*100</f>
        <v>1.0217665610299253E-2</v>
      </c>
      <c r="F18" s="98">
        <f>+INFO!F21/INFO!$D$10*100</f>
        <v>6.364406395863869E-3</v>
      </c>
      <c r="G18" s="98">
        <f>+INFO!G21/INFO!$D$11*100</f>
        <v>0.16064797849844747</v>
      </c>
      <c r="H18" s="98">
        <f>+INFO!H21/INFO!$D$12*100</f>
        <v>1.3846199132000218E-3</v>
      </c>
      <c r="I18" s="98">
        <f>+INFO!I21/INFO!$D$13*100</f>
        <v>7.4365804870433871E-2</v>
      </c>
      <c r="J18" s="98">
        <f>+INFO!J21/INFO!$D$14*100</f>
        <v>4.3149811813814505E-3</v>
      </c>
      <c r="K18" s="98">
        <f>+INFO!K21/INFO!$D$15*100</f>
        <v>5.0712218665298842E-3</v>
      </c>
      <c r="L18" s="98">
        <f>+INFO!L21/INFO!$D$16*100</f>
        <v>4.6936076346830585E-3</v>
      </c>
      <c r="M18" s="98">
        <f>+INFO!M21/INFO!$D$17*100</f>
        <v>4.1095698339281179E-3</v>
      </c>
      <c r="N18" s="98">
        <f>+INFO!N21/INFO!$D$18*100</f>
        <v>6.1571731065877943E-3</v>
      </c>
      <c r="O18" s="98">
        <f>+INFO!O21/INFO!$D$19*100</f>
        <v>0.13077195703626968</v>
      </c>
      <c r="P18" s="98">
        <f>+INFO!P21/INFO!$D$20*100</f>
        <v>0.10495419593655843</v>
      </c>
      <c r="Q18" s="98">
        <f>+INFO!Q21/INFO!$D$21*100</f>
        <v>4.6999582940146816</v>
      </c>
      <c r="R18" s="98">
        <f>+INFO!R21/INFO!$D$22*100</f>
        <v>3.14914114846506</v>
      </c>
      <c r="S18" s="98">
        <f>+INFO!S21/INFO!$D$23*100</f>
        <v>5.2287714813721464E-2</v>
      </c>
      <c r="T18" s="98">
        <f>+INFO!T21/INFO!$D$24*100</f>
        <v>3.386417723751263E-3</v>
      </c>
      <c r="U18" s="98">
        <f>+INFO!U21/INFO!$D$25*100</f>
        <v>2.7811819605952639</v>
      </c>
      <c r="V18" s="98">
        <f>+INFO!V21/INFO!$D$26*100</f>
        <v>5.1746449366095248</v>
      </c>
      <c r="W18" s="98">
        <f>+INFO!W21/INFO!$D$27*100</f>
        <v>0.92779197987334139</v>
      </c>
      <c r="X18" s="98">
        <f>+INFO!X21/INFO!$D$28*100</f>
        <v>1.5060663339560187E-2</v>
      </c>
      <c r="Y18" s="98">
        <f>+INFO!Y21/INFO!$D$29*100</f>
        <v>1.1571954886820349E-2</v>
      </c>
      <c r="Z18" s="98">
        <f>+INFO!Z21/INFO!$D$30*100</f>
        <v>1.5048994936211387E-2</v>
      </c>
      <c r="AA18" s="98">
        <f>+INFO!AA21/INFO!$D$31*100</f>
        <v>2.1784537550835273E-2</v>
      </c>
      <c r="AB18" s="98">
        <f>+INFO!AB21/INFO!$D$32*100</f>
        <v>2.5271256443953113E-2</v>
      </c>
      <c r="AC18" s="98">
        <f>+INFO!AC21/INFO!$D$33*100</f>
        <v>4.18386353739773E-3</v>
      </c>
      <c r="AD18" s="98">
        <f>+INFO!AD21/INFO!$D$34*100</f>
        <v>2.4371887486392407E-2</v>
      </c>
      <c r="AE18" s="98">
        <f>+INFO!AE21/INFO!$D$35*100</f>
        <v>5.5564667705129071E-2</v>
      </c>
      <c r="AF18" s="98">
        <f>+INFO!AF21/INFO!$D$36*100</f>
        <v>1.5185359150043334E-2</v>
      </c>
      <c r="AG18" s="98">
        <f>+INFO!AG21/INFO!$D$37*100</f>
        <v>7.42218043443197E-3</v>
      </c>
      <c r="AH18" s="98">
        <f>+INFO!AH21/INFO!$D$38*100</f>
        <v>1.5300216328481664E-2</v>
      </c>
      <c r="AI18" s="98">
        <f>+INFO!AI21/INFO!$D$39*100</f>
        <v>1.6695252775142964E-2</v>
      </c>
      <c r="AJ18" s="98">
        <f>+INFO!AJ21/INFO!$D$40*100</f>
        <v>1.3618210604765695E-2</v>
      </c>
      <c r="AK18" s="98">
        <f>+INFO!AK21/INFO!$D$41*100</f>
        <v>1.8057929640730969E-2</v>
      </c>
      <c r="AL18" s="98">
        <f>+INFO!AL21/INFO!$D$42*100</f>
        <v>1.5613066207085771E-2</v>
      </c>
      <c r="AM18" s="98">
        <f>+INFO!AM21/INFO!$D$43*100</f>
        <v>7.1793361835279009E-3</v>
      </c>
      <c r="AN18" s="98">
        <f>+INFO!AN21/INFO!$D$44*100</f>
        <v>9.1320509528015573E-3</v>
      </c>
      <c r="AO18" s="98">
        <f>+INFO!AO21/INFO!$D$45*100</f>
        <v>4.6742759423433573E-3</v>
      </c>
      <c r="AP18" s="98">
        <f>+INFO!AP21/INFO!$D$46*100</f>
        <v>1.718138969352017E-2</v>
      </c>
      <c r="AQ18" s="98">
        <f>+INFO!AQ21/INFO!$D$47*100</f>
        <v>6.8836567738075789E-3</v>
      </c>
      <c r="AR18" s="98">
        <f>+INFO!AR21/INFO!$D$48*100</f>
        <v>1.3861457498780655E-2</v>
      </c>
      <c r="AS18" s="98">
        <f>+INFO!AS21/INFO!$D$49*100</f>
        <v>3.9531111588814753E-3</v>
      </c>
      <c r="AT18" s="98">
        <f>+INFO!AT21/INFO!$D$50*100</f>
        <v>0.12831434805181566</v>
      </c>
      <c r="AU18" s="98">
        <f>+INFO!AU21/INFO!$D$51*100</f>
        <v>7.5928314557902185E-3</v>
      </c>
      <c r="AV18" s="98">
        <f>+INFO!AV21/INFO!$D$52*100</f>
        <v>1.1756366112842228E-2</v>
      </c>
      <c r="AW18" s="98">
        <f>+INFO!AW21/INFO!$D$53*100</f>
        <v>7.9460308393738584E-3</v>
      </c>
      <c r="AX18" s="98">
        <f>+INFO!AX21/INFO!$D$54*100</f>
        <v>1.0340329403410288E-2</v>
      </c>
      <c r="AY18" s="98">
        <f>+INFO!AY21/INFO!$D$55*100</f>
        <v>1.346200012420104E-2</v>
      </c>
      <c r="AZ18" s="98">
        <f>+INFO!AZ21/INFO!$D$56*100</f>
        <v>7.2750267391108936E-3</v>
      </c>
      <c r="BA18" s="98">
        <f>+INFO!BA21/INFO!$D$57*100</f>
        <v>1.4864099300549809E-2</v>
      </c>
      <c r="BB18" s="98">
        <f>+INFO!BB21/INFO!$D$58*100</f>
        <v>6.0143223670956437E-3</v>
      </c>
      <c r="BC18" s="98">
        <f>+INFO!BC21/INFO!$D$59*100</f>
        <v>1.1397720565921752E-2</v>
      </c>
      <c r="BD18" s="98">
        <f>+INFO!BD21/INFO!$D$60*100</f>
        <v>8.1453083487205355E-3</v>
      </c>
      <c r="BE18" s="98">
        <f>+INFO!BE21/INFO!$D$61*100</f>
        <v>0.44365555272589136</v>
      </c>
      <c r="BF18" s="98">
        <f>+INFO!BF21/INFO!$D$62*100</f>
        <v>1.4852007189789662</v>
      </c>
      <c r="BG18" s="98">
        <f>+INFO!BG21/INFO!$D$63*100</f>
        <v>2.5180434270198587E-2</v>
      </c>
      <c r="BH18" s="98">
        <f>+INFO!BH21/INFO!$D$64*100</f>
        <v>1.9880798832442155E-2</v>
      </c>
      <c r="BI18" s="98">
        <f>+INFO!BI21/INFO!$D$65*100</f>
        <v>1.572694995377269E-2</v>
      </c>
      <c r="BJ18" s="98">
        <f>+INFO!BJ21/INFO!$D$66*100</f>
        <v>8.5239978770836645E-3</v>
      </c>
      <c r="BK18" s="98">
        <f>+INFO!BK21/INFO!$D$67*100</f>
        <v>5.6030391754819794E-3</v>
      </c>
      <c r="BL18" s="98">
        <f>+INFO!BL21/INFO!$D$68*100</f>
        <v>3.2641410763838081E-3</v>
      </c>
      <c r="BM18" s="98">
        <f>+INFO!BM21/INFO!$D$69*100</f>
        <v>3.0326364583944155E-2</v>
      </c>
      <c r="BN18" s="98">
        <f>+INFO!BN21/INFO!$D$70*100</f>
        <v>1.2685403934831399E-2</v>
      </c>
      <c r="BO18" s="98">
        <f>+INFO!BO21/INFO!$D$71*100</f>
        <v>3.430608454819617E-2</v>
      </c>
      <c r="BP18" s="98">
        <f>+INFO!BP21/INFO!$D$72*100</f>
        <v>0.11290110036084157</v>
      </c>
      <c r="BQ18" s="98">
        <f>+INFO!BQ21/INFO!$D$73*100</f>
        <v>8.2716390702325445E-3</v>
      </c>
      <c r="BR18" s="98">
        <f>+INFO!BR21/INFO!$D$74*100</f>
        <v>1.8088331275144778E-2</v>
      </c>
      <c r="BS18" s="98">
        <f>+INFO!BS21/INFO!$D$75*100</f>
        <v>2.6511729650188433E-3</v>
      </c>
      <c r="BT18" s="98">
        <f>+INFO!BT21/INFO!$D$76*100</f>
        <v>0</v>
      </c>
    </row>
    <row r="19" spans="2:72" ht="15" x14ac:dyDescent="0.4">
      <c r="B19">
        <v>14</v>
      </c>
      <c r="C19" s="14" t="s">
        <v>25</v>
      </c>
      <c r="D19" s="7" t="s">
        <v>26</v>
      </c>
      <c r="E19" s="98">
        <f>+INFO!E22/INFO!$D$9*100</f>
        <v>0.51569519172507272</v>
      </c>
      <c r="F19" s="98">
        <f>+INFO!F22/INFO!$D$10*100</f>
        <v>5.260299353154742E-3</v>
      </c>
      <c r="G19" s="98">
        <f>+INFO!G22/INFO!$D$11*100</f>
        <v>18.841415717497924</v>
      </c>
      <c r="H19" s="98">
        <f>+INFO!H22/INFO!$D$12*100</f>
        <v>1.9431490433344351E-3</v>
      </c>
      <c r="I19" s="98">
        <f>+INFO!I22/INFO!$D$13*100</f>
        <v>10.660356799557459</v>
      </c>
      <c r="J19" s="98">
        <f>+INFO!J22/INFO!$D$14*100</f>
        <v>3.9489315456698419E-3</v>
      </c>
      <c r="K19" s="98">
        <f>+INFO!K22/INFO!$D$15*100</f>
        <v>4.6171777743803854E-3</v>
      </c>
      <c r="L19" s="98">
        <f>+INFO!L22/INFO!$D$16*100</f>
        <v>4.1070225278599971E-3</v>
      </c>
      <c r="M19" s="98">
        <f>+INFO!M22/INFO!$D$17*100</f>
        <v>3.6217381331532543E-3</v>
      </c>
      <c r="N19" s="98">
        <f>+INFO!N22/INFO!$D$18*100</f>
        <v>5.6040920493226933E-3</v>
      </c>
      <c r="O19" s="98">
        <f>+INFO!O22/INFO!$D$19*100</f>
        <v>9.2412375459338836E-2</v>
      </c>
      <c r="P19" s="98">
        <f>+INFO!P22/INFO!$D$20*100</f>
        <v>0.12265806755063278</v>
      </c>
      <c r="Q19" s="98">
        <f>+INFO!Q22/INFO!$D$21*100</f>
        <v>0.68853995441988269</v>
      </c>
      <c r="R19" s="98">
        <f>+INFO!R22/INFO!$D$22*100</f>
        <v>8.4920865083138359</v>
      </c>
      <c r="S19" s="98">
        <f>+INFO!S22/INFO!$D$23*100</f>
        <v>5.9950906591873902E-3</v>
      </c>
      <c r="T19" s="98">
        <f>+INFO!T22/INFO!$D$24*100</f>
        <v>6.862629317319266E-2</v>
      </c>
      <c r="U19" s="98">
        <f>+INFO!U22/INFO!$D$25*100</f>
        <v>5.570483599077666</v>
      </c>
      <c r="V19" s="98">
        <f>+INFO!V22/INFO!$D$26*100</f>
        <v>5.8471214351388303</v>
      </c>
      <c r="W19" s="98">
        <f>+INFO!W22/INFO!$D$27*100</f>
        <v>5.1412720128165148</v>
      </c>
      <c r="X19" s="98">
        <f>+INFO!X22/INFO!$D$28*100</f>
        <v>1.2875180543613933E-2</v>
      </c>
      <c r="Y19" s="98">
        <f>+INFO!Y22/INFO!$D$29*100</f>
        <v>9.8027084146204424E-3</v>
      </c>
      <c r="Z19" s="98">
        <f>+INFO!Z22/INFO!$D$30*100</f>
        <v>2.6428842815333125E-2</v>
      </c>
      <c r="AA19" s="98">
        <f>+INFO!AA22/INFO!$D$31*100</f>
        <v>1.7561926482898178E-2</v>
      </c>
      <c r="AB19" s="98">
        <f>+INFO!AB22/INFO!$D$32*100</f>
        <v>0.35479900039347151</v>
      </c>
      <c r="AC19" s="98">
        <f>+INFO!AC22/INFO!$D$33*100</f>
        <v>3.7629279127665968E-3</v>
      </c>
      <c r="AD19" s="98">
        <f>+INFO!AD22/INFO!$D$34*100</f>
        <v>0.10986630661897687</v>
      </c>
      <c r="AE19" s="98">
        <f>+INFO!AE22/INFO!$D$35*100</f>
        <v>1.2075776594303782</v>
      </c>
      <c r="AF19" s="98">
        <f>+INFO!AF22/INFO!$D$36*100</f>
        <v>1.2552156447565195E-2</v>
      </c>
      <c r="AG19" s="98">
        <f>+INFO!AG22/INFO!$D$37*100</f>
        <v>1.3899126910437806E-2</v>
      </c>
      <c r="AH19" s="98">
        <f>+INFO!AH22/INFO!$D$38*100</f>
        <v>1.3124557135537441E-2</v>
      </c>
      <c r="AI19" s="98">
        <f>+INFO!AI22/INFO!$D$39*100</f>
        <v>1.3763823725956015E-2</v>
      </c>
      <c r="AJ19" s="98">
        <f>+INFO!AJ22/INFO!$D$40*100</f>
        <v>1.1365819188442906E-2</v>
      </c>
      <c r="AK19" s="98">
        <f>+INFO!AK22/INFO!$D$41*100</f>
        <v>1.5142914593028727E-2</v>
      </c>
      <c r="AL19" s="98">
        <f>+INFO!AL22/INFO!$D$42*100</f>
        <v>1.179597442547484E-2</v>
      </c>
      <c r="AM19" s="98">
        <f>+INFO!AM22/INFO!$D$43*100</f>
        <v>0.29028221842730273</v>
      </c>
      <c r="AN19" s="98">
        <f>+INFO!AN22/INFO!$D$44*100</f>
        <v>8.3686883572295697E-3</v>
      </c>
      <c r="AO19" s="98">
        <f>+INFO!AO22/INFO!$D$45*100</f>
        <v>4.2946397129872849E-3</v>
      </c>
      <c r="AP19" s="98">
        <f>+INFO!AP22/INFO!$D$46*100</f>
        <v>1.5852881676216821E-2</v>
      </c>
      <c r="AQ19" s="98">
        <f>+INFO!AQ22/INFO!$D$47*100</f>
        <v>6.1986604034035258E-3</v>
      </c>
      <c r="AR19" s="98">
        <f>+INFO!AR22/INFO!$D$48*100</f>
        <v>1.2679728250087278E-2</v>
      </c>
      <c r="AS19" s="98">
        <f>+INFO!AS22/INFO!$D$49*100</f>
        <v>2.9731677091228569E-3</v>
      </c>
      <c r="AT19" s="98">
        <f>+INFO!AT22/INFO!$D$50*100</f>
        <v>0.11973199904681757</v>
      </c>
      <c r="AU19" s="98">
        <f>+INFO!AU22/INFO!$D$51*100</f>
        <v>7.8241290842124764E-3</v>
      </c>
      <c r="AV19" s="98">
        <f>+INFO!AV22/INFO!$D$52*100</f>
        <v>2.2040262249065537E-2</v>
      </c>
      <c r="AW19" s="98">
        <f>+INFO!AW22/INFO!$D$53*100</f>
        <v>1.1664668272125398E-2</v>
      </c>
      <c r="AX19" s="98">
        <f>+INFO!AX22/INFO!$D$54*100</f>
        <v>8.7454998893592168E-3</v>
      </c>
      <c r="AY19" s="98">
        <f>+INFO!AY22/INFO!$D$55*100</f>
        <v>1.1337385388205327E-2</v>
      </c>
      <c r="AZ19" s="98">
        <f>+INFO!AZ22/INFO!$D$56*100</f>
        <v>6.3570737022138647E-3</v>
      </c>
      <c r="BA19" s="98">
        <f>+INFO!BA22/INFO!$D$57*100</f>
        <v>1.3700019804540275E-2</v>
      </c>
      <c r="BB19" s="98">
        <f>+INFO!BB22/INFO!$D$58*100</f>
        <v>5.3365067607648508E-3</v>
      </c>
      <c r="BC19" s="98">
        <f>+INFO!BC22/INFO!$D$59*100</f>
        <v>1.0248800169663652E-2</v>
      </c>
      <c r="BD19" s="98">
        <f>+INFO!BD22/INFO!$D$60*100</f>
        <v>7.3298974155590561E-3</v>
      </c>
      <c r="BE19" s="98">
        <f>+INFO!BE22/INFO!$D$61*100</f>
        <v>0.86755587065008399</v>
      </c>
      <c r="BF19" s="98">
        <f>+INFO!BF22/INFO!$D$62*100</f>
        <v>2.3974018123398007</v>
      </c>
      <c r="BG19" s="98">
        <f>+INFO!BG22/INFO!$D$63*100</f>
        <v>2.248067113090739E-2</v>
      </c>
      <c r="BH19" s="98">
        <f>+INFO!BH22/INFO!$D$64*100</f>
        <v>1.8147771570025735E-2</v>
      </c>
      <c r="BI19" s="98">
        <f>+INFO!BI22/INFO!$D$65*100</f>
        <v>1.4631036208078138E-2</v>
      </c>
      <c r="BJ19" s="98">
        <f>+INFO!BJ22/INFO!$D$66*100</f>
        <v>7.9424089449693248E-3</v>
      </c>
      <c r="BK19" s="98">
        <f>+INFO!BK22/INFO!$D$67*100</f>
        <v>5.2252321528633598E-3</v>
      </c>
      <c r="BL19" s="98">
        <f>+INFO!BL22/INFO!$D$68*100</f>
        <v>3.0385424328534701E-3</v>
      </c>
      <c r="BM19" s="98">
        <f>+INFO!BM22/INFO!$D$69*100</f>
        <v>2.8169407596712791E-2</v>
      </c>
      <c r="BN19" s="98">
        <f>+INFO!BN22/INFO!$D$70*100</f>
        <v>1.1549494592177537E-2</v>
      </c>
      <c r="BO19" s="98">
        <f>+INFO!BO22/INFO!$D$71*100</f>
        <v>8.8555445588155937E-2</v>
      </c>
      <c r="BP19" s="98">
        <f>+INFO!BP22/INFO!$D$72*100</f>
        <v>3.7186536184309504E-2</v>
      </c>
      <c r="BQ19" s="98">
        <f>+INFO!BQ22/INFO!$D$73*100</f>
        <v>7.3024801717303731E-3</v>
      </c>
      <c r="BR19" s="98">
        <f>+INFO!BR22/INFO!$D$74*100</f>
        <v>1.650669441823998E-2</v>
      </c>
      <c r="BS19" s="98">
        <f>+INFO!BS22/INFO!$D$75*100</f>
        <v>2.2464627818345596E-3</v>
      </c>
      <c r="BT19" s="98">
        <f>+INFO!BT22/INFO!$D$76*100</f>
        <v>0</v>
      </c>
    </row>
    <row r="20" spans="2:72" ht="15" x14ac:dyDescent="0.4">
      <c r="B20">
        <v>15</v>
      </c>
      <c r="C20" s="15" t="s">
        <v>27</v>
      </c>
      <c r="D20" s="2" t="s">
        <v>28</v>
      </c>
      <c r="E20" s="98">
        <f>+INFO!E23/INFO!$D$9*100</f>
        <v>1.147096961784828E-3</v>
      </c>
      <c r="F20" s="98">
        <f>+INFO!F23/INFO!$D$10*100</f>
        <v>5.9987992692014141E-5</v>
      </c>
      <c r="G20" s="98">
        <f>+INFO!G23/INFO!$D$11*100</f>
        <v>2.681349842051017E-2</v>
      </c>
      <c r="H20" s="98">
        <f>+INFO!H23/INFO!$D$12*100</f>
        <v>0</v>
      </c>
      <c r="I20" s="98">
        <f>+INFO!I23/INFO!$D$13*100</f>
        <v>1.4294576276562576E-2</v>
      </c>
      <c r="J20" s="98">
        <f>+INFO!J23/INFO!$D$14*100</f>
        <v>1.4469883901041497E-3</v>
      </c>
      <c r="K20" s="98">
        <f>+INFO!K23/INFO!$D$15*100</f>
        <v>1.5848368698584301E-3</v>
      </c>
      <c r="L20" s="98">
        <f>+INFO!L23/INFO!$D$16*100</f>
        <v>1.6049173108220712E-3</v>
      </c>
      <c r="M20" s="98">
        <f>+INFO!M23/INFO!$D$17*100</f>
        <v>1.1241308286969634E-3</v>
      </c>
      <c r="N20" s="98">
        <f>+INFO!N23/INFO!$D$18*100</f>
        <v>1.9649793814995025E-3</v>
      </c>
      <c r="O20" s="98">
        <f>+INFO!O23/INFO!$D$19*100</f>
        <v>2.6601514594474908E-3</v>
      </c>
      <c r="P20" s="98">
        <f>+INFO!P23/INFO!$D$20*100</f>
        <v>1.5777788985864528E-3</v>
      </c>
      <c r="Q20" s="98">
        <f>+INFO!Q23/INFO!$D$21*100</f>
        <v>2.7891279974321067E-3</v>
      </c>
      <c r="R20" s="98">
        <f>+INFO!R23/INFO!$D$22*100</f>
        <v>1.6353537553022934E-2</v>
      </c>
      <c r="S20" s="98">
        <f>+INFO!S23/INFO!$D$23*100</f>
        <v>7.2158193488860771</v>
      </c>
      <c r="T20" s="98">
        <f>+INFO!T23/INFO!$D$24*100</f>
        <v>4.3178409102236206E-4</v>
      </c>
      <c r="U20" s="98">
        <f>+INFO!U23/INFO!$D$25*100</f>
        <v>0.20584420034122308</v>
      </c>
      <c r="V20" s="98">
        <f>+INFO!V23/INFO!$D$26*100</f>
        <v>1.0581222276373747</v>
      </c>
      <c r="W20" s="98">
        <f>+INFO!W23/INFO!$D$27*100</f>
        <v>8.1339172923710606E-3</v>
      </c>
      <c r="X20" s="98">
        <f>+INFO!X23/INFO!$D$28*100</f>
        <v>1.5457799854564876E-3</v>
      </c>
      <c r="Y20" s="98">
        <f>+INFO!Y23/INFO!$D$29*100</f>
        <v>1.6872694268374718E-3</v>
      </c>
      <c r="Z20" s="98">
        <f>+INFO!Z23/INFO!$D$30*100</f>
        <v>1.6757931712120581E-3</v>
      </c>
      <c r="AA20" s="98">
        <f>+INFO!AA23/INFO!$D$31*100</f>
        <v>1.9135196520189571E-4</v>
      </c>
      <c r="AB20" s="98">
        <f>+INFO!AB23/INFO!$D$32*100</f>
        <v>1.0779397734504994E-3</v>
      </c>
      <c r="AC20" s="98">
        <f>+INFO!AC23/INFO!$D$33*100</f>
        <v>1.9058310712906747E-4</v>
      </c>
      <c r="AD20" s="98">
        <f>+INFO!AD23/INFO!$D$34*100</f>
        <v>8.9118877551206516E-4</v>
      </c>
      <c r="AE20" s="98">
        <f>+INFO!AE23/INFO!$D$35*100</f>
        <v>2.4874745923569874E-2</v>
      </c>
      <c r="AF20" s="98">
        <f>+INFO!AF23/INFO!$D$36*100</f>
        <v>9.6761059998718172E-4</v>
      </c>
      <c r="AG20" s="98">
        <f>+INFO!AG23/INFO!$D$37*100</f>
        <v>2.9543798315170551E-4</v>
      </c>
      <c r="AH20" s="98">
        <f>+INFO!AH23/INFO!$D$38*100</f>
        <v>1.3082840618152906E-3</v>
      </c>
      <c r="AI20" s="98">
        <f>+INFO!AI23/INFO!$D$39*100</f>
        <v>8.0328737556685005E-4</v>
      </c>
      <c r="AJ20" s="98">
        <f>+INFO!AJ23/INFO!$D$40*100</f>
        <v>7.3346021799915802E-4</v>
      </c>
      <c r="AK20" s="98">
        <f>+INFO!AK23/INFO!$D$41*100</f>
        <v>9.0199122282669545E-4</v>
      </c>
      <c r="AL20" s="98">
        <f>+INFO!AL23/INFO!$D$42*100</f>
        <v>3.58742088720228E-4</v>
      </c>
      <c r="AM20" s="98">
        <f>+INFO!AM23/INFO!$D$43*100</f>
        <v>4.715868665844359E-4</v>
      </c>
      <c r="AN20" s="98">
        <f>+INFO!AN23/INFO!$D$44*100</f>
        <v>3.1241496304911984E-3</v>
      </c>
      <c r="AO20" s="98">
        <f>+INFO!AO23/INFO!$D$45*100</f>
        <v>1.654397164746281E-3</v>
      </c>
      <c r="AP20" s="98">
        <f>+INFO!AP23/INFO!$D$46*100</f>
        <v>6.1630195173983356E-3</v>
      </c>
      <c r="AQ20" s="98">
        <f>+INFO!AQ23/INFO!$D$47*100</f>
        <v>2.0040107356514105E-3</v>
      </c>
      <c r="AR20" s="98">
        <f>+INFO!AR23/INFO!$D$48*100</f>
        <v>4.5519992736079151E-3</v>
      </c>
      <c r="AS20" s="98">
        <f>+INFO!AS23/INFO!$D$49*100</f>
        <v>0</v>
      </c>
      <c r="AT20" s="98">
        <f>+INFO!AT23/INFO!$D$50*100</f>
        <v>4.931006670317073E-2</v>
      </c>
      <c r="AU20" s="98">
        <f>+INFO!AU23/INFO!$D$51*100</f>
        <v>4.6119492153029001E-4</v>
      </c>
      <c r="AV20" s="98">
        <f>+INFO!AV23/INFO!$D$52*100</f>
        <v>7.3375359916956061E-4</v>
      </c>
      <c r="AW20" s="98">
        <f>+INFO!AW23/INFO!$D$53*100</f>
        <v>4.8860582162205438E-4</v>
      </c>
      <c r="AX20" s="98">
        <f>+INFO!AX23/INFO!$D$54*100</f>
        <v>3.1153643344301075E-3</v>
      </c>
      <c r="AY20" s="98">
        <f>+INFO!AY23/INFO!$D$55*100</f>
        <v>1.19408187461553E-3</v>
      </c>
      <c r="AZ20" s="98">
        <f>+INFO!AZ23/INFO!$D$56*100</f>
        <v>1.2769528665151932E-3</v>
      </c>
      <c r="BA20" s="98">
        <f>+INFO!BA23/INFO!$D$57*100</f>
        <v>5.1072318365488582E-3</v>
      </c>
      <c r="BB20" s="98">
        <f>+INFO!BB23/INFO!$D$58*100</f>
        <v>1.3916348415726186E-3</v>
      </c>
      <c r="BC20" s="98">
        <f>+INFO!BC23/INFO!$D$59*100</f>
        <v>3.1426324675165001E-3</v>
      </c>
      <c r="BD20" s="98">
        <f>+INFO!BD23/INFO!$D$60*100</f>
        <v>2.6599057279392603E-3</v>
      </c>
      <c r="BE20" s="98">
        <f>+INFO!BE23/INFO!$D$61*100</f>
        <v>0.16261005430446812</v>
      </c>
      <c r="BF20" s="98">
        <f>+INFO!BF23/INFO!$D$62*100</f>
        <v>0.52952325318044413</v>
      </c>
      <c r="BG20" s="98">
        <f>+INFO!BG23/INFO!$D$63*100</f>
        <v>8.8166691609318833E-3</v>
      </c>
      <c r="BH20" s="98">
        <f>+INFO!BH23/INFO!$D$64*100</f>
        <v>6.2553413040816602E-3</v>
      </c>
      <c r="BI20" s="98">
        <f>+INFO!BI23/INFO!$D$65*100</f>
        <v>6.0632831179590618E-3</v>
      </c>
      <c r="BJ20" s="98">
        <f>+INFO!BJ23/INFO!$D$66*100</f>
        <v>3.3001106016158728E-3</v>
      </c>
      <c r="BK20" s="98">
        <f>+INFO!BK23/INFO!$D$67*100</f>
        <v>2.1609111293338207E-3</v>
      </c>
      <c r="BL20" s="98">
        <f>+INFO!BL23/INFO!$D$68*100</f>
        <v>1.2671303425231188E-3</v>
      </c>
      <c r="BM20" s="98">
        <f>+INFO!BM23/INFO!$D$69*100</f>
        <v>1.1610875747773168E-2</v>
      </c>
      <c r="BN20" s="98">
        <f>+INFO!BN23/INFO!$D$70*100</f>
        <v>4.579054965495378E-3</v>
      </c>
      <c r="BO20" s="98">
        <f>+INFO!BO23/INFO!$D$71*100</f>
        <v>1.3487958040607295E-2</v>
      </c>
      <c r="BP20" s="98">
        <f>+INFO!BP23/INFO!$D$72*100</f>
        <v>1.3193638431642406E-2</v>
      </c>
      <c r="BQ20" s="98">
        <f>+INFO!BQ23/INFO!$D$73*100</f>
        <v>3.4697410973893875E-3</v>
      </c>
      <c r="BR20" s="98">
        <f>+INFO!BR23/INFO!$D$74*100</f>
        <v>6.5528254108878697E-3</v>
      </c>
      <c r="BS20" s="98">
        <f>+INFO!BS23/INFO!$D$75*100</f>
        <v>2.2321437781177062E-4</v>
      </c>
      <c r="BT20" s="98">
        <f>+INFO!BT23/INFO!$D$76*100</f>
        <v>0</v>
      </c>
    </row>
    <row r="21" spans="2:72" ht="15" x14ac:dyDescent="0.4">
      <c r="B21">
        <v>16</v>
      </c>
      <c r="C21" s="6" t="s">
        <v>29</v>
      </c>
      <c r="D21" s="7" t="s">
        <v>30</v>
      </c>
      <c r="E21" s="98">
        <f>+INFO!E24/INFO!$D$9*100</f>
        <v>0.1875217432751472</v>
      </c>
      <c r="F21" s="98">
        <f>+INFO!F24/INFO!$D$10*100</f>
        <v>0.37636143624477586</v>
      </c>
      <c r="G21" s="98">
        <f>+INFO!G24/INFO!$D$11*100</f>
        <v>7.8526403964566074E-2</v>
      </c>
      <c r="H21" s="98">
        <f>+INFO!H24/INFO!$D$12*100</f>
        <v>7.4958477296796264E-2</v>
      </c>
      <c r="I21" s="98">
        <f>+INFO!I24/INFO!$D$13*100</f>
        <v>6.9135087610247142E-2</v>
      </c>
      <c r="J21" s="98">
        <f>+INFO!J24/INFO!$D$14*100</f>
        <v>1.2132015938998104E-2</v>
      </c>
      <c r="K21" s="98">
        <f>+INFO!K24/INFO!$D$15*100</f>
        <v>1.5536889871949818E-2</v>
      </c>
      <c r="L21" s="98">
        <f>+INFO!L24/INFO!$D$16*100</f>
        <v>2.44330911183804E-2</v>
      </c>
      <c r="M21" s="98">
        <f>+INFO!M24/INFO!$D$17*100</f>
        <v>1.473474519155458E-2</v>
      </c>
      <c r="N21" s="98">
        <f>+INFO!N24/INFO!$D$18*100</f>
        <v>5.1026919422218805E-2</v>
      </c>
      <c r="O21" s="98">
        <f>+INFO!O24/INFO!$D$19*100</f>
        <v>6.954796436172489E-2</v>
      </c>
      <c r="P21" s="98">
        <f>+INFO!P24/INFO!$D$20*100</f>
        <v>3.4733573210185741E-2</v>
      </c>
      <c r="Q21" s="98">
        <f>+INFO!Q24/INFO!$D$21*100</f>
        <v>0.87709362381467537</v>
      </c>
      <c r="R21" s="98">
        <f>+INFO!R24/INFO!$D$22*100</f>
        <v>1.3044749163393863</v>
      </c>
      <c r="S21" s="98">
        <f>+INFO!S24/INFO!$D$23*100</f>
        <v>1.756139180820605E-2</v>
      </c>
      <c r="T21" s="98">
        <f>+INFO!T24/INFO!$D$24*100</f>
        <v>1.3693599805218388</v>
      </c>
      <c r="U21" s="98">
        <f>+INFO!U24/INFO!$D$25*100</f>
        <v>9.359055157209049</v>
      </c>
      <c r="V21" s="98">
        <f>+INFO!V24/INFO!$D$26*100</f>
        <v>2.6468936513182446</v>
      </c>
      <c r="W21" s="98">
        <f>+INFO!W24/INFO!$D$27*100</f>
        <v>5.1216387855730447</v>
      </c>
      <c r="X21" s="98">
        <f>+INFO!X24/INFO!$D$28*100</f>
        <v>0.3249631992147155</v>
      </c>
      <c r="Y21" s="98">
        <f>+INFO!Y24/INFO!$D$29*100</f>
        <v>4.6422963739103894E-2</v>
      </c>
      <c r="Z21" s="98">
        <f>+INFO!Z24/INFO!$D$30*100</f>
        <v>0.20186248485478506</v>
      </c>
      <c r="AA21" s="98">
        <f>+INFO!AA24/INFO!$D$31*100</f>
        <v>0.11536845166616896</v>
      </c>
      <c r="AB21" s="98">
        <f>+INFO!AB24/INFO!$D$32*100</f>
        <v>0.18421489125934823</v>
      </c>
      <c r="AC21" s="98">
        <f>+INFO!AC24/INFO!$D$33*100</f>
        <v>0.17451042917627099</v>
      </c>
      <c r="AD21" s="98">
        <f>+INFO!AD24/INFO!$D$34*100</f>
        <v>1.0562906931197842</v>
      </c>
      <c r="AE21" s="98">
        <f>+INFO!AE24/INFO!$D$35*100</f>
        <v>0.64149407099701883</v>
      </c>
      <c r="AF21" s="98">
        <f>+INFO!AF24/INFO!$D$36*100</f>
        <v>1.1409963475424585</v>
      </c>
      <c r="AG21" s="98">
        <f>+INFO!AG24/INFO!$D$37*100</f>
        <v>9.5861504042971266E-2</v>
      </c>
      <c r="AH21" s="98">
        <f>+INFO!AH24/INFO!$D$38*100</f>
        <v>7.330916816552524E-2</v>
      </c>
      <c r="AI21" s="98">
        <f>+INFO!AI24/INFO!$D$39*100</f>
        <v>0.24945085743163106</v>
      </c>
      <c r="AJ21" s="98">
        <f>+INFO!AJ24/INFO!$D$40*100</f>
        <v>5.8165622761416347E-2</v>
      </c>
      <c r="AK21" s="98">
        <f>+INFO!AK24/INFO!$D$41*100</f>
        <v>7.0992932684686233E-2</v>
      </c>
      <c r="AL21" s="98">
        <f>+INFO!AL24/INFO!$D$42*100</f>
        <v>7.3159421201643218E-2</v>
      </c>
      <c r="AM21" s="98">
        <f>+INFO!AM24/INFO!$D$43*100</f>
        <v>9.4682303911651375E-2</v>
      </c>
      <c r="AN21" s="98">
        <f>+INFO!AN24/INFO!$D$44*100</f>
        <v>0.19309648651560329</v>
      </c>
      <c r="AO21" s="98">
        <f>+INFO!AO24/INFO!$D$45*100</f>
        <v>1.7439061383609046E-2</v>
      </c>
      <c r="AP21" s="98">
        <f>+INFO!AP24/INFO!$D$46*100</f>
        <v>8.5457845920838951E-2</v>
      </c>
      <c r="AQ21" s="98">
        <f>+INFO!AQ24/INFO!$D$47*100</f>
        <v>4.5874720821374747E-2</v>
      </c>
      <c r="AR21" s="98">
        <f>+INFO!AR24/INFO!$D$48*100</f>
        <v>6.4608991860294507E-2</v>
      </c>
      <c r="AS21" s="98">
        <f>+INFO!AS24/INFO!$D$49*100</f>
        <v>8.6486427661929318E-3</v>
      </c>
      <c r="AT21" s="98">
        <f>+INFO!AT24/INFO!$D$50*100</f>
        <v>0.21617095863753891</v>
      </c>
      <c r="AU21" s="98">
        <f>+INFO!AU24/INFO!$D$51*100</f>
        <v>4.8848713822307883E-2</v>
      </c>
      <c r="AV21" s="98">
        <f>+INFO!AV24/INFO!$D$52*100</f>
        <v>3.919380131665659E-2</v>
      </c>
      <c r="AW21" s="98">
        <f>+INFO!AW24/INFO!$D$53*100</f>
        <v>1.7387046891065946E-2</v>
      </c>
      <c r="AX21" s="98">
        <f>+INFO!AX24/INFO!$D$54*100</f>
        <v>1.0294940202614946E-2</v>
      </c>
      <c r="AY21" s="98">
        <f>+INFO!AY24/INFO!$D$55*100</f>
        <v>8.137546880601626E-2</v>
      </c>
      <c r="AZ21" s="98">
        <f>+INFO!AZ24/INFO!$D$56*100</f>
        <v>6.4110060817516284E-3</v>
      </c>
      <c r="BA21" s="98">
        <f>+INFO!BA24/INFO!$D$57*100</f>
        <v>1.1389148103060978E-2</v>
      </c>
      <c r="BB21" s="98">
        <f>+INFO!BB24/INFO!$D$58*100</f>
        <v>4.1148760559300201E-3</v>
      </c>
      <c r="BC21" s="98">
        <f>+INFO!BC24/INFO!$D$59*100</f>
        <v>5.0540405547144975E-3</v>
      </c>
      <c r="BD21" s="98">
        <f>+INFO!BD24/INFO!$D$60*100</f>
        <v>5.7175625351401794E-3</v>
      </c>
      <c r="BE21" s="98">
        <f>+INFO!BE24/INFO!$D$61*100</f>
        <v>0.17294549946930524</v>
      </c>
      <c r="BF21" s="98">
        <f>+INFO!BF24/INFO!$D$62*100</f>
        <v>0.45934568274177828</v>
      </c>
      <c r="BG21" s="98">
        <f>+INFO!BG24/INFO!$D$63*100</f>
        <v>8.6638267459084508E-3</v>
      </c>
      <c r="BH21" s="98">
        <f>+INFO!BH24/INFO!$D$64*100</f>
        <v>7.7727122846367614E-3</v>
      </c>
      <c r="BI21" s="98">
        <f>+INFO!BI24/INFO!$D$65*100</f>
        <v>5.3746237296697502E-3</v>
      </c>
      <c r="BJ21" s="98">
        <f>+INFO!BJ24/INFO!$D$66*100</f>
        <v>7.065911019223279E-4</v>
      </c>
      <c r="BK21" s="98">
        <f>+INFO!BK24/INFO!$D$67*100</f>
        <v>2.3481942875983211E-3</v>
      </c>
      <c r="BL21" s="98">
        <f>+INFO!BL24/INFO!$D$68*100</f>
        <v>6.3672457206604479E-4</v>
      </c>
      <c r="BM21" s="98">
        <f>+INFO!BM24/INFO!$D$69*100</f>
        <v>1.515913196596825E-3</v>
      </c>
      <c r="BN21" s="98">
        <f>+INFO!BN24/INFO!$D$70*100</f>
        <v>3.4429445757766193E-2</v>
      </c>
      <c r="BO21" s="98">
        <f>+INFO!BO24/INFO!$D$71*100</f>
        <v>8.4253529356462433E-3</v>
      </c>
      <c r="BP21" s="98">
        <f>+INFO!BP24/INFO!$D$72*100</f>
        <v>1.2194367190856741E-2</v>
      </c>
      <c r="BQ21" s="98">
        <f>+INFO!BQ24/INFO!$D$73*100</f>
        <v>2.2243996755586384E-2</v>
      </c>
      <c r="BR21" s="98">
        <f>+INFO!BR24/INFO!$D$74*100</f>
        <v>9.1572003536095729E-3</v>
      </c>
      <c r="BS21" s="98">
        <f>+INFO!BS24/INFO!$D$75*100</f>
        <v>0.13031007569611738</v>
      </c>
      <c r="BT21" s="98">
        <f>+INFO!BT24/INFO!$D$76*100</f>
        <v>0</v>
      </c>
    </row>
    <row r="22" spans="2:72" ht="15" x14ac:dyDescent="0.4">
      <c r="B22">
        <v>17</v>
      </c>
      <c r="C22" s="15" t="s">
        <v>31</v>
      </c>
      <c r="D22" s="2" t="s">
        <v>32</v>
      </c>
      <c r="E22" s="98">
        <f>+INFO!E25/INFO!$D$9*100</f>
        <v>2.2153512655402729E-3</v>
      </c>
      <c r="F22" s="98">
        <f>+INFO!F25/INFO!$D$10*100</f>
        <v>4.362763104873756E-6</v>
      </c>
      <c r="G22" s="98">
        <f>+INFO!G25/INFO!$D$11*100</f>
        <v>8.119046591005652E-2</v>
      </c>
      <c r="H22" s="98">
        <f>+INFO!H25/INFO!$D$12*100</f>
        <v>0</v>
      </c>
      <c r="I22" s="98">
        <f>+INFO!I25/INFO!$D$13*100</f>
        <v>4.5650421012248241E-2</v>
      </c>
      <c r="J22" s="98">
        <f>+INFO!J25/INFO!$D$14*100</f>
        <v>1.0523551928030162E-4</v>
      </c>
      <c r="K22" s="98">
        <f>+INFO!K25/INFO!$D$15*100</f>
        <v>1.1526086326243138E-4</v>
      </c>
      <c r="L22" s="98">
        <f>+INFO!L25/INFO!$D$16*100</f>
        <v>1.1672125896887786E-4</v>
      </c>
      <c r="M22" s="98">
        <f>+INFO!M25/INFO!$D$17*100</f>
        <v>8.1754969359779177E-5</v>
      </c>
      <c r="N22" s="98">
        <f>+INFO!N25/INFO!$D$18*100</f>
        <v>1.4290759138178193E-4</v>
      </c>
      <c r="O22" s="98">
        <f>+INFO!O25/INFO!$D$19*100</f>
        <v>9.1967365806923194E-3</v>
      </c>
      <c r="P22" s="98">
        <f>+INFO!P25/INFO!$D$20*100</f>
        <v>8.0354360164631674E-4</v>
      </c>
      <c r="Q22" s="98">
        <f>+INFO!Q25/INFO!$D$21*100</f>
        <v>0.14490955033810241</v>
      </c>
      <c r="R22" s="98">
        <f>+INFO!R25/INFO!$D$22*100</f>
        <v>0.28222540530320878</v>
      </c>
      <c r="S22" s="98">
        <f>+INFO!S25/INFO!$D$23*100</f>
        <v>2.9760313062657234E-3</v>
      </c>
      <c r="T22" s="98">
        <f>+INFO!T25/INFO!$D$24*100</f>
        <v>3.4304738131542815E-4</v>
      </c>
      <c r="U22" s="98">
        <f>+INFO!U25/INFO!$D$25*100</f>
        <v>0.47612958924358367</v>
      </c>
      <c r="V22" s="98">
        <f>+INFO!V25/INFO!$D$26*100</f>
        <v>0.49201111448790719</v>
      </c>
      <c r="W22" s="98">
        <f>+INFO!W25/INFO!$D$27*100</f>
        <v>3.0593615768854901E-2</v>
      </c>
      <c r="X22" s="98">
        <f>+INFO!X25/INFO!$D$28*100</f>
        <v>1.1242036257865354E-4</v>
      </c>
      <c r="Y22" s="98">
        <f>+INFO!Y25/INFO!$D$29*100</f>
        <v>1.2271050376999799E-4</v>
      </c>
      <c r="Z22" s="98">
        <f>+INFO!Z25/INFO!$D$30*100</f>
        <v>1.7974505261036556E-4</v>
      </c>
      <c r="AA22" s="98">
        <f>+INFO!AA25/INFO!$D$31*100</f>
        <v>1.3916506560137856E-5</v>
      </c>
      <c r="AB22" s="98">
        <f>+INFO!AB25/INFO!$D$32*100</f>
        <v>2.2754857669058442E-3</v>
      </c>
      <c r="AC22" s="98">
        <f>+INFO!AC25/INFO!$D$33*100</f>
        <v>1.3860589609386733E-5</v>
      </c>
      <c r="AD22" s="98">
        <f>+INFO!AD25/INFO!$D$34*100</f>
        <v>8.1166819766516167E-4</v>
      </c>
      <c r="AE22" s="98">
        <f>+INFO!AE25/INFO!$D$35*100</f>
        <v>5.6684454541353841E-3</v>
      </c>
      <c r="AF22" s="98">
        <f>+INFO!AF25/INFO!$D$36*100</f>
        <v>7.0371679999067736E-5</v>
      </c>
      <c r="AG22" s="98">
        <f>+INFO!AG25/INFO!$D$37*100</f>
        <v>3.8206468750920803E-5</v>
      </c>
      <c r="AH22" s="98">
        <f>+INFO!AH25/INFO!$D$38*100</f>
        <v>9.5147931768384822E-5</v>
      </c>
      <c r="AI22" s="98">
        <f>+INFO!AI25/INFO!$D$39*100</f>
        <v>5.8420900041225346E-5</v>
      </c>
      <c r="AJ22" s="98">
        <f>+INFO!AJ25/INFO!$D$40*100</f>
        <v>5.3342561309029671E-5</v>
      </c>
      <c r="AK22" s="98">
        <f>+INFO!AK25/INFO!$D$41*100</f>
        <v>6.5599361660123297E-5</v>
      </c>
      <c r="AL22" s="98">
        <f>+INFO!AL25/INFO!$D$42*100</f>
        <v>2.6090333725107613E-5</v>
      </c>
      <c r="AM22" s="98">
        <f>+INFO!AM25/INFO!$D$43*100</f>
        <v>1.225019121014866E-3</v>
      </c>
      <c r="AN22" s="98">
        <f>+INFO!AN25/INFO!$D$44*100</f>
        <v>2.2721088221754263E-4</v>
      </c>
      <c r="AO22" s="98">
        <f>+INFO!AO25/INFO!$D$45*100</f>
        <v>1.203197937997293E-4</v>
      </c>
      <c r="AP22" s="98">
        <f>+INFO!AP25/INFO!$D$46*100</f>
        <v>4.482196012653328E-4</v>
      </c>
      <c r="AQ22" s="98">
        <f>+INFO!AQ25/INFO!$D$47*100</f>
        <v>1.4574623532010247E-4</v>
      </c>
      <c r="AR22" s="98">
        <f>+INFO!AR25/INFO!$D$48*100</f>
        <v>3.3105449262602982E-4</v>
      </c>
      <c r="AS22" s="98">
        <f>+INFO!AS25/INFO!$D$49*100</f>
        <v>0</v>
      </c>
      <c r="AT22" s="98">
        <f>+INFO!AT25/INFO!$D$50*100</f>
        <v>3.5861866693215083E-3</v>
      </c>
      <c r="AU22" s="98">
        <f>+INFO!AU25/INFO!$D$51*100</f>
        <v>3.3541448838566509E-5</v>
      </c>
      <c r="AV22" s="98">
        <f>+INFO!AV25/INFO!$D$52*100</f>
        <v>5.3363898121422553E-5</v>
      </c>
      <c r="AW22" s="98">
        <f>+INFO!AW25/INFO!$D$53*100</f>
        <v>3.5534968845240311E-5</v>
      </c>
      <c r="AX22" s="98">
        <f>+INFO!AX25/INFO!$D$54*100</f>
        <v>4.6234466068805765E-4</v>
      </c>
      <c r="AY22" s="98">
        <f>+INFO!AY25/INFO!$D$55*100</f>
        <v>8.684231815385647E-5</v>
      </c>
      <c r="AZ22" s="98">
        <f>+INFO!AZ25/INFO!$D$56*100</f>
        <v>9.2869299382923246E-5</v>
      </c>
      <c r="BA22" s="98">
        <f>+INFO!BA25/INFO!$D$57*100</f>
        <v>3.7143504265809785E-4</v>
      </c>
      <c r="BB22" s="98">
        <f>+INFO!BB25/INFO!$D$58*100</f>
        <v>1.0120980665982657E-4</v>
      </c>
      <c r="BC22" s="98">
        <f>+INFO!BC25/INFO!$D$59*100</f>
        <v>2.2855508854665452E-4</v>
      </c>
      <c r="BD22" s="98">
        <f>+INFO!BD25/INFO!$D$60*100</f>
        <v>1.9344768930467347E-4</v>
      </c>
      <c r="BE22" s="98">
        <f>+INFO!BE25/INFO!$D$61*100</f>
        <v>9.7162399805154231E-2</v>
      </c>
      <c r="BF22" s="98">
        <f>+INFO!BF25/INFO!$D$62*100</f>
        <v>0.4260625463073448</v>
      </c>
      <c r="BG22" s="98">
        <f>+INFO!BG25/INFO!$D$63*100</f>
        <v>6.4121230261323194E-4</v>
      </c>
      <c r="BH22" s="98">
        <f>+INFO!BH25/INFO!$D$64*100</f>
        <v>4.5493391302412053E-4</v>
      </c>
      <c r="BI22" s="98">
        <f>+INFO!BI25/INFO!$D$65*100</f>
        <v>4.4096604494247644E-4</v>
      </c>
      <c r="BJ22" s="98">
        <f>+INFO!BJ25/INFO!$D$66*100</f>
        <v>2.400080437538817E-4</v>
      </c>
      <c r="BK22" s="98">
        <f>+INFO!BK25/INFO!$D$67*100</f>
        <v>1.5715717304245954E-4</v>
      </c>
      <c r="BL22" s="98">
        <f>+INFO!BL25/INFO!$D$68*100</f>
        <v>9.2154934001681429E-5</v>
      </c>
      <c r="BM22" s="98">
        <f>+INFO!BM25/INFO!$D$69*100</f>
        <v>8.4442732711077599E-4</v>
      </c>
      <c r="BN22" s="98">
        <f>+INFO!BN25/INFO!$D$70*100</f>
        <v>3.3302217930875397E-4</v>
      </c>
      <c r="BO22" s="98">
        <f>+INFO!BO25/INFO!$D$71*100</f>
        <v>1.1608905274979569E-3</v>
      </c>
      <c r="BP22" s="98">
        <f>+INFO!BP25/INFO!$D$72*100</f>
        <v>4.1972219662757141E-3</v>
      </c>
      <c r="BQ22" s="98">
        <f>+INFO!BQ25/INFO!$D$73*100</f>
        <v>1.3856100436419883E-4</v>
      </c>
      <c r="BR22" s="98">
        <f>+INFO!BR25/INFO!$D$74*100</f>
        <v>4.7656912079184472E-4</v>
      </c>
      <c r="BS22" s="98">
        <f>+INFO!BS25/INFO!$D$75*100</f>
        <v>1.6233772931765136E-5</v>
      </c>
      <c r="BT22" s="98">
        <f>+INFO!BT25/INFO!$D$76*100</f>
        <v>0</v>
      </c>
    </row>
    <row r="23" spans="2:72" ht="15" x14ac:dyDescent="0.4">
      <c r="B23">
        <v>18</v>
      </c>
      <c r="C23" s="6" t="s">
        <v>33</v>
      </c>
      <c r="D23" s="7" t="s">
        <v>34</v>
      </c>
      <c r="E23" s="98">
        <f>+INFO!E26/INFO!$D$9*100</f>
        <v>7.0313815580468536E-2</v>
      </c>
      <c r="F23" s="98">
        <f>+INFO!F26/INFO!$D$10*100</f>
        <v>1.6500595500268792E-2</v>
      </c>
      <c r="G23" s="98">
        <f>+INFO!G26/INFO!$D$11*100</f>
        <v>2.2716725576839454</v>
      </c>
      <c r="H23" s="98">
        <f>+INFO!H26/INFO!$D$12*100</f>
        <v>7.0079998868380145E-3</v>
      </c>
      <c r="I23" s="98">
        <f>+INFO!I26/INFO!$D$13*100</f>
        <v>1.2663373519831931</v>
      </c>
      <c r="J23" s="98">
        <f>+INFO!J26/INFO!$D$14*100</f>
        <v>3.3673907194406438E-3</v>
      </c>
      <c r="K23" s="98">
        <f>+INFO!K26/INFO!$D$15*100</f>
        <v>3.5611433925528575E-3</v>
      </c>
      <c r="L23" s="98">
        <f>+INFO!L26/INFO!$D$16*100</f>
        <v>4.2395687974859635E-3</v>
      </c>
      <c r="M23" s="98">
        <f>+INFO!M26/INFO!$D$17*100</f>
        <v>2.6477419448021067E-3</v>
      </c>
      <c r="N23" s="98">
        <f>+INFO!N26/INFO!$D$18*100</f>
        <v>5.547865306682693E-3</v>
      </c>
      <c r="O23" s="98">
        <f>+INFO!O26/INFO!$D$19*100</f>
        <v>0.36043463227119904</v>
      </c>
      <c r="P23" s="98">
        <f>+INFO!P26/INFO!$D$20*100</f>
        <v>0.56865406041830013</v>
      </c>
      <c r="Q23" s="98">
        <f>+INFO!Q26/INFO!$D$21*100</f>
        <v>0.50583945519809703</v>
      </c>
      <c r="R23" s="98">
        <f>+INFO!R26/INFO!$D$22*100</f>
        <v>1.6158945117779155</v>
      </c>
      <c r="S23" s="98">
        <f>+INFO!S26/INFO!$D$23*100</f>
        <v>0.18543656751361587</v>
      </c>
      <c r="T23" s="98">
        <f>+INFO!T26/INFO!$D$24*100</f>
        <v>1.1460662381924811E-2</v>
      </c>
      <c r="U23" s="98">
        <f>+INFO!U26/INFO!$D$25*100</f>
        <v>1.2138073214599372</v>
      </c>
      <c r="V23" s="98">
        <f>+INFO!V26/INFO!$D$26*100</f>
        <v>3.1321405509163429</v>
      </c>
      <c r="W23" s="98">
        <f>+INFO!W26/INFO!$D$27*100</f>
        <v>0.90455886957511544</v>
      </c>
      <c r="X23" s="98">
        <f>+INFO!X26/INFO!$D$28*100</f>
        <v>1.7335821294713394E-2</v>
      </c>
      <c r="Y23" s="98">
        <f>+INFO!Y26/INFO!$D$29*100</f>
        <v>4.8358081815469385E-3</v>
      </c>
      <c r="Z23" s="98">
        <f>+INFO!Z26/INFO!$D$30*100</f>
        <v>2.3796652475439554E-2</v>
      </c>
      <c r="AA23" s="98">
        <f>+INFO!AA26/INFO!$D$31*100</f>
        <v>4.1198344848633484E-3</v>
      </c>
      <c r="AB23" s="98">
        <f>+INFO!AB26/INFO!$D$32*100</f>
        <v>5.3239177309964053E-2</v>
      </c>
      <c r="AC23" s="98">
        <f>+INFO!AC26/INFO!$D$33*100</f>
        <v>9.1008652225757509E-3</v>
      </c>
      <c r="AD23" s="98">
        <f>+INFO!AD26/INFO!$D$34*100</f>
        <v>0.12859777248109133</v>
      </c>
      <c r="AE23" s="98">
        <f>+INFO!AE26/INFO!$D$35*100</f>
        <v>0.18990088970869959</v>
      </c>
      <c r="AF23" s="98">
        <f>+INFO!AF26/INFO!$D$36*100</f>
        <v>5.1566848034635598E-2</v>
      </c>
      <c r="AG23" s="98">
        <f>+INFO!AG26/INFO!$D$37*100</f>
        <v>4.0357769007082801E-2</v>
      </c>
      <c r="AH23" s="98">
        <f>+INFO!AH26/INFO!$D$38*100</f>
        <v>5.6856483180922146E-3</v>
      </c>
      <c r="AI23" s="98">
        <f>+INFO!AI26/INFO!$D$39*100</f>
        <v>1.1970150890728483E-2</v>
      </c>
      <c r="AJ23" s="98">
        <f>+INFO!AJ26/INFO!$D$40*100</f>
        <v>3.1151295455471746E-3</v>
      </c>
      <c r="AK23" s="98">
        <f>+INFO!AK26/INFO!$D$41*100</f>
        <v>4.1562612965932054E-3</v>
      </c>
      <c r="AL23" s="98">
        <f>+INFO!AL26/INFO!$D$42*100</f>
        <v>3.1248247369277983E-3</v>
      </c>
      <c r="AM23" s="98">
        <f>+INFO!AM26/INFO!$D$43*100</f>
        <v>4.5034685711829524E-2</v>
      </c>
      <c r="AN23" s="98">
        <f>+INFO!AN26/INFO!$D$44*100</f>
        <v>6.4029924579210914E-3</v>
      </c>
      <c r="AO23" s="98">
        <f>+INFO!AO26/INFO!$D$45*100</f>
        <v>3.3442212839174769E-3</v>
      </c>
      <c r="AP23" s="98">
        <f>+INFO!AP26/INFO!$D$46*100</f>
        <v>1.4267439714341806E-2</v>
      </c>
      <c r="AQ23" s="98">
        <f>+INFO!AQ26/INFO!$D$47*100</f>
        <v>4.5847678369632158E-3</v>
      </c>
      <c r="AR23" s="98">
        <f>+INFO!AR26/INFO!$D$48*100</f>
        <v>1.023433681213883E-2</v>
      </c>
      <c r="AS23" s="98">
        <f>+INFO!AS26/INFO!$D$49*100</f>
        <v>0</v>
      </c>
      <c r="AT23" s="98">
        <f>+INFO!AT26/INFO!$D$50*100</f>
        <v>0.10881882962594271</v>
      </c>
      <c r="AU23" s="98">
        <f>+INFO!AU26/INFO!$D$51*100</f>
        <v>9.4732707186823122E-3</v>
      </c>
      <c r="AV23" s="98">
        <f>+INFO!AV26/INFO!$D$52*100</f>
        <v>5.9617396231168983E-2</v>
      </c>
      <c r="AW23" s="98">
        <f>+INFO!AW26/INFO!$D$53*100</f>
        <v>2.472709799228294E-2</v>
      </c>
      <c r="AX23" s="98">
        <f>+INFO!AX26/INFO!$D$54*100</f>
        <v>7.8172790492291814E-3</v>
      </c>
      <c r="AY23" s="98">
        <f>+INFO!AY26/INFO!$D$55*100</f>
        <v>5.7126769694300448E-3</v>
      </c>
      <c r="AZ23" s="98">
        <f>+INFO!AZ26/INFO!$D$56*100</f>
        <v>2.5810255118906642E-3</v>
      </c>
      <c r="BA23" s="98">
        <f>+INFO!BA26/INFO!$D$57*100</f>
        <v>1.0307322433762233E-2</v>
      </c>
      <c r="BB23" s="98">
        <f>+INFO!BB26/INFO!$D$58*100</f>
        <v>2.8200730348843018E-3</v>
      </c>
      <c r="BC23" s="98">
        <f>+INFO!BC26/INFO!$D$59*100</f>
        <v>6.3812518515540591E-3</v>
      </c>
      <c r="BD23" s="98">
        <f>+INFO!BD26/INFO!$D$60*100</f>
        <v>5.3878358242715136E-3</v>
      </c>
      <c r="BE23" s="98">
        <f>+INFO!BE26/INFO!$D$61*100</f>
        <v>0.37670104653018183</v>
      </c>
      <c r="BF23" s="98">
        <f>+INFO!BF26/INFO!$D$62*100</f>
        <v>1.0956893958162184</v>
      </c>
      <c r="BG23" s="98">
        <f>+INFO!BG26/INFO!$D$63*100</f>
        <v>1.8045431585034449E-2</v>
      </c>
      <c r="BH23" s="98">
        <f>+INFO!BH26/INFO!$D$64*100</f>
        <v>1.2625834895662937E-2</v>
      </c>
      <c r="BI23" s="98">
        <f>+INFO!BI26/INFO!$D$65*100</f>
        <v>1.2287299689544439E-2</v>
      </c>
      <c r="BJ23" s="98">
        <f>+INFO!BJ26/INFO!$D$66*100</f>
        <v>6.6622823207581339E-3</v>
      </c>
      <c r="BK23" s="98">
        <f>+INFO!BK26/INFO!$D$67*100</f>
        <v>4.3611115519282609E-3</v>
      </c>
      <c r="BL23" s="98">
        <f>+INFO!BL26/INFO!$D$68*100</f>
        <v>2.5578198869002171E-3</v>
      </c>
      <c r="BM23" s="98">
        <f>+INFO!BM26/INFO!$D$69*100</f>
        <v>2.3455783700525243E-2</v>
      </c>
      <c r="BN23" s="98">
        <f>+INFO!BN26/INFO!$D$70*100</f>
        <v>1.0657756477113199E-2</v>
      </c>
      <c r="BO23" s="98">
        <f>+INFO!BO26/INFO!$D$71*100</f>
        <v>3.2229217707998838E-2</v>
      </c>
      <c r="BP23" s="98">
        <f>+INFO!BP26/INFO!$D$72*100</f>
        <v>5.6680731647662304E-2</v>
      </c>
      <c r="BQ23" s="98">
        <f>+INFO!BQ26/INFO!$D$73*100</f>
        <v>6.1557831008467708E-3</v>
      </c>
      <c r="BR23" s="98">
        <f>+INFO!BR26/INFO!$D$74*100</f>
        <v>1.3344475016631262E-2</v>
      </c>
      <c r="BS23" s="98">
        <f>+INFO!BS26/INFO!$D$75*100</f>
        <v>6.1144220559245909E-3</v>
      </c>
      <c r="BT23" s="98">
        <f>+INFO!BT26/INFO!$D$76*100</f>
        <v>0</v>
      </c>
    </row>
    <row r="24" spans="2:72" ht="15" x14ac:dyDescent="0.4">
      <c r="B24">
        <v>19</v>
      </c>
      <c r="C24" s="15" t="s">
        <v>35</v>
      </c>
      <c r="D24" s="2" t="s">
        <v>36</v>
      </c>
      <c r="E24" s="98">
        <f>+INFO!E27/INFO!$D$9*100</f>
        <v>1.6969908632067346E-3</v>
      </c>
      <c r="F24" s="98">
        <f>+INFO!F27/INFO!$D$10*100</f>
        <v>6.5441446573106333E-5</v>
      </c>
      <c r="G24" s="98">
        <f>+INFO!G27/INFO!$D$11*100</f>
        <v>0.26765320630393108</v>
      </c>
      <c r="H24" s="98">
        <f>+INFO!H27/INFO!$D$12*100</f>
        <v>0</v>
      </c>
      <c r="I24" s="98">
        <f>+INFO!I27/INFO!$D$13*100</f>
        <v>2.5822460370564633E-2</v>
      </c>
      <c r="J24" s="98">
        <f>+INFO!J27/INFO!$D$14*100</f>
        <v>1.5785327892045241E-3</v>
      </c>
      <c r="K24" s="98">
        <f>+INFO!K27/INFO!$D$15*100</f>
        <v>1.7289129489364687E-3</v>
      </c>
      <c r="L24" s="98">
        <f>+INFO!L27/INFO!$D$16*100</f>
        <v>1.7508188845331678E-3</v>
      </c>
      <c r="M24" s="98">
        <f>+INFO!M27/INFO!$D$17*100</f>
        <v>1.2263245403966888E-3</v>
      </c>
      <c r="N24" s="98">
        <f>+INFO!N27/INFO!$D$18*100</f>
        <v>2.1436138707267255E-3</v>
      </c>
      <c r="O24" s="98">
        <f>+INFO!O27/INFO!$D$19*100</f>
        <v>0.42822106648956687</v>
      </c>
      <c r="P24" s="98">
        <f>+INFO!P27/INFO!$D$20*100</f>
        <v>8.7472822137074732E-2</v>
      </c>
      <c r="Q24" s="98">
        <f>+INFO!Q27/INFO!$D$21*100</f>
        <v>0.2065416012387768</v>
      </c>
      <c r="R24" s="98">
        <f>+INFO!R27/INFO!$D$22*100</f>
        <v>0.42468010648596966</v>
      </c>
      <c r="S24" s="98">
        <f>+INFO!S27/INFO!$D$23*100</f>
        <v>6.1196614403889532E-4</v>
      </c>
      <c r="T24" s="98">
        <f>+INFO!T27/INFO!$D$24*100</f>
        <v>1.8952735797635616E-2</v>
      </c>
      <c r="U24" s="98">
        <f>+INFO!U27/INFO!$D$25*100</f>
        <v>2.7725662785604392E-2</v>
      </c>
      <c r="V24" s="98">
        <f>+INFO!V27/INFO!$D$26*100</f>
        <v>8.666995119023746E-2</v>
      </c>
      <c r="W24" s="98">
        <f>+INFO!W27/INFO!$D$27*100</f>
        <v>1.5256958285821924</v>
      </c>
      <c r="X24" s="98">
        <f>+INFO!X27/INFO!$D$28*100</f>
        <v>1.6863054386797997E-3</v>
      </c>
      <c r="Y24" s="98">
        <f>+INFO!Y27/INFO!$D$29*100</f>
        <v>1.8406575565499666E-3</v>
      </c>
      <c r="Z24" s="98">
        <f>+INFO!Z27/INFO!$D$30*100</f>
        <v>1.8414062640166829E-3</v>
      </c>
      <c r="AA24" s="98">
        <f>+INFO!AA27/INFO!$D$31*100</f>
        <v>2.0874759840206812E-4</v>
      </c>
      <c r="AB24" s="98">
        <f>+INFO!AB27/INFO!$D$32*100</f>
        <v>0.42601766068943553</v>
      </c>
      <c r="AC24" s="98">
        <f>+INFO!AC27/INFO!$D$33*100</f>
        <v>2.0790884414080056E-4</v>
      </c>
      <c r="AD24" s="98">
        <f>+INFO!AD27/INFO!$D$34*100</f>
        <v>1.1413537617860316E-2</v>
      </c>
      <c r="AE24" s="98">
        <f>+INFO!AE27/INFO!$D$35*100</f>
        <v>1.3673024884513069E-2</v>
      </c>
      <c r="AF24" s="98">
        <f>+INFO!AF27/INFO!$D$36*100</f>
        <v>1.055575199986018E-3</v>
      </c>
      <c r="AG24" s="98">
        <f>+INFO!AG27/INFO!$D$37*100</f>
        <v>9.6692464375563968E-3</v>
      </c>
      <c r="AH24" s="98">
        <f>+INFO!AH27/INFO!$D$38*100</f>
        <v>1.4272189765257696E-3</v>
      </c>
      <c r="AI24" s="98">
        <f>+INFO!AI27/INFO!$D$39*100</f>
        <v>8.7631350061838093E-4</v>
      </c>
      <c r="AJ24" s="98">
        <f>+INFO!AJ27/INFO!$D$40*100</f>
        <v>8.0013841963544558E-4</v>
      </c>
      <c r="AK24" s="98">
        <f>+INFO!AK27/INFO!$D$41*100</f>
        <v>9.8399042490184951E-4</v>
      </c>
      <c r="AL24" s="98">
        <f>+INFO!AL27/INFO!$D$42*100</f>
        <v>3.9135500587661318E-4</v>
      </c>
      <c r="AM24" s="98">
        <f>+INFO!AM27/INFO!$D$43*100</f>
        <v>7.8746736647900212E-4</v>
      </c>
      <c r="AN24" s="98">
        <f>+INFO!AN27/INFO!$D$44*100</f>
        <v>3.408163233263132E-3</v>
      </c>
      <c r="AO24" s="98">
        <f>+INFO!AO27/INFO!$D$45*100</f>
        <v>1.8047969069959395E-3</v>
      </c>
      <c r="AP24" s="98">
        <f>+INFO!AP27/INFO!$D$46*100</f>
        <v>6.7232940189799924E-3</v>
      </c>
      <c r="AQ24" s="98">
        <f>+INFO!AQ27/INFO!$D$47*100</f>
        <v>2.1861935298015389E-3</v>
      </c>
      <c r="AR24" s="98">
        <f>+INFO!AR27/INFO!$D$48*100</f>
        <v>4.9658173893904478E-3</v>
      </c>
      <c r="AS24" s="98">
        <f>+INFO!AS27/INFO!$D$49*100</f>
        <v>0</v>
      </c>
      <c r="AT24" s="98">
        <f>+INFO!AT27/INFO!$D$50*100</f>
        <v>5.3792800039822619E-2</v>
      </c>
      <c r="AU24" s="98">
        <f>+INFO!AU27/INFO!$D$51*100</f>
        <v>5.0312173257849833E-4</v>
      </c>
      <c r="AV24" s="98">
        <f>+INFO!AV27/INFO!$D$52*100</f>
        <v>8.0045847182134045E-4</v>
      </c>
      <c r="AW24" s="98">
        <f>+INFO!AW27/INFO!$D$53*100</f>
        <v>5.3302453267860467E-4</v>
      </c>
      <c r="AX24" s="98">
        <f>+INFO!AX27/INFO!$D$54*100</f>
        <v>0.1352016060486701</v>
      </c>
      <c r="AY24" s="98">
        <f>+INFO!AY27/INFO!$D$55*100</f>
        <v>1.302634772307847E-3</v>
      </c>
      <c r="AZ24" s="98">
        <f>+INFO!AZ27/INFO!$D$56*100</f>
        <v>1.393039490743847E-3</v>
      </c>
      <c r="BA24" s="98">
        <f>+INFO!BA27/INFO!$D$57*100</f>
        <v>5.5715256398714804E-3</v>
      </c>
      <c r="BB24" s="98">
        <f>+INFO!BB27/INFO!$D$58*100</f>
        <v>1.5181470998974025E-3</v>
      </c>
      <c r="BC24" s="98">
        <f>+INFO!BC27/INFO!$D$59*100</f>
        <v>3.4283263281998143E-3</v>
      </c>
      <c r="BD24" s="98">
        <f>+INFO!BD27/INFO!$D$60*100</f>
        <v>2.9017153395701021E-3</v>
      </c>
      <c r="BE24" s="98">
        <f>+INFO!BE27/INFO!$D$61*100</f>
        <v>2.2589141340076333</v>
      </c>
      <c r="BF24" s="98">
        <f>+INFO!BF27/INFO!$D$62*100</f>
        <v>6.3990538082277419</v>
      </c>
      <c r="BG24" s="98">
        <f>+INFO!BG27/INFO!$D$63*100</f>
        <v>9.6181845391984221E-3</v>
      </c>
      <c r="BH24" s="98">
        <f>+INFO!BH27/INFO!$D$64*100</f>
        <v>6.8240086953617928E-3</v>
      </c>
      <c r="BI24" s="98">
        <f>+INFO!BI27/INFO!$D$65*100</f>
        <v>6.6144906741371461E-3</v>
      </c>
      <c r="BJ24" s="98">
        <f>+INFO!BJ27/INFO!$D$66*100</f>
        <v>3.6001206563082283E-3</v>
      </c>
      <c r="BK24" s="98">
        <f>+INFO!BK27/INFO!$D$67*100</f>
        <v>2.3573575956369014E-3</v>
      </c>
      <c r="BL24" s="98">
        <f>+INFO!BL27/INFO!$D$68*100</f>
        <v>1.3823240100252225E-3</v>
      </c>
      <c r="BM24" s="98">
        <f>+INFO!BM27/INFO!$D$69*100</f>
        <v>1.2666409906661628E-2</v>
      </c>
      <c r="BN24" s="98">
        <f>+INFO!BN27/INFO!$D$70*100</f>
        <v>4.9953326896313103E-3</v>
      </c>
      <c r="BO24" s="98">
        <f>+INFO!BO27/INFO!$D$71*100</f>
        <v>1.3844333703223145E-2</v>
      </c>
      <c r="BP24" s="98">
        <f>+INFO!BP27/INFO!$D$72*100</f>
        <v>1.6031482272916293E-2</v>
      </c>
      <c r="BQ24" s="98">
        <f>+INFO!BQ27/INFO!$D$73*100</f>
        <v>2.0784150654629802E-3</v>
      </c>
      <c r="BR24" s="98">
        <f>+INFO!BR27/INFO!$D$74*100</f>
        <v>7.1485368118777036E-3</v>
      </c>
      <c r="BS24" s="98">
        <f>+INFO!BS27/INFO!$D$75*100</f>
        <v>2.4350659397647705E-4</v>
      </c>
      <c r="BT24" s="98">
        <f>+INFO!BT27/INFO!$D$76*100</f>
        <v>0</v>
      </c>
    </row>
    <row r="25" spans="2:72" ht="15" x14ac:dyDescent="0.4">
      <c r="B25">
        <v>20</v>
      </c>
      <c r="C25" s="6" t="s">
        <v>37</v>
      </c>
      <c r="D25" s="7" t="s">
        <v>38</v>
      </c>
      <c r="E25" s="98">
        <f>+INFO!E28/INFO!$D$9*100</f>
        <v>0.21886130620687211</v>
      </c>
      <c r="F25" s="98">
        <f>+INFO!F28/INFO!$D$10*100</f>
        <v>0.30843859852499123</v>
      </c>
      <c r="G25" s="98">
        <f>+INFO!G28/INFO!$D$11*100</f>
        <v>7.1962750116727958E-3</v>
      </c>
      <c r="H25" s="98">
        <f>+INFO!H28/INFO!$D$12*100</f>
        <v>1.201167561451296E-3</v>
      </c>
      <c r="I25" s="98">
        <f>+INFO!I28/INFO!$D$13*100</f>
        <v>2.1080300862457862E-2</v>
      </c>
      <c r="J25" s="98">
        <f>+INFO!J28/INFO!$D$14*100</f>
        <v>3.2610728532309237E-2</v>
      </c>
      <c r="K25" s="98">
        <f>+INFO!K28/INFO!$D$15*100</f>
        <v>1.7784656878146506E-2</v>
      </c>
      <c r="L25" s="98">
        <f>+INFO!L28/INFO!$D$16*100</f>
        <v>4.6993031443066709E-3</v>
      </c>
      <c r="M25" s="98">
        <f>+INFO!M28/INFO!$D$17*100</f>
        <v>8.5442892669474555E-3</v>
      </c>
      <c r="N25" s="98">
        <f>+INFO!N28/INFO!$D$18*100</f>
        <v>3.4546726568034175E-2</v>
      </c>
      <c r="O25" s="98">
        <f>+INFO!O28/INFO!$D$19*100</f>
        <v>2.8733095091765925E-2</v>
      </c>
      <c r="P25" s="98">
        <f>+INFO!P28/INFO!$D$20*100</f>
        <v>1.5036569528745132E-2</v>
      </c>
      <c r="Q25" s="98">
        <f>+INFO!Q28/INFO!$D$21*100</f>
        <v>2.2702180918448757E-2</v>
      </c>
      <c r="R25" s="98">
        <f>+INFO!R28/INFO!$D$22*100</f>
        <v>2.339452008172287E-2</v>
      </c>
      <c r="S25" s="98">
        <f>+INFO!S28/INFO!$D$23*100</f>
        <v>0.15084239156405385</v>
      </c>
      <c r="T25" s="98">
        <f>+INFO!T28/INFO!$D$24*100</f>
        <v>7.211806963984474E-2</v>
      </c>
      <c r="U25" s="98">
        <f>+INFO!U28/INFO!$D$25*100</f>
        <v>3.9384449728215296E-2</v>
      </c>
      <c r="V25" s="98">
        <f>+INFO!V28/INFO!$D$26*100</f>
        <v>4.4897640301665792E-2</v>
      </c>
      <c r="W25" s="98">
        <f>+INFO!W28/INFO!$D$27*100</f>
        <v>3.2034142438673002E-2</v>
      </c>
      <c r="X25" s="98">
        <f>+INFO!X28/INFO!$D$28*100</f>
        <v>18.059797467360877</v>
      </c>
      <c r="Y25" s="98">
        <f>+INFO!Y28/INFO!$D$29*100</f>
        <v>16.960795937647692</v>
      </c>
      <c r="Z25" s="98">
        <f>+INFO!Z28/INFO!$D$30*100</f>
        <v>2.728406751357181</v>
      </c>
      <c r="AA25" s="98">
        <f>+INFO!AA28/INFO!$D$31*100</f>
        <v>0.11025869029149041</v>
      </c>
      <c r="AB25" s="98">
        <f>+INFO!AB28/INFO!$D$32*100</f>
        <v>1.5812562135459527</v>
      </c>
      <c r="AC25" s="98">
        <f>+INFO!AC28/INFO!$D$33*100</f>
        <v>7.1783145137005793E-3</v>
      </c>
      <c r="AD25" s="98">
        <f>+INFO!AD28/INFO!$D$34*100</f>
        <v>0.11265779531380853</v>
      </c>
      <c r="AE25" s="98">
        <f>+INFO!AE28/INFO!$D$35*100</f>
        <v>0.18802889319841251</v>
      </c>
      <c r="AF25" s="98">
        <f>+INFO!AF28/INFO!$D$36*100</f>
        <v>0.60053313943165476</v>
      </c>
      <c r="AG25" s="98">
        <f>+INFO!AG28/INFO!$D$37*100</f>
        <v>3.4427551584125353E-2</v>
      </c>
      <c r="AH25" s="98">
        <f>+INFO!AH28/INFO!$D$38*100</f>
        <v>0.14533752946663631</v>
      </c>
      <c r="AI25" s="98">
        <f>+INFO!AI28/INFO!$D$39*100</f>
        <v>0.11518882126743499</v>
      </c>
      <c r="AJ25" s="98">
        <f>+INFO!AJ28/INFO!$D$40*100</f>
        <v>7.1815063996355524E-2</v>
      </c>
      <c r="AK25" s="98">
        <f>+INFO!AK28/INFO!$D$41*100</f>
        <v>0.33244430185250362</v>
      </c>
      <c r="AL25" s="98">
        <f>+INFO!AL28/INFO!$D$42*100</f>
        <v>3.7466971508549802</v>
      </c>
      <c r="AM25" s="98">
        <f>+INFO!AM28/INFO!$D$43*100</f>
        <v>0.53249603001889867</v>
      </c>
      <c r="AN25" s="98">
        <f>+INFO!AN28/INFO!$D$44*100</f>
        <v>3.649410399153976E-2</v>
      </c>
      <c r="AO25" s="98">
        <f>+INFO!AO28/INFO!$D$45*100</f>
        <v>9.1435580613477337E-3</v>
      </c>
      <c r="AP25" s="98">
        <f>+INFO!AP28/INFO!$D$46*100</f>
        <v>3.7878970089703985E-2</v>
      </c>
      <c r="AQ25" s="98">
        <f>+INFO!AQ28/INFO!$D$47*100</f>
        <v>4.5196404282564925E-2</v>
      </c>
      <c r="AR25" s="98">
        <f>+INFO!AR28/INFO!$D$48*100</f>
        <v>4.277036762139004E-2</v>
      </c>
      <c r="AS25" s="98">
        <f>+INFO!AS28/INFO!$D$49*100</f>
        <v>2.7905277234551251</v>
      </c>
      <c r="AT25" s="98">
        <f>+INFO!AT28/INFO!$D$50*100</f>
        <v>2.4987003038002945E-2</v>
      </c>
      <c r="AU25" s="98">
        <f>+INFO!AU28/INFO!$D$51*100</f>
        <v>0.2022730621649223</v>
      </c>
      <c r="AV25" s="98">
        <f>+INFO!AV28/INFO!$D$52*100</f>
        <v>0.69394812620748081</v>
      </c>
      <c r="AW25" s="98">
        <f>+INFO!AW28/INFO!$D$53*100</f>
        <v>0.18870394821423178</v>
      </c>
      <c r="AX25" s="98">
        <f>+INFO!AX28/INFO!$D$54*100</f>
        <v>0.11166502849960995</v>
      </c>
      <c r="AY25" s="98">
        <f>+INFO!AY28/INFO!$D$55*100</f>
        <v>3.1597180990597121E-2</v>
      </c>
      <c r="AZ25" s="98">
        <f>+INFO!AZ28/INFO!$D$56*100</f>
        <v>2.1682311126335747E-2</v>
      </c>
      <c r="BA25" s="98">
        <f>+INFO!BA28/INFO!$D$57*100</f>
        <v>8.0056023498394233E-2</v>
      </c>
      <c r="BB25" s="98">
        <f>+INFO!BB28/INFO!$D$58*100</f>
        <v>4.7860491885169679E-2</v>
      </c>
      <c r="BC25" s="98">
        <f>+INFO!BC28/INFO!$D$59*100</f>
        <v>4.5666392136731071E-2</v>
      </c>
      <c r="BD25" s="98">
        <f>+INFO!BD28/INFO!$D$60*100</f>
        <v>3.8330633841024232E-2</v>
      </c>
      <c r="BE25" s="98">
        <f>+INFO!BE28/INFO!$D$61*100</f>
        <v>4.5452691257834063E-2</v>
      </c>
      <c r="BF25" s="98">
        <f>+INFO!BF28/INFO!$D$62*100</f>
        <v>2.4488018894376323E-2</v>
      </c>
      <c r="BG25" s="98">
        <f>+INFO!BG28/INFO!$D$63*100</f>
        <v>0.44394493638210619</v>
      </c>
      <c r="BH25" s="98">
        <f>+INFO!BH28/INFO!$D$64*100</f>
        <v>6.3852649221941629E-3</v>
      </c>
      <c r="BI25" s="98">
        <f>+INFO!BI28/INFO!$D$65*100</f>
        <v>5.4420565853456282E-2</v>
      </c>
      <c r="BJ25" s="98">
        <f>+INFO!BJ28/INFO!$D$66*100</f>
        <v>9.640328057893402E-3</v>
      </c>
      <c r="BK25" s="98">
        <f>+INFO!BK28/INFO!$D$67*100</f>
        <v>5.2945722691645925E-3</v>
      </c>
      <c r="BL25" s="98">
        <f>+INFO!BL28/INFO!$D$68*100</f>
        <v>9.4816058550495482E-4</v>
      </c>
      <c r="BM25" s="98">
        <f>+INFO!BM28/INFO!$D$69*100</f>
        <v>1.2200136555380396E-2</v>
      </c>
      <c r="BN25" s="98">
        <f>+INFO!BN28/INFO!$D$70*100</f>
        <v>2.0028447351227295E-2</v>
      </c>
      <c r="BO25" s="98">
        <f>+INFO!BO28/INFO!$D$71*100</f>
        <v>2.707346556600021E-2</v>
      </c>
      <c r="BP25" s="98">
        <f>+INFO!BP28/INFO!$D$72*100</f>
        <v>1.3419906433344729E-2</v>
      </c>
      <c r="BQ25" s="98">
        <f>+INFO!BQ28/INFO!$D$73*100</f>
        <v>1.8371009350337884E-2</v>
      </c>
      <c r="BR25" s="98">
        <f>+INFO!BR28/INFO!$D$74*100</f>
        <v>3.3741343513928795E-2</v>
      </c>
      <c r="BS25" s="98">
        <f>+INFO!BS28/INFO!$D$75*100</f>
        <v>0.28746236451108892</v>
      </c>
      <c r="BT25" s="98">
        <f>+INFO!BT28/INFO!$D$76*100</f>
        <v>0</v>
      </c>
    </row>
    <row r="26" spans="2:72" ht="15" x14ac:dyDescent="0.4">
      <c r="B26">
        <v>21</v>
      </c>
      <c r="C26" s="15" t="s">
        <v>39</v>
      </c>
      <c r="D26" s="2" t="s">
        <v>40</v>
      </c>
      <c r="E26" s="98">
        <f>+INFO!E29/INFO!$D$9*100</f>
        <v>0.12141438710307222</v>
      </c>
      <c r="F26" s="98">
        <f>+INFO!F29/INFO!$D$10*100</f>
        <v>5.6435961421350107E-2</v>
      </c>
      <c r="G26" s="98">
        <f>+INFO!G29/INFO!$D$11*100</f>
        <v>4.9464085251687995E-2</v>
      </c>
      <c r="H26" s="98">
        <f>+INFO!H29/INFO!$D$12*100</f>
        <v>4.186949524997481E-3</v>
      </c>
      <c r="I26" s="98">
        <f>+INFO!I29/INFO!$D$13*100</f>
        <v>3.1129645390451047E-2</v>
      </c>
      <c r="J26" s="98">
        <f>+INFO!J29/INFO!$D$14*100</f>
        <v>0.29669491070266552</v>
      </c>
      <c r="K26" s="98">
        <f>+INFO!K29/INFO!$D$15*100</f>
        <v>8.224796288225493E-2</v>
      </c>
      <c r="L26" s="98">
        <f>+INFO!L29/INFO!$D$16*100</f>
        <v>2.0908463580560062E-3</v>
      </c>
      <c r="M26" s="98">
        <f>+INFO!M29/INFO!$D$17*100</f>
        <v>9.0518279305962138E-2</v>
      </c>
      <c r="N26" s="98">
        <f>+INFO!N29/INFO!$D$18*100</f>
        <v>6.1188432707889061E-2</v>
      </c>
      <c r="O26" s="98">
        <f>+INFO!O29/INFO!$D$19*100</f>
        <v>3.2104014000487256E-2</v>
      </c>
      <c r="P26" s="98">
        <f>+INFO!P29/INFO!$D$20*100</f>
        <v>2.4472850561550782E-2</v>
      </c>
      <c r="Q26" s="98">
        <f>+INFO!Q29/INFO!$D$21*100</f>
        <v>5.1302231273725102E-2</v>
      </c>
      <c r="R26" s="98">
        <f>+INFO!R29/INFO!$D$22*100</f>
        <v>5.4111540200351568E-2</v>
      </c>
      <c r="S26" s="98">
        <f>+INFO!S29/INFO!$D$23*100</f>
        <v>3.5733990849140897E-2</v>
      </c>
      <c r="T26" s="98">
        <f>+INFO!T29/INFO!$D$24*100</f>
        <v>2.7717046850931334E-2</v>
      </c>
      <c r="U26" s="98">
        <f>+INFO!U29/INFO!$D$25*100</f>
        <v>9.806250928070831E-2</v>
      </c>
      <c r="V26" s="98">
        <f>+INFO!V29/INFO!$D$26*100</f>
        <v>8.419589066842037E-2</v>
      </c>
      <c r="W26" s="98">
        <f>+INFO!W29/INFO!$D$27*100</f>
        <v>9.9790453964960432E-2</v>
      </c>
      <c r="X26" s="98">
        <f>+INFO!X29/INFO!$D$28*100</f>
        <v>2.7721434984334636</v>
      </c>
      <c r="Y26" s="98">
        <f>+INFO!Y29/INFO!$D$29*100</f>
        <v>4.1126294018076512</v>
      </c>
      <c r="Z26" s="98">
        <f>+INFO!Z29/INFO!$D$30*100</f>
        <v>2.7769970421382726</v>
      </c>
      <c r="AA26" s="98">
        <f>+INFO!AA29/INFO!$D$31*100</f>
        <v>7.6770148020046031E-2</v>
      </c>
      <c r="AB26" s="98">
        <f>+INFO!AB29/INFO!$D$32*100</f>
        <v>0.32700710407430084</v>
      </c>
      <c r="AC26" s="98">
        <f>+INFO!AC29/INFO!$D$33*100</f>
        <v>8.1559865743106343E-3</v>
      </c>
      <c r="AD26" s="98">
        <f>+INFO!AD29/INFO!$D$34*100</f>
        <v>7.0702032277964982E-2</v>
      </c>
      <c r="AE26" s="98">
        <f>+INFO!AE29/INFO!$D$35*100</f>
        <v>8.6291092898800048E-2</v>
      </c>
      <c r="AF26" s="98">
        <f>+INFO!AF29/INFO!$D$36*100</f>
        <v>0.20683139125494188</v>
      </c>
      <c r="AG26" s="98">
        <f>+INFO!AG29/INFO!$D$37*100</f>
        <v>3.0045461881875575E-2</v>
      </c>
      <c r="AH26" s="98">
        <f>+INFO!AH29/INFO!$D$38*100</f>
        <v>0.12456814121931346</v>
      </c>
      <c r="AI26" s="98">
        <f>+INFO!AI29/INFO!$D$39*100</f>
        <v>0.1470520601490348</v>
      </c>
      <c r="AJ26" s="98">
        <f>+INFO!AJ29/INFO!$D$40*100</f>
        <v>8.1326767367723138E-2</v>
      </c>
      <c r="AK26" s="98">
        <f>+INFO!AK29/INFO!$D$41*100</f>
        <v>0.10923323207474346</v>
      </c>
      <c r="AL26" s="98">
        <f>+INFO!AL29/INFO!$D$42*100</f>
        <v>0.66186357275041308</v>
      </c>
      <c r="AM26" s="98">
        <f>+INFO!AM29/INFO!$D$43*100</f>
        <v>0.17550139875160051</v>
      </c>
      <c r="AN26" s="98">
        <f>+INFO!AN29/INFO!$D$44*100</f>
        <v>4.4006681746428682E-2</v>
      </c>
      <c r="AO26" s="98">
        <f>+INFO!AO29/INFO!$D$45*100</f>
        <v>3.6635320562332027E-2</v>
      </c>
      <c r="AP26" s="98">
        <f>+INFO!AP29/INFO!$D$46*100</f>
        <v>0.18500507055262119</v>
      </c>
      <c r="AQ26" s="98">
        <f>+INFO!AQ29/INFO!$D$47*100</f>
        <v>0.16754914895941397</v>
      </c>
      <c r="AR26" s="98">
        <f>+INFO!AR29/INFO!$D$48*100</f>
        <v>0.21077666525771038</v>
      </c>
      <c r="AS26" s="98">
        <f>+INFO!AS29/INFO!$D$49*100</f>
        <v>0.42378699263335734</v>
      </c>
      <c r="AT26" s="98">
        <f>+INFO!AT29/INFO!$D$50*100</f>
        <v>0.16414862454091753</v>
      </c>
      <c r="AU26" s="98">
        <f>+INFO!AU29/INFO!$D$51*100</f>
        <v>6.842044087042401E-2</v>
      </c>
      <c r="AV26" s="98">
        <f>+INFO!AV29/INFO!$D$52*100</f>
        <v>0.17014335709088393</v>
      </c>
      <c r="AW26" s="98">
        <f>+INFO!AW29/INFO!$D$53*100</f>
        <v>7.6809963852439322E-2</v>
      </c>
      <c r="AX26" s="98">
        <f>+INFO!AX29/INFO!$D$54*100</f>
        <v>0.10143988278062488</v>
      </c>
      <c r="AY26" s="98">
        <f>+INFO!AY29/INFO!$D$55*100</f>
        <v>5.8800486529912502E-2</v>
      </c>
      <c r="AZ26" s="98">
        <f>+INFO!AZ29/INFO!$D$56*100</f>
        <v>4.7449119722553487E-2</v>
      </c>
      <c r="BA26" s="98">
        <f>+INFO!BA29/INFO!$D$57*100</f>
        <v>8.0953581839466882E-2</v>
      </c>
      <c r="BB26" s="98">
        <f>+INFO!BB29/INFO!$D$58*100</f>
        <v>0.16458594591205503</v>
      </c>
      <c r="BC26" s="98">
        <f>+INFO!BC29/INFO!$D$59*100</f>
        <v>0.32947384527626367</v>
      </c>
      <c r="BD26" s="98">
        <f>+INFO!BD29/INFO!$D$60*100</f>
        <v>0.2913703010135506</v>
      </c>
      <c r="BE26" s="98">
        <f>+INFO!BE29/INFO!$D$61*100</f>
        <v>0.45307140308237948</v>
      </c>
      <c r="BF26" s="98">
        <f>+INFO!BF29/INFO!$D$62*100</f>
        <v>0.23516272126630774</v>
      </c>
      <c r="BG26" s="98">
        <f>+INFO!BG29/INFO!$D$63*100</f>
        <v>0.10142589429304009</v>
      </c>
      <c r="BH26" s="98">
        <f>+INFO!BH29/INFO!$D$64*100</f>
        <v>9.8751223879392034E-3</v>
      </c>
      <c r="BI26" s="98">
        <f>+INFO!BI29/INFO!$D$65*100</f>
        <v>3.5851466007047611E-2</v>
      </c>
      <c r="BJ26" s="98">
        <f>+INFO!BJ29/INFO!$D$66*100</f>
        <v>3.2622660256724158E-3</v>
      </c>
      <c r="BK26" s="98">
        <f>+INFO!BK29/INFO!$D$67*100</f>
        <v>1.8112281421563836E-4</v>
      </c>
      <c r="BL26" s="98">
        <f>+INFO!BL29/INFO!$D$68*100</f>
        <v>8.835962014164235E-3</v>
      </c>
      <c r="BM26" s="98">
        <f>+INFO!BM29/INFO!$D$69*100</f>
        <v>9.1389931452268633E-2</v>
      </c>
      <c r="BN26" s="98">
        <f>+INFO!BN29/INFO!$D$70*100</f>
        <v>0.20285589657916148</v>
      </c>
      <c r="BO26" s="98">
        <f>+INFO!BO29/INFO!$D$71*100</f>
        <v>4.0383628629249962E-2</v>
      </c>
      <c r="BP26" s="98">
        <f>+INFO!BP29/INFO!$D$72*100</f>
        <v>9.4581027870417125E-2</v>
      </c>
      <c r="BQ26" s="98">
        <f>+INFO!BQ29/INFO!$D$73*100</f>
        <v>0.1197224103126858</v>
      </c>
      <c r="BR26" s="98">
        <f>+INFO!BR29/INFO!$D$74*100</f>
        <v>0.25358487093078719</v>
      </c>
      <c r="BS26" s="98">
        <f>+INFO!BS29/INFO!$D$75*100</f>
        <v>3.1566846159419063E-3</v>
      </c>
      <c r="BT26" s="98">
        <f>+INFO!BT29/INFO!$D$76*100</f>
        <v>0</v>
      </c>
    </row>
    <row r="27" spans="2:72" ht="15" x14ac:dyDescent="0.4">
      <c r="B27">
        <v>22</v>
      </c>
      <c r="C27" s="6" t="s">
        <v>41</v>
      </c>
      <c r="D27" s="7" t="s">
        <v>42</v>
      </c>
      <c r="E27" s="98">
        <f>+INFO!E30/INFO!$D$9*100</f>
        <v>2.5402660635009011E-2</v>
      </c>
      <c r="F27" s="98">
        <f>+INFO!F30/INFO!$D$10*100</f>
        <v>9.0598077166145711E-3</v>
      </c>
      <c r="G27" s="98">
        <f>+INFO!G30/INFO!$D$11*100</f>
        <v>5.3589228708488694E-2</v>
      </c>
      <c r="H27" s="98">
        <f>+INFO!H30/INFO!$D$12*100</f>
        <v>8.579307171142802E-4</v>
      </c>
      <c r="I27" s="98">
        <f>+INFO!I30/INFO!$D$13*100</f>
        <v>1.1236737992166885E-2</v>
      </c>
      <c r="J27" s="98">
        <f>+INFO!J30/INFO!$D$14*100</f>
        <v>3.3000445684637239E-2</v>
      </c>
      <c r="K27" s="98">
        <f>+INFO!K30/INFO!$D$15*100</f>
        <v>1.581902029209329E-2</v>
      </c>
      <c r="L27" s="98">
        <f>+INFO!L30/INFO!$D$16*100</f>
        <v>6.8853665074266235E-4</v>
      </c>
      <c r="M27" s="98">
        <f>+INFO!M30/INFO!$D$17*100</f>
        <v>1.7534059844765516E-2</v>
      </c>
      <c r="N27" s="98">
        <f>+INFO!N30/INFO!$D$18*100</f>
        <v>4.6425393348132823E-2</v>
      </c>
      <c r="O27" s="98">
        <f>+INFO!O30/INFO!$D$19*100</f>
        <v>9.7703057472061927E-3</v>
      </c>
      <c r="P27" s="98">
        <f>+INFO!P30/INFO!$D$20*100</f>
        <v>2.0233040064567168E-2</v>
      </c>
      <c r="Q27" s="98">
        <f>+INFO!Q30/INFO!$D$21*100</f>
        <v>1.7690978278563359E-2</v>
      </c>
      <c r="R27" s="98">
        <f>+INFO!R30/INFO!$D$22*100</f>
        <v>1.6590393900527661E-2</v>
      </c>
      <c r="S27" s="98">
        <f>+INFO!S30/INFO!$D$23*100</f>
        <v>6.2179664047559806E-3</v>
      </c>
      <c r="T27" s="98">
        <f>+INFO!T30/INFO!$D$24*100</f>
        <v>7.1671177171759356E-3</v>
      </c>
      <c r="U27" s="98">
        <f>+INFO!U30/INFO!$D$25*100</f>
        <v>4.0696584619729324E-2</v>
      </c>
      <c r="V27" s="98">
        <f>+INFO!V30/INFO!$D$26*100</f>
        <v>2.7544910251277352E-2</v>
      </c>
      <c r="W27" s="98">
        <f>+INFO!W30/INFO!$D$27*100</f>
        <v>3.8810341737807674E-2</v>
      </c>
      <c r="X27" s="98">
        <f>+INFO!X30/INFO!$D$28*100</f>
        <v>0.52067936175084928</v>
      </c>
      <c r="Y27" s="98">
        <f>+INFO!Y30/INFO!$D$29*100</f>
        <v>0.65878826240662425</v>
      </c>
      <c r="Z27" s="98">
        <f>+INFO!Z30/INFO!$D$30*100</f>
        <v>15.224908381238086</v>
      </c>
      <c r="AA27" s="98">
        <f>+INFO!AA30/INFO!$D$31*100</f>
        <v>5.8714198208920286E-2</v>
      </c>
      <c r="AB27" s="98">
        <f>+INFO!AB30/INFO!$D$32*100</f>
        <v>9.7807006313121267E-2</v>
      </c>
      <c r="AC27" s="98">
        <f>+INFO!AC30/INFO!$D$33*100</f>
        <v>1.1645339407628582E-3</v>
      </c>
      <c r="AD27" s="98">
        <f>+INFO!AD30/INFO!$D$34*100</f>
        <v>2.2352856974877829E-2</v>
      </c>
      <c r="AE27" s="98">
        <f>+INFO!AE30/INFO!$D$35*100</f>
        <v>5.370263223970765E-2</v>
      </c>
      <c r="AF27" s="98">
        <f>+INFO!AF30/INFO!$D$36*100</f>
        <v>5.6916908990869555E-2</v>
      </c>
      <c r="AG27" s="98">
        <f>+INFO!AG30/INFO!$D$37*100</f>
        <v>7.6649048502302111E-3</v>
      </c>
      <c r="AH27" s="98">
        <f>+INFO!AH30/INFO!$D$38*100</f>
        <v>4.6210309841195764E-2</v>
      </c>
      <c r="AI27" s="98">
        <f>+INFO!AI30/INFO!$D$39*100</f>
        <v>4.9513333982204144E-2</v>
      </c>
      <c r="AJ27" s="98">
        <f>+INFO!AJ30/INFO!$D$40*100</f>
        <v>3.8408417200541924E-2</v>
      </c>
      <c r="AK27" s="98">
        <f>+INFO!AK30/INFO!$D$41*100</f>
        <v>5.6303179420423156E-2</v>
      </c>
      <c r="AL27" s="98">
        <f>+INFO!AL30/INFO!$D$42*100</f>
        <v>0.34428377674660204</v>
      </c>
      <c r="AM27" s="98">
        <f>+INFO!AM30/INFO!$D$43*100</f>
        <v>0.24544699708796144</v>
      </c>
      <c r="AN27" s="98">
        <f>+INFO!AN30/INFO!$D$44*100</f>
        <v>1.2713522628702003E-2</v>
      </c>
      <c r="AO27" s="98">
        <f>+INFO!AO30/INFO!$D$45*100</f>
        <v>9.3612887786334049E-3</v>
      </c>
      <c r="AP27" s="98">
        <f>+INFO!AP30/INFO!$D$46*100</f>
        <v>3.9852519719945356E-2</v>
      </c>
      <c r="AQ27" s="98">
        <f>+INFO!AQ30/INFO!$D$47*100</f>
        <v>3.7404504299486149E-2</v>
      </c>
      <c r="AR27" s="98">
        <f>+INFO!AR30/INFO!$D$48*100</f>
        <v>5.255003921982445E-2</v>
      </c>
      <c r="AS27" s="98">
        <f>+INFO!AS30/INFO!$D$49*100</f>
        <v>7.6569459275898352E-2</v>
      </c>
      <c r="AT27" s="98">
        <f>+INFO!AT30/INFO!$D$50*100</f>
        <v>4.785302165884054E-2</v>
      </c>
      <c r="AU27" s="98">
        <f>+INFO!AU30/INFO!$D$51*100</f>
        <v>3.2978077317573178E-2</v>
      </c>
      <c r="AV27" s="98">
        <f>+INFO!AV30/INFO!$D$52*100</f>
        <v>4.7574236454277427E-2</v>
      </c>
      <c r="AW27" s="98">
        <f>+INFO!AW30/INFO!$D$53*100</f>
        <v>2.096953890312276E-2</v>
      </c>
      <c r="AX27" s="98">
        <f>+INFO!AX30/INFO!$D$54*100</f>
        <v>8.9187295802495167E-2</v>
      </c>
      <c r="AY27" s="98">
        <f>+INFO!AY30/INFO!$D$55*100</f>
        <v>0.41593229107857838</v>
      </c>
      <c r="AZ27" s="98">
        <f>+INFO!AZ30/INFO!$D$56*100</f>
        <v>1.5657180031271888E-2</v>
      </c>
      <c r="BA27" s="98">
        <f>+INFO!BA30/INFO!$D$57*100</f>
        <v>1.5741576533801756E-2</v>
      </c>
      <c r="BB27" s="98">
        <f>+INFO!BB30/INFO!$D$58*100</f>
        <v>3.0227004459509037E-2</v>
      </c>
      <c r="BC27" s="98">
        <f>+INFO!BC30/INFO!$D$59*100</f>
        <v>6.6399123854763334E-2</v>
      </c>
      <c r="BD27" s="98">
        <f>+INFO!BD30/INFO!$D$60*100</f>
        <v>3.5993970711994387E-2</v>
      </c>
      <c r="BE27" s="98">
        <f>+INFO!BE30/INFO!$D$61*100</f>
        <v>4.9338178175128769E-2</v>
      </c>
      <c r="BF27" s="98">
        <f>+INFO!BF30/INFO!$D$62*100</f>
        <v>2.9859677835523159E-2</v>
      </c>
      <c r="BG27" s="98">
        <f>+INFO!BG30/INFO!$D$63*100</f>
        <v>6.5187262188063311E-2</v>
      </c>
      <c r="BH27" s="98">
        <f>+INFO!BH30/INFO!$D$64*100</f>
        <v>3.0536738694430113E-3</v>
      </c>
      <c r="BI27" s="98">
        <f>+INFO!BI30/INFO!$D$65*100</f>
        <v>1.4741030447250827E-2</v>
      </c>
      <c r="BJ27" s="98">
        <f>+INFO!BJ30/INFO!$D$66*100</f>
        <v>4.5955904574357023E-3</v>
      </c>
      <c r="BK27" s="98">
        <f>+INFO!BK30/INFO!$D$67*100</f>
        <v>9.1664225870570287E-4</v>
      </c>
      <c r="BL27" s="98">
        <f>+INFO!BL30/INFO!$D$68*100</f>
        <v>9.0467057236652765E-4</v>
      </c>
      <c r="BM27" s="98">
        <f>+INFO!BM30/INFO!$D$69*100</f>
        <v>2.9849402982166907E-2</v>
      </c>
      <c r="BN27" s="98">
        <f>+INFO!BN30/INFO!$D$70*100</f>
        <v>7.6481971506329627E-2</v>
      </c>
      <c r="BO27" s="98">
        <f>+INFO!BO30/INFO!$D$71*100</f>
        <v>7.8665855989598164E-3</v>
      </c>
      <c r="BP27" s="98">
        <f>+INFO!BP30/INFO!$D$72*100</f>
        <v>0.12755859289910801</v>
      </c>
      <c r="BQ27" s="98">
        <f>+INFO!BQ30/INFO!$D$73*100</f>
        <v>8.9511765908049851E-2</v>
      </c>
      <c r="BR27" s="98">
        <f>+INFO!BR30/INFO!$D$74*100</f>
        <v>0.207756444037202</v>
      </c>
      <c r="BS27" s="98">
        <f>+INFO!BS30/INFO!$D$75*100</f>
        <v>5.6130026815784495E-2</v>
      </c>
      <c r="BT27" s="98">
        <f>+INFO!BT30/INFO!$D$76*100</f>
        <v>0</v>
      </c>
    </row>
    <row r="28" spans="2:72" ht="15" x14ac:dyDescent="0.4">
      <c r="B28">
        <v>23</v>
      </c>
      <c r="C28" s="15" t="s">
        <v>43</v>
      </c>
      <c r="D28" s="2" t="s">
        <v>44</v>
      </c>
      <c r="E28" s="98">
        <f>+INFO!E31/INFO!$D$9*100</f>
        <v>0.26827351197697025</v>
      </c>
      <c r="F28" s="98">
        <f>+INFO!F31/INFO!$D$10*100</f>
        <v>6.8568787893334426E-2</v>
      </c>
      <c r="G28" s="98">
        <f>+INFO!G31/INFO!$D$11*100</f>
        <v>0.13054905210078213</v>
      </c>
      <c r="H28" s="98">
        <f>+INFO!H31/INFO!$D$12*100</f>
        <v>3.5862832373225709E-3</v>
      </c>
      <c r="I28" s="98">
        <f>+INFO!I31/INFO!$D$13*100</f>
        <v>3.8003509040139957E-3</v>
      </c>
      <c r="J28" s="98">
        <f>+INFO!J31/INFO!$D$14*100</f>
        <v>6.8528928911991763E-4</v>
      </c>
      <c r="K28" s="98">
        <f>+INFO!K31/INFO!$D$15*100</f>
        <v>6.5406946364993351E-4</v>
      </c>
      <c r="L28" s="98">
        <f>+INFO!L31/INFO!$D$16*100</f>
        <v>3.5287271636817276E-3</v>
      </c>
      <c r="M28" s="98">
        <f>+INFO!M31/INFO!$D$17*100</f>
        <v>1.4039509736235292E-3</v>
      </c>
      <c r="N28" s="98">
        <f>+INFO!N31/INFO!$D$18*100</f>
        <v>5.2342931021033294E-3</v>
      </c>
      <c r="O28" s="98">
        <f>+INFO!O31/INFO!$D$19*100</f>
        <v>1.3618395877722589E-2</v>
      </c>
      <c r="P28" s="98">
        <f>+INFO!P31/INFO!$D$20*100</f>
        <v>3.194575455613362E-3</v>
      </c>
      <c r="Q28" s="98">
        <f>+INFO!Q31/INFO!$D$21*100</f>
        <v>1.6946089570932552E-2</v>
      </c>
      <c r="R28" s="98">
        <f>+INFO!R31/INFO!$D$22*100</f>
        <v>5.5170050237947875E-3</v>
      </c>
      <c r="S28" s="98">
        <f>+INFO!S31/INFO!$D$23*100</f>
        <v>8.9751816139797113E-3</v>
      </c>
      <c r="T28" s="98">
        <f>+INFO!T31/INFO!$D$24*100</f>
        <v>4.9661534475515237E-3</v>
      </c>
      <c r="U28" s="98">
        <f>+INFO!U31/INFO!$D$25*100</f>
        <v>4.4260530005701626E-2</v>
      </c>
      <c r="V28" s="98">
        <f>+INFO!V31/INFO!$D$26*100</f>
        <v>2.1001545398214496E-2</v>
      </c>
      <c r="W28" s="98">
        <f>+INFO!W31/INFO!$D$27*100</f>
        <v>1.4517843266137843E-2</v>
      </c>
      <c r="X28" s="98">
        <f>+INFO!X31/INFO!$D$28*100</f>
        <v>1.6317588945487783E-2</v>
      </c>
      <c r="Y28" s="98">
        <f>+INFO!Y31/INFO!$D$29*100</f>
        <v>0.23100549126110684</v>
      </c>
      <c r="Z28" s="98">
        <f>+INFO!Z31/INFO!$D$30*100</f>
        <v>1.3252382019718886E-2</v>
      </c>
      <c r="AA28" s="98">
        <f>+INFO!AA31/INFO!$D$31*100</f>
        <v>16.95225652357848</v>
      </c>
      <c r="AB28" s="98">
        <f>+INFO!AB31/INFO!$D$32*100</f>
        <v>2.1797678858100507</v>
      </c>
      <c r="AC28" s="98">
        <f>+INFO!AC31/INFO!$D$33*100</f>
        <v>8.1860557196777629E-3</v>
      </c>
      <c r="AD28" s="98">
        <f>+INFO!AD31/INFO!$D$34*100</f>
        <v>6.693778535303431E-2</v>
      </c>
      <c r="AE28" s="98">
        <f>+INFO!AE31/INFO!$D$35*100</f>
        <v>3.6497367076387691E-2</v>
      </c>
      <c r="AF28" s="98">
        <f>+INFO!AF31/INFO!$D$36*100</f>
        <v>0.14998064339696923</v>
      </c>
      <c r="AG28" s="98">
        <f>+INFO!AG31/INFO!$D$37*100</f>
        <v>3.8997094326243585E-3</v>
      </c>
      <c r="AH28" s="98">
        <f>+INFO!AH31/INFO!$D$38*100</f>
        <v>0.13527047052282357</v>
      </c>
      <c r="AI28" s="98">
        <f>+INFO!AI31/INFO!$D$39*100</f>
        <v>0.34623116418146554</v>
      </c>
      <c r="AJ28" s="98">
        <f>+INFO!AJ31/INFO!$D$40*100</f>
        <v>6.226514084440516E-2</v>
      </c>
      <c r="AK28" s="98">
        <f>+INFO!AK31/INFO!$D$41*100</f>
        <v>3.417356159871561E-2</v>
      </c>
      <c r="AL28" s="98">
        <f>+INFO!AL31/INFO!$D$42*100</f>
        <v>8.8483597176458275</v>
      </c>
      <c r="AM28" s="98">
        <f>+INFO!AM31/INFO!$D$43*100</f>
        <v>0.15735690952266473</v>
      </c>
      <c r="AN28" s="98">
        <f>+INFO!AN31/INFO!$D$44*100</f>
        <v>3.8063210227159126E-3</v>
      </c>
      <c r="AO28" s="98">
        <f>+INFO!AO31/INFO!$D$45*100</f>
        <v>6.6241311020364194E-4</v>
      </c>
      <c r="AP28" s="98">
        <f>+INFO!AP31/INFO!$D$46*100</f>
        <v>4.3817309825062243E-3</v>
      </c>
      <c r="AQ28" s="98">
        <f>+INFO!AQ31/INFO!$D$47*100</f>
        <v>2.9054761056415915E-3</v>
      </c>
      <c r="AR28" s="98">
        <f>+INFO!AR31/INFO!$D$48*100</f>
        <v>5.6216953026287288E-3</v>
      </c>
      <c r="AS28" s="98">
        <f>+INFO!AS31/INFO!$D$49*100</f>
        <v>3.2190321494356524E-3</v>
      </c>
      <c r="AT28" s="98">
        <f>+INFO!AT31/INFO!$D$50*100</f>
        <v>1.0229915446985028E-2</v>
      </c>
      <c r="AU28" s="98">
        <f>+INFO!AU31/INFO!$D$51*100</f>
        <v>1.1592968116367612</v>
      </c>
      <c r="AV28" s="98">
        <f>+INFO!AV31/INFO!$D$52*100</f>
        <v>0.79707377954714853</v>
      </c>
      <c r="AW28" s="98">
        <f>+INFO!AW31/INFO!$D$53*100</f>
        <v>0.62991808810382277</v>
      </c>
      <c r="AX28" s="98">
        <f>+INFO!AX31/INFO!$D$54*100</f>
        <v>5.5453634298178048E-3</v>
      </c>
      <c r="AY28" s="98">
        <f>+INFO!AY31/INFO!$D$55*100</f>
        <v>4.5437415579603624E-3</v>
      </c>
      <c r="AZ28" s="98">
        <f>+INFO!AZ31/INFO!$D$56*100</f>
        <v>1.1242209478114426E-3</v>
      </c>
      <c r="BA28" s="98">
        <f>+INFO!BA31/INFO!$D$57*100</f>
        <v>1.2637973305471516E-4</v>
      </c>
      <c r="BB28" s="98">
        <f>+INFO!BB31/INFO!$D$58*100</f>
        <v>9.1077794356710627E-4</v>
      </c>
      <c r="BC28" s="98">
        <f>+INFO!BC31/INFO!$D$59*100</f>
        <v>8.2301433446868599E-4</v>
      </c>
      <c r="BD28" s="98">
        <f>+INFO!BD31/INFO!$D$60*100</f>
        <v>1.5984483801057144E-3</v>
      </c>
      <c r="BE28" s="98">
        <f>+INFO!BE31/INFO!$D$61*100</f>
        <v>1.3153876130177454E-3</v>
      </c>
      <c r="BF28" s="98">
        <f>+INFO!BF31/INFO!$D$62*100</f>
        <v>8.225257064178468E-4</v>
      </c>
      <c r="BG28" s="98">
        <f>+INFO!BG31/INFO!$D$63*100</f>
        <v>3.9855832217849899E-2</v>
      </c>
      <c r="BH28" s="98">
        <f>+INFO!BH31/INFO!$D$64*100</f>
        <v>1.7368485959861143E-4</v>
      </c>
      <c r="BI28" s="98">
        <f>+INFO!BI31/INFO!$D$65*100</f>
        <v>1.5795883586523223E-3</v>
      </c>
      <c r="BJ28" s="98">
        <f>+INFO!BJ31/INFO!$D$66*100</f>
        <v>2.280816444592503E-4</v>
      </c>
      <c r="BK28" s="98">
        <f>+INFO!BK31/INFO!$D$67*100</f>
        <v>9.9681584980319403E-5</v>
      </c>
      <c r="BL28" s="98">
        <f>+INFO!BL31/INFO!$D$68*100</f>
        <v>1.3582245290749258E-4</v>
      </c>
      <c r="BM28" s="98">
        <f>+INFO!BM31/INFO!$D$69*100</f>
        <v>0.10608474867024571</v>
      </c>
      <c r="BN28" s="98">
        <f>+INFO!BN31/INFO!$D$70*100</f>
        <v>3.7936551268390132E-3</v>
      </c>
      <c r="BO28" s="98">
        <f>+INFO!BO31/INFO!$D$71*100</f>
        <v>4.1246051201838566E-2</v>
      </c>
      <c r="BP28" s="98">
        <f>+INFO!BP31/INFO!$D$72*100</f>
        <v>4.0979097628668264E-3</v>
      </c>
      <c r="BQ28" s="98">
        <f>+INFO!BQ31/INFO!$D$73*100</f>
        <v>1.5735604797389845E-2</v>
      </c>
      <c r="BR28" s="98">
        <f>+INFO!BR31/INFO!$D$74*100</f>
        <v>1.0922941517624208E-2</v>
      </c>
      <c r="BS28" s="98">
        <f>+INFO!BS31/INFO!$D$75*100</f>
        <v>6.0994394953412367E-3</v>
      </c>
      <c r="BT28" s="98">
        <f>+INFO!BT31/INFO!$D$76*100</f>
        <v>0</v>
      </c>
    </row>
    <row r="29" spans="2:72" ht="15" x14ac:dyDescent="0.4">
      <c r="B29">
        <v>24</v>
      </c>
      <c r="C29" s="6" t="s">
        <v>45</v>
      </c>
      <c r="D29" s="7" t="s">
        <v>46</v>
      </c>
      <c r="E29" s="98">
        <f>+INFO!E32/INFO!$D$9*100</f>
        <v>0.80113120045309083</v>
      </c>
      <c r="F29" s="98">
        <f>+INFO!F32/INFO!$D$10*100</f>
        <v>9.3416987339351443E-2</v>
      </c>
      <c r="G29" s="98">
        <f>+INFO!G32/INFO!$D$11*100</f>
        <v>0.48344920838053462</v>
      </c>
      <c r="H29" s="98">
        <f>+INFO!H32/INFO!$D$12*100</f>
        <v>1.7775877902121061E-2</v>
      </c>
      <c r="I29" s="98">
        <f>+INFO!I32/INFO!$D$13*100</f>
        <v>0.35117601728033626</v>
      </c>
      <c r="J29" s="98">
        <f>+INFO!J32/INFO!$D$14*100</f>
        <v>7.2262339528576705E-2</v>
      </c>
      <c r="K29" s="98">
        <f>+INFO!K32/INFO!$D$15*100</f>
        <v>5.8048199747683715E-2</v>
      </c>
      <c r="L29" s="98">
        <f>+INFO!L32/INFO!$D$16*100</f>
        <v>0.8074231416005403</v>
      </c>
      <c r="M29" s="98">
        <f>+INFO!M32/INFO!$D$17*100</f>
        <v>0.33067624835362602</v>
      </c>
      <c r="N29" s="98">
        <f>+INFO!N32/INFO!$D$18*100</f>
        <v>0.13273442906413466</v>
      </c>
      <c r="O29" s="98">
        <f>+INFO!O32/INFO!$D$19*100</f>
        <v>0.187014253562862</v>
      </c>
      <c r="P29" s="98">
        <f>+INFO!P32/INFO!$D$20*100</f>
        <v>0.57694382679944078</v>
      </c>
      <c r="Q29" s="98">
        <f>+INFO!Q32/INFO!$D$21*100</f>
        <v>0.8020451546133005</v>
      </c>
      <c r="R29" s="98">
        <f>+INFO!R32/INFO!$D$22*100</f>
        <v>0.97638624817230746</v>
      </c>
      <c r="S29" s="98">
        <f>+INFO!S32/INFO!$D$23*100</f>
        <v>0.66321556167505991</v>
      </c>
      <c r="T29" s="98">
        <f>+INFO!T32/INFO!$D$24*100</f>
        <v>1.1717193930013305</v>
      </c>
      <c r="U29" s="98">
        <f>+INFO!U32/INFO!$D$25*100</f>
        <v>3.7838064016324351</v>
      </c>
      <c r="V29" s="98">
        <f>+INFO!V32/INFO!$D$26*100</f>
        <v>1.6350765744611413</v>
      </c>
      <c r="W29" s="98">
        <f>+INFO!W32/INFO!$D$27*100</f>
        <v>1.3514833538641209</v>
      </c>
      <c r="X29" s="98">
        <f>+INFO!X32/INFO!$D$28*100</f>
        <v>0.56230801350928827</v>
      </c>
      <c r="Y29" s="98">
        <f>+INFO!Y32/INFO!$D$29*100</f>
        <v>0.90021833880976321</v>
      </c>
      <c r="Z29" s="98">
        <f>+INFO!Z32/INFO!$D$30*100</f>
        <v>1.1326928900080595</v>
      </c>
      <c r="AA29" s="98">
        <f>+INFO!AA32/INFO!$D$31*100</f>
        <v>4.1697871440511829</v>
      </c>
      <c r="AB29" s="98">
        <f>+INFO!AB32/INFO!$D$32*100</f>
        <v>22.618122701701807</v>
      </c>
      <c r="AC29" s="98">
        <f>+INFO!AC32/INFO!$D$33*100</f>
        <v>7.5052055955666303E-2</v>
      </c>
      <c r="AD29" s="98">
        <f>+INFO!AD32/INFO!$D$34*100</f>
        <v>1.3310357735541096</v>
      </c>
      <c r="AE29" s="98">
        <f>+INFO!AE32/INFO!$D$35*100</f>
        <v>2.61573044264878</v>
      </c>
      <c r="AF29" s="98">
        <f>+INFO!AF32/INFO!$D$36*100</f>
        <v>1.4108370804139985</v>
      </c>
      <c r="AG29" s="98">
        <f>+INFO!AG32/INFO!$D$37*100</f>
        <v>7.6801210008078061E-2</v>
      </c>
      <c r="AH29" s="98">
        <f>+INFO!AH32/INFO!$D$38*100</f>
        <v>0.26410004354673461</v>
      </c>
      <c r="AI29" s="98">
        <f>+INFO!AI32/INFO!$D$39*100</f>
        <v>1.1187891216353001</v>
      </c>
      <c r="AJ29" s="98">
        <f>+INFO!AJ32/INFO!$D$40*100</f>
        <v>0.36530728412540542</v>
      </c>
      <c r="AK29" s="98">
        <f>+INFO!AK32/INFO!$D$41*100</f>
        <v>0.13808474550058117</v>
      </c>
      <c r="AL29" s="98">
        <f>+INFO!AL32/INFO!$D$42*100</f>
        <v>5.6690207826299481</v>
      </c>
      <c r="AM29" s="98">
        <f>+INFO!AM32/INFO!$D$43*100</f>
        <v>0.58301367721429675</v>
      </c>
      <c r="AN29" s="98">
        <f>+INFO!AN32/INFO!$D$44*100</f>
        <v>0.27083220290715271</v>
      </c>
      <c r="AO29" s="98">
        <f>+INFO!AO32/INFO!$D$45*100</f>
        <v>0.11347914230785416</v>
      </c>
      <c r="AP29" s="98">
        <f>+INFO!AP32/INFO!$D$46*100</f>
        <v>0.26345718553953373</v>
      </c>
      <c r="AQ29" s="98">
        <f>+INFO!AQ32/INFO!$D$47*100</f>
        <v>0.20577810626871881</v>
      </c>
      <c r="AR29" s="98">
        <f>+INFO!AR32/INFO!$D$48*100</f>
        <v>0.19605576261978946</v>
      </c>
      <c r="AS29" s="98">
        <f>+INFO!AS32/INFO!$D$49*100</f>
        <v>1.064834203991063</v>
      </c>
      <c r="AT29" s="98">
        <f>+INFO!AT32/INFO!$D$50*100</f>
        <v>0.13508382185851378</v>
      </c>
      <c r="AU29" s="98">
        <f>+INFO!AU32/INFO!$D$51*100</f>
        <v>0.2105057210663672</v>
      </c>
      <c r="AV29" s="98">
        <f>+INFO!AV32/INFO!$D$52*100</f>
        <v>0.18447480741545633</v>
      </c>
      <c r="AW29" s="98">
        <f>+INFO!AW32/INFO!$D$53*100</f>
        <v>0.13120015360899825</v>
      </c>
      <c r="AX29" s="98">
        <f>+INFO!AX32/INFO!$D$54*100</f>
        <v>0.43534150541097727</v>
      </c>
      <c r="AY29" s="98">
        <f>+INFO!AY32/INFO!$D$55*100</f>
        <v>0.39775483073610124</v>
      </c>
      <c r="AZ29" s="98">
        <f>+INFO!AZ32/INFO!$D$56*100</f>
        <v>3.0587404528157013E-2</v>
      </c>
      <c r="BA29" s="98">
        <f>+INFO!BA32/INFO!$D$57*100</f>
        <v>1.9831132769092097E-2</v>
      </c>
      <c r="BB29" s="98">
        <f>+INFO!BB32/INFO!$D$58*100</f>
        <v>7.9994780301748822E-2</v>
      </c>
      <c r="BC29" s="98">
        <f>+INFO!BC32/INFO!$D$59*100</f>
        <v>0.15980079497925068</v>
      </c>
      <c r="BD29" s="98">
        <f>+INFO!BD32/INFO!$D$60*100</f>
        <v>0.53203884103809107</v>
      </c>
      <c r="BE29" s="98">
        <f>+INFO!BE32/INFO!$D$61*100</f>
        <v>0.37650896303249415</v>
      </c>
      <c r="BF29" s="98">
        <f>+INFO!BF32/INFO!$D$62*100</f>
        <v>0.23703417563708801</v>
      </c>
      <c r="BG29" s="98">
        <f>+INFO!BG32/INFO!$D$63*100</f>
        <v>2.9084059467406687</v>
      </c>
      <c r="BH29" s="98">
        <f>+INFO!BH32/INFO!$D$64*100</f>
        <v>8.9272380669819976E-2</v>
      </c>
      <c r="BI29" s="98">
        <f>+INFO!BI32/INFO!$D$65*100</f>
        <v>0.21020352294477407</v>
      </c>
      <c r="BJ29" s="98">
        <f>+INFO!BJ32/INFO!$D$66*100</f>
        <v>7.6732468672649434E-2</v>
      </c>
      <c r="BK29" s="98">
        <f>+INFO!BK32/INFO!$D$67*100</f>
        <v>2.5576402526104262E-2</v>
      </c>
      <c r="BL29" s="98">
        <f>+INFO!BL32/INFO!$D$68*100</f>
        <v>4.6465419103440583E-2</v>
      </c>
      <c r="BM29" s="98">
        <f>+INFO!BM32/INFO!$D$69*100</f>
        <v>0.47736916485777314</v>
      </c>
      <c r="BN29" s="98">
        <f>+INFO!BN32/INFO!$D$70*100</f>
        <v>0.77536057669210157</v>
      </c>
      <c r="BO29" s="98">
        <f>+INFO!BO32/INFO!$D$71*100</f>
        <v>2.2853491595811857</v>
      </c>
      <c r="BP29" s="98">
        <f>+INFO!BP32/INFO!$D$72*100</f>
        <v>0.97634597328061767</v>
      </c>
      <c r="BQ29" s="98">
        <f>+INFO!BQ32/INFO!$D$73*100</f>
        <v>0.23207560899792326</v>
      </c>
      <c r="BR29" s="98">
        <f>+INFO!BR32/INFO!$D$74*100</f>
        <v>0.99230176980071205</v>
      </c>
      <c r="BS29" s="98">
        <f>+INFO!BS32/INFO!$D$75*100</f>
        <v>3.5809111345697885E-2</v>
      </c>
      <c r="BT29" s="98">
        <f>+INFO!BT32/INFO!$D$76*100</f>
        <v>0</v>
      </c>
    </row>
    <row r="30" spans="2:72" ht="15" x14ac:dyDescent="0.4">
      <c r="B30">
        <v>25</v>
      </c>
      <c r="C30" s="15" t="s">
        <v>47</v>
      </c>
      <c r="D30" s="2" t="s">
        <v>48</v>
      </c>
      <c r="E30" s="98">
        <f>+INFO!E33/INFO!$D$9*100</f>
        <v>1.8868796267452228</v>
      </c>
      <c r="F30" s="98">
        <f>+INFO!F33/INFO!$D$10*100</f>
        <v>0.43829505247413486</v>
      </c>
      <c r="G30" s="98">
        <f>+INFO!G33/INFO!$D$11*100</f>
        <v>1.0661210660010685</v>
      </c>
      <c r="H30" s="98">
        <f>+INFO!H33/INFO!$D$12*100</f>
        <v>4.9194955645234351E-2</v>
      </c>
      <c r="I30" s="98">
        <f>+INFO!I33/INFO!$D$13*100</f>
        <v>1.1316244722716866</v>
      </c>
      <c r="J30" s="98">
        <f>+INFO!J33/INFO!$D$14*100</f>
        <v>5.0515644807399234</v>
      </c>
      <c r="K30" s="98">
        <f>+INFO!K33/INFO!$D$15*100</f>
        <v>8.7150995614614679</v>
      </c>
      <c r="L30" s="98">
        <f>+INFO!L33/INFO!$D$16*100</f>
        <v>0.75345551749686945</v>
      </c>
      <c r="M30" s="98">
        <f>+INFO!M33/INFO!$D$17*100</f>
        <v>2.4747402504520237</v>
      </c>
      <c r="N30" s="98">
        <f>+INFO!N33/INFO!$D$18*100</f>
        <v>0.62164333619645085</v>
      </c>
      <c r="O30" s="98">
        <f>+INFO!O33/INFO!$D$19*100</f>
        <v>0.4395834734843288</v>
      </c>
      <c r="P30" s="98">
        <f>+INFO!P33/INFO!$D$20*100</f>
        <v>0.15100727938150826</v>
      </c>
      <c r="Q30" s="98">
        <f>+INFO!Q33/INFO!$D$21*100</f>
        <v>0.54316509439462879</v>
      </c>
      <c r="R30" s="98">
        <f>+INFO!R33/INFO!$D$22*100</f>
        <v>6.8036790536761579E-2</v>
      </c>
      <c r="S30" s="98">
        <f>+INFO!S33/INFO!$D$23*100</f>
        <v>4.2232820237788619E-2</v>
      </c>
      <c r="T30" s="98">
        <f>+INFO!T33/INFO!$D$24*100</f>
        <v>0.19899323403301047</v>
      </c>
      <c r="U30" s="98">
        <f>+INFO!U33/INFO!$D$25*100</f>
        <v>0.10546770615567465</v>
      </c>
      <c r="V30" s="98">
        <f>+INFO!V33/INFO!$D$26*100</f>
        <v>5.2594960129838171E-2</v>
      </c>
      <c r="W30" s="98">
        <f>+INFO!W33/INFO!$D$27*100</f>
        <v>9.9319135403837897E-2</v>
      </c>
      <c r="X30" s="98">
        <f>+INFO!X33/INFO!$D$28*100</f>
        <v>0.83460083319440892</v>
      </c>
      <c r="Y30" s="98">
        <f>+INFO!Y33/INFO!$D$29*100</f>
        <v>0.24263330369881983</v>
      </c>
      <c r="Z30" s="98">
        <f>+INFO!Z33/INFO!$D$30*100</f>
        <v>0.35354770160748711</v>
      </c>
      <c r="AA30" s="98">
        <f>+INFO!AA33/INFO!$D$31*100</f>
        <v>0.42694833917738739</v>
      </c>
      <c r="AB30" s="98">
        <f>+INFO!AB33/INFO!$D$32*100</f>
        <v>0.52394656796460681</v>
      </c>
      <c r="AC30" s="98">
        <f>+INFO!AC33/INFO!$D$33*100</f>
        <v>39.136132402581694</v>
      </c>
      <c r="AD30" s="98">
        <f>+INFO!AD33/INFO!$D$34*100</f>
        <v>1.5467722899941678</v>
      </c>
      <c r="AE30" s="98">
        <f>+INFO!AE33/INFO!$D$35*100</f>
        <v>0.62710148876151406</v>
      </c>
      <c r="AF30" s="98">
        <f>+INFO!AF33/INFO!$D$36*100</f>
        <v>1.0080744827033348</v>
      </c>
      <c r="AG30" s="98">
        <f>+INFO!AG33/INFO!$D$37*100</f>
        <v>6.0519139386715439</v>
      </c>
      <c r="AH30" s="98">
        <f>+INFO!AH33/INFO!$D$38*100</f>
        <v>0.27442105842360642</v>
      </c>
      <c r="AI30" s="98">
        <f>+INFO!AI33/INFO!$D$39*100</f>
        <v>0.82616240591028112</v>
      </c>
      <c r="AJ30" s="98">
        <f>+INFO!AJ33/INFO!$D$40*100</f>
        <v>5.4977050081505587E-2</v>
      </c>
      <c r="AK30" s="98">
        <f>+INFO!AK33/INFO!$D$41*100</f>
        <v>0.19431871612373772</v>
      </c>
      <c r="AL30" s="98">
        <f>+INFO!AL33/INFO!$D$42*100</f>
        <v>0.13172409557048781</v>
      </c>
      <c r="AM30" s="98">
        <f>+INFO!AM33/INFO!$D$43*100</f>
        <v>0.48635608879146908</v>
      </c>
      <c r="AN30" s="98">
        <f>+INFO!AN33/INFO!$D$44*100</f>
        <v>1.2046214015733823</v>
      </c>
      <c r="AO30" s="98">
        <f>+INFO!AO33/INFO!$D$45*100</f>
        <v>0.59792166783438228</v>
      </c>
      <c r="AP30" s="98">
        <f>+INFO!AP33/INFO!$D$46*100</f>
        <v>1.3546085588856061</v>
      </c>
      <c r="AQ30" s="98">
        <f>+INFO!AQ33/INFO!$D$47*100</f>
        <v>0.3124818645296209</v>
      </c>
      <c r="AR30" s="98">
        <f>+INFO!AR33/INFO!$D$48*100</f>
        <v>3.187015353587932</v>
      </c>
      <c r="AS30" s="98">
        <f>+INFO!AS33/INFO!$D$49*100</f>
        <v>5.5481090127830878E-3</v>
      </c>
      <c r="AT30" s="98">
        <f>+INFO!AT33/INFO!$D$50*100</f>
        <v>0.6699102613350123</v>
      </c>
      <c r="AU30" s="98">
        <f>+INFO!AU33/INFO!$D$51*100</f>
        <v>0.43457172407455258</v>
      </c>
      <c r="AV30" s="98">
        <f>+INFO!AV33/INFO!$D$52*100</f>
        <v>0.5962136371943203</v>
      </c>
      <c r="AW30" s="98">
        <f>+INFO!AW33/INFO!$D$53*100</f>
        <v>1.2995415061159679</v>
      </c>
      <c r="AX30" s="98">
        <f>+INFO!AX33/INFO!$D$54*100</f>
        <v>0.77079527920106716</v>
      </c>
      <c r="AY30" s="98">
        <f>+INFO!AY33/INFO!$D$55*100</f>
        <v>1.8083490965759501</v>
      </c>
      <c r="AZ30" s="98">
        <f>+INFO!AZ33/INFO!$D$56*100</f>
        <v>13.803313890276813</v>
      </c>
      <c r="BA30" s="98">
        <f>+INFO!BA33/INFO!$D$57*100</f>
        <v>10.203040800807115</v>
      </c>
      <c r="BB30" s="98">
        <f>+INFO!BB33/INFO!$D$58*100</f>
        <v>18.599831577978584</v>
      </c>
      <c r="BC30" s="98">
        <f>+INFO!BC33/INFO!$D$59*100</f>
        <v>1.4844209407251194</v>
      </c>
      <c r="BD30" s="98">
        <f>+INFO!BD33/INFO!$D$60*100</f>
        <v>2.6442017102334696</v>
      </c>
      <c r="BE30" s="98">
        <f>+INFO!BE33/INFO!$D$61*100</f>
        <v>0.46211029253540203</v>
      </c>
      <c r="BF30" s="98">
        <f>+INFO!BF33/INFO!$D$62*100</f>
        <v>0.10409657902681928</v>
      </c>
      <c r="BG30" s="98">
        <f>+INFO!BG33/INFO!$D$63*100</f>
        <v>0.38654537448054022</v>
      </c>
      <c r="BH30" s="98">
        <f>+INFO!BH33/INFO!$D$64*100</f>
        <v>0.12923989992253335</v>
      </c>
      <c r="BI30" s="98">
        <f>+INFO!BI33/INFO!$D$65*100</f>
        <v>8.2561569485650771E-2</v>
      </c>
      <c r="BJ30" s="98">
        <f>+INFO!BJ33/INFO!$D$66*100</f>
        <v>0.10910242139306656</v>
      </c>
      <c r="BK30" s="98">
        <f>+INFO!BK33/INFO!$D$67*100</f>
        <v>0.15020219667539997</v>
      </c>
      <c r="BL30" s="98">
        <f>+INFO!BL33/INFO!$D$68*100</f>
        <v>1.8665418882425261E-2</v>
      </c>
      <c r="BM30" s="98">
        <f>+INFO!BM33/INFO!$D$69*100</f>
        <v>0.28337234726900684</v>
      </c>
      <c r="BN30" s="98">
        <f>+INFO!BN33/INFO!$D$70*100</f>
        <v>0.14550287127672759</v>
      </c>
      <c r="BO30" s="98">
        <f>+INFO!BO33/INFO!$D$71*100</f>
        <v>0.87955288946406895</v>
      </c>
      <c r="BP30" s="98">
        <f>+INFO!BP33/INFO!$D$72*100</f>
        <v>2.7504391002417222E-2</v>
      </c>
      <c r="BQ30" s="98">
        <f>+INFO!BQ33/INFO!$D$73*100</f>
        <v>0.19619395381347643</v>
      </c>
      <c r="BR30" s="98">
        <f>+INFO!BR33/INFO!$D$74*100</f>
        <v>0.11979698439424712</v>
      </c>
      <c r="BS30" s="98">
        <f>+INFO!BS33/INFO!$D$75*100</f>
        <v>0.2456883219548516</v>
      </c>
      <c r="BT30" s="98">
        <f>+INFO!BT33/INFO!$D$76*100</f>
        <v>0</v>
      </c>
    </row>
    <row r="31" spans="2:72" ht="15" x14ac:dyDescent="0.4">
      <c r="B31">
        <v>26</v>
      </c>
      <c r="C31" s="6" t="s">
        <v>49</v>
      </c>
      <c r="D31" s="7" t="s">
        <v>50</v>
      </c>
      <c r="E31" s="98">
        <f>+INFO!E34/INFO!$D$9*100</f>
        <v>5.5343518960629581</v>
      </c>
      <c r="F31" s="98">
        <f>+INFO!F34/INFO!$D$10*100</f>
        <v>11.548902490060197</v>
      </c>
      <c r="G31" s="98">
        <f>+INFO!G34/INFO!$D$11*100</f>
        <v>0.38264009720216002</v>
      </c>
      <c r="H31" s="98">
        <f>+INFO!H34/INFO!$D$12*100</f>
        <v>2.305866216648528</v>
      </c>
      <c r="I31" s="98">
        <f>+INFO!I34/INFO!$D$13*100</f>
        <v>1.0741693643419703</v>
      </c>
      <c r="J31" s="98">
        <f>+INFO!J34/INFO!$D$14*100</f>
        <v>0.30774445190188277</v>
      </c>
      <c r="K31" s="98">
        <f>+INFO!K34/INFO!$D$15*100</f>
        <v>0.25974728227559452</v>
      </c>
      <c r="L31" s="98">
        <f>+INFO!L34/INFO!$D$16*100</f>
        <v>0.70828236631243313</v>
      </c>
      <c r="M31" s="98">
        <f>+INFO!M34/INFO!$D$17*100</f>
        <v>0.26623244693999759</v>
      </c>
      <c r="N31" s="98">
        <f>+INFO!N34/INFO!$D$18*100</f>
        <v>1.118375231554702</v>
      </c>
      <c r="O31" s="98">
        <f>+INFO!O34/INFO!$D$19*100</f>
        <v>0.32492640662330874</v>
      </c>
      <c r="P31" s="98">
        <f>+INFO!P34/INFO!$D$20*100</f>
        <v>1.0206040030073087</v>
      </c>
      <c r="Q31" s="98">
        <f>+INFO!Q34/INFO!$D$21*100</f>
        <v>0.97937534702418483</v>
      </c>
      <c r="R31" s="98">
        <f>+INFO!R34/INFO!$D$22*100</f>
        <v>1.3714523948739823</v>
      </c>
      <c r="S31" s="98">
        <f>+INFO!S34/INFO!$D$23*100</f>
        <v>4.7190281173622652E-2</v>
      </c>
      <c r="T31" s="98">
        <f>+INFO!T34/INFO!$D$24*100</f>
        <v>0.49667917912291404</v>
      </c>
      <c r="U31" s="98">
        <f>+INFO!U34/INFO!$D$25*100</f>
        <v>4.704476252549231</v>
      </c>
      <c r="V31" s="98">
        <f>+INFO!V34/INFO!$D$26*100</f>
        <v>2.5364166375672226</v>
      </c>
      <c r="W31" s="98">
        <f>+INFO!W34/INFO!$D$27*100</f>
        <v>4.4715389259733538</v>
      </c>
      <c r="X31" s="98">
        <f>+INFO!X34/INFO!$D$28*100</f>
        <v>10.075311182479634</v>
      </c>
      <c r="Y31" s="98">
        <f>+INFO!Y34/INFO!$D$29*100</f>
        <v>1.4621277117053495</v>
      </c>
      <c r="Z31" s="98">
        <f>+INFO!Z34/INFO!$D$30*100</f>
        <v>5.2689769728930154</v>
      </c>
      <c r="AA31" s="98">
        <f>+INFO!AA34/INFO!$D$31*100</f>
        <v>2.6502522269843216</v>
      </c>
      <c r="AB31" s="98">
        <f>+INFO!AB34/INFO!$D$32*100</f>
        <v>4.6947873327474836</v>
      </c>
      <c r="AC31" s="98">
        <f>+INFO!AC34/INFO!$D$33*100</f>
        <v>5.277442972629685</v>
      </c>
      <c r="AD31" s="98">
        <f>+INFO!AD34/INFO!$D$34*100</f>
        <v>28.894088311338191</v>
      </c>
      <c r="AE31" s="98">
        <f>+INFO!AE34/INFO!$D$35*100</f>
        <v>14.157836113349283</v>
      </c>
      <c r="AF31" s="98">
        <f>+INFO!AF34/INFO!$D$36*100</f>
        <v>34.779744708637246</v>
      </c>
      <c r="AG31" s="98">
        <f>+INFO!AG34/INFO!$D$37*100</f>
        <v>2.5804423601763626</v>
      </c>
      <c r="AH31" s="98">
        <f>+INFO!AH34/INFO!$D$38*100</f>
        <v>1.539780079992759</v>
      </c>
      <c r="AI31" s="98">
        <f>+INFO!AI34/INFO!$D$39*100</f>
        <v>7.2199746740331898</v>
      </c>
      <c r="AJ31" s="98">
        <f>+INFO!AJ34/INFO!$D$40*100</f>
        <v>1.1408138580882843</v>
      </c>
      <c r="AK31" s="98">
        <f>+INFO!AK34/INFO!$D$41*100</f>
        <v>1.5909209138533091</v>
      </c>
      <c r="AL31" s="98">
        <f>+INFO!AL34/INFO!$D$42*100</f>
        <v>1.7336126355824217</v>
      </c>
      <c r="AM31" s="98">
        <f>+INFO!AM34/INFO!$D$43*100</f>
        <v>2.6699023914613886</v>
      </c>
      <c r="AN31" s="98">
        <f>+INFO!AN34/INFO!$D$44*100</f>
        <v>0.164297336672004</v>
      </c>
      <c r="AO31" s="98">
        <f>+INFO!AO34/INFO!$D$45*100</f>
        <v>1.1554325841273362E-2</v>
      </c>
      <c r="AP31" s="98">
        <f>+INFO!AP34/INFO!$D$46*100</f>
        <v>1.3095226466008669</v>
      </c>
      <c r="AQ31" s="98">
        <f>+INFO!AQ34/INFO!$D$47*100</f>
        <v>0.39923129849431438</v>
      </c>
      <c r="AR31" s="98">
        <f>+INFO!AR34/INFO!$D$48*100</f>
        <v>0.76508399861463505</v>
      </c>
      <c r="AS31" s="98">
        <f>+INFO!AS34/INFO!$D$49*100</f>
        <v>9.1878830680572565E-2</v>
      </c>
      <c r="AT31" s="98">
        <f>+INFO!AT34/INFO!$D$50*100</f>
        <v>6.5780323648806887</v>
      </c>
      <c r="AU31" s="98">
        <f>+INFO!AU34/INFO!$D$51*100</f>
        <v>1.36536379545662</v>
      </c>
      <c r="AV31" s="98">
        <f>+INFO!AV34/INFO!$D$52*100</f>
        <v>1.2290266280057143</v>
      </c>
      <c r="AW31" s="98">
        <f>+INFO!AW34/INFO!$D$53*100</f>
        <v>0.45462230235382162</v>
      </c>
      <c r="AX31" s="98">
        <f>+INFO!AX34/INFO!$D$54*100</f>
        <v>1.4420137656477077E-2</v>
      </c>
      <c r="AY31" s="98">
        <f>+INFO!AY34/INFO!$D$55*100</f>
        <v>2.1443035260228696</v>
      </c>
      <c r="AZ31" s="98">
        <f>+INFO!AZ34/INFO!$D$56*100</f>
        <v>2.1312499046443809E-2</v>
      </c>
      <c r="BA31" s="98">
        <f>+INFO!BA34/INFO!$D$57*100</f>
        <v>1.5697866284173401E-2</v>
      </c>
      <c r="BB31" s="98">
        <f>+INFO!BB34/INFO!$D$58*100</f>
        <v>1.9736223194961079E-2</v>
      </c>
      <c r="BC31" s="98">
        <f>+INFO!BC34/INFO!$D$59*100</f>
        <v>1.118243710433359E-2</v>
      </c>
      <c r="BD31" s="98">
        <f>+INFO!BD34/INFO!$D$60*100</f>
        <v>7.8192087766128411E-3</v>
      </c>
      <c r="BE31" s="98">
        <f>+INFO!BE34/INFO!$D$61*100</f>
        <v>2.2763389022436183E-2</v>
      </c>
      <c r="BF31" s="98">
        <f>+INFO!BF34/INFO!$D$62*100</f>
        <v>4.4420837846797658E-2</v>
      </c>
      <c r="BG31" s="98">
        <f>+INFO!BG34/INFO!$D$63*100</f>
        <v>0.17988389358113027</v>
      </c>
      <c r="BH31" s="98">
        <f>+INFO!BH34/INFO!$D$64*100</f>
        <v>1.4640316456024467E-2</v>
      </c>
      <c r="BI31" s="98">
        <f>+INFO!BI34/INFO!$D$65*100</f>
        <v>4.4086385677479724E-2</v>
      </c>
      <c r="BJ31" s="98">
        <f>+INFO!BJ34/INFO!$D$66*100</f>
        <v>2.9441782894555637E-3</v>
      </c>
      <c r="BK31" s="98">
        <f>+INFO!BK34/INFO!$D$67*100</f>
        <v>2.7465743923149855E-3</v>
      </c>
      <c r="BL31" s="98">
        <f>+INFO!BL34/INFO!$D$68*100</f>
        <v>1.2385845472355729E-3</v>
      </c>
      <c r="BM31" s="98">
        <f>+INFO!BM34/INFO!$D$69*100</f>
        <v>1.3428354436143651E-2</v>
      </c>
      <c r="BN31" s="98">
        <f>+INFO!BN34/INFO!$D$70*100</f>
        <v>0.96710737025485949</v>
      </c>
      <c r="BO31" s="98">
        <f>+INFO!BO34/INFO!$D$71*100</f>
        <v>2.1921353079785776E-2</v>
      </c>
      <c r="BP31" s="98">
        <f>+INFO!BP34/INFO!$D$72*100</f>
        <v>1.5122591140915692E-2</v>
      </c>
      <c r="BQ31" s="98">
        <f>+INFO!BQ34/INFO!$D$73*100</f>
        <v>0.55982539057008829</v>
      </c>
      <c r="BR31" s="98">
        <f>+INFO!BR34/INFO!$D$74*100</f>
        <v>2.8517944849945343E-2</v>
      </c>
      <c r="BS31" s="98">
        <f>+INFO!BS34/INFO!$D$75*100</f>
        <v>3.9916509079850204</v>
      </c>
      <c r="BT31" s="98">
        <f>+INFO!BT34/INFO!$D$76*100</f>
        <v>0</v>
      </c>
    </row>
    <row r="32" spans="2:72" ht="15" x14ac:dyDescent="0.4">
      <c r="B32">
        <v>27</v>
      </c>
      <c r="C32" s="15" t="s">
        <v>51</v>
      </c>
      <c r="D32" s="2" t="s">
        <v>52</v>
      </c>
      <c r="E32" s="98">
        <f>+INFO!E35/INFO!$D$9*100</f>
        <v>0.22788323948025052</v>
      </c>
      <c r="F32" s="98">
        <f>+INFO!F35/INFO!$D$10*100</f>
        <v>0.17700863132337294</v>
      </c>
      <c r="G32" s="98">
        <f>+INFO!G35/INFO!$D$11*100</f>
        <v>1.8905973219741363</v>
      </c>
      <c r="H32" s="98">
        <f>+INFO!H35/INFO!$D$12*100</f>
        <v>3.6189197238901016E-2</v>
      </c>
      <c r="I32" s="98">
        <f>+INFO!I35/INFO!$D$13*100</f>
        <v>5.8094125034231663E-2</v>
      </c>
      <c r="J32" s="98">
        <f>+INFO!J35/INFO!$D$14*100</f>
        <v>9.3591266269340435E-3</v>
      </c>
      <c r="K32" s="98">
        <f>+INFO!K35/INFO!$D$15*100</f>
        <v>1.200843698958522E-2</v>
      </c>
      <c r="L32" s="98">
        <f>+INFO!L35/INFO!$D$16*100</f>
        <v>1.2138472419533338E-2</v>
      </c>
      <c r="M32" s="98">
        <f>+INFO!M35/INFO!$D$17*100</f>
        <v>1.2611822324546697E-2</v>
      </c>
      <c r="N32" s="98">
        <f>+INFO!N35/INFO!$D$18*100</f>
        <v>3.5981021811550454E-2</v>
      </c>
      <c r="O32" s="98">
        <f>+INFO!O35/INFO!$D$19*100</f>
        <v>0.18912059364667785</v>
      </c>
      <c r="P32" s="98">
        <f>+INFO!P35/INFO!$D$20*100</f>
        <v>5.6907907860177957E-2</v>
      </c>
      <c r="Q32" s="98">
        <f>+INFO!Q35/INFO!$D$21*100</f>
        <v>0.33304257043606605</v>
      </c>
      <c r="R32" s="98">
        <f>+INFO!R35/INFO!$D$22*100</f>
        <v>1.3519140747068736</v>
      </c>
      <c r="S32" s="98">
        <f>+INFO!S35/INFO!$D$23*100</f>
        <v>4.4490531020053604E-2</v>
      </c>
      <c r="T32" s="98">
        <f>+INFO!T35/INFO!$D$24*100</f>
        <v>2.6881725689918961E-2</v>
      </c>
      <c r="U32" s="98">
        <f>+INFO!U35/INFO!$D$25*100</f>
        <v>0.66489244001347492</v>
      </c>
      <c r="V32" s="98">
        <f>+INFO!V35/INFO!$D$26*100</f>
        <v>1.116618447779683</v>
      </c>
      <c r="W32" s="98">
        <f>+INFO!W35/INFO!$D$27*100</f>
        <v>0.29946856562303059</v>
      </c>
      <c r="X32" s="98">
        <f>+INFO!X35/INFO!$D$28*100</f>
        <v>0.19212453193992127</v>
      </c>
      <c r="Y32" s="98">
        <f>+INFO!Y35/INFO!$D$29*100</f>
        <v>8.9829760815855877E-2</v>
      </c>
      <c r="Z32" s="98">
        <f>+INFO!Z35/INFO!$D$30*100</f>
        <v>0.14584468304179046</v>
      </c>
      <c r="AA32" s="98">
        <f>+INFO!AA35/INFO!$D$31*100</f>
        <v>0.18463327992379644</v>
      </c>
      <c r="AB32" s="98">
        <f>+INFO!AB35/INFO!$D$32*100</f>
        <v>0.1781072803952555</v>
      </c>
      <c r="AC32" s="98">
        <f>+INFO!AC35/INFO!$D$33*100</f>
        <v>8.7114424480422406E-2</v>
      </c>
      <c r="AD32" s="98">
        <f>+INFO!AD35/INFO!$D$34*100</f>
        <v>0.52680279941971142</v>
      </c>
      <c r="AE32" s="98">
        <f>+INFO!AE35/INFO!$D$35*100</f>
        <v>3.6428821527221085</v>
      </c>
      <c r="AF32" s="98">
        <f>+INFO!AF35/INFO!$D$36*100</f>
        <v>0.48716284238173263</v>
      </c>
      <c r="AG32" s="98">
        <f>+INFO!AG35/INFO!$D$37*100</f>
        <v>7.6104862374094751E-2</v>
      </c>
      <c r="AH32" s="98">
        <f>+INFO!AH35/INFO!$D$38*100</f>
        <v>0.10706538384525463</v>
      </c>
      <c r="AI32" s="98">
        <f>+INFO!AI35/INFO!$D$39*100</f>
        <v>0.19093030008723449</v>
      </c>
      <c r="AJ32" s="98">
        <f>+INFO!AJ35/INFO!$D$40*100</f>
        <v>0.10053915375089703</v>
      </c>
      <c r="AK32" s="98">
        <f>+INFO!AK35/INFO!$D$41*100</f>
        <v>0.13987736941316206</v>
      </c>
      <c r="AL32" s="98">
        <f>+INFO!AL35/INFO!$D$42*100</f>
        <v>0.1209992459661237</v>
      </c>
      <c r="AM32" s="98">
        <f>+INFO!AM35/INFO!$D$43*100</f>
        <v>0.13032245398941539</v>
      </c>
      <c r="AN32" s="98">
        <f>+INFO!AN35/INFO!$D$44*100</f>
        <v>1.5092563455056421E-2</v>
      </c>
      <c r="AO32" s="98">
        <f>+INFO!AO35/INFO!$D$45*100</f>
        <v>5.4570516166926744E-3</v>
      </c>
      <c r="AP32" s="98">
        <f>+INFO!AP35/INFO!$D$46*100</f>
        <v>3.317830422251479E-2</v>
      </c>
      <c r="AQ32" s="98">
        <f>+INFO!AQ35/INFO!$D$47*100</f>
        <v>2.0782023568892451E-2</v>
      </c>
      <c r="AR32" s="98">
        <f>+INFO!AR35/INFO!$D$48*100</f>
        <v>4.0403174457754924E-2</v>
      </c>
      <c r="AS32" s="98">
        <f>+INFO!AS35/INFO!$D$49*100</f>
        <v>2.7012038511233141E-2</v>
      </c>
      <c r="AT32" s="98">
        <f>+INFO!AT35/INFO!$D$50*100</f>
        <v>0.14127132291144961</v>
      </c>
      <c r="AU32" s="98">
        <f>+INFO!AU35/INFO!$D$51*100</f>
        <v>7.7393287467056149E-2</v>
      </c>
      <c r="AV32" s="98">
        <f>+INFO!AV35/INFO!$D$52*100</f>
        <v>8.838266001671366E-2</v>
      </c>
      <c r="AW32" s="98">
        <f>+INFO!AW35/INFO!$D$53*100</f>
        <v>5.3437337124146778E-2</v>
      </c>
      <c r="AX32" s="98">
        <f>+INFO!AX35/INFO!$D$54*100</f>
        <v>1.542119968525787E-2</v>
      </c>
      <c r="AY32" s="98">
        <f>+INFO!AY35/INFO!$D$55*100</f>
        <v>0.1019696057780996</v>
      </c>
      <c r="AZ32" s="98">
        <f>+INFO!AZ35/INFO!$D$56*100</f>
        <v>3.1869361513946669E-2</v>
      </c>
      <c r="BA32" s="98">
        <f>+INFO!BA35/INFO!$D$57*100</f>
        <v>1.8809867103790841E-2</v>
      </c>
      <c r="BB32" s="98">
        <f>+INFO!BB35/INFO!$D$58*100</f>
        <v>1.9625694600580768E-2</v>
      </c>
      <c r="BC32" s="98">
        <f>+INFO!BC35/INFO!$D$59*100</f>
        <v>2.7995525247123981E-2</v>
      </c>
      <c r="BD32" s="98">
        <f>+INFO!BD35/INFO!$D$60*100</f>
        <v>1.1587047948667262E-2</v>
      </c>
      <c r="BE32" s="98">
        <f>+INFO!BE35/INFO!$D$61*100</f>
        <v>3.9531621902388382E-2</v>
      </c>
      <c r="BF32" s="98">
        <f>+INFO!BF35/INFO!$D$62*100</f>
        <v>7.9114989053345061E-2</v>
      </c>
      <c r="BG32" s="98">
        <f>+INFO!BG35/INFO!$D$63*100</f>
        <v>2.5149603445621668E-2</v>
      </c>
      <c r="BH32" s="98">
        <f>+INFO!BH35/INFO!$D$64*100</f>
        <v>3.5341431979338325E-2</v>
      </c>
      <c r="BI32" s="98">
        <f>+INFO!BI35/INFO!$D$65*100</f>
        <v>1.1836977181749401E-2</v>
      </c>
      <c r="BJ32" s="98">
        <f>+INFO!BJ35/INFO!$D$66*100</f>
        <v>3.8731712958514552E-3</v>
      </c>
      <c r="BK32" s="98">
        <f>+INFO!BK35/INFO!$D$67*100</f>
        <v>2.7742331129882178E-3</v>
      </c>
      <c r="BL32" s="98">
        <f>+INFO!BL35/INFO!$D$68*100</f>
        <v>1.3914932937757652E-3</v>
      </c>
      <c r="BM32" s="98">
        <f>+INFO!BM35/INFO!$D$69*100</f>
        <v>1.5690685451184141E-2</v>
      </c>
      <c r="BN32" s="98">
        <f>+INFO!BN35/INFO!$D$70*100</f>
        <v>2.1103392041915591E-2</v>
      </c>
      <c r="BO32" s="98">
        <f>+INFO!BO35/INFO!$D$71*100</f>
        <v>2.4129778220015101E-2</v>
      </c>
      <c r="BP32" s="98">
        <f>+INFO!BP35/INFO!$D$72*100</f>
        <v>2.2333430173154471E-2</v>
      </c>
      <c r="BQ32" s="98">
        <f>+INFO!BQ35/INFO!$D$73*100</f>
        <v>4.8713860135452958</v>
      </c>
      <c r="BR32" s="98">
        <f>+INFO!BR35/INFO!$D$74*100</f>
        <v>5.0006945381568697E-2</v>
      </c>
      <c r="BS32" s="98">
        <f>+INFO!BS35/INFO!$D$75*100</f>
        <v>6.0909084061445184E-2</v>
      </c>
      <c r="BT32" s="98">
        <f>+INFO!BT35/INFO!$D$76*100</f>
        <v>0</v>
      </c>
    </row>
    <row r="33" spans="2:72" ht="15" x14ac:dyDescent="0.4">
      <c r="B33">
        <v>28</v>
      </c>
      <c r="C33" s="6" t="s">
        <v>53</v>
      </c>
      <c r="D33" s="7" t="s">
        <v>54</v>
      </c>
      <c r="E33" s="98">
        <f>+INFO!E36/INFO!$D$9*100</f>
        <v>0.22477323783366959</v>
      </c>
      <c r="F33" s="98">
        <f>+INFO!F36/INFO!$D$10*100</f>
        <v>0.13321694743669876</v>
      </c>
      <c r="G33" s="98">
        <f>+INFO!G36/INFO!$D$11*100</f>
        <v>2.0786818248580554E-2</v>
      </c>
      <c r="H33" s="98">
        <f>+INFO!H36/INFO!$D$12*100</f>
        <v>2.0497196070052598E-2</v>
      </c>
      <c r="I33" s="98">
        <f>+INFO!I36/INFO!$D$13*100</f>
        <v>2.5947323605342465</v>
      </c>
      <c r="J33" s="98">
        <f>+INFO!J36/INFO!$D$14*100</f>
        <v>4.461238951735046E-3</v>
      </c>
      <c r="K33" s="98">
        <f>+INFO!K36/INFO!$D$15*100</f>
        <v>0.12034301317369338</v>
      </c>
      <c r="L33" s="98">
        <f>+INFO!L36/INFO!$D$16*100</f>
        <v>1.1297991575877084E-2</v>
      </c>
      <c r="M33" s="98">
        <f>+INFO!M36/INFO!$D$17*100</f>
        <v>1.8266559155058724E-2</v>
      </c>
      <c r="N33" s="98">
        <f>+INFO!N36/INFO!$D$18*100</f>
        <v>0.28939596266421219</v>
      </c>
      <c r="O33" s="98">
        <f>+INFO!O36/INFO!$D$19*100</f>
        <v>0.98904763513771332</v>
      </c>
      <c r="P33" s="98">
        <f>+INFO!P36/INFO!$D$20*100</f>
        <v>1.5248655002180009</v>
      </c>
      <c r="Q33" s="98">
        <f>+INFO!Q36/INFO!$D$21*100</f>
        <v>3.1242464351062398</v>
      </c>
      <c r="R33" s="98">
        <f>+INFO!R36/INFO!$D$22*100</f>
        <v>1.7993316495920155</v>
      </c>
      <c r="S33" s="98">
        <f>+INFO!S36/INFO!$D$23*100</f>
        <v>0.49872812436975428</v>
      </c>
      <c r="T33" s="98">
        <f>+INFO!T36/INFO!$D$24*100</f>
        <v>0.8892282498173858</v>
      </c>
      <c r="U33" s="98">
        <f>+INFO!U36/INFO!$D$25*100</f>
        <v>5.1244490044183051</v>
      </c>
      <c r="V33" s="98">
        <f>+INFO!V36/INFO!$D$26*100</f>
        <v>3.9680193018821988</v>
      </c>
      <c r="W33" s="98">
        <f>+INFO!W36/INFO!$D$27*100</f>
        <v>4.8067147279473224</v>
      </c>
      <c r="X33" s="98">
        <f>+INFO!X36/INFO!$D$28*100</f>
        <v>1.2311277638298688</v>
      </c>
      <c r="Y33" s="98">
        <f>+INFO!Y36/INFO!$D$29*100</f>
        <v>2.1480646703013662</v>
      </c>
      <c r="Z33" s="98">
        <f>+INFO!Z36/INFO!$D$30*100</f>
        <v>0.96444146983786727</v>
      </c>
      <c r="AA33" s="98">
        <f>+INFO!AA36/INFO!$D$31*100</f>
        <v>1.4325885294739713</v>
      </c>
      <c r="AB33" s="98">
        <f>+INFO!AB36/INFO!$D$32*100</f>
        <v>2.6059970827490302</v>
      </c>
      <c r="AC33" s="98">
        <f>+INFO!AC36/INFO!$D$33*100</f>
        <v>0.15650143070520772</v>
      </c>
      <c r="AD33" s="98">
        <f>+INFO!AD36/INFO!$D$34*100</f>
        <v>3.4146334813855552</v>
      </c>
      <c r="AE33" s="98">
        <f>+INFO!AE36/INFO!$D$35*100</f>
        <v>3.4151942091605827</v>
      </c>
      <c r="AF33" s="98">
        <f>+INFO!AF36/INFO!$D$36*100</f>
        <v>7.4730829038564899</v>
      </c>
      <c r="AG33" s="98">
        <f>+INFO!AG36/INFO!$D$37*100</f>
        <v>0.17679415306552507</v>
      </c>
      <c r="AH33" s="98">
        <f>+INFO!AH36/INFO!$D$38*100</f>
        <v>0.61527848818553199</v>
      </c>
      <c r="AI33" s="98">
        <f>+INFO!AI36/INFO!$D$39*100</f>
        <v>1.9858901301091723</v>
      </c>
      <c r="AJ33" s="98">
        <f>+INFO!AJ36/INFO!$D$40*100</f>
        <v>1.2237110172838648</v>
      </c>
      <c r="AK33" s="98">
        <f>+INFO!AK36/INFO!$D$41*100</f>
        <v>1.566754761574942</v>
      </c>
      <c r="AL33" s="98">
        <f>+INFO!AL36/INFO!$D$42*100</f>
        <v>2.2561210532991414</v>
      </c>
      <c r="AM33" s="98">
        <f>+INFO!AM36/INFO!$D$43*100</f>
        <v>2.238788725909961</v>
      </c>
      <c r="AN33" s="98">
        <f>+INFO!AN36/INFO!$D$44*100</f>
        <v>0.54654101420268242</v>
      </c>
      <c r="AO33" s="98">
        <f>+INFO!AO36/INFO!$D$45*100</f>
        <v>7.6496735376515423E-3</v>
      </c>
      <c r="AP33" s="98">
        <f>+INFO!AP36/INFO!$D$46*100</f>
        <v>1.7810185778480667</v>
      </c>
      <c r="AQ33" s="98">
        <f>+INFO!AQ36/INFO!$D$47*100</f>
        <v>2.4643816954304945</v>
      </c>
      <c r="AR33" s="98">
        <f>+INFO!AR36/INFO!$D$48*100</f>
        <v>2.6195258021090297</v>
      </c>
      <c r="AS33" s="98">
        <f>+INFO!AS36/INFO!$D$49*100</f>
        <v>0.11815538045666593</v>
      </c>
      <c r="AT33" s="98">
        <f>+INFO!AT36/INFO!$D$50*100</f>
        <v>5.8460862204326197E-2</v>
      </c>
      <c r="AU33" s="98">
        <f>+INFO!AU36/INFO!$D$51*100</f>
        <v>1.4009988470012893</v>
      </c>
      <c r="AV33" s="98">
        <f>+INFO!AV36/INFO!$D$52*100</f>
        <v>3.4445393459405977</v>
      </c>
      <c r="AW33" s="98">
        <f>+INFO!AW36/INFO!$D$53*100</f>
        <v>1.8883537274412892</v>
      </c>
      <c r="AX33" s="98">
        <f>+INFO!AX36/INFO!$D$54*100</f>
        <v>0.64741337001498245</v>
      </c>
      <c r="AY33" s="98">
        <f>+INFO!AY36/INFO!$D$55*100</f>
        <v>0.73278819091711667</v>
      </c>
      <c r="AZ33" s="98">
        <f>+INFO!AZ36/INFO!$D$56*100</f>
        <v>2.1632135098232426</v>
      </c>
      <c r="BA33" s="98">
        <f>+INFO!BA36/INFO!$D$57*100</f>
        <v>5.1600837621788463E-3</v>
      </c>
      <c r="BB33" s="98">
        <f>+INFO!BB36/INFO!$D$58*100</f>
        <v>1.6813017612441299</v>
      </c>
      <c r="BC33" s="98">
        <f>+INFO!BC36/INFO!$D$59*100</f>
        <v>0.95188935421737719</v>
      </c>
      <c r="BD33" s="98">
        <f>+INFO!BD36/INFO!$D$60*100</f>
        <v>7.4513322665856301E-3</v>
      </c>
      <c r="BE33" s="98">
        <f>+INFO!BE36/INFO!$D$61*100</f>
        <v>0.41725048033988965</v>
      </c>
      <c r="BF33" s="98">
        <f>+INFO!BF36/INFO!$D$62*100</f>
        <v>0.50180450590857073</v>
      </c>
      <c r="BG33" s="98">
        <f>+INFO!BG36/INFO!$D$63*100</f>
        <v>0.10764359611503943</v>
      </c>
      <c r="BH33" s="98">
        <f>+INFO!BH36/INFO!$D$64*100</f>
        <v>2.9493509247897062E-2</v>
      </c>
      <c r="BI33" s="98">
        <f>+INFO!BI36/INFO!$D$65*100</f>
        <v>7.7895913160799619E-3</v>
      </c>
      <c r="BJ33" s="98">
        <f>+INFO!BJ36/INFO!$D$66*100</f>
        <v>1.9046796425011944E-3</v>
      </c>
      <c r="BK33" s="98">
        <f>+INFO!BK36/INFO!$D$67*100</f>
        <v>1.0109266727010287E-3</v>
      </c>
      <c r="BL33" s="98">
        <f>+INFO!BL36/INFO!$D$68*100</f>
        <v>5.8422990465430266E-4</v>
      </c>
      <c r="BM33" s="98">
        <f>+INFO!BM36/INFO!$D$69*100</f>
        <v>1.1259257825945257E-2</v>
      </c>
      <c r="BN33" s="98">
        <f>+INFO!BN36/INFO!$D$70*100</f>
        <v>1.2939141127868647E-2</v>
      </c>
      <c r="BO33" s="98">
        <f>+INFO!BO36/INFO!$D$71*100</f>
        <v>0.28376985656153192</v>
      </c>
      <c r="BP33" s="98">
        <f>+INFO!BP36/INFO!$D$72*100</f>
        <v>8.8447216647640506E-2</v>
      </c>
      <c r="BQ33" s="98">
        <f>+INFO!BQ36/INFO!$D$73*100</f>
        <v>6.6138586690909273E-2</v>
      </c>
      <c r="BR33" s="98">
        <f>+INFO!BR36/INFO!$D$74*100</f>
        <v>4.1883770977180573E-2</v>
      </c>
      <c r="BS33" s="98">
        <f>+INFO!BS36/INFO!$D$75*100</f>
        <v>3.5023068592084455E-2</v>
      </c>
      <c r="BT33" s="98">
        <f>+INFO!BT36/INFO!$D$76*100</f>
        <v>0</v>
      </c>
    </row>
    <row r="34" spans="2:72" ht="15" x14ac:dyDescent="0.4">
      <c r="B34">
        <v>29</v>
      </c>
      <c r="C34" s="15" t="s">
        <v>55</v>
      </c>
      <c r="D34" s="2" t="s">
        <v>56</v>
      </c>
      <c r="E34" s="98">
        <f>+INFO!E37/INFO!$D$9*100</f>
        <v>5.4419266126731175E-2</v>
      </c>
      <c r="F34" s="98">
        <f>+INFO!F37/INFO!$D$10*100</f>
        <v>0.12822669235030149</v>
      </c>
      <c r="G34" s="98">
        <f>+INFO!G37/INFO!$D$11*100</f>
        <v>0.10248590224098092</v>
      </c>
      <c r="H34" s="98">
        <f>+INFO!H37/INFO!$D$12*100</f>
        <v>0.13909771167490501</v>
      </c>
      <c r="I34" s="98">
        <f>+INFO!I37/INFO!$D$13*100</f>
        <v>0.17872010947916203</v>
      </c>
      <c r="J34" s="98">
        <f>+INFO!J37/INFO!$D$14*100</f>
        <v>4.2699378671597213E-3</v>
      </c>
      <c r="K34" s="98">
        <f>+INFO!K37/INFO!$D$15*100</f>
        <v>5.9655660945080466E-3</v>
      </c>
      <c r="L34" s="98">
        <f>+INFO!L37/INFO!$D$16*100</f>
        <v>7.6581305376771658E-3</v>
      </c>
      <c r="M34" s="98">
        <f>+INFO!M37/INFO!$D$17*100</f>
        <v>2.1406432361901633E-2</v>
      </c>
      <c r="N34" s="98">
        <f>+INFO!N37/INFO!$D$18*100</f>
        <v>2.2952401440138236E-2</v>
      </c>
      <c r="O34" s="98">
        <f>+INFO!O37/INFO!$D$19*100</f>
        <v>1.1121298531511515E-2</v>
      </c>
      <c r="P34" s="98">
        <f>+INFO!P37/INFO!$D$20*100</f>
        <v>3.6633583699968456E-2</v>
      </c>
      <c r="Q34" s="98">
        <f>+INFO!Q37/INFO!$D$21*100</f>
        <v>0.15250231771990111</v>
      </c>
      <c r="R34" s="98">
        <f>+INFO!R37/INFO!$D$22*100</f>
        <v>3.0725559461913767E-2</v>
      </c>
      <c r="S34" s="98">
        <f>+INFO!S37/INFO!$D$23*100</f>
        <v>0.26397742721836132</v>
      </c>
      <c r="T34" s="98">
        <f>+INFO!T37/INFO!$D$24*100</f>
        <v>0.10637693083021287</v>
      </c>
      <c r="U34" s="98">
        <f>+INFO!U37/INFO!$D$25*100</f>
        <v>3.6245200588802602E-2</v>
      </c>
      <c r="V34" s="98">
        <f>+INFO!V37/INFO!$D$26*100</f>
        <v>0.72009720183930581</v>
      </c>
      <c r="W34" s="98">
        <f>+INFO!W37/INFO!$D$27*100</f>
        <v>0.85995539180204472</v>
      </c>
      <c r="X34" s="98">
        <f>+INFO!X37/INFO!$D$28*100</f>
        <v>0.18346426073278405</v>
      </c>
      <c r="Y34" s="98">
        <f>+INFO!Y37/INFO!$D$29*100</f>
        <v>0.11478854126457544</v>
      </c>
      <c r="Z34" s="98">
        <f>+INFO!Z37/INFO!$D$30*100</f>
        <v>5.733715864888634E-2</v>
      </c>
      <c r="AA34" s="98">
        <f>+INFO!AA37/INFO!$D$31*100</f>
        <v>0.20744274429951251</v>
      </c>
      <c r="AB34" s="98">
        <f>+INFO!AB37/INFO!$D$32*100</f>
        <v>5.1570578790718011E-2</v>
      </c>
      <c r="AC34" s="98">
        <f>+INFO!AC37/INFO!$D$33*100</f>
        <v>5.2352243248588989E-2</v>
      </c>
      <c r="AD34" s="98">
        <f>+INFO!AD37/INFO!$D$34*100</f>
        <v>1.1012825311326637</v>
      </c>
      <c r="AE34" s="98">
        <f>+INFO!AE37/INFO!$D$35*100</f>
        <v>0.30792144912759545</v>
      </c>
      <c r="AF34" s="98">
        <f>+INFO!AF37/INFO!$D$36*100</f>
        <v>0.27233049310808283</v>
      </c>
      <c r="AG34" s="98">
        <f>+INFO!AG37/INFO!$D$37*100</f>
        <v>13.953820963420174</v>
      </c>
      <c r="AH34" s="98">
        <f>+INFO!AH37/INFO!$D$38*100</f>
        <v>0.73708430187834539</v>
      </c>
      <c r="AI34" s="98">
        <f>+INFO!AI37/INFO!$D$39*100</f>
        <v>0.69593155620613445</v>
      </c>
      <c r="AJ34" s="98">
        <f>+INFO!AJ37/INFO!$D$40*100</f>
        <v>0.38726201880842986</v>
      </c>
      <c r="AK34" s="98">
        <f>+INFO!AK37/INFO!$D$41*100</f>
        <v>0.81854217215235991</v>
      </c>
      <c r="AL34" s="98">
        <f>+INFO!AL37/INFO!$D$42*100</f>
        <v>1.1603774059723411</v>
      </c>
      <c r="AM34" s="98">
        <f>+INFO!AM37/INFO!$D$43*100</f>
        <v>0.55468386287991434</v>
      </c>
      <c r="AN34" s="98">
        <f>+INFO!AN37/INFO!$D$44*100</f>
        <v>8.3351622458120084E-2</v>
      </c>
      <c r="AO34" s="98">
        <f>+INFO!AO37/INFO!$D$45*100</f>
        <v>8.9260434048120049E-3</v>
      </c>
      <c r="AP34" s="98">
        <f>+INFO!AP37/INFO!$D$46*100</f>
        <v>0.18343049543602588</v>
      </c>
      <c r="AQ34" s="98">
        <f>+INFO!AQ37/INFO!$D$47*100</f>
        <v>0.16516569785050592</v>
      </c>
      <c r="AR34" s="98">
        <f>+INFO!AR37/INFO!$D$48*100</f>
        <v>4.1661284014419118E-2</v>
      </c>
      <c r="AS34" s="98">
        <f>+INFO!AS37/INFO!$D$49*100</f>
        <v>0.76493517396033295</v>
      </c>
      <c r="AT34" s="98">
        <f>+INFO!AT37/INFO!$D$50*100</f>
        <v>3.8749199337238469</v>
      </c>
      <c r="AU34" s="98">
        <f>+INFO!AU37/INFO!$D$51*100</f>
        <v>8.9139329813604995</v>
      </c>
      <c r="AV34" s="98">
        <f>+INFO!AV37/INFO!$D$52*100</f>
        <v>19.304093271379049</v>
      </c>
      <c r="AW34" s="98">
        <f>+INFO!AW37/INFO!$D$53*100</f>
        <v>9.789939287262218</v>
      </c>
      <c r="AX34" s="98">
        <f>+INFO!AX37/INFO!$D$54*100</f>
        <v>1.7172782191722136E-2</v>
      </c>
      <c r="AY34" s="98">
        <f>+INFO!AY37/INFO!$D$55*100</f>
        <v>0.99213780805279417</v>
      </c>
      <c r="AZ34" s="98">
        <f>+INFO!AZ37/INFO!$D$56*100</f>
        <v>9.5593616756191064E-3</v>
      </c>
      <c r="BA34" s="98">
        <f>+INFO!BA37/INFO!$D$57*100</f>
        <v>1.0604503941330615E-2</v>
      </c>
      <c r="BB34" s="98">
        <f>+INFO!BB37/INFO!$D$58*100</f>
        <v>6.4154708603084351E-3</v>
      </c>
      <c r="BC34" s="98">
        <f>+INFO!BC37/INFO!$D$59*100</f>
        <v>5.3034869673664357E-3</v>
      </c>
      <c r="BD34" s="98">
        <f>+INFO!BD37/INFO!$D$60*100</f>
        <v>5.9991206794756799E-3</v>
      </c>
      <c r="BE34" s="98">
        <f>+INFO!BE37/INFO!$D$61*100</f>
        <v>1.6398880559949813E-2</v>
      </c>
      <c r="BF34" s="98">
        <f>+INFO!BF37/INFO!$D$62*100</f>
        <v>1.308411391611039E-2</v>
      </c>
      <c r="BG34" s="98">
        <f>+INFO!BG37/INFO!$D$63*100</f>
        <v>5.6736287702418758E-2</v>
      </c>
      <c r="BH34" s="98">
        <f>+INFO!BH37/INFO!$D$64*100</f>
        <v>2.1823799217088862E-2</v>
      </c>
      <c r="BI34" s="98">
        <f>+INFO!BI37/INFO!$D$65*100</f>
        <v>1.0645359682041052E-2</v>
      </c>
      <c r="BJ34" s="98">
        <f>+INFO!BJ37/INFO!$D$66*100</f>
        <v>4.8178972650396099E-3</v>
      </c>
      <c r="BK34" s="98">
        <f>+INFO!BK37/INFO!$D$67*100</f>
        <v>4.1255157744881713E-3</v>
      </c>
      <c r="BL34" s="98">
        <f>+INFO!BL37/INFO!$D$68*100</f>
        <v>1.9978247098375811E-3</v>
      </c>
      <c r="BM34" s="98">
        <f>+INFO!BM37/INFO!$D$69*100</f>
        <v>0.34608921440813123</v>
      </c>
      <c r="BN34" s="98">
        <f>+INFO!BN37/INFO!$D$70*100</f>
        <v>1.2505147763257663E-2</v>
      </c>
      <c r="BO34" s="98">
        <f>+INFO!BO37/INFO!$D$71*100</f>
        <v>2.2951886688094916E-2</v>
      </c>
      <c r="BP34" s="98">
        <f>+INFO!BP37/INFO!$D$72*100</f>
        <v>1.6242007456894143E-2</v>
      </c>
      <c r="BQ34" s="98">
        <f>+INFO!BQ37/INFO!$D$73*100</f>
        <v>7.6987106961864593E-3</v>
      </c>
      <c r="BR34" s="98">
        <f>+INFO!BR37/INFO!$D$74*100</f>
        <v>1.2539363370264636E-2</v>
      </c>
      <c r="BS34" s="98">
        <f>+INFO!BS37/INFO!$D$75*100</f>
        <v>2.9883388397921293E-2</v>
      </c>
      <c r="BT34" s="98">
        <f>+INFO!BT37/INFO!$D$76*100</f>
        <v>0</v>
      </c>
    </row>
    <row r="35" spans="2:72" ht="15" x14ac:dyDescent="0.4">
      <c r="B35">
        <v>30</v>
      </c>
      <c r="C35" s="6" t="s">
        <v>57</v>
      </c>
      <c r="D35" s="7" t="s">
        <v>58</v>
      </c>
      <c r="E35" s="98">
        <f>+INFO!E38/INFO!$D$9*100</f>
        <v>0.6942418584952027</v>
      </c>
      <c r="F35" s="98">
        <f>+INFO!F38/INFO!$D$10*100</f>
        <v>0.38802883010336986</v>
      </c>
      <c r="G35" s="98">
        <f>+INFO!G38/INFO!$D$11*100</f>
        <v>0.50438412156300849</v>
      </c>
      <c r="H35" s="98">
        <f>+INFO!H38/INFO!$D$12*100</f>
        <v>0.62660046125275026</v>
      </c>
      <c r="I35" s="98">
        <f>+INFO!I38/INFO!$D$13*100</f>
        <v>0.83206772439112697</v>
      </c>
      <c r="J35" s="98">
        <f>+INFO!J38/INFO!$D$14*100</f>
        <v>2.9941139096827081E-3</v>
      </c>
      <c r="K35" s="98">
        <f>+INFO!K38/INFO!$D$15*100</f>
        <v>4.4165937863747517E-3</v>
      </c>
      <c r="L35" s="98">
        <f>+INFO!L38/INFO!$D$16*100</f>
        <v>8.9686828588131595E-2</v>
      </c>
      <c r="M35" s="98">
        <f>+INFO!M38/INFO!$D$17*100</f>
        <v>0.18867343222723315</v>
      </c>
      <c r="N35" s="98">
        <f>+INFO!N38/INFO!$D$18*100</f>
        <v>0.10672618230918771</v>
      </c>
      <c r="O35" s="98">
        <f>+INFO!O38/INFO!$D$19*100</f>
        <v>0.2756748514979479</v>
      </c>
      <c r="P35" s="98">
        <f>+INFO!P38/INFO!$D$20*100</f>
        <v>9.0743690581546896E-2</v>
      </c>
      <c r="Q35" s="98">
        <f>+INFO!Q38/INFO!$D$21*100</f>
        <v>0.36985525795266794</v>
      </c>
      <c r="R35" s="98">
        <f>+INFO!R38/INFO!$D$22*100</f>
        <v>5.7335706662833247E-2</v>
      </c>
      <c r="S35" s="98">
        <f>+INFO!S38/INFO!$D$23*100</f>
        <v>0.12484965264982556</v>
      </c>
      <c r="T35" s="98">
        <f>+INFO!T38/INFO!$D$24*100</f>
        <v>8.5791287501262206E-2</v>
      </c>
      <c r="U35" s="98">
        <f>+INFO!U38/INFO!$D$25*100</f>
        <v>0.39983914181752117</v>
      </c>
      <c r="V35" s="98">
        <f>+INFO!V38/INFO!$D$26*100</f>
        <v>1.9985042449229737</v>
      </c>
      <c r="W35" s="98">
        <f>+INFO!W38/INFO!$D$27*100</f>
        <v>1.848949198914325</v>
      </c>
      <c r="X35" s="98">
        <f>+INFO!X38/INFO!$D$28*100</f>
        <v>0.34721862271689286</v>
      </c>
      <c r="Y35" s="98">
        <f>+INFO!Y38/INFO!$D$29*100</f>
        <v>0.27753300390161084</v>
      </c>
      <c r="Z35" s="98">
        <f>+INFO!Z38/INFO!$D$30*100</f>
        <v>0.24272629968069021</v>
      </c>
      <c r="AA35" s="98">
        <f>+INFO!AA38/INFO!$D$31*100</f>
        <v>2.0405559624401106</v>
      </c>
      <c r="AB35" s="98">
        <f>+INFO!AB38/INFO!$D$32*100</f>
        <v>0.23247450507992898</v>
      </c>
      <c r="AC35" s="98">
        <f>+INFO!AC38/INFO!$D$33*100</f>
        <v>8.7088621482634673E-2</v>
      </c>
      <c r="AD35" s="98">
        <f>+INFO!AD38/INFO!$D$34*100</f>
        <v>0.35652038807907716</v>
      </c>
      <c r="AE35" s="98">
        <f>+INFO!AE38/INFO!$D$35*100</f>
        <v>0.55428449550684711</v>
      </c>
      <c r="AF35" s="98">
        <f>+INFO!AF38/INFO!$D$36*100</f>
        <v>0.38218602062598395</v>
      </c>
      <c r="AG35" s="98">
        <f>+INFO!AG38/INFO!$D$37*100</f>
        <v>0.16188819748344344</v>
      </c>
      <c r="AH35" s="98">
        <f>+INFO!AH38/INFO!$D$38*100</f>
        <v>17.570850101808013</v>
      </c>
      <c r="AI35" s="98">
        <f>+INFO!AI38/INFO!$D$39*100</f>
        <v>19.825759048416209</v>
      </c>
      <c r="AJ35" s="98">
        <f>+INFO!AJ38/INFO!$D$40*100</f>
        <v>12.267334204011703</v>
      </c>
      <c r="AK35" s="98">
        <f>+INFO!AK38/INFO!$D$41*100</f>
        <v>3.5717000586030605</v>
      </c>
      <c r="AL35" s="98">
        <f>+INFO!AL38/INFO!$D$42*100</f>
        <v>6.8889486124481065</v>
      </c>
      <c r="AM35" s="98">
        <f>+INFO!AM38/INFO!$D$43*100</f>
        <v>12.487281365985988</v>
      </c>
      <c r="AN35" s="98">
        <f>+INFO!AN38/INFO!$D$44*100</f>
        <v>8.4758955038762657E-2</v>
      </c>
      <c r="AO35" s="98">
        <f>+INFO!AO38/INFO!$D$45*100</f>
        <v>3.1506003891115977E-2</v>
      </c>
      <c r="AP35" s="98">
        <f>+INFO!AP38/INFO!$D$46*100</f>
        <v>7.0901693863566762E-2</v>
      </c>
      <c r="AQ35" s="98">
        <f>+INFO!AQ38/INFO!$D$47*100</f>
        <v>0.10548597571772972</v>
      </c>
      <c r="AR35" s="98">
        <f>+INFO!AR38/INFO!$D$48*100</f>
        <v>9.0170358236304121E-2</v>
      </c>
      <c r="AS35" s="98">
        <f>+INFO!AS38/INFO!$D$49*100</f>
        <v>2.3660572224257076E-2</v>
      </c>
      <c r="AT35" s="98">
        <f>+INFO!AT38/INFO!$D$50*100</f>
        <v>3.7654137220635583E-2</v>
      </c>
      <c r="AU35" s="98">
        <f>+INFO!AU38/INFO!$D$51*100</f>
        <v>5.478215971187268</v>
      </c>
      <c r="AV35" s="98">
        <f>+INFO!AV38/INFO!$D$52*100</f>
        <v>6.8594897711819049</v>
      </c>
      <c r="AW35" s="98">
        <f>+INFO!AW38/INFO!$D$53*100</f>
        <v>7.7136579358671558</v>
      </c>
      <c r="AX35" s="98">
        <f>+INFO!AX38/INFO!$D$54*100</f>
        <v>0.12251858153948086</v>
      </c>
      <c r="AY35" s="98">
        <f>+INFO!AY38/INFO!$D$55*100</f>
        <v>0.94606424218309004</v>
      </c>
      <c r="AZ35" s="98">
        <f>+INFO!AZ38/INFO!$D$56*100</f>
        <v>0.23146027360691612</v>
      </c>
      <c r="BA35" s="98">
        <f>+INFO!BA38/INFO!$D$57*100</f>
        <v>1.3488364787404896E-2</v>
      </c>
      <c r="BB35" s="98">
        <f>+INFO!BB38/INFO!$D$58*100</f>
        <v>6.4979841645390404E-2</v>
      </c>
      <c r="BC35" s="98">
        <f>+INFO!BC38/INFO!$D$59*100</f>
        <v>2.0893209114208236E-2</v>
      </c>
      <c r="BD35" s="98">
        <f>+INFO!BD38/INFO!$D$60*100</f>
        <v>1.7627705277632699E-2</v>
      </c>
      <c r="BE35" s="98">
        <f>+INFO!BE38/INFO!$D$61*100</f>
        <v>7.6944860715731603E-2</v>
      </c>
      <c r="BF35" s="98">
        <f>+INFO!BF38/INFO!$D$62*100</f>
        <v>1.7840763264607928E-2</v>
      </c>
      <c r="BG35" s="98">
        <f>+INFO!BG38/INFO!$D$63*100</f>
        <v>0.20564837629321514</v>
      </c>
      <c r="BH35" s="98">
        <f>+INFO!BH38/INFO!$D$64*100</f>
        <v>0.2546890651991176</v>
      </c>
      <c r="BI35" s="98">
        <f>+INFO!BI38/INFO!$D$65*100</f>
        <v>0.10445221256046087</v>
      </c>
      <c r="BJ35" s="98">
        <f>+INFO!BJ38/INFO!$D$66*100</f>
        <v>6.5702664062528074E-3</v>
      </c>
      <c r="BK35" s="98">
        <f>+INFO!BK38/INFO!$D$67*100</f>
        <v>3.7155433970521164E-3</v>
      </c>
      <c r="BL35" s="98">
        <f>+INFO!BL38/INFO!$D$68*100</f>
        <v>1.2922038844943862E-4</v>
      </c>
      <c r="BM35" s="98">
        <f>+INFO!BM38/INFO!$D$69*100</f>
        <v>0.14839279828499971</v>
      </c>
      <c r="BN35" s="98">
        <f>+INFO!BN38/INFO!$D$70*100</f>
        <v>2.3734934390032387E-3</v>
      </c>
      <c r="BO35" s="98">
        <f>+INFO!BO38/INFO!$D$71*100</f>
        <v>8.8701550988799976E-2</v>
      </c>
      <c r="BP35" s="98">
        <f>+INFO!BP38/INFO!$D$72*100</f>
        <v>1.9524728240811785E-2</v>
      </c>
      <c r="BQ35" s="98">
        <f>+INFO!BQ38/INFO!$D$73*100</f>
        <v>3.0825468893113564E-2</v>
      </c>
      <c r="BR35" s="98">
        <f>+INFO!BR38/INFO!$D$74*100</f>
        <v>1.2273128867462025E-2</v>
      </c>
      <c r="BS35" s="98">
        <f>+INFO!BS38/INFO!$D$75*100</f>
        <v>0.16306882274210108</v>
      </c>
      <c r="BT35" s="98">
        <f>+INFO!BT38/INFO!$D$76*100</f>
        <v>0</v>
      </c>
    </row>
    <row r="36" spans="2:72" ht="15" x14ac:dyDescent="0.4">
      <c r="B36">
        <v>31</v>
      </c>
      <c r="C36" s="15" t="s">
        <v>59</v>
      </c>
      <c r="D36" s="2" t="s">
        <v>60</v>
      </c>
      <c r="E36" s="98">
        <f>+INFO!E39/INFO!$D$9*100</f>
        <v>1.6582772578753451E-2</v>
      </c>
      <c r="F36" s="98">
        <f>+INFO!F39/INFO!$D$10*100</f>
        <v>9.7112290745011778E-2</v>
      </c>
      <c r="G36" s="98">
        <f>+INFO!G39/INFO!$D$11*100</f>
        <v>1.5659468513244124E-2</v>
      </c>
      <c r="H36" s="98">
        <f>+INFO!H39/INFO!$D$12*100</f>
        <v>9.2717989449435222E-3</v>
      </c>
      <c r="I36" s="98">
        <f>+INFO!I39/INFO!$D$13*100</f>
        <v>3.7153662331060773E-2</v>
      </c>
      <c r="J36" s="98">
        <f>+INFO!J39/INFO!$D$14*100</f>
        <v>4.9184572410519434E-3</v>
      </c>
      <c r="K36" s="98">
        <f>+INFO!K39/INFO!$D$15*100</f>
        <v>4.9965541188878651E-3</v>
      </c>
      <c r="L36" s="98">
        <f>+INFO!L39/INFO!$D$16*100</f>
        <v>6.1114755570988149E-3</v>
      </c>
      <c r="M36" s="98">
        <f>+INFO!M39/INFO!$D$17*100</f>
        <v>3.8460701690119996E-2</v>
      </c>
      <c r="N36" s="98">
        <f>+INFO!N39/INFO!$D$18*100</f>
        <v>2.9476474116745702E-2</v>
      </c>
      <c r="O36" s="98">
        <f>+INFO!O39/INFO!$D$19*100</f>
        <v>1.4978931027168508E-2</v>
      </c>
      <c r="P36" s="98">
        <f>+INFO!P39/INFO!$D$20*100</f>
        <v>2.0602097871272984E-2</v>
      </c>
      <c r="Q36" s="98">
        <f>+INFO!Q39/INFO!$D$21*100</f>
        <v>1.7587527398838843E-2</v>
      </c>
      <c r="R36" s="98">
        <f>+INFO!R39/INFO!$D$22*100</f>
        <v>1.966224363915324E-2</v>
      </c>
      <c r="S36" s="98">
        <f>+INFO!S39/INFO!$D$23*100</f>
        <v>7.9357635595329497E-3</v>
      </c>
      <c r="T36" s="98">
        <f>+INFO!T39/INFO!$D$24*100</f>
        <v>2.0482126532361054E-2</v>
      </c>
      <c r="U36" s="98">
        <f>+INFO!U39/INFO!$D$25*100</f>
        <v>2.743380320914212E-2</v>
      </c>
      <c r="V36" s="98">
        <f>+INFO!V39/INFO!$D$26*100</f>
        <v>4.0201520993408568E-2</v>
      </c>
      <c r="W36" s="98">
        <f>+INFO!W39/INFO!$D$27*100</f>
        <v>3.779078967030234E-2</v>
      </c>
      <c r="X36" s="98">
        <f>+INFO!X39/INFO!$D$28*100</f>
        <v>3.9436281024623862E-2</v>
      </c>
      <c r="Y36" s="98">
        <f>+INFO!Y39/INFO!$D$29*100</f>
        <v>2.8710410997149511E-2</v>
      </c>
      <c r="Z36" s="98">
        <f>+INFO!Z39/INFO!$D$30*100</f>
        <v>2.2087521999650962E-2</v>
      </c>
      <c r="AA36" s="98">
        <f>+INFO!AA39/INFO!$D$31*100</f>
        <v>7.3406986605229457E-2</v>
      </c>
      <c r="AB36" s="98">
        <f>+INFO!AB39/INFO!$D$32*100</f>
        <v>0.52625583548133736</v>
      </c>
      <c r="AC36" s="98">
        <f>+INFO!AC39/INFO!$D$33*100</f>
        <v>8.2940783759141608E-3</v>
      </c>
      <c r="AD36" s="98">
        <f>+INFO!AD39/INFO!$D$34*100</f>
        <v>2.1494521992973751E-2</v>
      </c>
      <c r="AE36" s="98">
        <f>+INFO!AE39/INFO!$D$35*100</f>
        <v>2.5585652203161703E-2</v>
      </c>
      <c r="AF36" s="98">
        <f>+INFO!AF39/INFO!$D$36*100</f>
        <v>0.11567027052382986</v>
      </c>
      <c r="AG36" s="98">
        <f>+INFO!AG39/INFO!$D$37*100</f>
        <v>4.7374931787633849E-2</v>
      </c>
      <c r="AH36" s="98">
        <f>+INFO!AH39/INFO!$D$38*100</f>
        <v>0.44755924774717015</v>
      </c>
      <c r="AI36" s="98">
        <f>+INFO!AI39/INFO!$D$39*100</f>
        <v>8.984827738277378</v>
      </c>
      <c r="AJ36" s="98">
        <f>+INFO!AJ39/INFO!$D$40*100</f>
        <v>3.9994184559254804</v>
      </c>
      <c r="AK36" s="98">
        <f>+INFO!AK39/INFO!$D$41*100</f>
        <v>2.0269882079509225</v>
      </c>
      <c r="AL36" s="98">
        <f>+INFO!AL39/INFO!$D$42*100</f>
        <v>0.53225973153827033</v>
      </c>
      <c r="AM36" s="98">
        <f>+INFO!AM39/INFO!$D$43*100</f>
        <v>1.0649494531823169</v>
      </c>
      <c r="AN36" s="98">
        <f>+INFO!AN39/INFO!$D$44*100</f>
        <v>1.3662801317287123</v>
      </c>
      <c r="AO36" s="98">
        <f>+INFO!AO39/INFO!$D$45*100</f>
        <v>0.65817230073059552</v>
      </c>
      <c r="AP36" s="98">
        <f>+INFO!AP39/INFO!$D$46*100</f>
        <v>0.56772677117727199</v>
      </c>
      <c r="AQ36" s="98">
        <f>+INFO!AQ39/INFO!$D$47*100</f>
        <v>1.0695017412476793</v>
      </c>
      <c r="AR36" s="98">
        <f>+INFO!AR39/INFO!$D$48*100</f>
        <v>1.1539408898199872</v>
      </c>
      <c r="AS36" s="98">
        <f>+INFO!AS39/INFO!$D$49*100</f>
        <v>2.737071176381646E-2</v>
      </c>
      <c r="AT36" s="98">
        <f>+INFO!AT39/INFO!$D$50*100</f>
        <v>1.8136769573693763E-2</v>
      </c>
      <c r="AU36" s="98">
        <f>+INFO!AU39/INFO!$D$51*100</f>
        <v>1.466646332273436</v>
      </c>
      <c r="AV36" s="98">
        <f>+INFO!AV39/INFO!$D$52*100</f>
        <v>2.456829972816045</v>
      </c>
      <c r="AW36" s="98">
        <f>+INFO!AW39/INFO!$D$53*100</f>
        <v>1.8390013500571487</v>
      </c>
      <c r="AX36" s="98">
        <f>+INFO!AX39/INFO!$D$54*100</f>
        <v>0.18041270923383204</v>
      </c>
      <c r="AY36" s="98">
        <f>+INFO!AY39/INFO!$D$55*100</f>
        <v>3.7226291273758498</v>
      </c>
      <c r="AZ36" s="98">
        <f>+INFO!AZ39/INFO!$D$56*100</f>
        <v>3.1844988172476094E-2</v>
      </c>
      <c r="BA36" s="98">
        <f>+INFO!BA39/INFO!$D$57*100</f>
        <v>3.3186066638947548E-2</v>
      </c>
      <c r="BB36" s="98">
        <f>+INFO!BB39/INFO!$D$58*100</f>
        <v>2.4256145212318517E-2</v>
      </c>
      <c r="BC36" s="98">
        <f>+INFO!BC39/INFO!$D$59*100</f>
        <v>1.355661454101271E-2</v>
      </c>
      <c r="BD36" s="98">
        <f>+INFO!BD39/INFO!$D$60*100</f>
        <v>1.0124211337258717E-2</v>
      </c>
      <c r="BE36" s="98">
        <f>+INFO!BE39/INFO!$D$61*100</f>
        <v>2.0146111901484277E-2</v>
      </c>
      <c r="BF36" s="98">
        <f>+INFO!BF39/INFO!$D$62*100</f>
        <v>1.014585980878571E-2</v>
      </c>
      <c r="BG36" s="98">
        <f>+INFO!BG39/INFO!$D$63*100</f>
        <v>0.44157542593551929</v>
      </c>
      <c r="BH36" s="98">
        <f>+INFO!BH39/INFO!$D$64*100</f>
        <v>1.9501836243625961</v>
      </c>
      <c r="BI36" s="98">
        <f>+INFO!BI39/INFO!$D$65*100</f>
        <v>2.0218664426974595E-2</v>
      </c>
      <c r="BJ36" s="98">
        <f>+INFO!BJ39/INFO!$D$66*100</f>
        <v>0.11202404827205745</v>
      </c>
      <c r="BK36" s="98">
        <f>+INFO!BK39/INFO!$D$67*100</f>
        <v>2.4888945883543658E-3</v>
      </c>
      <c r="BL36" s="98">
        <f>+INFO!BL39/INFO!$D$68*100</f>
        <v>2.5183340523981244E-4</v>
      </c>
      <c r="BM36" s="98">
        <f>+INFO!BM39/INFO!$D$69*100</f>
        <v>8.2120273611935121E-2</v>
      </c>
      <c r="BN36" s="98">
        <f>+INFO!BN39/INFO!$D$70*100</f>
        <v>2.4509798514065883E-3</v>
      </c>
      <c r="BO36" s="98">
        <f>+INFO!BO39/INFO!$D$71*100</f>
        <v>3.0467287073601437E-2</v>
      </c>
      <c r="BP36" s="98">
        <f>+INFO!BP39/INFO!$D$72*100</f>
        <v>0.25729166912146678</v>
      </c>
      <c r="BQ36" s="98">
        <f>+INFO!BQ39/INFO!$D$73*100</f>
        <v>1.0632617172943908E-2</v>
      </c>
      <c r="BR36" s="98">
        <f>+INFO!BR39/INFO!$D$74*100</f>
        <v>7.5459745093773732E-3</v>
      </c>
      <c r="BS36" s="98">
        <f>+INFO!BS39/INFO!$D$75*100</f>
        <v>0.67391534219649696</v>
      </c>
      <c r="BT36" s="98">
        <f>+INFO!BT39/INFO!$D$76*100</f>
        <v>0</v>
      </c>
    </row>
    <row r="37" spans="2:72" ht="15" x14ac:dyDescent="0.4">
      <c r="B37">
        <v>32</v>
      </c>
      <c r="C37" s="6" t="s">
        <v>61</v>
      </c>
      <c r="D37" s="7" t="s">
        <v>62</v>
      </c>
      <c r="E37" s="98">
        <f>+INFO!E40/INFO!$D$9*100</f>
        <v>5.2244514382645643E-2</v>
      </c>
      <c r="F37" s="98">
        <f>+INFO!F40/INFO!$D$10*100</f>
        <v>1.9525291111244483E-2</v>
      </c>
      <c r="G37" s="98">
        <f>+INFO!G40/INFO!$D$11*100</f>
        <v>0.16001707806327761</v>
      </c>
      <c r="H37" s="98">
        <f>+INFO!H40/INFO!$D$12*100</f>
        <v>3.8116676272963647E-2</v>
      </c>
      <c r="I37" s="98">
        <f>+INFO!I40/INFO!$D$13*100</f>
        <v>0.8478378880141767</v>
      </c>
      <c r="J37" s="98">
        <f>+INFO!J40/INFO!$D$14*100</f>
        <v>0.13096711964972502</v>
      </c>
      <c r="K37" s="98">
        <f>+INFO!K40/INFO!$D$15*100</f>
        <v>0.12074071342363919</v>
      </c>
      <c r="L37" s="98">
        <f>+INFO!L40/INFO!$D$16*100</f>
        <v>0.16615535331505732</v>
      </c>
      <c r="M37" s="98">
        <f>+INFO!M40/INFO!$D$17*100</f>
        <v>1.4965627916332971</v>
      </c>
      <c r="N37" s="98">
        <f>+INFO!N40/INFO!$D$18*100</f>
        <v>1.0251478791859934</v>
      </c>
      <c r="O37" s="98">
        <f>+INFO!O40/INFO!$D$19*100</f>
        <v>0.22173560917146465</v>
      </c>
      <c r="P37" s="98">
        <f>+INFO!P40/INFO!$D$20*100</f>
        <v>0.61848284766331552</v>
      </c>
      <c r="Q37" s="98">
        <f>+INFO!Q40/INFO!$D$21*100</f>
        <v>7.4285938428308745E-2</v>
      </c>
      <c r="R37" s="98">
        <f>+INFO!R40/INFO!$D$22*100</f>
        <v>0.22950180714013005</v>
      </c>
      <c r="S37" s="98">
        <f>+INFO!S40/INFO!$D$23*100</f>
        <v>3.7971357899228592E-2</v>
      </c>
      <c r="T37" s="98">
        <f>+INFO!T40/INFO!$D$24*100</f>
        <v>0.69100245441725827</v>
      </c>
      <c r="U37" s="98">
        <f>+INFO!U40/INFO!$D$25*100</f>
        <v>7.0160120045770366E-2</v>
      </c>
      <c r="V37" s="98">
        <f>+INFO!V40/INFO!$D$26*100</f>
        <v>5.8254970544873691E-2</v>
      </c>
      <c r="W37" s="98">
        <f>+INFO!W40/INFO!$D$27*100</f>
        <v>6.9060108638549E-2</v>
      </c>
      <c r="X37" s="98">
        <f>+INFO!X40/INFO!$D$28*100</f>
        <v>0.82671303447936551</v>
      </c>
      <c r="Y37" s="98">
        <f>+INFO!Y40/INFO!$D$29*100</f>
        <v>0.37314659138058143</v>
      </c>
      <c r="Z37" s="98">
        <f>+INFO!Z40/INFO!$D$30*100</f>
        <v>0.39215087619503819</v>
      </c>
      <c r="AA37" s="98">
        <f>+INFO!AA40/INFO!$D$31*100</f>
        <v>4.1197200622135527E-2</v>
      </c>
      <c r="AB37" s="98">
        <f>+INFO!AB40/INFO!$D$32*100</f>
        <v>0.53680124571218457</v>
      </c>
      <c r="AC37" s="98">
        <f>+INFO!AC40/INFO!$D$33*100</f>
        <v>0.18323486498413694</v>
      </c>
      <c r="AD37" s="98">
        <f>+INFO!AD40/INFO!$D$34*100</f>
        <v>0.10098448345724537</v>
      </c>
      <c r="AE37" s="98">
        <f>+INFO!AE40/INFO!$D$35*100</f>
        <v>0.18589382658240095</v>
      </c>
      <c r="AF37" s="98">
        <f>+INFO!AF40/INFO!$D$36*100</f>
        <v>0.13133445356977749</v>
      </c>
      <c r="AG37" s="98">
        <f>+INFO!AG40/INFO!$D$37*100</f>
        <v>1.1531433775477973</v>
      </c>
      <c r="AH37" s="98">
        <f>+INFO!AH40/INFO!$D$38*100</f>
        <v>1.3953219487566255</v>
      </c>
      <c r="AI37" s="98">
        <f>+INFO!AI40/INFO!$D$39*100</f>
        <v>2.1388216053975517</v>
      </c>
      <c r="AJ37" s="98">
        <f>+INFO!AJ40/INFO!$D$40*100</f>
        <v>18.120197964726501</v>
      </c>
      <c r="AK37" s="98">
        <f>+INFO!AK40/INFO!$D$41*100</f>
        <v>1.074869155326196</v>
      </c>
      <c r="AL37" s="98">
        <f>+INFO!AL40/INFO!$D$42*100</f>
        <v>0.1735743264412162</v>
      </c>
      <c r="AM37" s="98">
        <f>+INFO!AM40/INFO!$D$43*100</f>
        <v>3.7309808487760443</v>
      </c>
      <c r="AN37" s="98">
        <f>+INFO!AN40/INFO!$D$44*100</f>
        <v>0.1338937010249461</v>
      </c>
      <c r="AO37" s="98">
        <f>+INFO!AO40/INFO!$D$45*100</f>
        <v>5.1817110283347033E-2</v>
      </c>
      <c r="AP37" s="98">
        <f>+INFO!AP40/INFO!$D$46*100</f>
        <v>0.38836564722793754</v>
      </c>
      <c r="AQ37" s="98">
        <f>+INFO!AQ40/INFO!$D$47*100</f>
        <v>0.53231306842372439</v>
      </c>
      <c r="AR37" s="98">
        <f>+INFO!AR40/INFO!$D$48*100</f>
        <v>0.1935807703355866</v>
      </c>
      <c r="AS37" s="98">
        <f>+INFO!AS40/INFO!$D$49*100</f>
        <v>8.2400441875995854E-3</v>
      </c>
      <c r="AT37" s="98">
        <f>+INFO!AT40/INFO!$D$50*100</f>
        <v>0.28264338381045334</v>
      </c>
      <c r="AU37" s="98">
        <f>+INFO!AU40/INFO!$D$51*100</f>
        <v>0.64928994212904112</v>
      </c>
      <c r="AV37" s="98">
        <f>+INFO!AV40/INFO!$D$52*100</f>
        <v>0.43085216675183341</v>
      </c>
      <c r="AW37" s="98">
        <f>+INFO!AW40/INFO!$D$53*100</f>
        <v>7.8535942040107387E-2</v>
      </c>
      <c r="AX37" s="98">
        <f>+INFO!AX40/INFO!$D$54*100</f>
        <v>0.82811484205025221</v>
      </c>
      <c r="AY37" s="98">
        <f>+INFO!AY40/INFO!$D$55*100</f>
        <v>5.4245602682509126</v>
      </c>
      <c r="AZ37" s="98">
        <f>+INFO!AZ40/INFO!$D$56*100</f>
        <v>0.8360893405662595</v>
      </c>
      <c r="BA37" s="98">
        <f>+INFO!BA40/INFO!$D$57*100</f>
        <v>0.94569545760554585</v>
      </c>
      <c r="BB37" s="98">
        <f>+INFO!BB40/INFO!$D$58*100</f>
        <v>0.68416484373287401</v>
      </c>
      <c r="BC37" s="98">
        <f>+INFO!BC40/INFO!$D$59*100</f>
        <v>0.27197583690520416</v>
      </c>
      <c r="BD37" s="98">
        <f>+INFO!BD40/INFO!$D$60*100</f>
        <v>0.22828211083819383</v>
      </c>
      <c r="BE37" s="98">
        <f>+INFO!BE40/INFO!$D$61*100</f>
        <v>0.61326399109123042</v>
      </c>
      <c r="BF37" s="98">
        <f>+INFO!BF40/INFO!$D$62*100</f>
        <v>7.4894605645718523E-2</v>
      </c>
      <c r="BG37" s="98">
        <f>+INFO!BG40/INFO!$D$63*100</f>
        <v>0.5631630650636541</v>
      </c>
      <c r="BH37" s="98">
        <f>+INFO!BH40/INFO!$D$64*100</f>
        <v>1.0999239114198383</v>
      </c>
      <c r="BI37" s="98">
        <f>+INFO!BI40/INFO!$D$65*100</f>
        <v>0.57925295705522162</v>
      </c>
      <c r="BJ37" s="98">
        <f>+INFO!BJ40/INFO!$D$66*100</f>
        <v>9.7917305246053313E-2</v>
      </c>
      <c r="BK37" s="98">
        <f>+INFO!BK40/INFO!$D$67*100</f>
        <v>7.1981498840759106E-2</v>
      </c>
      <c r="BL37" s="98">
        <f>+INFO!BL40/INFO!$D$68*100</f>
        <v>1.9125899947941892E-3</v>
      </c>
      <c r="BM37" s="98">
        <f>+INFO!BM40/INFO!$D$69*100</f>
        <v>0.24459060744715702</v>
      </c>
      <c r="BN37" s="98">
        <f>+INFO!BN40/INFO!$D$70*100</f>
        <v>3.8960370926140915E-2</v>
      </c>
      <c r="BO37" s="98">
        <f>+INFO!BO40/INFO!$D$71*100</f>
        <v>0.18276134060155835</v>
      </c>
      <c r="BP37" s="98">
        <f>+INFO!BP40/INFO!$D$72*100</f>
        <v>6.2256124490153407E-2</v>
      </c>
      <c r="BQ37" s="98">
        <f>+INFO!BQ40/INFO!$D$73*100</f>
        <v>0.14961710387908056</v>
      </c>
      <c r="BR37" s="98">
        <f>+INFO!BR40/INFO!$D$74*100</f>
        <v>0.11514533959315072</v>
      </c>
      <c r="BS37" s="98">
        <f>+INFO!BS40/INFO!$D$75*100</f>
        <v>3.8010961849060241</v>
      </c>
      <c r="BT37" s="98">
        <f>+INFO!BT40/INFO!$D$76*100</f>
        <v>0</v>
      </c>
    </row>
    <row r="38" spans="2:72" ht="15" x14ac:dyDescent="0.4">
      <c r="B38">
        <v>33</v>
      </c>
      <c r="C38" s="15" t="s">
        <v>63</v>
      </c>
      <c r="D38" s="2" t="s">
        <v>64</v>
      </c>
      <c r="E38" s="98">
        <f>+INFO!E41/INFO!$D$9*100</f>
        <v>2.1676678052995699E-2</v>
      </c>
      <c r="F38" s="98">
        <f>+INFO!F41/INFO!$D$10*100</f>
        <v>2.551809597015536E-2</v>
      </c>
      <c r="G38" s="98">
        <f>+INFO!G41/INFO!$D$11*100</f>
        <v>2.2056691875315549E-2</v>
      </c>
      <c r="H38" s="98">
        <f>+INFO!H41/INFO!$D$12*100</f>
        <v>8.6818854355546083E-3</v>
      </c>
      <c r="I38" s="98">
        <f>+INFO!I41/INFO!$D$13*100</f>
        <v>2.2379045262081176E-2</v>
      </c>
      <c r="J38" s="98">
        <f>+INFO!J41/INFO!$D$14*100</f>
        <v>3.3055753865362885E-3</v>
      </c>
      <c r="K38" s="98">
        <f>+INFO!K41/INFO!$D$15*100</f>
        <v>4.9600947835270895E-3</v>
      </c>
      <c r="L38" s="98">
        <f>+INFO!L41/INFO!$D$16*100</f>
        <v>3.654335163884572E-3</v>
      </c>
      <c r="M38" s="98">
        <f>+INFO!M41/INFO!$D$17*100</f>
        <v>1.609521471727491E-2</v>
      </c>
      <c r="N38" s="98">
        <f>+INFO!N41/INFO!$D$18*100</f>
        <v>1.8965092187488545E-2</v>
      </c>
      <c r="O38" s="98">
        <f>+INFO!O41/INFO!$D$19*100</f>
        <v>2.3324763807930873E-2</v>
      </c>
      <c r="P38" s="98">
        <f>+INFO!P41/INFO!$D$20*100</f>
        <v>1.3853312375996412E-2</v>
      </c>
      <c r="Q38" s="98">
        <f>+INFO!Q41/INFO!$D$21*100</f>
        <v>2.7018903768134005E-2</v>
      </c>
      <c r="R38" s="98">
        <f>+INFO!R41/INFO!$D$22*100</f>
        <v>4.7331845173822676E-2</v>
      </c>
      <c r="S38" s="98">
        <f>+INFO!S41/INFO!$D$23*100</f>
        <v>2.0657816218361786E-2</v>
      </c>
      <c r="T38" s="98">
        <f>+INFO!T41/INFO!$D$24*100</f>
        <v>1.0181178037290252E-2</v>
      </c>
      <c r="U38" s="98">
        <f>+INFO!U41/INFO!$D$25*100</f>
        <v>5.6007301973687251E-2</v>
      </c>
      <c r="V38" s="98">
        <f>+INFO!V41/INFO!$D$26*100</f>
        <v>5.0909924822455238E-2</v>
      </c>
      <c r="W38" s="98">
        <f>+INFO!W41/INFO!$D$27*100</f>
        <v>3.7044715700039567E-2</v>
      </c>
      <c r="X38" s="98">
        <f>+INFO!X41/INFO!$D$28*100</f>
        <v>7.2447060512492042E-2</v>
      </c>
      <c r="Y38" s="98">
        <f>+INFO!Y41/INFO!$D$29*100</f>
        <v>5.5981585803330985E-2</v>
      </c>
      <c r="Z38" s="98">
        <f>+INFO!Z41/INFO!$D$30*100</f>
        <v>4.3657977972912168E-2</v>
      </c>
      <c r="AA38" s="98">
        <f>+INFO!AA41/INFO!$D$31*100</f>
        <v>7.6022394324076287E-2</v>
      </c>
      <c r="AB38" s="98">
        <f>+INFO!AB41/INFO!$D$32*100</f>
        <v>6.6551296873823898E-2</v>
      </c>
      <c r="AC38" s="98">
        <f>+INFO!AC41/INFO!$D$33*100</f>
        <v>1.3821161599844999E-2</v>
      </c>
      <c r="AD38" s="98">
        <f>+INFO!AD41/INFO!$D$34*100</f>
        <v>3.5582326757849128E-2</v>
      </c>
      <c r="AE38" s="98">
        <f>+INFO!AE41/INFO!$D$35*100</f>
        <v>3.3106269845258995E-2</v>
      </c>
      <c r="AF38" s="98">
        <f>+INFO!AF41/INFO!$D$36*100</f>
        <v>5.0288587003826303E-2</v>
      </c>
      <c r="AG38" s="98">
        <f>+INFO!AG41/INFO!$D$37*100</f>
        <v>3.8300689889557087E-2</v>
      </c>
      <c r="AH38" s="98">
        <f>+INFO!AH41/INFO!$D$38*100</f>
        <v>0.12320631277035535</v>
      </c>
      <c r="AI38" s="98">
        <f>+INFO!AI41/INFO!$D$39*100</f>
        <v>0.52222940879503965</v>
      </c>
      <c r="AJ38" s="98">
        <f>+INFO!AJ41/INFO!$D$40*100</f>
        <v>1.9369110875735767</v>
      </c>
      <c r="AK38" s="98">
        <f>+INFO!AK41/INFO!$D$41*100</f>
        <v>34.896586955558284</v>
      </c>
      <c r="AL38" s="98">
        <f>+INFO!AL41/INFO!$D$42*100</f>
        <v>0.1277097188002371</v>
      </c>
      <c r="AM38" s="98">
        <f>+INFO!AM41/INFO!$D$43*100</f>
        <v>0.12415539087474795</v>
      </c>
      <c r="AN38" s="98">
        <f>+INFO!AN41/INFO!$D$44*100</f>
        <v>5.463808429799602E-2</v>
      </c>
      <c r="AO38" s="98">
        <f>+INFO!AO41/INFO!$D$45*100</f>
        <v>2.5774094424768815E-2</v>
      </c>
      <c r="AP38" s="98">
        <f>+INFO!AP41/INFO!$D$46*100</f>
        <v>3.1543674550484596E-2</v>
      </c>
      <c r="AQ38" s="98">
        <f>+INFO!AQ41/INFO!$D$47*100</f>
        <v>4.7985349792121615E-2</v>
      </c>
      <c r="AR38" s="98">
        <f>+INFO!AR41/INFO!$D$48*100</f>
        <v>5.3065650991210335E-2</v>
      </c>
      <c r="AS38" s="98">
        <f>+INFO!AS41/INFO!$D$49*100</f>
        <v>1.6580460754497921E-2</v>
      </c>
      <c r="AT38" s="98">
        <f>+INFO!AT41/INFO!$D$50*100</f>
        <v>4.6413520203535702E-2</v>
      </c>
      <c r="AU38" s="98">
        <f>+INFO!AU41/INFO!$D$51*100</f>
        <v>0.10917376211233194</v>
      </c>
      <c r="AV38" s="98">
        <f>+INFO!AV41/INFO!$D$52*100</f>
        <v>0.53530294736053052</v>
      </c>
      <c r="AW38" s="98">
        <f>+INFO!AW41/INFO!$D$53*100</f>
        <v>0.14299466244836548</v>
      </c>
      <c r="AX38" s="98">
        <f>+INFO!AX41/INFO!$D$54*100</f>
        <v>0.25255836426923806</v>
      </c>
      <c r="AY38" s="98">
        <f>+INFO!AY41/INFO!$D$55*100</f>
        <v>12.321391400503998</v>
      </c>
      <c r="AZ38" s="98">
        <f>+INFO!AZ41/INFO!$D$56*100</f>
        <v>0.31524813683865954</v>
      </c>
      <c r="BA38" s="98">
        <f>+INFO!BA41/INFO!$D$57*100</f>
        <v>1.3368650039771893E-2</v>
      </c>
      <c r="BB38" s="98">
        <f>+INFO!BB41/INFO!$D$58*100</f>
        <v>1.3097759803057239E-2</v>
      </c>
      <c r="BC38" s="98">
        <f>+INFO!BC41/INFO!$D$59*100</f>
        <v>0.29364732642151331</v>
      </c>
      <c r="BD38" s="98">
        <f>+INFO!BD41/INFO!$D$60*100</f>
        <v>1.016854425540421</v>
      </c>
      <c r="BE38" s="98">
        <f>+INFO!BE41/INFO!$D$61*100</f>
        <v>2.2708948036860622E-2</v>
      </c>
      <c r="BF38" s="98">
        <f>+INFO!BF41/INFO!$D$62*100</f>
        <v>3.2785888117697531E-2</v>
      </c>
      <c r="BG38" s="98">
        <f>+INFO!BG41/INFO!$D$63*100</f>
        <v>3.2249357974720262E-2</v>
      </c>
      <c r="BH38" s="98">
        <f>+INFO!BH41/INFO!$D$64*100</f>
        <v>9.3644216440032763E-2</v>
      </c>
      <c r="BI38" s="98">
        <f>+INFO!BI41/INFO!$D$65*100</f>
        <v>6.4889729817033566E-3</v>
      </c>
      <c r="BJ38" s="98">
        <f>+INFO!BJ41/INFO!$D$66*100</f>
        <v>6.5727173358448082E-3</v>
      </c>
      <c r="BK38" s="98">
        <f>+INFO!BK41/INFO!$D$67*100</f>
        <v>2.0334994690620052E-3</v>
      </c>
      <c r="BL38" s="98">
        <f>+INFO!BL41/INFO!$D$68*100</f>
        <v>1.0968176319754008E-3</v>
      </c>
      <c r="BM38" s="98">
        <f>+INFO!BM41/INFO!$D$69*100</f>
        <v>1.7510952532799971E-2</v>
      </c>
      <c r="BN38" s="98">
        <f>+INFO!BN41/INFO!$D$70*100</f>
        <v>5.9905221331660119E-3</v>
      </c>
      <c r="BO38" s="98">
        <f>+INFO!BO41/INFO!$D$71*100</f>
        <v>1.4294326094246211E-2</v>
      </c>
      <c r="BP38" s="98">
        <f>+INFO!BP41/INFO!$D$72*100</f>
        <v>1.9795668927795745E-2</v>
      </c>
      <c r="BQ38" s="98">
        <f>+INFO!BQ41/INFO!$D$73*100</f>
        <v>1.7747662061918884E-2</v>
      </c>
      <c r="BR38" s="98">
        <f>+INFO!BR41/INFO!$D$74*100</f>
        <v>1.0188949178455827E-2</v>
      </c>
      <c r="BS38" s="98">
        <f>+INFO!BS41/INFO!$D$75*100</f>
        <v>3.4675161404393702E-2</v>
      </c>
      <c r="BT38" s="98">
        <f>+INFO!BT41/INFO!$D$76*100</f>
        <v>0</v>
      </c>
    </row>
    <row r="39" spans="2:72" ht="15" x14ac:dyDescent="0.4">
      <c r="B39">
        <v>34</v>
      </c>
      <c r="C39" s="6" t="s">
        <v>65</v>
      </c>
      <c r="D39" s="7" t="s">
        <v>66</v>
      </c>
      <c r="E39" s="98">
        <f>+INFO!E42/INFO!$D$9*100</f>
        <v>1.3843126591641395E-2</v>
      </c>
      <c r="F39" s="98">
        <f>+INFO!F42/INFO!$D$10*100</f>
        <v>9.7123340669249096E-3</v>
      </c>
      <c r="G39" s="98">
        <f>+INFO!G42/INFO!$D$11*100</f>
        <v>8.6948690009930815E-3</v>
      </c>
      <c r="H39" s="98">
        <f>+INFO!H42/INFO!$D$12*100</f>
        <v>3.3146982423401051E-3</v>
      </c>
      <c r="I39" s="98">
        <f>+INFO!I42/INFO!$D$13*100</f>
        <v>3.9747416969038663E-2</v>
      </c>
      <c r="J39" s="98">
        <f>+INFO!J42/INFO!$D$14*100</f>
        <v>2.1901337705596659E-3</v>
      </c>
      <c r="K39" s="98">
        <f>+INFO!K42/INFO!$D$15*100</f>
        <v>3.5478517039507565E-3</v>
      </c>
      <c r="L39" s="98">
        <f>+INFO!L42/INFO!$D$16*100</f>
        <v>2.4162077047045227E-3</v>
      </c>
      <c r="M39" s="98">
        <f>+INFO!M42/INFO!$D$17*100</f>
        <v>9.6309550578577048E-3</v>
      </c>
      <c r="N39" s="98">
        <f>+INFO!N42/INFO!$D$18*100</f>
        <v>1.2407011011143212E-2</v>
      </c>
      <c r="O39" s="98">
        <f>+INFO!O42/INFO!$D$19*100</f>
        <v>1.8916290978922966E-2</v>
      </c>
      <c r="P39" s="98">
        <f>+INFO!P42/INFO!$D$20*100</f>
        <v>2.3464804805400877E-2</v>
      </c>
      <c r="Q39" s="98">
        <f>+INFO!Q42/INFO!$D$21*100</f>
        <v>4.5414488059587879E-2</v>
      </c>
      <c r="R39" s="98">
        <f>+INFO!R42/INFO!$D$22*100</f>
        <v>3.5131678281641321E-2</v>
      </c>
      <c r="S39" s="98">
        <f>+INFO!S42/INFO!$D$23*100</f>
        <v>1.2706388122691318E-2</v>
      </c>
      <c r="T39" s="98">
        <f>+INFO!T42/INFO!$D$24*100</f>
        <v>1.587880756444383E-2</v>
      </c>
      <c r="U39" s="98">
        <f>+INFO!U42/INFO!$D$25*100</f>
        <v>7.6816177089786497E-2</v>
      </c>
      <c r="V39" s="98">
        <f>+INFO!V42/INFO!$D$26*100</f>
        <v>6.1911800446255834E-2</v>
      </c>
      <c r="W39" s="98">
        <f>+INFO!W42/INFO!$D$27*100</f>
        <v>6.9260426406402856E-2</v>
      </c>
      <c r="X39" s="98">
        <f>+INFO!X42/INFO!$D$28*100</f>
        <v>0.11597858245579226</v>
      </c>
      <c r="Y39" s="98">
        <f>+INFO!Y42/INFO!$D$29*100</f>
        <v>0.12423644262394228</v>
      </c>
      <c r="Z39" s="98">
        <f>+INFO!Z42/INFO!$D$30*100</f>
        <v>3.9979131183406694E-2</v>
      </c>
      <c r="AA39" s="98">
        <f>+INFO!AA42/INFO!$D$31*100</f>
        <v>0.31690922119901682</v>
      </c>
      <c r="AB39" s="98">
        <f>+INFO!AB42/INFO!$D$32*100</f>
        <v>9.2438889888621659E-2</v>
      </c>
      <c r="AC39" s="98">
        <f>+INFO!AC42/INFO!$D$33*100</f>
        <v>5.8965800961695743E-3</v>
      </c>
      <c r="AD39" s="98">
        <f>+INFO!AD42/INFO!$D$34*100</f>
        <v>5.0725693487397305E-2</v>
      </c>
      <c r="AE39" s="98">
        <f>+INFO!AE42/INFO!$D$35*100</f>
        <v>5.5089062794549025E-2</v>
      </c>
      <c r="AF39" s="98">
        <f>+INFO!AF42/INFO!$D$36*100</f>
        <v>0.1048468457242199</v>
      </c>
      <c r="AG39" s="98">
        <f>+INFO!AG42/INFO!$D$37*100</f>
        <v>2.2227123778480327E-2</v>
      </c>
      <c r="AH39" s="98">
        <f>+INFO!AH42/INFO!$D$38*100</f>
        <v>4.7105786146410818E-2</v>
      </c>
      <c r="AI39" s="98">
        <f>+INFO!AI42/INFO!$D$39*100</f>
        <v>9.5120188322158461E-2</v>
      </c>
      <c r="AJ39" s="98">
        <f>+INFO!AJ42/INFO!$D$40*100</f>
        <v>0.12477989586047911</v>
      </c>
      <c r="AK39" s="98">
        <f>+INFO!AK42/INFO!$D$41*100</f>
        <v>0.98240008651808519</v>
      </c>
      <c r="AL39" s="98">
        <f>+INFO!AL42/INFO!$D$42*100</f>
        <v>1.2179069625422834</v>
      </c>
      <c r="AM39" s="98">
        <f>+INFO!AM42/INFO!$D$43*100</f>
        <v>7.9828805674293471E-2</v>
      </c>
      <c r="AN39" s="98">
        <f>+INFO!AN42/INFO!$D$44*100</f>
        <v>1.1893227978390472E-2</v>
      </c>
      <c r="AO39" s="98">
        <f>+INFO!AO42/INFO!$D$45*100</f>
        <v>2.6500249817008855E-3</v>
      </c>
      <c r="AP39" s="98">
        <f>+INFO!AP42/INFO!$D$46*100</f>
        <v>2.6852077534879212E-2</v>
      </c>
      <c r="AQ39" s="98">
        <f>+INFO!AQ42/INFO!$D$47*100</f>
        <v>3.7263501626563937E-2</v>
      </c>
      <c r="AR39" s="98">
        <f>+INFO!AR42/INFO!$D$48*100</f>
        <v>4.0497720486447321E-2</v>
      </c>
      <c r="AS39" s="98">
        <f>+INFO!AS42/INFO!$D$49*100</f>
        <v>1.8734594543866129E-2</v>
      </c>
      <c r="AT39" s="98">
        <f>+INFO!AT42/INFO!$D$50*100</f>
        <v>6.999798465531254E-3</v>
      </c>
      <c r="AU39" s="98">
        <f>+INFO!AU42/INFO!$D$51*100</f>
        <v>0.2819996453766454</v>
      </c>
      <c r="AV39" s="98">
        <f>+INFO!AV42/INFO!$D$52*100</f>
        <v>9.5217796698143467E-2</v>
      </c>
      <c r="AW39" s="98">
        <f>+INFO!AW42/INFO!$D$53*100</f>
        <v>5.9930052873029098E-2</v>
      </c>
      <c r="AX39" s="98">
        <f>+INFO!AX42/INFO!$D$54*100</f>
        <v>0.17909593058032486</v>
      </c>
      <c r="AY39" s="98">
        <f>+INFO!AY42/INFO!$D$55*100</f>
        <v>5.0552330117622842E-2</v>
      </c>
      <c r="AZ39" s="98">
        <f>+INFO!AZ42/INFO!$D$56*100</f>
        <v>3.671189520853705E-2</v>
      </c>
      <c r="BA39" s="98">
        <f>+INFO!BA42/INFO!$D$57*100</f>
        <v>1.3855221527129988E-2</v>
      </c>
      <c r="BB39" s="98">
        <f>+INFO!BB42/INFO!$D$58*100</f>
        <v>2.6634451521306297E-2</v>
      </c>
      <c r="BC39" s="98">
        <f>+INFO!BC42/INFO!$D$59*100</f>
        <v>1.7116579147000766E-2</v>
      </c>
      <c r="BD39" s="98">
        <f>+INFO!BD42/INFO!$D$60*100</f>
        <v>4.1263248017233464E-3</v>
      </c>
      <c r="BE39" s="98">
        <f>+INFO!BE42/INFO!$D$61*100</f>
        <v>1.2426491310633008E-2</v>
      </c>
      <c r="BF39" s="98">
        <f>+INFO!BF42/INFO!$D$62*100</f>
        <v>1.5234679768087213E-2</v>
      </c>
      <c r="BG39" s="98">
        <f>+INFO!BG42/INFO!$D$63*100</f>
        <v>1.1757483708475031E-2</v>
      </c>
      <c r="BH39" s="98">
        <f>+INFO!BH42/INFO!$D$64*100</f>
        <v>1.4799520611657449E-2</v>
      </c>
      <c r="BI39" s="98">
        <f>+INFO!BI42/INFO!$D$65*100</f>
        <v>6.1401601016603247E-3</v>
      </c>
      <c r="BJ39" s="98">
        <f>+INFO!BJ42/INFO!$D$66*100</f>
        <v>1.1871385152153807E-3</v>
      </c>
      <c r="BK39" s="98">
        <f>+INFO!BK42/INFO!$D$67*100</f>
        <v>5.8131703073168632E-4</v>
      </c>
      <c r="BL39" s="98">
        <f>+INFO!BL42/INFO!$D$68*100</f>
        <v>1.0422492124025391E-4</v>
      </c>
      <c r="BM39" s="98">
        <f>+INFO!BM42/INFO!$D$69*100</f>
        <v>7.3998079891546401E-2</v>
      </c>
      <c r="BN39" s="98">
        <f>+INFO!BN42/INFO!$D$70*100</f>
        <v>1.3696656219235263E-3</v>
      </c>
      <c r="BO39" s="98">
        <f>+INFO!BO42/INFO!$D$71*100</f>
        <v>7.9133641547932329E-3</v>
      </c>
      <c r="BP39" s="98">
        <f>+INFO!BP42/INFO!$D$72*100</f>
        <v>4.1172630202243347E-3</v>
      </c>
      <c r="BQ39" s="98">
        <f>+INFO!BQ42/INFO!$D$73*100</f>
        <v>6.6132419083292343E-2</v>
      </c>
      <c r="BR39" s="98">
        <f>+INFO!BR42/INFO!$D$74*100</f>
        <v>9.4596363265350737E-3</v>
      </c>
      <c r="BS39" s="98">
        <f>+INFO!BS42/INFO!$D$75*100</f>
        <v>3.0920738362340983E-2</v>
      </c>
      <c r="BT39" s="98">
        <f>+INFO!BT42/INFO!$D$76*100</f>
        <v>0</v>
      </c>
    </row>
    <row r="40" spans="2:72" ht="15" x14ac:dyDescent="0.4">
      <c r="B40">
        <v>35</v>
      </c>
      <c r="C40" s="15" t="s">
        <v>67</v>
      </c>
      <c r="D40" s="2" t="s">
        <v>68</v>
      </c>
      <c r="E40" s="98">
        <f>+INFO!E43/INFO!$D$9*100</f>
        <v>1.6176076098990404E-2</v>
      </c>
      <c r="F40" s="98">
        <f>+INFO!F43/INFO!$D$10*100</f>
        <v>2.3398059217712229E-2</v>
      </c>
      <c r="G40" s="98">
        <f>+INFO!G43/INFO!$D$11*100</f>
        <v>2.9314757915732074E-2</v>
      </c>
      <c r="H40" s="98">
        <f>+INFO!H43/INFO!$D$12*100</f>
        <v>5.2888611449029531E-3</v>
      </c>
      <c r="I40" s="98">
        <f>+INFO!I43/INFO!$D$13*100</f>
        <v>2.5954963594840622E-2</v>
      </c>
      <c r="J40" s="98">
        <f>+INFO!J43/INFO!$D$14*100</f>
        <v>2.9315194271294048E-3</v>
      </c>
      <c r="K40" s="98">
        <f>+INFO!K43/INFO!$D$15*100</f>
        <v>3.6311838971906838E-3</v>
      </c>
      <c r="L40" s="98">
        <f>+INFO!L43/INFO!$D$16*100</f>
        <v>3.4260806120549421E-3</v>
      </c>
      <c r="M40" s="98">
        <f>+INFO!M43/INFO!$D$17*100</f>
        <v>3.0521781843250414E-3</v>
      </c>
      <c r="N40" s="98">
        <f>+INFO!N43/INFO!$D$18*100</f>
        <v>0.4023225764342393</v>
      </c>
      <c r="O40" s="98">
        <f>+INFO!O43/INFO!$D$19*100</f>
        <v>1.2065370536876518E-2</v>
      </c>
      <c r="P40" s="98">
        <f>+INFO!P43/INFO!$D$20*100</f>
        <v>1.5664256510571059E-2</v>
      </c>
      <c r="Q40" s="98">
        <f>+INFO!Q43/INFO!$D$21*100</f>
        <v>4.4200270673272424E-2</v>
      </c>
      <c r="R40" s="98">
        <f>+INFO!R43/INFO!$D$22*100</f>
        <v>3.6376949673452251E-2</v>
      </c>
      <c r="S40" s="98">
        <f>+INFO!S43/INFO!$D$23*100</f>
        <v>6.0909051979863866E-3</v>
      </c>
      <c r="T40" s="98">
        <f>+INFO!T43/INFO!$D$24*100</f>
        <v>3.6826592429750074E-2</v>
      </c>
      <c r="U40" s="98">
        <f>+INFO!U43/INFO!$D$25*100</f>
        <v>6.0737491350833117E-2</v>
      </c>
      <c r="V40" s="98">
        <f>+INFO!V43/INFO!$D$26*100</f>
        <v>5.5659748334565391E-2</v>
      </c>
      <c r="W40" s="98">
        <f>+INFO!W43/INFO!$D$27*100</f>
        <v>0.25397599195870202</v>
      </c>
      <c r="X40" s="98">
        <f>+INFO!X43/INFO!$D$28*100</f>
        <v>0.12777674529309507</v>
      </c>
      <c r="Y40" s="98">
        <f>+INFO!Y43/INFO!$D$29*100</f>
        <v>0.84413794247889273</v>
      </c>
      <c r="Z40" s="98">
        <f>+INFO!Z43/INFO!$D$30*100</f>
        <v>0.2849670295342509</v>
      </c>
      <c r="AA40" s="98">
        <f>+INFO!AA43/INFO!$D$31*100</f>
        <v>2.0818840634001964E-2</v>
      </c>
      <c r="AB40" s="98">
        <f>+INFO!AB43/INFO!$D$32*100</f>
        <v>1.0590696126954955</v>
      </c>
      <c r="AC40" s="98">
        <f>+INFO!AC43/INFO!$D$33*100</f>
        <v>1.124901780001703E-2</v>
      </c>
      <c r="AD40" s="98">
        <f>+INFO!AD43/INFO!$D$34*100</f>
        <v>0.15720142857592434</v>
      </c>
      <c r="AE40" s="98">
        <f>+INFO!AE43/INFO!$D$35*100</f>
        <v>0.90013669439414701</v>
      </c>
      <c r="AF40" s="98">
        <f>+INFO!AF43/INFO!$D$36*100</f>
        <v>0.13817730565952427</v>
      </c>
      <c r="AG40" s="98">
        <f>+INFO!AG43/INFO!$D$37*100</f>
        <v>1.0928939724061443E-2</v>
      </c>
      <c r="AH40" s="98">
        <f>+INFO!AH43/INFO!$D$38*100</f>
        <v>4.7483771710869219E-2</v>
      </c>
      <c r="AI40" s="98">
        <f>+INFO!AI43/INFO!$D$39*100</f>
        <v>0.29932565772797415</v>
      </c>
      <c r="AJ40" s="98">
        <f>+INFO!AJ43/INFO!$D$40*100</f>
        <v>0.13354256869839284</v>
      </c>
      <c r="AK40" s="98">
        <f>+INFO!AK43/INFO!$D$41*100</f>
        <v>0.19796718360077115</v>
      </c>
      <c r="AL40" s="98">
        <f>+INFO!AL43/INFO!$D$42*100</f>
        <v>0.16744387774594777</v>
      </c>
      <c r="AM40" s="98">
        <f>+INFO!AM43/INFO!$D$43*100</f>
        <v>1.9825800339030346</v>
      </c>
      <c r="AN40" s="98">
        <f>+INFO!AN43/INFO!$D$44*100</f>
        <v>6.9982746835877421E-2</v>
      </c>
      <c r="AO40" s="98">
        <f>+INFO!AO43/INFO!$D$45*100</f>
        <v>2.9369756353369213E-2</v>
      </c>
      <c r="AP40" s="98">
        <f>+INFO!AP43/INFO!$D$46*100</f>
        <v>8.5972279661612971E-2</v>
      </c>
      <c r="AQ40" s="98">
        <f>+INFO!AQ43/INFO!$D$47*100</f>
        <v>8.8970134074207313E-2</v>
      </c>
      <c r="AR40" s="98">
        <f>+INFO!AR43/INFO!$D$48*100</f>
        <v>0.37211252895032582</v>
      </c>
      <c r="AS40" s="98">
        <f>+INFO!AS43/INFO!$D$49*100</f>
        <v>1.4465134111685539E-2</v>
      </c>
      <c r="AT40" s="98">
        <f>+INFO!AT43/INFO!$D$50*100</f>
        <v>1.5189475278943513E-2</v>
      </c>
      <c r="AU40" s="98">
        <f>+INFO!AU43/INFO!$D$51*100</f>
        <v>0.49236523313215896</v>
      </c>
      <c r="AV40" s="98">
        <f>+INFO!AV43/INFO!$D$52*100</f>
        <v>0.23549950705873535</v>
      </c>
      <c r="AW40" s="98">
        <f>+INFO!AW43/INFO!$D$53*100</f>
        <v>6.4216919035285328E-2</v>
      </c>
      <c r="AX40" s="98">
        <f>+INFO!AX43/INFO!$D$54*100</f>
        <v>1.0431542521847744E-2</v>
      </c>
      <c r="AY40" s="98">
        <f>+INFO!AY43/INFO!$D$55*100</f>
        <v>8.8464448684720531E-2</v>
      </c>
      <c r="AZ40" s="98">
        <f>+INFO!AZ43/INFO!$D$56*100</f>
        <v>3.9806018830185294E-2</v>
      </c>
      <c r="BA40" s="98">
        <f>+INFO!BA43/INFO!$D$57*100</f>
        <v>1.5086062815761105E-2</v>
      </c>
      <c r="BB40" s="98">
        <f>+INFO!BB43/INFO!$D$58*100</f>
        <v>1.929127259049267E-2</v>
      </c>
      <c r="BC40" s="98">
        <f>+INFO!BC43/INFO!$D$59*100</f>
        <v>1.1229513936962501E-2</v>
      </c>
      <c r="BD40" s="98">
        <f>+INFO!BD43/INFO!$D$60*100</f>
        <v>4.1160002081786738E-3</v>
      </c>
      <c r="BE40" s="98">
        <f>+INFO!BE43/INFO!$D$61*100</f>
        <v>5.9902813881892369E-3</v>
      </c>
      <c r="BF40" s="98">
        <f>+INFO!BF43/INFO!$D$62*100</f>
        <v>4.7043896330607867E-3</v>
      </c>
      <c r="BG40" s="98">
        <f>+INFO!BG43/INFO!$D$63*100</f>
        <v>6.1882649329359093E-2</v>
      </c>
      <c r="BH40" s="98">
        <f>+INFO!BH43/INFO!$D$64*100</f>
        <v>3.906082937539989E-2</v>
      </c>
      <c r="BI40" s="98">
        <f>+INFO!BI43/INFO!$D$65*100</f>
        <v>0.12758298436172849</v>
      </c>
      <c r="BJ40" s="98">
        <f>+INFO!BJ43/INFO!$D$66*100</f>
        <v>3.9828159291649236E-3</v>
      </c>
      <c r="BK40" s="98">
        <f>+INFO!BK43/INFO!$D$67*100</f>
        <v>1.0439111859902985E-3</v>
      </c>
      <c r="BL40" s="98">
        <f>+INFO!BL43/INFO!$D$68*100</f>
        <v>1.4737810434494109E-4</v>
      </c>
      <c r="BM40" s="98">
        <f>+INFO!BM43/INFO!$D$69*100</f>
        <v>3.6911035653890375E-3</v>
      </c>
      <c r="BN40" s="98">
        <f>+INFO!BN43/INFO!$D$70*100</f>
        <v>3.5546572569743638E-3</v>
      </c>
      <c r="BO40" s="98">
        <f>+INFO!BO43/INFO!$D$71*100</f>
        <v>9.7252300948030834E-2</v>
      </c>
      <c r="BP40" s="98">
        <f>+INFO!BP43/INFO!$D$72*100</f>
        <v>0.15717824359827243</v>
      </c>
      <c r="BQ40" s="98">
        <f>+INFO!BQ43/INFO!$D$73*100</f>
        <v>1.838178673178797</v>
      </c>
      <c r="BR40" s="98">
        <f>+INFO!BR43/INFO!$D$74*100</f>
        <v>1.0648969303821334</v>
      </c>
      <c r="BS40" s="98">
        <f>+INFO!BS43/INFO!$D$75*100</f>
        <v>6.9829954671856265E-2</v>
      </c>
      <c r="BT40" s="98">
        <f>+INFO!BT43/INFO!$D$76*100</f>
        <v>0</v>
      </c>
    </row>
    <row r="41" spans="2:72" ht="15" x14ac:dyDescent="0.4">
      <c r="B41">
        <v>36</v>
      </c>
      <c r="C41" s="14" t="s">
        <v>69</v>
      </c>
      <c r="D41" s="7" t="s">
        <v>70</v>
      </c>
      <c r="E41" s="98">
        <f>+INFO!E44/INFO!$D$9*100</f>
        <v>0.4712068923865822</v>
      </c>
      <c r="F41" s="98">
        <f>+INFO!F44/INFO!$D$10*100</f>
        <v>2.0015089207954976E-2</v>
      </c>
      <c r="G41" s="98">
        <f>+INFO!G44/INFO!$D$11*100</f>
        <v>0.24719296059103874</v>
      </c>
      <c r="H41" s="98">
        <f>+INFO!H44/INFO!$D$12*100</f>
        <v>6.8674285943680358E-2</v>
      </c>
      <c r="I41" s="98">
        <f>+INFO!I44/INFO!$D$13*100</f>
        <v>3.8090601366035724E-2</v>
      </c>
      <c r="J41" s="98">
        <f>+INFO!J44/INFO!$D$14*100</f>
        <v>0.32422271961281685</v>
      </c>
      <c r="K41" s="98">
        <f>+INFO!K44/INFO!$D$15*100</f>
        <v>1.2003444893621424</v>
      </c>
      <c r="L41" s="98">
        <f>+INFO!L44/INFO!$D$16*100</f>
        <v>0.29794298585432172</v>
      </c>
      <c r="M41" s="98">
        <f>+INFO!M44/INFO!$D$17*100</f>
        <v>0.97049987399002846</v>
      </c>
      <c r="N41" s="98">
        <f>+INFO!N44/INFO!$D$18*100</f>
        <v>2.7798268949044638</v>
      </c>
      <c r="O41" s="98">
        <f>+INFO!O44/INFO!$D$19*100</f>
        <v>0.56672901299584155</v>
      </c>
      <c r="P41" s="98">
        <f>+INFO!P44/INFO!$D$20*100</f>
        <v>0.74547263466593683</v>
      </c>
      <c r="Q41" s="98">
        <f>+INFO!Q44/INFO!$D$21*100</f>
        <v>0.63147394164445447</v>
      </c>
      <c r="R41" s="98">
        <f>+INFO!R44/INFO!$D$22*100</f>
        <v>1.3430651401726441</v>
      </c>
      <c r="S41" s="98">
        <f>+INFO!S44/INFO!$D$23*100</f>
        <v>0.19466818906232305</v>
      </c>
      <c r="T41" s="98">
        <f>+INFO!T44/INFO!$D$24*100</f>
        <v>2.5057094811349794</v>
      </c>
      <c r="U41" s="98">
        <f>+INFO!U44/INFO!$D$25*100</f>
        <v>2.3503334176159898</v>
      </c>
      <c r="V41" s="98">
        <f>+INFO!V44/INFO!$D$26*100</f>
        <v>0.26388090167318989</v>
      </c>
      <c r="W41" s="98">
        <f>+INFO!W44/INFO!$D$27*100</f>
        <v>1.2641545215639889</v>
      </c>
      <c r="X41" s="98">
        <f>+INFO!X44/INFO!$D$28*100</f>
        <v>1.306191341508111</v>
      </c>
      <c r="Y41" s="98">
        <f>+INFO!Y44/INFO!$D$29*100</f>
        <v>1.364766669657913</v>
      </c>
      <c r="Z41" s="98">
        <f>+INFO!Z44/INFO!$D$30*100</f>
        <v>0.32849697916912379</v>
      </c>
      <c r="AA41" s="98">
        <f>+INFO!AA44/INFO!$D$31*100</f>
        <v>0.93513204209964407</v>
      </c>
      <c r="AB41" s="98">
        <f>+INFO!AB44/INFO!$D$32*100</f>
        <v>3.7404500940882852</v>
      </c>
      <c r="AC41" s="98">
        <f>+INFO!AC44/INFO!$D$33*100</f>
        <v>0.50758517486354449</v>
      </c>
      <c r="AD41" s="98">
        <f>+INFO!AD44/INFO!$D$34*100</f>
        <v>1.1670205092049519</v>
      </c>
      <c r="AE41" s="98">
        <f>+INFO!AE44/INFO!$D$35*100</f>
        <v>1.6113060068469025</v>
      </c>
      <c r="AF41" s="98">
        <f>+INFO!AF44/INFO!$D$36*100</f>
        <v>3.676070126387379</v>
      </c>
      <c r="AG41" s="98">
        <f>+INFO!AG44/INFO!$D$37*100</f>
        <v>2.511668363128821</v>
      </c>
      <c r="AH41" s="98">
        <f>+INFO!AH44/INFO!$D$38*100</f>
        <v>1.9519688245913558</v>
      </c>
      <c r="AI41" s="98">
        <f>+INFO!AI44/INFO!$D$39*100</f>
        <v>0.53213786140376718</v>
      </c>
      <c r="AJ41" s="98">
        <f>+INFO!AJ44/INFO!$D$40*100</f>
        <v>1.5109545585863673</v>
      </c>
      <c r="AK41" s="98">
        <f>+INFO!AK44/INFO!$D$41*100</f>
        <v>0.17853081729275661</v>
      </c>
      <c r="AL41" s="98">
        <f>+INFO!AL44/INFO!$D$42*100</f>
        <v>1.0171379041405737</v>
      </c>
      <c r="AM41" s="98">
        <f>+INFO!AM44/INFO!$D$43*100</f>
        <v>1.1674916715221564</v>
      </c>
      <c r="AN41" s="98">
        <f>+INFO!AN44/INFO!$D$44*100</f>
        <v>36.236207429343729</v>
      </c>
      <c r="AO41" s="98">
        <f>+INFO!AO44/INFO!$D$45*100</f>
        <v>3.2267013320774947</v>
      </c>
      <c r="AP41" s="98">
        <f>+INFO!AP44/INFO!$D$46*100</f>
        <v>8.2243108497374688</v>
      </c>
      <c r="AQ41" s="98">
        <f>+INFO!AQ44/INFO!$D$47*100</f>
        <v>6.0831685182620623</v>
      </c>
      <c r="AR41" s="98">
        <f>+INFO!AR44/INFO!$D$48*100</f>
        <v>7.3904229424722354</v>
      </c>
      <c r="AS41" s="98">
        <f>+INFO!AS44/INFO!$D$49*100</f>
        <v>0.70240427687384954</v>
      </c>
      <c r="AT41" s="98">
        <f>+INFO!AT44/INFO!$D$50*100</f>
        <v>0.86466080633143361</v>
      </c>
      <c r="AU41" s="98">
        <f>+INFO!AU44/INFO!$D$51*100</f>
        <v>9.1353146955648404E-3</v>
      </c>
      <c r="AV41" s="98">
        <f>+INFO!AV44/INFO!$D$52*100</f>
        <v>9.2250734539027671E-2</v>
      </c>
      <c r="AW41" s="98">
        <f>+INFO!AW44/INFO!$D$53*100</f>
        <v>2.8487745595316008E-3</v>
      </c>
      <c r="AX41" s="98">
        <f>+INFO!AX44/INFO!$D$54*100</f>
        <v>1.4110791012419437</v>
      </c>
      <c r="AY41" s="98">
        <f>+INFO!AY44/INFO!$D$55*100</f>
        <v>5.3542171535833245E-2</v>
      </c>
      <c r="AZ41" s="98">
        <f>+INFO!AZ44/INFO!$D$56*100</f>
        <v>0.20128366907866982</v>
      </c>
      <c r="BA41" s="98">
        <f>+INFO!BA44/INFO!$D$57*100</f>
        <v>1.7154043766931366</v>
      </c>
      <c r="BB41" s="98">
        <f>+INFO!BB44/INFO!$D$58*100</f>
        <v>0.16796913175418662</v>
      </c>
      <c r="BC41" s="98">
        <f>+INFO!BC44/INFO!$D$59*100</f>
        <v>0.10340688102590788</v>
      </c>
      <c r="BD41" s="98">
        <f>+INFO!BD44/INFO!$D$60*100</f>
        <v>0.7879623400631931</v>
      </c>
      <c r="BE41" s="98">
        <f>+INFO!BE44/INFO!$D$61*100</f>
        <v>1.8733811018411861</v>
      </c>
      <c r="BF41" s="98">
        <f>+INFO!BF44/INFO!$D$62*100</f>
        <v>1.8508002984152172E-2</v>
      </c>
      <c r="BG41" s="98">
        <f>+INFO!BG44/INFO!$D$63*100</f>
        <v>0.28896596937003133</v>
      </c>
      <c r="BH41" s="98">
        <f>+INFO!BH44/INFO!$D$64*100</f>
        <v>0.50457741939172762</v>
      </c>
      <c r="BI41" s="98">
        <f>+INFO!BI44/INFO!$D$65*100</f>
        <v>0.74756296972277825</v>
      </c>
      <c r="BJ41" s="98">
        <f>+INFO!BJ44/INFO!$D$66*100</f>
        <v>0.1122580291867471</v>
      </c>
      <c r="BK41" s="98">
        <f>+INFO!BK44/INFO!$D$67*100</f>
        <v>0.42399843098000767</v>
      </c>
      <c r="BL41" s="98">
        <f>+INFO!BL44/INFO!$D$68*100</f>
        <v>0.11948328956425329</v>
      </c>
      <c r="BM41" s="98">
        <f>+INFO!BM44/INFO!$D$69*100</f>
        <v>0.1247660166086627</v>
      </c>
      <c r="BN41" s="98">
        <f>+INFO!BN44/INFO!$D$70*100</f>
        <v>0.53268562906598715</v>
      </c>
      <c r="BO41" s="98">
        <f>+INFO!BO44/INFO!$D$71*100</f>
        <v>1.109695058897197</v>
      </c>
      <c r="BP41" s="98">
        <f>+INFO!BP44/INFO!$D$72*100</f>
        <v>0.57174665551059689</v>
      </c>
      <c r="BQ41" s="98">
        <f>+INFO!BQ44/INFO!$D$73*100</f>
        <v>0.28332955529111942</v>
      </c>
      <c r="BR41" s="98">
        <f>+INFO!BR44/INFO!$D$74*100</f>
        <v>1.4758136162797404</v>
      </c>
      <c r="BS41" s="98">
        <f>+INFO!BS44/INFO!$D$75*100</f>
        <v>9.9239256938721918E-2</v>
      </c>
      <c r="BT41" s="98">
        <f>+INFO!BT44/INFO!$D$76*100</f>
        <v>0</v>
      </c>
    </row>
    <row r="42" spans="2:72" ht="15" x14ac:dyDescent="0.4">
      <c r="B42">
        <v>37</v>
      </c>
      <c r="C42" s="15" t="s">
        <v>71</v>
      </c>
      <c r="D42" s="2" t="s">
        <v>72</v>
      </c>
      <c r="E42" s="98">
        <f>+INFO!E45/INFO!$D$9*100</f>
        <v>9.8574673518454173E-3</v>
      </c>
      <c r="F42" s="98">
        <f>+INFO!F45/INFO!$D$10*100</f>
        <v>1.8554463892196079E-3</v>
      </c>
      <c r="G42" s="98">
        <f>+INFO!G45/INFO!$D$11*100</f>
        <v>1.4880390216046122E-3</v>
      </c>
      <c r="H42" s="98">
        <f>+INFO!H45/INFO!$D$12*100</f>
        <v>7.4657699729687915E-2</v>
      </c>
      <c r="I42" s="98">
        <f>+INFO!I45/INFO!$D$13*100</f>
        <v>4.2910428765244925E-4</v>
      </c>
      <c r="J42" s="98">
        <f>+INFO!J45/INFO!$D$14*100</f>
        <v>0.29247061837247129</v>
      </c>
      <c r="K42" s="98">
        <f>+INFO!K45/INFO!$D$15*100</f>
        <v>0.39574357325102311</v>
      </c>
      <c r="L42" s="98">
        <f>+INFO!L45/INFO!$D$16*100</f>
        <v>0.97824104335675688</v>
      </c>
      <c r="M42" s="98">
        <f>+INFO!M45/INFO!$D$17*100</f>
        <v>2.2627694163136924</v>
      </c>
      <c r="N42" s="98">
        <f>+INFO!N45/INFO!$D$18*100</f>
        <v>0.97791239546541531</v>
      </c>
      <c r="O42" s="98">
        <f>+INFO!O45/INFO!$D$19*100</f>
        <v>5.5136880339606918E-2</v>
      </c>
      <c r="P42" s="98">
        <f>+INFO!P45/INFO!$D$20*100</f>
        <v>0.53986358978077509</v>
      </c>
      <c r="Q42" s="98">
        <f>+INFO!Q45/INFO!$D$21*100</f>
        <v>0.33728239529222676</v>
      </c>
      <c r="R42" s="98">
        <f>+INFO!R45/INFO!$D$22*100</f>
        <v>0.65459331191943115</v>
      </c>
      <c r="S42" s="98">
        <f>+INFO!S45/INFO!$D$23*100</f>
        <v>0.1001904799831063</v>
      </c>
      <c r="T42" s="98">
        <f>+INFO!T45/INFO!$D$24*100</f>
        <v>5.0923754742580062E-2</v>
      </c>
      <c r="U42" s="98">
        <f>+INFO!U45/INFO!$D$25*100</f>
        <v>0.9100902402222022</v>
      </c>
      <c r="V42" s="98">
        <f>+INFO!V45/INFO!$D$26*100</f>
        <v>4.7849156526113309E-2</v>
      </c>
      <c r="W42" s="98">
        <f>+INFO!W45/INFO!$D$27*100</f>
        <v>1.0446696758186123</v>
      </c>
      <c r="X42" s="98">
        <f>+INFO!X45/INFO!$D$28*100</f>
        <v>1.7739826858180028</v>
      </c>
      <c r="Y42" s="98">
        <f>+INFO!Y45/INFO!$D$29*100</f>
        <v>0.2587050533763498</v>
      </c>
      <c r="Z42" s="98">
        <f>+INFO!Z45/INFO!$D$30*100</f>
        <v>0.23272197344555695</v>
      </c>
      <c r="AA42" s="98">
        <f>+INFO!AA45/INFO!$D$31*100</f>
        <v>1.6822875243712612E-3</v>
      </c>
      <c r="AB42" s="98">
        <f>+INFO!AB45/INFO!$D$32*100</f>
        <v>1.8428024985644869</v>
      </c>
      <c r="AC42" s="98">
        <f>+INFO!AC45/INFO!$D$33*100</f>
        <v>0.13141740526338416</v>
      </c>
      <c r="AD42" s="98">
        <f>+INFO!AD45/INFO!$D$34*100</f>
        <v>0.56986835076402631</v>
      </c>
      <c r="AE42" s="98">
        <f>+INFO!AE45/INFO!$D$35*100</f>
        <v>2.192961519300479</v>
      </c>
      <c r="AF42" s="98">
        <f>+INFO!AF45/INFO!$D$36*100</f>
        <v>0.83879689311806405</v>
      </c>
      <c r="AG42" s="98">
        <f>+INFO!AG45/INFO!$D$37*100</f>
        <v>2.6488990723837231</v>
      </c>
      <c r="AH42" s="98">
        <f>+INFO!AH45/INFO!$D$38*100</f>
        <v>1.1366830079228478</v>
      </c>
      <c r="AI42" s="98">
        <f>+INFO!AI45/INFO!$D$39*100</f>
        <v>0.54982357855163266</v>
      </c>
      <c r="AJ42" s="98">
        <f>+INFO!AJ45/INFO!$D$40*100</f>
        <v>1.8946784642755146</v>
      </c>
      <c r="AK42" s="98">
        <f>+INFO!AK45/INFO!$D$41*100</f>
        <v>0.11140888488923985</v>
      </c>
      <c r="AL42" s="98">
        <f>+INFO!AL45/INFO!$D$42*100</f>
        <v>0.61466933796086143</v>
      </c>
      <c r="AM42" s="98">
        <f>+INFO!AM45/INFO!$D$43*100</f>
        <v>1.1861908200367013</v>
      </c>
      <c r="AN42" s="98">
        <f>+INFO!AN45/INFO!$D$44*100</f>
        <v>1.2066516680373844</v>
      </c>
      <c r="AO42" s="98">
        <f>+INFO!AO45/INFO!$D$45*100</f>
        <v>1.8515864798401973</v>
      </c>
      <c r="AP42" s="98">
        <f>+INFO!AP45/INFO!$D$46*100</f>
        <v>2.1730203398485828E-2</v>
      </c>
      <c r="AQ42" s="98">
        <f>+INFO!AQ45/INFO!$D$47*100</f>
        <v>6.0627916513622266E-4</v>
      </c>
      <c r="AR42" s="98">
        <f>+INFO!AR45/INFO!$D$48*100</f>
        <v>2.4351223759379544E-2</v>
      </c>
      <c r="AS42" s="98">
        <f>+INFO!AS45/INFO!$D$49*100</f>
        <v>6.3309322113079955E-3</v>
      </c>
      <c r="AT42" s="98">
        <f>+INFO!AT45/INFO!$D$50*100</f>
        <v>0.12733324321717857</v>
      </c>
      <c r="AU42" s="98">
        <f>+INFO!AU45/INFO!$D$51*100</f>
        <v>6.8763665785273684E-4</v>
      </c>
      <c r="AV42" s="98">
        <f>+INFO!AV45/INFO!$D$52*100</f>
        <v>1.2231525927543896E-2</v>
      </c>
      <c r="AW42" s="98">
        <f>+INFO!AW45/INFO!$D$53*100</f>
        <v>9.3495304151377471E-4</v>
      </c>
      <c r="AX42" s="98">
        <f>+INFO!AX45/INFO!$D$54*100</f>
        <v>0.19793351707209655</v>
      </c>
      <c r="AY42" s="98">
        <f>+INFO!AY45/INFO!$D$55*100</f>
        <v>2.2264979605684028E-2</v>
      </c>
      <c r="AZ42" s="98">
        <f>+INFO!AZ45/INFO!$D$56*100</f>
        <v>0.75314425009570241</v>
      </c>
      <c r="BA42" s="98">
        <f>+INFO!BA45/INFO!$D$57*100</f>
        <v>0.63116517122521454</v>
      </c>
      <c r="BB42" s="98">
        <f>+INFO!BB45/INFO!$D$58*100</f>
        <v>0.62321533964995757</v>
      </c>
      <c r="BC42" s="98">
        <f>+INFO!BC45/INFO!$D$59*100</f>
        <v>0.16623451500133646</v>
      </c>
      <c r="BD42" s="98">
        <f>+INFO!BD45/INFO!$D$60*100</f>
        <v>0.21408511171952596</v>
      </c>
      <c r="BE42" s="98">
        <f>+INFO!BE45/INFO!$D$61*100</f>
        <v>0.7228320009259237</v>
      </c>
      <c r="BF42" s="98">
        <f>+INFO!BF45/INFO!$D$62*100</f>
        <v>7.5238145906405731E-3</v>
      </c>
      <c r="BG42" s="98">
        <f>+INFO!BG45/INFO!$D$63*100</f>
        <v>1.8706828889211009E-2</v>
      </c>
      <c r="BH42" s="98">
        <f>+INFO!BH45/INFO!$D$64*100</f>
        <v>1.9168140815183213E-2</v>
      </c>
      <c r="BI42" s="98">
        <f>+INFO!BI45/INFO!$D$65*100</f>
        <v>9.893962123414736E-2</v>
      </c>
      <c r="BJ42" s="98">
        <f>+INFO!BJ45/INFO!$D$66*100</f>
        <v>5.3154067918387889E-4</v>
      </c>
      <c r="BK42" s="98">
        <f>+INFO!BK45/INFO!$D$67*100</f>
        <v>4.5355310197747724E-2</v>
      </c>
      <c r="BL42" s="98">
        <f>+INFO!BL45/INFO!$D$68*100</f>
        <v>5.8541868382827522E-3</v>
      </c>
      <c r="BM42" s="98">
        <f>+INFO!BM45/INFO!$D$69*100</f>
        <v>2.0577001593631218E-2</v>
      </c>
      <c r="BN42" s="98">
        <f>+INFO!BN45/INFO!$D$70*100</f>
        <v>1.2012718151600115E-2</v>
      </c>
      <c r="BO42" s="98">
        <f>+INFO!BO45/INFO!$D$71*100</f>
        <v>4.3079075101982153E-2</v>
      </c>
      <c r="BP42" s="98">
        <f>+INFO!BP45/INFO!$D$72*100</f>
        <v>0.30064088596118926</v>
      </c>
      <c r="BQ42" s="98">
        <f>+INFO!BQ45/INFO!$D$73*100</f>
        <v>3.3562188252278125E-3</v>
      </c>
      <c r="BR42" s="98">
        <f>+INFO!BR45/INFO!$D$74*100</f>
        <v>1.1953144995330959E-3</v>
      </c>
      <c r="BS42" s="98">
        <f>+INFO!BS45/INFO!$D$75*100</f>
        <v>5.5758677828045639E-2</v>
      </c>
      <c r="BT42" s="98">
        <f>+INFO!BT45/INFO!$D$76*100</f>
        <v>0</v>
      </c>
    </row>
    <row r="43" spans="2:72" ht="15" x14ac:dyDescent="0.4">
      <c r="B43">
        <v>38</v>
      </c>
      <c r="C43" s="6" t="s">
        <v>73</v>
      </c>
      <c r="D43" s="7" t="s">
        <v>74</v>
      </c>
      <c r="E43" s="98">
        <f>+INFO!E46/INFO!$D$9*100</f>
        <v>0.33176549311077752</v>
      </c>
      <c r="F43" s="98">
        <f>+INFO!F46/INFO!$D$10*100</f>
        <v>6.8724033123663611E-2</v>
      </c>
      <c r="G43" s="98">
        <f>+INFO!G46/INFO!$D$11*100</f>
        <v>9.1041981509495593E-2</v>
      </c>
      <c r="H43" s="98">
        <f>+INFO!H46/INFO!$D$12*100</f>
        <v>3.590859811200274E-2</v>
      </c>
      <c r="I43" s="98">
        <f>+INFO!I46/INFO!$D$13*100</f>
        <v>3.6705867590162318E-2</v>
      </c>
      <c r="J43" s="98">
        <f>+INFO!J46/INFO!$D$14*100</f>
        <v>1.0132403515853766E-3</v>
      </c>
      <c r="K43" s="98">
        <f>+INFO!K46/INFO!$D$15*100</f>
        <v>3.3344862148734522E-3</v>
      </c>
      <c r="L43" s="98">
        <f>+INFO!L46/INFO!$D$16*100</f>
        <v>1.1327583880555456E-3</v>
      </c>
      <c r="M43" s="98">
        <f>+INFO!M46/INFO!$D$17*100</f>
        <v>9.7830100094691594E-4</v>
      </c>
      <c r="N43" s="98">
        <f>+INFO!N46/INFO!$D$18*100</f>
        <v>1.4762592832449396E-3</v>
      </c>
      <c r="O43" s="98">
        <f>+INFO!O46/INFO!$D$19*100</f>
        <v>5.2008439076115853E-2</v>
      </c>
      <c r="P43" s="98">
        <f>+INFO!P46/INFO!$D$20*100</f>
        <v>1.1164758085382344E-2</v>
      </c>
      <c r="Q43" s="98">
        <f>+INFO!Q46/INFO!$D$21*100</f>
        <v>9.5748288867809422E-2</v>
      </c>
      <c r="R43" s="98">
        <f>+INFO!R46/INFO!$D$22*100</f>
        <v>9.0577028071341017E-3</v>
      </c>
      <c r="S43" s="98">
        <f>+INFO!S46/INFO!$D$23*100</f>
        <v>4.0256916786567135E-2</v>
      </c>
      <c r="T43" s="98">
        <f>+INFO!T46/INFO!$D$24*100</f>
        <v>2.485903708888506E-2</v>
      </c>
      <c r="U43" s="98">
        <f>+INFO!U46/INFO!$D$25*100</f>
        <v>3.549276660971705E-2</v>
      </c>
      <c r="V43" s="98">
        <f>+INFO!V46/INFO!$D$26*100</f>
        <v>1.6934794601137185E-2</v>
      </c>
      <c r="W43" s="98">
        <f>+INFO!W46/INFO!$D$27*100</f>
        <v>0.35456180962241191</v>
      </c>
      <c r="X43" s="98">
        <f>+INFO!X46/INFO!$D$28*100</f>
        <v>0.13760622010173043</v>
      </c>
      <c r="Y43" s="98">
        <f>+INFO!Y46/INFO!$D$29*100</f>
        <v>3.4124595227784223E-2</v>
      </c>
      <c r="Z43" s="98">
        <f>+INFO!Z46/INFO!$D$30*100</f>
        <v>6.2992332984110971E-2</v>
      </c>
      <c r="AA43" s="98">
        <f>+INFO!AA46/INFO!$D$31*100</f>
        <v>2.620377529724523E-4</v>
      </c>
      <c r="AB43" s="98">
        <f>+INFO!AB46/INFO!$D$32*100</f>
        <v>4.2135923613513308E-2</v>
      </c>
      <c r="AC43" s="98">
        <f>+INFO!AC46/INFO!$D$33*100</f>
        <v>1.9758556565749527E-3</v>
      </c>
      <c r="AD43" s="98">
        <f>+INFO!AD46/INFO!$D$34*100</f>
        <v>1.9922440878310483E-2</v>
      </c>
      <c r="AE43" s="98">
        <f>+INFO!AE46/INFO!$D$35*100</f>
        <v>2.779434640472029E-2</v>
      </c>
      <c r="AF43" s="98">
        <f>+INFO!AF46/INFO!$D$36*100</f>
        <v>3.2032843548808677E-2</v>
      </c>
      <c r="AG43" s="98">
        <f>+INFO!AG46/INFO!$D$37*100</f>
        <v>2.0395006030026992E-2</v>
      </c>
      <c r="AH43" s="98">
        <f>+INFO!AH46/INFO!$D$38*100</f>
        <v>1.0957058009776491E-2</v>
      </c>
      <c r="AI43" s="98">
        <f>+INFO!AI46/INFO!$D$39*100</f>
        <v>1.7820226717075689E-2</v>
      </c>
      <c r="AJ43" s="98">
        <f>+INFO!AJ46/INFO!$D$40*100</f>
        <v>5.9161278204467895E-4</v>
      </c>
      <c r="AK43" s="98">
        <f>+INFO!AK46/INFO!$D$41*100</f>
        <v>7.511898972412175E-4</v>
      </c>
      <c r="AL43" s="98">
        <f>+INFO!AL46/INFO!$D$42*100</f>
        <v>3.4980827857910343E-4</v>
      </c>
      <c r="AM43" s="98">
        <f>+INFO!AM46/INFO!$D$43*100</f>
        <v>9.69683127948713E-5</v>
      </c>
      <c r="AN43" s="98">
        <f>+INFO!AN46/INFO!$D$44*100</f>
        <v>1.4523909116860375E-2</v>
      </c>
      <c r="AO43" s="98">
        <f>+INFO!AO46/INFO!$D$45*100</f>
        <v>1.2467651582099721E-2</v>
      </c>
      <c r="AP43" s="98">
        <f>+INFO!AP46/INFO!$D$46*100</f>
        <v>0.37202589583077034</v>
      </c>
      <c r="AQ43" s="98">
        <f>+INFO!AQ46/INFO!$D$47*100</f>
        <v>6.7800862393110409E-2</v>
      </c>
      <c r="AR43" s="98">
        <f>+INFO!AR46/INFO!$D$48*100</f>
        <v>2.547605189440403E-2</v>
      </c>
      <c r="AS43" s="98">
        <f>+INFO!AS46/INFO!$D$49*100</f>
        <v>0.13800269218901157</v>
      </c>
      <c r="AT43" s="98">
        <f>+INFO!AT46/INFO!$D$50*100</f>
        <v>3.4194166939267093E-2</v>
      </c>
      <c r="AU43" s="98">
        <f>+INFO!AU46/INFO!$D$51*100</f>
        <v>3.0310376489486456E-3</v>
      </c>
      <c r="AV43" s="98">
        <f>+INFO!AV46/INFO!$D$52*100</f>
        <v>1.9089241449973312E-2</v>
      </c>
      <c r="AW43" s="98">
        <f>+INFO!AW46/INFO!$D$53*100</f>
        <v>3.723605735351249E-4</v>
      </c>
      <c r="AX43" s="98">
        <f>+INFO!AX46/INFO!$D$54*100</f>
        <v>0.12953667888594772</v>
      </c>
      <c r="AY43" s="98">
        <f>+INFO!AY46/INFO!$D$55*100</f>
        <v>8.6125507728857187E-2</v>
      </c>
      <c r="AZ43" s="98">
        <f>+INFO!AZ46/INFO!$D$56*100</f>
        <v>2.5515622301768067E-3</v>
      </c>
      <c r="BA43" s="98">
        <f>+INFO!BA46/INFO!$D$57*100</f>
        <v>3.6686592638737136E-3</v>
      </c>
      <c r="BB43" s="98">
        <f>+INFO!BB46/INFO!$D$58*100</f>
        <v>1.7232469581329915E-2</v>
      </c>
      <c r="BC43" s="98">
        <f>+INFO!BC46/INFO!$D$59*100</f>
        <v>8.4663640848661528E-2</v>
      </c>
      <c r="BD43" s="98">
        <f>+INFO!BD46/INFO!$D$60*100</f>
        <v>1.9596617862603655E-3</v>
      </c>
      <c r="BE43" s="98">
        <f>+INFO!BE46/INFO!$D$61*100</f>
        <v>0.10066625591700297</v>
      </c>
      <c r="BF43" s="98">
        <f>+INFO!BF46/INFO!$D$62*100</f>
        <v>0.1296397601475815</v>
      </c>
      <c r="BG43" s="98">
        <f>+INFO!BG46/INFO!$D$63*100</f>
        <v>0.18226682986910461</v>
      </c>
      <c r="BH43" s="98">
        <f>+INFO!BH46/INFO!$D$64*100</f>
        <v>2.4925528767812892E-2</v>
      </c>
      <c r="BI43" s="98">
        <f>+INFO!BI46/INFO!$D$65*100</f>
        <v>0.2455725239668346</v>
      </c>
      <c r="BJ43" s="98">
        <f>+INFO!BJ46/INFO!$D$66*100</f>
        <v>4.0840040701951644E-2</v>
      </c>
      <c r="BK43" s="98">
        <f>+INFO!BK46/INFO!$D$67*100</f>
        <v>0.12152299491255489</v>
      </c>
      <c r="BL43" s="98">
        <f>+INFO!BL46/INFO!$D$68*100</f>
        <v>1.4136966252869147E-2</v>
      </c>
      <c r="BM43" s="98">
        <f>+INFO!BM46/INFO!$D$69*100</f>
        <v>0.13181254099752288</v>
      </c>
      <c r="BN43" s="98">
        <f>+INFO!BN46/INFO!$D$70*100</f>
        <v>2.5465609183096923E-2</v>
      </c>
      <c r="BO43" s="98">
        <f>+INFO!BO46/INFO!$D$71*100</f>
        <v>0.33202555735245631</v>
      </c>
      <c r="BP43" s="98">
        <f>+INFO!BP46/INFO!$D$72*100</f>
        <v>0.14954477337207245</v>
      </c>
      <c r="BQ43" s="98">
        <f>+INFO!BQ46/INFO!$D$73*100</f>
        <v>3.3284020432205137E-2</v>
      </c>
      <c r="BR43" s="98">
        <f>+INFO!BR46/INFO!$D$74*100</f>
        <v>0.32294547943020763</v>
      </c>
      <c r="BS43" s="98">
        <f>+INFO!BS46/INFO!$D$75*100</f>
        <v>8.0265438260786939E-3</v>
      </c>
      <c r="BT43" s="98">
        <f>+INFO!BT46/INFO!$D$76*100</f>
        <v>0</v>
      </c>
    </row>
    <row r="44" spans="2:72" ht="15" x14ac:dyDescent="0.4">
      <c r="B44">
        <v>39</v>
      </c>
      <c r="C44" s="15" t="s">
        <v>75</v>
      </c>
      <c r="D44" s="2" t="s">
        <v>76</v>
      </c>
      <c r="E44" s="98">
        <f>+INFO!E47/INFO!$D$9*100</f>
        <v>1.5001128780145222E-2</v>
      </c>
      <c r="F44" s="98">
        <f>+INFO!F47/INFO!$D$10*100</f>
        <v>1.3088289314621269E-5</v>
      </c>
      <c r="G44" s="98">
        <f>+INFO!G47/INFO!$D$11*100</f>
        <v>1.6378865586805867E-2</v>
      </c>
      <c r="H44" s="98">
        <f>+INFO!H47/INFO!$D$12*100</f>
        <v>0</v>
      </c>
      <c r="I44" s="98">
        <f>+INFO!I47/INFO!$D$13*100</f>
        <v>0</v>
      </c>
      <c r="J44" s="98">
        <f>+INFO!J47/INFO!$D$14*100</f>
        <v>3.1570655784090478E-4</v>
      </c>
      <c r="K44" s="98">
        <f>+INFO!K47/INFO!$D$15*100</f>
        <v>3.4578258978729278E-4</v>
      </c>
      <c r="L44" s="98">
        <f>+INFO!L47/INFO!$D$16*100</f>
        <v>3.5016377690663398E-4</v>
      </c>
      <c r="M44" s="98">
        <f>+INFO!M47/INFO!$D$17*100</f>
        <v>2.4526490807933729E-4</v>
      </c>
      <c r="N44" s="98">
        <f>+INFO!N47/INFO!$D$18*100</f>
        <v>4.2872277414534584E-4</v>
      </c>
      <c r="O44" s="98">
        <f>+INFO!O47/INFO!$D$19*100</f>
        <v>1.1329176353666237E-2</v>
      </c>
      <c r="P44" s="98">
        <f>+INFO!P47/INFO!$D$20*100</f>
        <v>3.0193188421592663E-4</v>
      </c>
      <c r="Q44" s="98">
        <f>+INFO!Q47/INFO!$D$21*100</f>
        <v>2.6201344459085979E-2</v>
      </c>
      <c r="R44" s="98">
        <f>+INFO!R47/INFO!$D$22*100</f>
        <v>4.4010486336404486E-3</v>
      </c>
      <c r="S44" s="98">
        <f>+INFO!S47/INFO!$D$23*100</f>
        <v>1.0098948582080072E-2</v>
      </c>
      <c r="T44" s="98">
        <f>+INFO!T47/INFO!$D$24*100</f>
        <v>7.3229199345111747E-5</v>
      </c>
      <c r="U44" s="98">
        <f>+INFO!U47/INFO!$D$25*100</f>
        <v>1.007126080130067E-4</v>
      </c>
      <c r="V44" s="98">
        <f>+INFO!V47/INFO!$D$26*100</f>
        <v>3.8454390420390022E-4</v>
      </c>
      <c r="W44" s="98">
        <f>+INFO!W47/INFO!$D$27*100</f>
        <v>5.2741457098737503E-2</v>
      </c>
      <c r="X44" s="98">
        <f>+INFO!X47/INFO!$D$28*100</f>
        <v>3.4525944319887189E-2</v>
      </c>
      <c r="Y44" s="98">
        <f>+INFO!Y47/INFO!$D$29*100</f>
        <v>6.9448004670353263E-3</v>
      </c>
      <c r="Z44" s="98">
        <f>+INFO!Z47/INFO!$D$30*100</f>
        <v>2.0989471602409798E-2</v>
      </c>
      <c r="AA44" s="98">
        <f>+INFO!AA47/INFO!$D$31*100</f>
        <v>4.1749519680413505E-5</v>
      </c>
      <c r="AB44" s="98">
        <f>+INFO!AB47/INFO!$D$32*100</f>
        <v>6.0743828048669436E-3</v>
      </c>
      <c r="AC44" s="98">
        <f>+INFO!AC47/INFO!$D$33*100</f>
        <v>4.1581768828160296E-5</v>
      </c>
      <c r="AD44" s="98">
        <f>+INFO!AD47/INFO!$D$34*100</f>
        <v>6.6196658445765782E-3</v>
      </c>
      <c r="AE44" s="98">
        <f>+INFO!AE47/INFO!$D$35*100</f>
        <v>5.0081895508299109E-4</v>
      </c>
      <c r="AF44" s="98">
        <f>+INFO!AF47/INFO!$D$36*100</f>
        <v>2.1111503999720279E-4</v>
      </c>
      <c r="AG44" s="98">
        <f>+INFO!AG47/INFO!$D$37*100</f>
        <v>4.1026665273284565E-3</v>
      </c>
      <c r="AH44" s="98">
        <f>+INFO!AH47/INFO!$D$38*100</f>
        <v>2.8544379530515395E-4</v>
      </c>
      <c r="AI44" s="98">
        <f>+INFO!AI47/INFO!$D$39*100</f>
        <v>1.7526270012367586E-4</v>
      </c>
      <c r="AJ44" s="98">
        <f>+INFO!AJ47/INFO!$D$40*100</f>
        <v>1.6002768392708931E-4</v>
      </c>
      <c r="AK44" s="98">
        <f>+INFO!AK47/INFO!$D$41*100</f>
        <v>1.9679808498037011E-4</v>
      </c>
      <c r="AL44" s="98">
        <f>+INFO!AL47/INFO!$D$42*100</f>
        <v>7.8271001175322653E-5</v>
      </c>
      <c r="AM44" s="98">
        <f>+INFO!AM47/INFO!$D$43*100</f>
        <v>1.9646322962747411E-5</v>
      </c>
      <c r="AN44" s="98">
        <f>+INFO!AN47/INFO!$D$44*100</f>
        <v>6.8163264665262895E-4</v>
      </c>
      <c r="AO44" s="98">
        <f>+INFO!AO47/INFO!$D$45*100</f>
        <v>3.6095938139918903E-4</v>
      </c>
      <c r="AP44" s="98">
        <f>+INFO!AP47/INFO!$D$46*100</f>
        <v>4.230002835067749E-2</v>
      </c>
      <c r="AQ44" s="98">
        <f>+INFO!AQ47/INFO!$D$47*100</f>
        <v>6.6967674944543837E-2</v>
      </c>
      <c r="AR44" s="98">
        <f>+INFO!AR47/INFO!$D$48*100</f>
        <v>9.9316347787809151E-4</v>
      </c>
      <c r="AS44" s="98">
        <f>+INFO!AS47/INFO!$D$49*100</f>
        <v>4.6109703190759438E-2</v>
      </c>
      <c r="AT44" s="98">
        <f>+INFO!AT47/INFO!$D$50*100</f>
        <v>1.0758560007964523E-2</v>
      </c>
      <c r="AU44" s="98">
        <f>+INFO!AU47/INFO!$D$51*100</f>
        <v>1.4375648976523347E-3</v>
      </c>
      <c r="AV44" s="98">
        <f>+INFO!AV47/INFO!$D$52*100</f>
        <v>4.2809724244525418E-3</v>
      </c>
      <c r="AW44" s="98">
        <f>+INFO!AW47/INFO!$D$53*100</f>
        <v>1.066049065357207E-4</v>
      </c>
      <c r="AX44" s="98">
        <f>+INFO!AX47/INFO!$D$54*100</f>
        <v>3.0555654726374254E-2</v>
      </c>
      <c r="AY44" s="98">
        <f>+INFO!AY47/INFO!$D$55*100</f>
        <v>2.1624937222909441E-2</v>
      </c>
      <c r="AZ44" s="98">
        <f>+INFO!AZ47/INFO!$D$56*100</f>
        <v>1.3486145877594939E-2</v>
      </c>
      <c r="BA44" s="98">
        <f>+INFO!BA47/INFO!$D$57*100</f>
        <v>0.38057189699246297</v>
      </c>
      <c r="BB44" s="98">
        <f>+INFO!BB47/INFO!$D$58*100</f>
        <v>5.7083145221037204E-2</v>
      </c>
      <c r="BC44" s="98">
        <f>+INFO!BC47/INFO!$D$59*100</f>
        <v>4.8845857431478019E-2</v>
      </c>
      <c r="BD44" s="98">
        <f>+INFO!BD47/INFO!$D$60*100</f>
        <v>0.12775381837943581</v>
      </c>
      <c r="BE44" s="98">
        <f>+INFO!BE47/INFO!$D$61*100</f>
        <v>2.8840350735028802E-2</v>
      </c>
      <c r="BF44" s="98">
        <f>+INFO!BF47/INFO!$D$62*100</f>
        <v>2.9914580294888745E-2</v>
      </c>
      <c r="BG44" s="98">
        <f>+INFO!BG47/INFO!$D$63*100</f>
        <v>4.1751424427255796E-2</v>
      </c>
      <c r="BH44" s="98">
        <f>+INFO!BH47/INFO!$D$64*100</f>
        <v>7.1868400120980117E-3</v>
      </c>
      <c r="BI44" s="98">
        <f>+INFO!BI47/INFO!$D$65*100</f>
        <v>9.4508556330810997E-2</v>
      </c>
      <c r="BJ44" s="98">
        <f>+INFO!BJ47/INFO!$D$66*100</f>
        <v>5.5470721490717663E-3</v>
      </c>
      <c r="BK44" s="98">
        <f>+INFO!BK47/INFO!$D$67*100</f>
        <v>4.557754801373879E-2</v>
      </c>
      <c r="BL44" s="98">
        <f>+INFO!BL47/INFO!$D$68*100</f>
        <v>3.5865068350588933E-3</v>
      </c>
      <c r="BM44" s="98">
        <f>+INFO!BM47/INFO!$D$69*100</f>
        <v>3.2939224588027116E-2</v>
      </c>
      <c r="BN44" s="98">
        <f>+INFO!BN47/INFO!$D$70*100</f>
        <v>7.6740838274259281E-3</v>
      </c>
      <c r="BO44" s="98">
        <f>+INFO!BO47/INFO!$D$71*100</f>
        <v>8.3742039103278362E-2</v>
      </c>
      <c r="BP44" s="98">
        <f>+INFO!BP47/INFO!$D$72*100</f>
        <v>6.0317530510904625E-2</v>
      </c>
      <c r="BQ44" s="98">
        <f>+INFO!BQ47/INFO!$D$73*100</f>
        <v>7.3683661468859065E-3</v>
      </c>
      <c r="BR44" s="98">
        <f>+INFO!BR47/INFO!$D$74*100</f>
        <v>0.1354177965621842</v>
      </c>
      <c r="BS44" s="98">
        <f>+INFO!BS47/INFO!$D$75*100</f>
        <v>4.8701318795295406E-5</v>
      </c>
      <c r="BT44" s="98">
        <f>+INFO!BT47/INFO!$D$76*100</f>
        <v>0</v>
      </c>
    </row>
    <row r="45" spans="2:72" ht="15" x14ac:dyDescent="0.4">
      <c r="B45">
        <v>40</v>
      </c>
      <c r="C45" s="6" t="s">
        <v>77</v>
      </c>
      <c r="D45" s="7" t="s">
        <v>78</v>
      </c>
      <c r="E45" s="98">
        <f>+INFO!E48/INFO!$D$9*100</f>
        <v>1.9970954564056009E-2</v>
      </c>
      <c r="F45" s="98">
        <f>+INFO!F48/INFO!$D$10*100</f>
        <v>3.3811414062771611E-5</v>
      </c>
      <c r="G45" s="98">
        <f>+INFO!G48/INFO!$D$11*100</f>
        <v>1.0615986091134177E-2</v>
      </c>
      <c r="H45" s="98">
        <f>+INFO!H48/INFO!$D$12*100</f>
        <v>0</v>
      </c>
      <c r="I45" s="98">
        <f>+INFO!I48/INFO!$D$13*100</f>
        <v>5.9043492719937744E-3</v>
      </c>
      <c r="J45" s="98">
        <f>+INFO!J48/INFO!$D$14*100</f>
        <v>3.6494861721798931E-3</v>
      </c>
      <c r="K45" s="98">
        <f>+INFO!K48/INFO!$D$15*100</f>
        <v>2.407009100030354E-2</v>
      </c>
      <c r="L45" s="98">
        <f>+INFO!L48/INFO!$D$16*100</f>
        <v>6.9648506405886445E-3</v>
      </c>
      <c r="M45" s="98">
        <f>+INFO!M48/INFO!$D$17*100</f>
        <v>5.4252669708148411E-2</v>
      </c>
      <c r="N45" s="98">
        <f>+INFO!N48/INFO!$D$18*100</f>
        <v>3.9608370673306845E-2</v>
      </c>
      <c r="O45" s="98">
        <f>+INFO!O48/INFO!$D$19*100</f>
        <v>4.8886897485372408E-2</v>
      </c>
      <c r="P45" s="98">
        <f>+INFO!P48/INFO!$D$20*100</f>
        <v>0.11096051731942348</v>
      </c>
      <c r="Q45" s="98">
        <f>+INFO!Q48/INFO!$D$21*100</f>
        <v>6.5208135788959495E-2</v>
      </c>
      <c r="R45" s="98">
        <f>+INFO!R48/INFO!$D$22*100</f>
        <v>1.5438873734109432E-2</v>
      </c>
      <c r="S45" s="98">
        <f>+INFO!S48/INFO!$D$23*100</f>
        <v>4.4982998635856863E-2</v>
      </c>
      <c r="T45" s="98">
        <f>+INFO!T48/INFO!$D$24*100</f>
        <v>3.2781307967075728E-2</v>
      </c>
      <c r="U45" s="98">
        <f>+INFO!U48/INFO!$D$25*100</f>
        <v>6.4214958767072589E-2</v>
      </c>
      <c r="V45" s="98">
        <f>+INFO!V48/INFO!$D$26*100</f>
        <v>2.2978254654455386E-2</v>
      </c>
      <c r="W45" s="98">
        <f>+INFO!W48/INFO!$D$27*100</f>
        <v>0.14931738222545116</v>
      </c>
      <c r="X45" s="98">
        <f>+INFO!X48/INFO!$D$28*100</f>
        <v>0.17475286128607637</v>
      </c>
      <c r="Y45" s="98">
        <f>+INFO!Y48/INFO!$D$29*100</f>
        <v>0.17815872937250371</v>
      </c>
      <c r="Z45" s="98">
        <f>+INFO!Z48/INFO!$D$30*100</f>
        <v>0.32735719710194672</v>
      </c>
      <c r="AA45" s="98">
        <f>+INFO!AA48/INFO!$D$31*100</f>
        <v>6.2029892510673196E-3</v>
      </c>
      <c r="AB45" s="98">
        <f>+INFO!AB48/INFO!$D$32*100</f>
        <v>0.13510227570758385</v>
      </c>
      <c r="AC45" s="98">
        <f>+INFO!AC48/INFO!$D$33*100</f>
        <v>4.3173845173657913E-3</v>
      </c>
      <c r="AD45" s="98">
        <f>+INFO!AD48/INFO!$D$34*100</f>
        <v>6.5047501358920595E-2</v>
      </c>
      <c r="AE45" s="98">
        <f>+INFO!AE48/INFO!$D$35*100</f>
        <v>0.2091022871660754</v>
      </c>
      <c r="AF45" s="98">
        <f>+INFO!AF48/INFO!$D$36*100</f>
        <v>2.0006387766414127E-2</v>
      </c>
      <c r="AG45" s="98">
        <f>+INFO!AG48/INFO!$D$37*100</f>
        <v>2.0387756641377375E-2</v>
      </c>
      <c r="AH45" s="98">
        <f>+INFO!AH48/INFO!$D$38*100</f>
        <v>1.1182863596418265E-2</v>
      </c>
      <c r="AI45" s="98">
        <f>+INFO!AI48/INFO!$D$39*100</f>
        <v>2.6301861716732242E-2</v>
      </c>
      <c r="AJ45" s="98">
        <f>+INFO!AJ48/INFO!$D$40*100</f>
        <v>6.0095544376294503E-2</v>
      </c>
      <c r="AK45" s="98">
        <f>+INFO!AK48/INFO!$D$41*100</f>
        <v>1.3230108056292341E-2</v>
      </c>
      <c r="AL45" s="98">
        <f>+INFO!AL48/INFO!$D$42*100</f>
        <v>9.2813386431809496E-3</v>
      </c>
      <c r="AM45" s="98">
        <f>+INFO!AM48/INFO!$D$43*100</f>
        <v>2.611290018876937E-3</v>
      </c>
      <c r="AN45" s="98">
        <f>+INFO!AN48/INFO!$D$44*100</f>
        <v>1.5228667411257607E-2</v>
      </c>
      <c r="AO45" s="98">
        <f>+INFO!AO48/INFO!$D$45*100</f>
        <v>8.7124019201389319E-3</v>
      </c>
      <c r="AP45" s="98">
        <f>+INFO!AP48/INFO!$D$46*100</f>
        <v>4.5243136097362982E-2</v>
      </c>
      <c r="AQ45" s="98">
        <f>+INFO!AQ48/INFO!$D$47*100</f>
        <v>0.14608256849614271</v>
      </c>
      <c r="AR45" s="98">
        <f>+INFO!AR48/INFO!$D$48*100</f>
        <v>4.83430356450127</v>
      </c>
      <c r="AS45" s="98">
        <f>+INFO!AS48/INFO!$D$49*100</f>
        <v>9.2547955621957972E-2</v>
      </c>
      <c r="AT45" s="98">
        <f>+INFO!AT48/INFO!$D$50*100</f>
        <v>0.48013133637968536</v>
      </c>
      <c r="AU45" s="98">
        <f>+INFO!AU48/INFO!$D$51*100</f>
        <v>4.0885807984549716E-2</v>
      </c>
      <c r="AV45" s="98">
        <f>+INFO!AV48/INFO!$D$52*100</f>
        <v>8.7670622048683922E-2</v>
      </c>
      <c r="AW45" s="98">
        <f>+INFO!AW48/INFO!$D$53*100</f>
        <v>2.7902277258846611E-3</v>
      </c>
      <c r="AX45" s="98">
        <f>+INFO!AX48/INFO!$D$54*100</f>
        <v>0.14919676589393924</v>
      </c>
      <c r="AY45" s="98">
        <f>+INFO!AY48/INFO!$D$55*100</f>
        <v>0.18606426800070677</v>
      </c>
      <c r="AZ45" s="98">
        <f>+INFO!AZ48/INFO!$D$56*100</f>
        <v>4.4549880857450491E-3</v>
      </c>
      <c r="BA45" s="98">
        <f>+INFO!BA48/INFO!$D$57*100</f>
        <v>0.16484060618606147</v>
      </c>
      <c r="BB45" s="98">
        <f>+INFO!BB48/INFO!$D$58*100</f>
        <v>3.7744181176824536E-2</v>
      </c>
      <c r="BC45" s="98">
        <f>+INFO!BC48/INFO!$D$59*100</f>
        <v>6.8983317239565523E-2</v>
      </c>
      <c r="BD45" s="98">
        <f>+INFO!BD48/INFO!$D$60*100</f>
        <v>7.5496872430959192E-2</v>
      </c>
      <c r="BE45" s="98">
        <f>+INFO!BE48/INFO!$D$61*100</f>
        <v>0.1768517567455152</v>
      </c>
      <c r="BF45" s="98">
        <f>+INFO!BF48/INFO!$D$62*100</f>
        <v>0.10539224161059131</v>
      </c>
      <c r="BG45" s="98">
        <f>+INFO!BG48/INFO!$D$63*100</f>
        <v>0.2112236410432565</v>
      </c>
      <c r="BH45" s="98">
        <f>+INFO!BH48/INFO!$D$64*100</f>
        <v>9.1073546112063808E-2</v>
      </c>
      <c r="BI45" s="98">
        <f>+INFO!BI48/INFO!$D$65*100</f>
        <v>0.19759680858805473</v>
      </c>
      <c r="BJ45" s="98">
        <f>+INFO!BJ48/INFO!$D$66*100</f>
        <v>4.2699232398099814E-2</v>
      </c>
      <c r="BK45" s="98">
        <f>+INFO!BK48/INFO!$D$67*100</f>
        <v>8.1940497496394413E-2</v>
      </c>
      <c r="BL45" s="98">
        <f>+INFO!BL48/INFO!$D$68*100</f>
        <v>2.6545354547340669E-2</v>
      </c>
      <c r="BM45" s="98">
        <f>+INFO!BM48/INFO!$D$69*100</f>
        <v>0.15959733085786862</v>
      </c>
      <c r="BN45" s="98">
        <f>+INFO!BN48/INFO!$D$70*100</f>
        <v>4.6391727783048689E-2</v>
      </c>
      <c r="BO45" s="98">
        <f>+INFO!BO48/INFO!$D$71*100</f>
        <v>0.32174707005977199</v>
      </c>
      <c r="BP45" s="98">
        <f>+INFO!BP48/INFO!$D$72*100</f>
        <v>0.12891512165410249</v>
      </c>
      <c r="BQ45" s="98">
        <f>+INFO!BQ48/INFO!$D$73*100</f>
        <v>0.35969156092243515</v>
      </c>
      <c r="BR45" s="98">
        <f>+INFO!BR48/INFO!$D$74*100</f>
        <v>0.27886303666076084</v>
      </c>
      <c r="BS45" s="98">
        <f>+INFO!BS48/INFO!$D$75*100</f>
        <v>9.6751130454421283E-3</v>
      </c>
      <c r="BT45" s="98">
        <f>+INFO!BT48/INFO!$D$76*100</f>
        <v>0</v>
      </c>
    </row>
    <row r="46" spans="2:72" ht="15" x14ac:dyDescent="0.4">
      <c r="B46">
        <v>41</v>
      </c>
      <c r="C46" s="15" t="s">
        <v>79</v>
      </c>
      <c r="D46" s="2" t="s">
        <v>80</v>
      </c>
      <c r="E46" s="98">
        <f>+INFO!E49/INFO!$D$9*100</f>
        <v>1.6206838535355133E-2</v>
      </c>
      <c r="F46" s="98">
        <f>+INFO!F49/INFO!$D$10*100</f>
        <v>3.4970851909209713E-3</v>
      </c>
      <c r="G46" s="98">
        <f>+INFO!G49/INFO!$D$11*100</f>
        <v>8.6597437923998984E-3</v>
      </c>
      <c r="H46" s="98">
        <f>+INFO!H49/INFO!$D$12*100</f>
        <v>0</v>
      </c>
      <c r="I46" s="98">
        <f>+INFO!I49/INFO!$D$13*100</f>
        <v>6.0751262140521164E-3</v>
      </c>
      <c r="J46" s="98">
        <f>+INFO!J49/INFO!$D$14*100</f>
        <v>1.2919611491218597E-3</v>
      </c>
      <c r="K46" s="98">
        <f>+INFO!K49/INFO!$D$15*100</f>
        <v>8.628171887938331E-4</v>
      </c>
      <c r="L46" s="98">
        <f>+INFO!L49/INFO!$D$16*100</f>
        <v>1.5578296630179171E-2</v>
      </c>
      <c r="M46" s="98">
        <f>+INFO!M49/INFO!$D$17*100</f>
        <v>6.0363380489761899E-3</v>
      </c>
      <c r="N46" s="98">
        <f>+INFO!N49/INFO!$D$18*100</f>
        <v>2.0117465434317675E-3</v>
      </c>
      <c r="O46" s="98">
        <f>+INFO!O49/INFO!$D$19*100</f>
        <v>3.1897826535463056E-3</v>
      </c>
      <c r="P46" s="98">
        <f>+INFO!P49/INFO!$D$20*100</f>
        <v>1.0725518875012387E-2</v>
      </c>
      <c r="Q46" s="98">
        <f>+INFO!Q49/INFO!$D$21*100</f>
        <v>1.4526876570764468E-2</v>
      </c>
      <c r="R46" s="98">
        <f>+INFO!R49/INFO!$D$22*100</f>
        <v>1.7715266323343155E-2</v>
      </c>
      <c r="S46" s="98">
        <f>+INFO!S49/INFO!$D$23*100</f>
        <v>1.4066275598553411E-2</v>
      </c>
      <c r="T46" s="98">
        <f>+INFO!T49/INFO!$D$24*100</f>
        <v>2.3021465190520174E-2</v>
      </c>
      <c r="U46" s="98">
        <f>+INFO!U49/INFO!$D$25*100</f>
        <v>7.1152691703388879E-2</v>
      </c>
      <c r="V46" s="98">
        <f>+INFO!V49/INFO!$D$26*100</f>
        <v>3.0362136363841621E-2</v>
      </c>
      <c r="W46" s="98">
        <f>+INFO!W49/INFO!$D$27*100</f>
        <v>2.4482109715348702E-2</v>
      </c>
      <c r="X46" s="98">
        <f>+INFO!X49/INFO!$D$28*100</f>
        <v>0.21612238759038199</v>
      </c>
      <c r="Y46" s="98">
        <f>+INFO!Y49/INFO!$D$29*100</f>
        <v>0.2090310094263188</v>
      </c>
      <c r="Z46" s="98">
        <f>+INFO!Z49/INFO!$D$30*100</f>
        <v>4.9856694753400911E-2</v>
      </c>
      <c r="AA46" s="98">
        <f>+INFO!AA49/INFO!$D$31*100</f>
        <v>3.1794137764537357E-2</v>
      </c>
      <c r="AB46" s="98">
        <f>+INFO!AB49/INFO!$D$32*100</f>
        <v>0.44990847429028463</v>
      </c>
      <c r="AC46" s="98">
        <f>+INFO!AC49/INFO!$D$33*100</f>
        <v>6.1244888745443093E-4</v>
      </c>
      <c r="AD46" s="98">
        <f>+INFO!AD49/INFO!$D$34*100</f>
        <v>0.10095870663452881</v>
      </c>
      <c r="AE46" s="98">
        <f>+INFO!AE49/INFO!$D$35*100</f>
        <v>4.9802878805560682E-2</v>
      </c>
      <c r="AF46" s="98">
        <f>+INFO!AF49/INFO!$D$36*100</f>
        <v>2.7583440011583211E-2</v>
      </c>
      <c r="AG46" s="98">
        <f>+INFO!AG49/INFO!$D$37*100</f>
        <v>1.3186456200080774E-2</v>
      </c>
      <c r="AH46" s="98">
        <f>+INFO!AH49/INFO!$D$38*100</f>
        <v>3.8528316141535548</v>
      </c>
      <c r="AI46" s="98">
        <f>+INFO!AI49/INFO!$D$39*100</f>
        <v>0.98406186599660528</v>
      </c>
      <c r="AJ46" s="98">
        <f>+INFO!AJ49/INFO!$D$40*100</f>
        <v>0.29544087075583891</v>
      </c>
      <c r="AK46" s="98">
        <f>+INFO!AK49/INFO!$D$41*100</f>
        <v>7.9257963645051818E-2</v>
      </c>
      <c r="AL46" s="98">
        <f>+INFO!AL49/INFO!$D$42*100</f>
        <v>0.12630221007010745</v>
      </c>
      <c r="AM46" s="98">
        <f>+INFO!AM49/INFO!$D$43*100</f>
        <v>1.547856156573213E-2</v>
      </c>
      <c r="AN46" s="98">
        <f>+INFO!AN49/INFO!$D$44*100</f>
        <v>3.1848381693971818E-3</v>
      </c>
      <c r="AO46" s="98">
        <f>+INFO!AO49/INFO!$D$45*100</f>
        <v>1.9644326282980884E-3</v>
      </c>
      <c r="AP46" s="98">
        <f>+INFO!AP49/INFO!$D$46*100</f>
        <v>4.0869451310395436E-3</v>
      </c>
      <c r="AQ46" s="98">
        <f>+INFO!AQ49/INFO!$D$47*100</f>
        <v>3.0931763653086683E-3</v>
      </c>
      <c r="AR46" s="98">
        <f>+INFO!AR49/INFO!$D$48*100</f>
        <v>2.5983300139045479E-3</v>
      </c>
      <c r="AS46" s="98">
        <f>+INFO!AS49/INFO!$D$49*100</f>
        <v>1.7970815481820199</v>
      </c>
      <c r="AT46" s="98">
        <f>+INFO!AT49/INFO!$D$50*100</f>
        <v>1.4766861190431818E-3</v>
      </c>
      <c r="AU46" s="98">
        <f>+INFO!AU49/INFO!$D$51*100</f>
        <v>2.126732163847447E-3</v>
      </c>
      <c r="AV46" s="98">
        <f>+INFO!AV49/INFO!$D$52*100</f>
        <v>7.6702168648646075E-3</v>
      </c>
      <c r="AW46" s="98">
        <f>+INFO!AW49/INFO!$D$53*100</f>
        <v>1.972381328280033E-3</v>
      </c>
      <c r="AX46" s="98">
        <f>+INFO!AX49/INFO!$D$54*100</f>
        <v>9.2028324932441341E-3</v>
      </c>
      <c r="AY46" s="98">
        <f>+INFO!AY49/INFO!$D$55*100</f>
        <v>6.6921026964264132E-3</v>
      </c>
      <c r="AZ46" s="98">
        <f>+INFO!AZ49/INFO!$D$56*100</f>
        <v>0</v>
      </c>
      <c r="BA46" s="98">
        <f>+INFO!BA49/INFO!$D$57*100</f>
        <v>0</v>
      </c>
      <c r="BB46" s="98">
        <f>+INFO!BB49/INFO!$D$58*100</f>
        <v>1.050246321297598E-3</v>
      </c>
      <c r="BC46" s="98">
        <f>+INFO!BC49/INFO!$D$59*100</f>
        <v>2.5875409308911395E-3</v>
      </c>
      <c r="BD46" s="98">
        <f>+INFO!BD49/INFO!$D$60*100</f>
        <v>9.9157830955469393E-3</v>
      </c>
      <c r="BE46" s="98">
        <f>+INFO!BE49/INFO!$D$61*100</f>
        <v>6.4494991132671622E-3</v>
      </c>
      <c r="BF46" s="98">
        <f>+INFO!BF49/INFO!$D$62*100</f>
        <v>3.9214222213115246E-3</v>
      </c>
      <c r="BG46" s="98">
        <f>+INFO!BG49/INFO!$D$63*100</f>
        <v>6.0575815019253403E-2</v>
      </c>
      <c r="BH46" s="98">
        <f>+INFO!BH49/INFO!$D$64*100</f>
        <v>8.7251347037714262E-4</v>
      </c>
      <c r="BI46" s="98">
        <f>+INFO!BI49/INFO!$D$65*100</f>
        <v>5.4349432988619406E-3</v>
      </c>
      <c r="BJ46" s="98">
        <f>+INFO!BJ49/INFO!$D$66*100</f>
        <v>1.4211035002355725E-3</v>
      </c>
      <c r="BK46" s="98">
        <f>+INFO!BK49/INFO!$D$67*100</f>
        <v>4.4119150949698595E-4</v>
      </c>
      <c r="BL46" s="98">
        <f>+INFO!BL49/INFO!$D$68*100</f>
        <v>8.2129127159586779E-4</v>
      </c>
      <c r="BM46" s="98">
        <f>+INFO!BM49/INFO!$D$69*100</f>
        <v>8.7021226705330385E-3</v>
      </c>
      <c r="BN46" s="98">
        <f>+INFO!BN49/INFO!$D$70*100</f>
        <v>1.4747234317878652E-2</v>
      </c>
      <c r="BO46" s="98">
        <f>+INFO!BO49/INFO!$D$71*100</f>
        <v>4.4020286934527579E-2</v>
      </c>
      <c r="BP46" s="98">
        <f>+INFO!BP49/INFO!$D$72*100</f>
        <v>1.8760984809140957E-2</v>
      </c>
      <c r="BQ46" s="98">
        <f>+INFO!BQ49/INFO!$D$73*100</f>
        <v>3.9203871057749643E-3</v>
      </c>
      <c r="BR46" s="98">
        <f>+INFO!BR49/INFO!$D$74*100</f>
        <v>1.8772641342868539E-2</v>
      </c>
      <c r="BS46" s="98">
        <f>+INFO!BS49/INFO!$D$75*100</f>
        <v>8.8561128785081443E-5</v>
      </c>
      <c r="BT46" s="98">
        <f>+INFO!BT49/INFO!$D$76*100</f>
        <v>0</v>
      </c>
    </row>
    <row r="47" spans="2:72" ht="15" x14ac:dyDescent="0.4">
      <c r="B47">
        <v>42</v>
      </c>
      <c r="C47" s="6" t="s">
        <v>81</v>
      </c>
      <c r="D47" s="7" t="s">
        <v>82</v>
      </c>
      <c r="E47" s="98">
        <f>+INFO!E50/INFO!$D$9*100</f>
        <v>2.3886856345848364E-4</v>
      </c>
      <c r="F47" s="98">
        <f>+INFO!F50/INFO!$D$10*100</f>
        <v>0</v>
      </c>
      <c r="G47" s="98">
        <f>+INFO!G50/INFO!$D$11*100</f>
        <v>3.6155146023619596E-5</v>
      </c>
      <c r="H47" s="98">
        <f>+INFO!H50/INFO!$D$12*100</f>
        <v>0</v>
      </c>
      <c r="I47" s="98">
        <f>+INFO!I50/INFO!$D$13*100</f>
        <v>5.1716927929872189E-4</v>
      </c>
      <c r="J47" s="98">
        <f>+INFO!J50/INFO!$D$14*100</f>
        <v>2.4822577206635554E-4</v>
      </c>
      <c r="K47" s="98">
        <f>+INFO!K50/INFO!$D$15*100</f>
        <v>0.17730675107371147</v>
      </c>
      <c r="L47" s="98">
        <f>+INFO!L50/INFO!$D$16*100</f>
        <v>5.3082577082451204E-4</v>
      </c>
      <c r="M47" s="98">
        <f>+INFO!M50/INFO!$D$17*100</f>
        <v>4.6965607616592901E-3</v>
      </c>
      <c r="N47" s="98">
        <f>+INFO!N50/INFO!$D$18*100</f>
        <v>0.65715735539537434</v>
      </c>
      <c r="O47" s="98">
        <f>+INFO!O50/INFO!$D$19*100</f>
        <v>7.0050476998988458E-4</v>
      </c>
      <c r="P47" s="98">
        <f>+INFO!P50/INFO!$D$20*100</f>
        <v>7.4199808402522927E-4</v>
      </c>
      <c r="Q47" s="98">
        <f>+INFO!Q50/INFO!$D$21*100</f>
        <v>3.6093168481811529E-4</v>
      </c>
      <c r="R47" s="98">
        <f>+INFO!R50/INFO!$D$22*100</f>
        <v>5.7477741022195358E-4</v>
      </c>
      <c r="S47" s="98">
        <f>+INFO!S50/INFO!$D$23*100</f>
        <v>4.2156270113272485E-4</v>
      </c>
      <c r="T47" s="98">
        <f>+INFO!T50/INFO!$D$24*100</f>
        <v>6.9967192606479962E-4</v>
      </c>
      <c r="U47" s="98">
        <f>+INFO!U50/INFO!$D$25*100</f>
        <v>2.5356215414450707E-3</v>
      </c>
      <c r="V47" s="98">
        <f>+INFO!V50/INFO!$D$26*100</f>
        <v>5.5576939797642071E-4</v>
      </c>
      <c r="W47" s="98">
        <f>+INFO!W50/INFO!$D$27*100</f>
        <v>9.7639943297268166E-4</v>
      </c>
      <c r="X47" s="98">
        <f>+INFO!X50/INFO!$D$28*100</f>
        <v>1.78050863022666E-3</v>
      </c>
      <c r="Y47" s="98">
        <f>+INFO!Y50/INFO!$D$29*100</f>
        <v>2.8733008938635787E-3</v>
      </c>
      <c r="Z47" s="98">
        <f>+INFO!Z50/INFO!$D$30*100</f>
        <v>1.5422282679179583E-3</v>
      </c>
      <c r="AA47" s="98">
        <f>+INFO!AA50/INFO!$D$31*100</f>
        <v>5.338805540344156E-4</v>
      </c>
      <c r="AB47" s="98">
        <f>+INFO!AB50/INFO!$D$32*100</f>
        <v>2.4316951371455529E-3</v>
      </c>
      <c r="AC47" s="98">
        <f>+INFO!AC50/INFO!$D$33*100</f>
        <v>2.0957575766936362E-4</v>
      </c>
      <c r="AD47" s="98">
        <f>+INFO!AD50/INFO!$D$34*100</f>
        <v>8.5959022012061165E-4</v>
      </c>
      <c r="AE47" s="98">
        <f>+INFO!AE50/INFO!$D$35*100</f>
        <v>2.2016592014968226E-3</v>
      </c>
      <c r="AF47" s="98">
        <f>+INFO!AF50/INFO!$D$36*100</f>
        <v>1.019763131185782E-3</v>
      </c>
      <c r="AG47" s="98">
        <f>+INFO!AG50/INFO!$D$37*100</f>
        <v>3.5905612039811976E-4</v>
      </c>
      <c r="AH47" s="98">
        <f>+INFO!AH50/INFO!$D$38*100</f>
        <v>4.779832155732155E-4</v>
      </c>
      <c r="AI47" s="98">
        <f>+INFO!AI50/INFO!$D$39*100</f>
        <v>7.6033069341820342E-4</v>
      </c>
      <c r="AJ47" s="98">
        <f>+INFO!AJ50/INFO!$D$40*100</f>
        <v>5.8725412254734982E-4</v>
      </c>
      <c r="AK47" s="98">
        <f>+INFO!AK50/INFO!$D$41*100</f>
        <v>1.1143106280373551E-3</v>
      </c>
      <c r="AL47" s="98">
        <f>+INFO!AL50/INFO!$D$42*100</f>
        <v>7.9525301227544953E-4</v>
      </c>
      <c r="AM47" s="98">
        <f>+INFO!AM50/INFO!$D$43*100</f>
        <v>2.2428061470568012E-4</v>
      </c>
      <c r="AN47" s="98">
        <f>+INFO!AN50/INFO!$D$44*100</f>
        <v>7.4880222582929604E-2</v>
      </c>
      <c r="AO47" s="98">
        <f>+INFO!AO50/INFO!$D$45*100</f>
        <v>0.13680744716474183</v>
      </c>
      <c r="AP47" s="98">
        <f>+INFO!AP50/INFO!$D$46*100</f>
        <v>8.3932998901694519E-2</v>
      </c>
      <c r="AQ47" s="98">
        <f>+INFO!AQ50/INFO!$D$47*100</f>
        <v>0.10103303433731542</v>
      </c>
      <c r="AR47" s="98">
        <f>+INFO!AR50/INFO!$D$48*100</f>
        <v>9.2180722343615018E-2</v>
      </c>
      <c r="AS47" s="98">
        <f>+INFO!AS50/INFO!$D$49*100</f>
        <v>4.4546171581805882E-5</v>
      </c>
      <c r="AT47" s="98">
        <f>+INFO!AT50/INFO!$D$50*100</f>
        <v>2.6646330123454012E-3</v>
      </c>
      <c r="AU47" s="98">
        <f>+INFO!AU50/INFO!$D$51*100</f>
        <v>2.859299522508032E-4</v>
      </c>
      <c r="AV47" s="98">
        <f>+INFO!AV50/INFO!$D$52*100</f>
        <v>7.9819160201244669E-4</v>
      </c>
      <c r="AW47" s="98">
        <f>+INFO!AW50/INFO!$D$53*100</f>
        <v>1.2333742682474081E-6</v>
      </c>
      <c r="AX47" s="98">
        <f>+INFO!AX50/INFO!$D$54*100</f>
        <v>2.6079150715562368E-3</v>
      </c>
      <c r="AY47" s="98">
        <f>+INFO!AY50/INFO!$D$55*100</f>
        <v>5.1951447902881848E-5</v>
      </c>
      <c r="AZ47" s="98">
        <f>+INFO!AZ50/INFO!$D$56*100</f>
        <v>3.8521078747682684E-5</v>
      </c>
      <c r="BA47" s="98">
        <f>+INFO!BA50/INFO!$D$57*100</f>
        <v>3.1288556774905648E-3</v>
      </c>
      <c r="BB47" s="98">
        <f>+INFO!BB50/INFO!$D$58*100</f>
        <v>1.8191481785473863E-3</v>
      </c>
      <c r="BC47" s="98">
        <f>+INFO!BC50/INFO!$D$59*100</f>
        <v>2.8798950097075082E-3</v>
      </c>
      <c r="BD47" s="98">
        <f>+INFO!BD50/INFO!$D$60*100</f>
        <v>2.7756986762049575E-3</v>
      </c>
      <c r="BE47" s="98">
        <f>+INFO!BE50/INFO!$D$61*100</f>
        <v>6.7473340684460793E-3</v>
      </c>
      <c r="BF47" s="98">
        <f>+INFO!BF50/INFO!$D$62*100</f>
        <v>4.8397281331918755E-4</v>
      </c>
      <c r="BG47" s="98">
        <f>+INFO!BG50/INFO!$D$63*100</f>
        <v>5.631136576766344E-3</v>
      </c>
      <c r="BH47" s="98">
        <f>+INFO!BH50/INFO!$D$64*100</f>
        <v>6.1415095226725301E-3</v>
      </c>
      <c r="BI47" s="98">
        <f>+INFO!BI50/INFO!$D$65*100</f>
        <v>3.0427979313132694E-3</v>
      </c>
      <c r="BJ47" s="98">
        <f>+INFO!BJ50/INFO!$D$66*100</f>
        <v>1.0453235804384346E-3</v>
      </c>
      <c r="BK47" s="98">
        <f>+INFO!BK50/INFO!$D$67*100</f>
        <v>4.9816875005269194E-4</v>
      </c>
      <c r="BL47" s="98">
        <f>+INFO!BL50/INFO!$D$68*100</f>
        <v>1.298025683782353E-3</v>
      </c>
      <c r="BM47" s="98">
        <f>+INFO!BM50/INFO!$D$69*100</f>
        <v>3.1825874479628684E-3</v>
      </c>
      <c r="BN47" s="98">
        <f>+INFO!BN50/INFO!$D$70*100</f>
        <v>2.4758600939838327E-3</v>
      </c>
      <c r="BO47" s="98">
        <f>+INFO!BO50/INFO!$D$71*100</f>
        <v>0.23946351517862324</v>
      </c>
      <c r="BP47" s="98">
        <f>+INFO!BP50/INFO!$D$72*100</f>
        <v>1.2068582879816876E-3</v>
      </c>
      <c r="BQ47" s="98">
        <f>+INFO!BQ50/INFO!$D$73*100</f>
        <v>1.1428074986325663E-3</v>
      </c>
      <c r="BR47" s="98">
        <f>+INFO!BR50/INFO!$D$74*100</f>
        <v>3.464224248344739E-3</v>
      </c>
      <c r="BS47" s="98">
        <f>+INFO!BS50/INFO!$D$75*100</f>
        <v>1.4791426079854362E-4</v>
      </c>
      <c r="BT47" s="98">
        <f>+INFO!BT50/INFO!$D$76*100</f>
        <v>0</v>
      </c>
    </row>
    <row r="48" spans="2:72" ht="15" x14ac:dyDescent="0.4">
      <c r="B48">
        <v>43</v>
      </c>
      <c r="C48" s="15" t="s">
        <v>83</v>
      </c>
      <c r="D48" s="2" t="s">
        <v>84</v>
      </c>
      <c r="E48" s="98">
        <f>+INFO!E51/INFO!$D$9*100</f>
        <v>3.8026416163202312E-3</v>
      </c>
      <c r="F48" s="98">
        <f>+INFO!F51/INFO!$D$10*100</f>
        <v>5.3334778957081724E-4</v>
      </c>
      <c r="G48" s="98">
        <f>+INFO!G51/INFO!$D$11*100</f>
        <v>8.2387194099519633E-3</v>
      </c>
      <c r="H48" s="98">
        <f>+INFO!H51/INFO!$D$12*100</f>
        <v>1.0253700563994134E-2</v>
      </c>
      <c r="I48" s="98">
        <f>+INFO!I51/INFO!$D$13*100</f>
        <v>7.3486234085910849E-4</v>
      </c>
      <c r="J48" s="98">
        <f>+INFO!J51/INFO!$D$14*100</f>
        <v>1.6158268785203895E-2</v>
      </c>
      <c r="K48" s="98">
        <f>+INFO!K51/INFO!$D$15*100</f>
        <v>1.4544134799399493E-2</v>
      </c>
      <c r="L48" s="98">
        <f>+INFO!L51/INFO!$D$16*100</f>
        <v>1.5387617560634791E-2</v>
      </c>
      <c r="M48" s="98">
        <f>+INFO!M51/INFO!$D$17*100</f>
        <v>1.6258825224588283E-2</v>
      </c>
      <c r="N48" s="98">
        <f>+INFO!N51/INFO!$D$18*100</f>
        <v>6.0024187840220192E-2</v>
      </c>
      <c r="O48" s="98">
        <f>+INFO!O51/INFO!$D$19*100</f>
        <v>2.1740030220471881E-2</v>
      </c>
      <c r="P48" s="98">
        <f>+INFO!P51/INFO!$D$20*100</f>
        <v>1.2782510177825003E-2</v>
      </c>
      <c r="Q48" s="98">
        <f>+INFO!Q51/INFO!$D$21*100</f>
        <v>1.2508846993869359E-2</v>
      </c>
      <c r="R48" s="98">
        <f>+INFO!R51/INFO!$D$22*100</f>
        <v>8.3652717461687454E-3</v>
      </c>
      <c r="S48" s="98">
        <f>+INFO!S51/INFO!$D$23*100</f>
        <v>4.498680761033021E-3</v>
      </c>
      <c r="T48" s="98">
        <f>+INFO!T51/INFO!$D$24*100</f>
        <v>5.4887012697560885E-3</v>
      </c>
      <c r="U48" s="98">
        <f>+INFO!U51/INFO!$D$25*100</f>
        <v>4.2068834376185141E-3</v>
      </c>
      <c r="V48" s="98">
        <f>+INFO!V51/INFO!$D$26*100</f>
        <v>1.5762060941281436E-2</v>
      </c>
      <c r="W48" s="98">
        <f>+INFO!W51/INFO!$D$27*100</f>
        <v>2.7062615270568132E-2</v>
      </c>
      <c r="X48" s="98">
        <f>+INFO!X51/INFO!$D$28*100</f>
        <v>1.7646880264153626E-2</v>
      </c>
      <c r="Y48" s="98">
        <f>+INFO!Y51/INFO!$D$29*100</f>
        <v>9.4827957803092458E-2</v>
      </c>
      <c r="Z48" s="98">
        <f>+INFO!Z51/INFO!$D$30*100</f>
        <v>4.1518394316340357E-2</v>
      </c>
      <c r="AA48" s="98">
        <f>+INFO!AA51/INFO!$D$31*100</f>
        <v>1.7934747882278387E-3</v>
      </c>
      <c r="AB48" s="98">
        <f>+INFO!AB51/INFO!$D$32*100</f>
        <v>0.10174321239653825</v>
      </c>
      <c r="AC48" s="98">
        <f>+INFO!AC51/INFO!$D$33*100</f>
        <v>1.7478498469885564E-3</v>
      </c>
      <c r="AD48" s="98">
        <f>+INFO!AD51/INFO!$D$34*100</f>
        <v>1.6148264595997549E-2</v>
      </c>
      <c r="AE48" s="98">
        <f>+INFO!AE51/INFO!$D$35*100</f>
        <v>0.10436255054422761</v>
      </c>
      <c r="AF48" s="98">
        <f>+INFO!AF51/INFO!$D$36*100</f>
        <v>1.7326135145753385E-2</v>
      </c>
      <c r="AG48" s="98">
        <f>+INFO!AG51/INFO!$D$37*100</f>
        <v>4.56857960901297E-3</v>
      </c>
      <c r="AH48" s="98">
        <f>+INFO!AH51/INFO!$D$38*100</f>
        <v>1.3401363193986174E-2</v>
      </c>
      <c r="AI48" s="98">
        <f>+INFO!AI51/INFO!$D$39*100</f>
        <v>1.3734787006047673E-2</v>
      </c>
      <c r="AJ48" s="98">
        <f>+INFO!AJ51/INFO!$D$40*100</f>
        <v>8.9179053148676479E-3</v>
      </c>
      <c r="AK48" s="98">
        <f>+INFO!AK51/INFO!$D$41*100</f>
        <v>2.1113510520086622E-2</v>
      </c>
      <c r="AL48" s="98">
        <f>+INFO!AL51/INFO!$D$42*100</f>
        <v>3.1063426206709144E-2</v>
      </c>
      <c r="AM48" s="98">
        <f>+INFO!AM51/INFO!$D$43*100</f>
        <v>0.19274714358813996</v>
      </c>
      <c r="AN48" s="98">
        <f>+INFO!AN51/INFO!$D$44*100</f>
        <v>4.5064342325347048E-2</v>
      </c>
      <c r="AO48" s="98">
        <f>+INFO!AO51/INFO!$D$45*100</f>
        <v>2.1970379525849546E-2</v>
      </c>
      <c r="AP48" s="98">
        <f>+INFO!AP51/INFO!$D$46*100</f>
        <v>0.12312247225034635</v>
      </c>
      <c r="AQ48" s="98">
        <f>+INFO!AQ51/INFO!$D$47*100</f>
        <v>4.7779927326777848E-2</v>
      </c>
      <c r="AR48" s="98">
        <f>+INFO!AR51/INFO!$D$48*100</f>
        <v>9.034829037082294E-2</v>
      </c>
      <c r="AS48" s="98">
        <f>+INFO!AS51/INFO!$D$49*100</f>
        <v>1.3114227443452312E-2</v>
      </c>
      <c r="AT48" s="98">
        <f>+INFO!AT51/INFO!$D$50*100</f>
        <v>0.45300869540595451</v>
      </c>
      <c r="AU48" s="98">
        <f>+INFO!AU51/INFO!$D$51*100</f>
        <v>0.16993354738519273</v>
      </c>
      <c r="AV48" s="98">
        <f>+INFO!AV51/INFO!$D$52*100</f>
        <v>4.7442606610027291E-2</v>
      </c>
      <c r="AW48" s="98">
        <f>+INFO!AW51/INFO!$D$53*100</f>
        <v>8.6481926874213425E-2</v>
      </c>
      <c r="AX48" s="98">
        <f>+INFO!AX51/INFO!$D$54*100</f>
        <v>3.8710865288639131E-2</v>
      </c>
      <c r="AY48" s="98">
        <f>+INFO!AY51/INFO!$D$55*100</f>
        <v>1.6056162659030513E-2</v>
      </c>
      <c r="AZ48" s="98">
        <f>+INFO!AZ51/INFO!$D$56*100</f>
        <v>1.5460309136548387E-2</v>
      </c>
      <c r="BA48" s="98">
        <f>+INFO!BA51/INFO!$D$57*100</f>
        <v>4.6149682983650693E-2</v>
      </c>
      <c r="BB48" s="98">
        <f>+INFO!BB51/INFO!$D$58*100</f>
        <v>1.3490779300680102E-2</v>
      </c>
      <c r="BC48" s="98">
        <f>+INFO!BC51/INFO!$D$59*100</f>
        <v>3.9683423939297746E-2</v>
      </c>
      <c r="BD48" s="98">
        <f>+INFO!BD51/INFO!$D$60*100</f>
        <v>2.7937191936432099E-2</v>
      </c>
      <c r="BE48" s="98">
        <f>+INFO!BE51/INFO!$D$61*100</f>
        <v>5.7614771723133805E-2</v>
      </c>
      <c r="BF48" s="98">
        <f>+INFO!BF51/INFO!$D$62*100</f>
        <v>1.8560256853115548E-2</v>
      </c>
      <c r="BG48" s="98">
        <f>+INFO!BG51/INFO!$D$63*100</f>
        <v>8.6966145611804713E-2</v>
      </c>
      <c r="BH48" s="98">
        <f>+INFO!BH51/INFO!$D$64*100</f>
        <v>5.8189460271499523E-2</v>
      </c>
      <c r="BI48" s="98">
        <f>+INFO!BI51/INFO!$D$65*100</f>
        <v>7.3834689638853632E-2</v>
      </c>
      <c r="BJ48" s="98">
        <f>+INFO!BJ51/INFO!$D$66*100</f>
        <v>3.2055135714291458E-2</v>
      </c>
      <c r="BK48" s="98">
        <f>+INFO!BK51/INFO!$D$67*100</f>
        <v>2.2772319021289386E-2</v>
      </c>
      <c r="BL48" s="98">
        <f>+INFO!BL51/INFO!$D$68*100</f>
        <v>2.3972053045834624E-2</v>
      </c>
      <c r="BM48" s="98">
        <f>+INFO!BM51/INFO!$D$69*100</f>
        <v>0.10981534672084392</v>
      </c>
      <c r="BN48" s="98">
        <f>+INFO!BN51/INFO!$D$70*100</f>
        <v>4.9268636343956458E-2</v>
      </c>
      <c r="BO48" s="98">
        <f>+INFO!BO51/INFO!$D$71*100</f>
        <v>0.13849897739877104</v>
      </c>
      <c r="BP48" s="98">
        <f>+INFO!BP51/INFO!$D$72*100</f>
        <v>0.1216799483590759</v>
      </c>
      <c r="BQ48" s="98">
        <f>+INFO!BQ51/INFO!$D$73*100</f>
        <v>0.19159289849959807</v>
      </c>
      <c r="BR48" s="98">
        <f>+INFO!BR51/INFO!$D$74*100</f>
        <v>0.17339240062672337</v>
      </c>
      <c r="BS48" s="98">
        <f>+INFO!BS51/INFO!$D$75*100</f>
        <v>2.3639395200034115E-2</v>
      </c>
      <c r="BT48" s="98">
        <f>+INFO!BT51/INFO!$D$76*100</f>
        <v>0</v>
      </c>
    </row>
    <row r="49" spans="2:72" ht="15" x14ac:dyDescent="0.4">
      <c r="B49">
        <v>44</v>
      </c>
      <c r="C49" s="6" t="s">
        <v>85</v>
      </c>
      <c r="D49" s="7" t="s">
        <v>86</v>
      </c>
      <c r="E49" s="98">
        <f>+INFO!E52/INFO!$D$9*100</f>
        <v>0</v>
      </c>
      <c r="F49" s="98">
        <f>+INFO!F52/INFO!$D$10*100</f>
        <v>0</v>
      </c>
      <c r="G49" s="98">
        <f>+INFO!G52/INFO!$D$11*100</f>
        <v>0</v>
      </c>
      <c r="H49" s="98">
        <f>+INFO!H52/INFO!$D$12*100</f>
        <v>0</v>
      </c>
      <c r="I49" s="98">
        <f>+INFO!I52/INFO!$D$13*100</f>
        <v>0</v>
      </c>
      <c r="J49" s="98">
        <f>+INFO!J52/INFO!$D$14*100</f>
        <v>0</v>
      </c>
      <c r="K49" s="98">
        <f>+INFO!K52/INFO!$D$15*100</f>
        <v>0</v>
      </c>
      <c r="L49" s="98">
        <f>+INFO!L52/INFO!$D$16*100</f>
        <v>0</v>
      </c>
      <c r="M49" s="98">
        <f>+INFO!M52/INFO!$D$17*100</f>
        <v>0</v>
      </c>
      <c r="N49" s="98">
        <f>+INFO!N52/INFO!$D$18*100</f>
        <v>0</v>
      </c>
      <c r="O49" s="98">
        <f>+INFO!O52/INFO!$D$19*100</f>
        <v>0</v>
      </c>
      <c r="P49" s="98">
        <f>+INFO!P52/INFO!$D$20*100</f>
        <v>0</v>
      </c>
      <c r="Q49" s="98">
        <f>+INFO!Q52/INFO!$D$21*100</f>
        <v>0</v>
      </c>
      <c r="R49" s="98">
        <f>+INFO!R52/INFO!$D$22*100</f>
        <v>0</v>
      </c>
      <c r="S49" s="98">
        <f>+INFO!S52/INFO!$D$23*100</f>
        <v>0</v>
      </c>
      <c r="T49" s="98">
        <f>+INFO!T52/INFO!$D$24*100</f>
        <v>0</v>
      </c>
      <c r="U49" s="98">
        <f>+INFO!U52/INFO!$D$25*100</f>
        <v>0</v>
      </c>
      <c r="V49" s="98">
        <f>+INFO!V52/INFO!$D$26*100</f>
        <v>0</v>
      </c>
      <c r="W49" s="98">
        <f>+INFO!W52/INFO!$D$27*100</f>
        <v>0</v>
      </c>
      <c r="X49" s="98">
        <f>+INFO!X52/INFO!$D$28*100</f>
        <v>0</v>
      </c>
      <c r="Y49" s="98">
        <f>+INFO!Y52/INFO!$D$29*100</f>
        <v>0</v>
      </c>
      <c r="Z49" s="98">
        <f>+INFO!Z52/INFO!$D$30*100</f>
        <v>0</v>
      </c>
      <c r="AA49" s="98">
        <f>+INFO!AA52/INFO!$D$31*100</f>
        <v>0</v>
      </c>
      <c r="AB49" s="98">
        <f>+INFO!AB52/INFO!$D$32*100</f>
        <v>0</v>
      </c>
      <c r="AC49" s="98">
        <f>+INFO!AC52/INFO!$D$33*100</f>
        <v>0</v>
      </c>
      <c r="AD49" s="98">
        <f>+INFO!AD52/INFO!$D$34*100</f>
        <v>0</v>
      </c>
      <c r="AE49" s="98">
        <f>+INFO!AE52/INFO!$D$35*100</f>
        <v>0</v>
      </c>
      <c r="AF49" s="98">
        <f>+INFO!AF52/INFO!$D$36*100</f>
        <v>0</v>
      </c>
      <c r="AG49" s="98">
        <f>+INFO!AG52/INFO!$D$37*100</f>
        <v>0</v>
      </c>
      <c r="AH49" s="98">
        <f>+INFO!AH52/INFO!$D$38*100</f>
        <v>0</v>
      </c>
      <c r="AI49" s="98">
        <f>+INFO!AI52/INFO!$D$39*100</f>
        <v>0</v>
      </c>
      <c r="AJ49" s="98">
        <f>+INFO!AJ52/INFO!$D$40*100</f>
        <v>0</v>
      </c>
      <c r="AK49" s="98">
        <f>+INFO!AK52/INFO!$D$41*100</f>
        <v>0</v>
      </c>
      <c r="AL49" s="98">
        <f>+INFO!AL52/INFO!$D$42*100</f>
        <v>0</v>
      </c>
      <c r="AM49" s="98">
        <f>+INFO!AM52/INFO!$D$43*100</f>
        <v>0</v>
      </c>
      <c r="AN49" s="98">
        <f>+INFO!AN52/INFO!$D$44*100</f>
        <v>2.4681928740877386E-2</v>
      </c>
      <c r="AO49" s="98">
        <f>+INFO!AO52/INFO!$D$45*100</f>
        <v>7.9079533221023166E-2</v>
      </c>
      <c r="AP49" s="98">
        <f>+INFO!AP52/INFO!$D$46*100</f>
        <v>0</v>
      </c>
      <c r="AQ49" s="98">
        <f>+INFO!AQ52/INFO!$D$47*100</f>
        <v>0</v>
      </c>
      <c r="AR49" s="98">
        <f>+INFO!AR52/INFO!$D$48*100</f>
        <v>0</v>
      </c>
      <c r="AS49" s="98">
        <f>+INFO!AS52/INFO!$D$49*100</f>
        <v>0</v>
      </c>
      <c r="AT49" s="98">
        <f>+INFO!AT52/INFO!$D$50*100</f>
        <v>0</v>
      </c>
      <c r="AU49" s="98">
        <f>+INFO!AU52/INFO!$D$51*100</f>
        <v>0</v>
      </c>
      <c r="AV49" s="98">
        <f>+INFO!AV52/INFO!$D$52*100</f>
        <v>2.0558961154752793E-3</v>
      </c>
      <c r="AW49" s="98">
        <f>+INFO!AW52/INFO!$D$53*100</f>
        <v>2.500101953522761E-3</v>
      </c>
      <c r="AX49" s="98">
        <f>+INFO!AX52/INFO!$D$54*100</f>
        <v>0</v>
      </c>
      <c r="AY49" s="98">
        <f>+INFO!AY52/INFO!$D$55*100</f>
        <v>0</v>
      </c>
      <c r="AZ49" s="98">
        <f>+INFO!AZ52/INFO!$D$56*100</f>
        <v>0.30310165493932578</v>
      </c>
      <c r="BA49" s="98">
        <f>+INFO!BA52/INFO!$D$57*100</f>
        <v>0</v>
      </c>
      <c r="BB49" s="98">
        <f>+INFO!BB52/INFO!$D$58*100</f>
        <v>0</v>
      </c>
      <c r="BC49" s="98">
        <f>+INFO!BC52/INFO!$D$59*100</f>
        <v>0</v>
      </c>
      <c r="BD49" s="98">
        <f>+INFO!BD52/INFO!$D$60*100</f>
        <v>0</v>
      </c>
      <c r="BE49" s="98">
        <f>+INFO!BE52/INFO!$D$61*100</f>
        <v>0</v>
      </c>
      <c r="BF49" s="98">
        <f>+INFO!BF52/INFO!$D$62*100</f>
        <v>0</v>
      </c>
      <c r="BG49" s="98">
        <f>+INFO!BG52/INFO!$D$63*100</f>
        <v>0</v>
      </c>
      <c r="BH49" s="98">
        <f>+INFO!BH52/INFO!$D$64*100</f>
        <v>0</v>
      </c>
      <c r="BI49" s="98">
        <f>+INFO!BI52/INFO!$D$65*100</f>
        <v>0</v>
      </c>
      <c r="BJ49" s="98">
        <f>+INFO!BJ52/INFO!$D$66*100</f>
        <v>0</v>
      </c>
      <c r="BK49" s="98">
        <f>+INFO!BK52/INFO!$D$67*100</f>
        <v>0</v>
      </c>
      <c r="BL49" s="98">
        <f>+INFO!BL52/INFO!$D$68*100</f>
        <v>0</v>
      </c>
      <c r="BM49" s="98">
        <f>+INFO!BM52/INFO!$D$69*100</f>
        <v>0</v>
      </c>
      <c r="BN49" s="98">
        <f>+INFO!BN52/INFO!$D$70*100</f>
        <v>0</v>
      </c>
      <c r="BO49" s="98">
        <f>+INFO!BO52/INFO!$D$71*100</f>
        <v>0</v>
      </c>
      <c r="BP49" s="98">
        <f>+INFO!BP52/INFO!$D$72*100</f>
        <v>0</v>
      </c>
      <c r="BQ49" s="98">
        <f>+INFO!BQ52/INFO!$D$73*100</f>
        <v>0</v>
      </c>
      <c r="BR49" s="98">
        <f>+INFO!BR52/INFO!$D$74*100</f>
        <v>0</v>
      </c>
      <c r="BS49" s="98">
        <f>+INFO!BS52/INFO!$D$75*100</f>
        <v>0</v>
      </c>
      <c r="BT49" s="98">
        <f>+INFO!BT52/INFO!$D$76*100</f>
        <v>0</v>
      </c>
    </row>
    <row r="50" spans="2:72" ht="15" x14ac:dyDescent="0.4">
      <c r="B50">
        <v>45</v>
      </c>
      <c r="C50" s="15" t="s">
        <v>87</v>
      </c>
      <c r="D50" s="2" t="s">
        <v>88</v>
      </c>
      <c r="E50" s="98">
        <f>+INFO!E53/INFO!$D$9*100</f>
        <v>0</v>
      </c>
      <c r="F50" s="98">
        <f>+INFO!F53/INFO!$D$10*100</f>
        <v>0</v>
      </c>
      <c r="G50" s="98">
        <f>+INFO!G53/INFO!$D$11*100</f>
        <v>0</v>
      </c>
      <c r="H50" s="98">
        <f>+INFO!H53/INFO!$D$12*100</f>
        <v>1.8531699460225957</v>
      </c>
      <c r="I50" s="98">
        <f>+INFO!I53/INFO!$D$13*100</f>
        <v>0.13281300697681397</v>
      </c>
      <c r="J50" s="98">
        <f>+INFO!J53/INFO!$D$14*100</f>
        <v>0.47789400585495184</v>
      </c>
      <c r="K50" s="98">
        <f>+INFO!K53/INFO!$D$15*100</f>
        <v>0</v>
      </c>
      <c r="L50" s="98">
        <f>+INFO!L53/INFO!$D$16*100</f>
        <v>0.20213835470374855</v>
      </c>
      <c r="M50" s="98">
        <f>+INFO!M53/INFO!$D$17*100</f>
        <v>1.1321547538252095</v>
      </c>
      <c r="N50" s="98">
        <f>+INFO!N53/INFO!$D$18*100</f>
        <v>0.55617603282503403</v>
      </c>
      <c r="O50" s="98">
        <f>+INFO!O53/INFO!$D$19*100</f>
        <v>0</v>
      </c>
      <c r="P50" s="98">
        <f>+INFO!P53/INFO!$D$20*100</f>
        <v>4.6027714269111293E-2</v>
      </c>
      <c r="Q50" s="98">
        <f>+INFO!Q53/INFO!$D$21*100</f>
        <v>0</v>
      </c>
      <c r="R50" s="98">
        <f>+INFO!R53/INFO!$D$22*100</f>
        <v>0.30673872060625806</v>
      </c>
      <c r="S50" s="98">
        <f>+INFO!S53/INFO!$D$23*100</f>
        <v>0</v>
      </c>
      <c r="T50" s="98">
        <f>+INFO!T53/INFO!$D$24*100</f>
        <v>0</v>
      </c>
      <c r="U50" s="98">
        <f>+INFO!U53/INFO!$D$25*100</f>
        <v>0</v>
      </c>
      <c r="V50" s="98">
        <f>+INFO!V53/INFO!$D$26*100</f>
        <v>0</v>
      </c>
      <c r="W50" s="98">
        <f>+INFO!W53/INFO!$D$27*100</f>
        <v>0</v>
      </c>
      <c r="X50" s="98">
        <f>+INFO!X53/INFO!$D$28*100</f>
        <v>0</v>
      </c>
      <c r="Y50" s="98">
        <f>+INFO!Y53/INFO!$D$29*100</f>
        <v>0</v>
      </c>
      <c r="Z50" s="98">
        <f>+INFO!Z53/INFO!$D$30*100</f>
        <v>0</v>
      </c>
      <c r="AA50" s="98">
        <f>+INFO!AA53/INFO!$D$31*100</f>
        <v>0</v>
      </c>
      <c r="AB50" s="98">
        <f>+INFO!AB53/INFO!$D$32*100</f>
        <v>0</v>
      </c>
      <c r="AC50" s="98">
        <f>+INFO!AC53/INFO!$D$33*100</f>
        <v>0</v>
      </c>
      <c r="AD50" s="98">
        <f>+INFO!AD53/INFO!$D$34*100</f>
        <v>0.31235690880099065</v>
      </c>
      <c r="AE50" s="98">
        <f>+INFO!AE53/INFO!$D$35*100</f>
        <v>1.0273216887535299</v>
      </c>
      <c r="AF50" s="98">
        <f>+INFO!AF53/INFO!$D$36*100</f>
        <v>1.075642672831095</v>
      </c>
      <c r="AG50" s="98">
        <f>+INFO!AG53/INFO!$D$37*100</f>
        <v>0</v>
      </c>
      <c r="AH50" s="98">
        <f>+INFO!AH53/INFO!$D$38*100</f>
        <v>0</v>
      </c>
      <c r="AI50" s="98">
        <f>+INFO!AI53/INFO!$D$39*100</f>
        <v>0</v>
      </c>
      <c r="AJ50" s="98">
        <f>+INFO!AJ53/INFO!$D$40*100</f>
        <v>0</v>
      </c>
      <c r="AK50" s="98">
        <f>+INFO!AK53/INFO!$D$41*100</f>
        <v>0</v>
      </c>
      <c r="AL50" s="98">
        <f>+INFO!AL53/INFO!$D$42*100</f>
        <v>3.1124380390982824</v>
      </c>
      <c r="AM50" s="98">
        <f>+INFO!AM53/INFO!$D$43*100</f>
        <v>0.62546906791099077</v>
      </c>
      <c r="AN50" s="98">
        <f>+INFO!AN53/INFO!$D$44*100</f>
        <v>2.4065601532496093</v>
      </c>
      <c r="AO50" s="98">
        <f>+INFO!AO53/INFO!$D$45*100</f>
        <v>0.97161424034703392</v>
      </c>
      <c r="AP50" s="98">
        <f>+INFO!AP53/INFO!$D$46*100</f>
        <v>11.209761732327301</v>
      </c>
      <c r="AQ50" s="98">
        <f>+INFO!AQ53/INFO!$D$47*100</f>
        <v>4.5074006309453196</v>
      </c>
      <c r="AR50" s="98">
        <f>+INFO!AR53/INFO!$D$48*100</f>
        <v>3.1355811916930265</v>
      </c>
      <c r="AS50" s="98">
        <f>+INFO!AS53/INFO!$D$49*100</f>
        <v>0</v>
      </c>
      <c r="AT50" s="98">
        <f>+INFO!AT53/INFO!$D$50*100</f>
        <v>0.10910434120551882</v>
      </c>
      <c r="AU50" s="98">
        <f>+INFO!AU53/INFO!$D$51*100</f>
        <v>22.164707686259188</v>
      </c>
      <c r="AV50" s="98">
        <f>+INFO!AV53/INFO!$D$52*100</f>
        <v>4.8262005713396947</v>
      </c>
      <c r="AW50" s="98">
        <f>+INFO!AW53/INFO!$D$53*100</f>
        <v>14.669030244870177</v>
      </c>
      <c r="AX50" s="98">
        <f>+INFO!AX53/INFO!$D$54*100</f>
        <v>0.63250709608216404</v>
      </c>
      <c r="AY50" s="98">
        <f>+INFO!AY53/INFO!$D$55*100</f>
        <v>0</v>
      </c>
      <c r="AZ50" s="98">
        <f>+INFO!AZ53/INFO!$D$56*100</f>
        <v>0.36686857493465702</v>
      </c>
      <c r="BA50" s="98">
        <f>+INFO!BA53/INFO!$D$57*100</f>
        <v>0</v>
      </c>
      <c r="BB50" s="98">
        <f>+INFO!BB53/INFO!$D$58*100</f>
        <v>0</v>
      </c>
      <c r="BC50" s="98">
        <f>+INFO!BC53/INFO!$D$59*100</f>
        <v>0.50340580057089457</v>
      </c>
      <c r="BD50" s="98">
        <f>+INFO!BD53/INFO!$D$60*100</f>
        <v>0</v>
      </c>
      <c r="BE50" s="98">
        <f>+INFO!BE53/INFO!$D$61*100</f>
        <v>2.1865541351898092</v>
      </c>
      <c r="BF50" s="98">
        <f>+INFO!BF53/INFO!$D$62*100</f>
        <v>0.62273791631139086</v>
      </c>
      <c r="BG50" s="98">
        <f>+INFO!BG53/INFO!$D$63*100</f>
        <v>3.0837846564785137E-2</v>
      </c>
      <c r="BH50" s="98">
        <f>+INFO!BH53/INFO!$D$64*100</f>
        <v>0</v>
      </c>
      <c r="BI50" s="98">
        <f>+INFO!BI53/INFO!$D$65*100</f>
        <v>0.19841939613003901</v>
      </c>
      <c r="BJ50" s="98">
        <f>+INFO!BJ53/INFO!$D$66*100</f>
        <v>0.35754693207121557</v>
      </c>
      <c r="BK50" s="98">
        <f>+INFO!BK53/INFO!$D$67*100</f>
        <v>0.44821058325483593</v>
      </c>
      <c r="BL50" s="98">
        <f>+INFO!BL53/INFO!$D$68*100</f>
        <v>2.1598051660890429</v>
      </c>
      <c r="BM50" s="98">
        <f>+INFO!BM53/INFO!$D$69*100</f>
        <v>0.75426931514715245</v>
      </c>
      <c r="BN50" s="98">
        <f>+INFO!BN53/INFO!$D$70*100</f>
        <v>0.3637916330980438</v>
      </c>
      <c r="BO50" s="98">
        <f>+INFO!BO53/INFO!$D$71*100</f>
        <v>3.11876037728761</v>
      </c>
      <c r="BP50" s="98">
        <f>+INFO!BP53/INFO!$D$72*100</f>
        <v>1.7712530271520743</v>
      </c>
      <c r="BQ50" s="98">
        <f>+INFO!BQ53/INFO!$D$73*100</f>
        <v>0.23237903523016429</v>
      </c>
      <c r="BR50" s="98">
        <f>+INFO!BR53/INFO!$D$74*100</f>
        <v>1.1238973208063092</v>
      </c>
      <c r="BS50" s="98">
        <f>+INFO!BS53/INFO!$D$75*100</f>
        <v>3.1019904174484698</v>
      </c>
      <c r="BT50" s="98">
        <f>+INFO!BT53/INFO!$D$76*100</f>
        <v>0</v>
      </c>
    </row>
    <row r="51" spans="2:72" ht="15" x14ac:dyDescent="0.4">
      <c r="B51">
        <v>46</v>
      </c>
      <c r="C51" s="6" t="s">
        <v>89</v>
      </c>
      <c r="D51" s="7" t="s">
        <v>90</v>
      </c>
      <c r="E51" s="98">
        <f>+INFO!E54/INFO!$D$9*100</f>
        <v>3.4499751787679647</v>
      </c>
      <c r="F51" s="98">
        <f>+INFO!F54/INFO!$D$10*100</f>
        <v>3.8256139954528554</v>
      </c>
      <c r="G51" s="98">
        <f>+INFO!G54/INFO!$D$11*100</f>
        <v>3.4264541378734257</v>
      </c>
      <c r="H51" s="98">
        <f>+INFO!H54/INFO!$D$12*100</f>
        <v>1.2524724022697158</v>
      </c>
      <c r="I51" s="98">
        <f>+INFO!I54/INFO!$D$13*100</f>
        <v>2.4203470329978671</v>
      </c>
      <c r="J51" s="98">
        <f>+INFO!J54/INFO!$D$14*100</f>
        <v>0.67172244449782503</v>
      </c>
      <c r="K51" s="98">
        <f>+INFO!K54/INFO!$D$15*100</f>
        <v>0.8111801770980106</v>
      </c>
      <c r="L51" s="98">
        <f>+INFO!L54/INFO!$D$16*100</f>
        <v>0.68570104593701264</v>
      </c>
      <c r="M51" s="98">
        <f>+INFO!M54/INFO!$D$17*100</f>
        <v>1.5094356634964616</v>
      </c>
      <c r="N51" s="98">
        <f>+INFO!N54/INFO!$D$18*100</f>
        <v>0.92235805134871562</v>
      </c>
      <c r="O51" s="98">
        <f>+INFO!O54/INFO!$D$19*100</f>
        <v>3.5619051410279901</v>
      </c>
      <c r="P51" s="98">
        <f>+INFO!P54/INFO!$D$20*100</f>
        <v>1.5239528552381114</v>
      </c>
      <c r="Q51" s="98">
        <f>+INFO!Q54/INFO!$D$21*100</f>
        <v>4.3409423357050771</v>
      </c>
      <c r="R51" s="98">
        <f>+INFO!R54/INFO!$D$22*100</f>
        <v>8.28308322686906</v>
      </c>
      <c r="S51" s="98">
        <f>+INFO!S54/INFO!$D$23*100</f>
        <v>3.587012459210682</v>
      </c>
      <c r="T51" s="98">
        <f>+INFO!T54/INFO!$D$24*100</f>
        <v>1.0123819556570961</v>
      </c>
      <c r="U51" s="98">
        <f>+INFO!U54/INFO!$D$25*100</f>
        <v>9.5534662732645899</v>
      </c>
      <c r="V51" s="98">
        <f>+INFO!V54/INFO!$D$26*100</f>
        <v>7.3727825597072787</v>
      </c>
      <c r="W51" s="98">
        <f>+INFO!W54/INFO!$D$27*100</f>
        <v>4.8875924017767378</v>
      </c>
      <c r="X51" s="98">
        <f>+INFO!X54/INFO!$D$28*100</f>
        <v>6.7497377873207576</v>
      </c>
      <c r="Y51" s="98">
        <f>+INFO!Y54/INFO!$D$29*100</f>
        <v>4.3304975895844784</v>
      </c>
      <c r="Z51" s="98">
        <f>+INFO!Z54/INFO!$D$30*100</f>
        <v>6.3504274279671424</v>
      </c>
      <c r="AA51" s="98">
        <f>+INFO!AA54/INFO!$D$31*100</f>
        <v>12.640824944224743</v>
      </c>
      <c r="AB51" s="98">
        <f>+INFO!AB54/INFO!$D$32*100</f>
        <v>7.4638964358988495</v>
      </c>
      <c r="AC51" s="98">
        <f>+INFO!AC54/INFO!$D$33*100</f>
        <v>2.2780388583259392</v>
      </c>
      <c r="AD51" s="98">
        <f>+INFO!AD54/INFO!$D$34*100</f>
        <v>5.8665827455705868</v>
      </c>
      <c r="AE51" s="98">
        <f>+INFO!AE54/INFO!$D$35*100</f>
        <v>4.889895382841444</v>
      </c>
      <c r="AF51" s="98">
        <f>+INFO!AF54/INFO!$D$36*100</f>
        <v>7.5547392243814429</v>
      </c>
      <c r="AG51" s="98">
        <f>+INFO!AG54/INFO!$D$37*100</f>
        <v>4.1509389699124144</v>
      </c>
      <c r="AH51" s="98">
        <f>+INFO!AH54/INFO!$D$38*100</f>
        <v>7.2392616145967263</v>
      </c>
      <c r="AI51" s="98">
        <f>+INFO!AI54/INFO!$D$39*100</f>
        <v>8.7336232021864664</v>
      </c>
      <c r="AJ51" s="98">
        <f>+INFO!AJ54/INFO!$D$40*100</f>
        <v>7.6876546177677128</v>
      </c>
      <c r="AK51" s="98">
        <f>+INFO!AK54/INFO!$D$41*100</f>
        <v>9.7715726051764129</v>
      </c>
      <c r="AL51" s="98">
        <f>+INFO!AL54/INFO!$D$42*100</f>
        <v>8.2893041665864224</v>
      </c>
      <c r="AM51" s="98">
        <f>+INFO!AM54/INFO!$D$43*100</f>
        <v>3.0889439350204033</v>
      </c>
      <c r="AN51" s="98">
        <f>+INFO!AN54/INFO!$D$44*100</f>
        <v>0.77060229240759148</v>
      </c>
      <c r="AO51" s="98">
        <f>+INFO!AO54/INFO!$D$45*100</f>
        <v>0.33990849274215817</v>
      </c>
      <c r="AP51" s="98">
        <f>+INFO!AP54/INFO!$D$46*100</f>
        <v>1.0631276160380505</v>
      </c>
      <c r="AQ51" s="98">
        <f>+INFO!AQ54/INFO!$D$47*100</f>
        <v>1.1862930514467236</v>
      </c>
      <c r="AR51" s="98">
        <f>+INFO!AR54/INFO!$D$48*100</f>
        <v>1.7345588752767451</v>
      </c>
      <c r="AS51" s="98">
        <f>+INFO!AS54/INFO!$D$49*100</f>
        <v>2.2957892057067291</v>
      </c>
      <c r="AT51" s="98">
        <f>+INFO!AT54/INFO!$D$50*100</f>
        <v>1.9913086699026343</v>
      </c>
      <c r="AU51" s="98">
        <f>+INFO!AU54/INFO!$D$51*100</f>
        <v>3.9220854448407665</v>
      </c>
      <c r="AV51" s="98">
        <f>+INFO!AV54/INFO!$D$52*100</f>
        <v>6.0812536616698578</v>
      </c>
      <c r="AW51" s="98">
        <f>+INFO!AW54/INFO!$D$53*100</f>
        <v>4.271190781406152</v>
      </c>
      <c r="AX51" s="98">
        <f>+INFO!AX54/INFO!$D$54*100</f>
        <v>1.1198757139201738</v>
      </c>
      <c r="AY51" s="98">
        <f>+INFO!AY54/INFO!$D$55*100</f>
        <v>6.332602766508395</v>
      </c>
      <c r="AZ51" s="98">
        <f>+INFO!AZ54/INFO!$D$56*100</f>
        <v>3.5698953410754761</v>
      </c>
      <c r="BA51" s="98">
        <f>+INFO!BA54/INFO!$D$57*100</f>
        <v>3.6355247690432497</v>
      </c>
      <c r="BB51" s="98">
        <f>+INFO!BB54/INFO!$D$58*100</f>
        <v>1.7046186811163981</v>
      </c>
      <c r="BC51" s="98">
        <f>+INFO!BC54/INFO!$D$59*100</f>
        <v>2.4720689394857382</v>
      </c>
      <c r="BD51" s="98">
        <f>+INFO!BD54/INFO!$D$60*100</f>
        <v>1.0380166754473343</v>
      </c>
      <c r="BE51" s="98">
        <f>+INFO!BE54/INFO!$D$61*100</f>
        <v>2.7506187209171546</v>
      </c>
      <c r="BF51" s="98">
        <f>+INFO!BF54/INFO!$D$62*100</f>
        <v>5.8921000495264266</v>
      </c>
      <c r="BG51" s="98">
        <f>+INFO!BG54/INFO!$D$63*100</f>
        <v>1.2189587878218109</v>
      </c>
      <c r="BH51" s="98">
        <f>+INFO!BH54/INFO!$D$64*100</f>
        <v>2.4774612228851876</v>
      </c>
      <c r="BI51" s="98">
        <f>+INFO!BI54/INFO!$D$65*100</f>
        <v>0.67342661498060274</v>
      </c>
      <c r="BJ51" s="98">
        <f>+INFO!BJ54/INFO!$D$66*100</f>
        <v>0.58844412620099851</v>
      </c>
      <c r="BK51" s="98">
        <f>+INFO!BK54/INFO!$D$67*100</f>
        <v>0.3490957798060203</v>
      </c>
      <c r="BL51" s="98">
        <f>+INFO!BL54/INFO!$D$68*100</f>
        <v>4.4816107326143766E-2</v>
      </c>
      <c r="BM51" s="98">
        <f>+INFO!BM54/INFO!$D$69*100</f>
        <v>0.45955170356503994</v>
      </c>
      <c r="BN51" s="98">
        <f>+INFO!BN54/INFO!$D$70*100</f>
        <v>0.60195403036129758</v>
      </c>
      <c r="BO51" s="98">
        <f>+INFO!BO54/INFO!$D$71*100</f>
        <v>0.90188250530716996</v>
      </c>
      <c r="BP51" s="98">
        <f>+INFO!BP54/INFO!$D$72*100</f>
        <v>0.64084892282670625</v>
      </c>
      <c r="BQ51" s="98">
        <f>+INFO!BQ54/INFO!$D$73*100</f>
        <v>2.0870626224450186</v>
      </c>
      <c r="BR51" s="98">
        <f>+INFO!BR54/INFO!$D$74*100</f>
        <v>0.78647137651942245</v>
      </c>
      <c r="BS51" s="98">
        <f>+INFO!BS54/INFO!$D$75*100</f>
        <v>3.1636215552733007</v>
      </c>
      <c r="BT51" s="98">
        <f>+INFO!BT54/INFO!$D$76*100</f>
        <v>0</v>
      </c>
    </row>
    <row r="52" spans="2:72" ht="15" x14ac:dyDescent="0.4">
      <c r="B52">
        <v>47</v>
      </c>
      <c r="C52" s="15" t="s">
        <v>91</v>
      </c>
      <c r="D52" s="2" t="s">
        <v>92</v>
      </c>
      <c r="E52" s="98">
        <f>+INFO!E55/INFO!$D$9*100</f>
        <v>0.39376762558635131</v>
      </c>
      <c r="F52" s="98">
        <f>+INFO!F55/INFO!$D$10*100</f>
        <v>0.2888953380198615</v>
      </c>
      <c r="G52" s="98">
        <f>+INFO!G55/INFO!$D$11*100</f>
        <v>0.14077871813634113</v>
      </c>
      <c r="H52" s="98">
        <f>+INFO!H55/INFO!$D$12*100</f>
        <v>2.1062245847826748</v>
      </c>
      <c r="I52" s="98">
        <f>+INFO!I55/INFO!$D$13*100</f>
        <v>0.61045441751264806</v>
      </c>
      <c r="J52" s="98">
        <f>+INFO!J55/INFO!$D$14*100</f>
        <v>1.2005863307775062</v>
      </c>
      <c r="K52" s="98">
        <f>+INFO!K55/INFO!$D$15*100</f>
        <v>0.61284478838211742</v>
      </c>
      <c r="L52" s="98">
        <f>+INFO!L55/INFO!$D$16*100</f>
        <v>2.3641312915879888</v>
      </c>
      <c r="M52" s="98">
        <f>+INFO!M55/INFO!$D$17*100</f>
        <v>4.1876913951911483</v>
      </c>
      <c r="N52" s="98">
        <f>+INFO!N55/INFO!$D$18*100</f>
        <v>0.37589164968849909</v>
      </c>
      <c r="O52" s="98">
        <f>+INFO!O55/INFO!$D$19*100</f>
        <v>0.24488003028319535</v>
      </c>
      <c r="P52" s="98">
        <f>+INFO!P55/INFO!$D$20*100</f>
        <v>0.23379287297436202</v>
      </c>
      <c r="Q52" s="98">
        <f>+INFO!Q55/INFO!$D$21*100</f>
        <v>0.29390746978176913</v>
      </c>
      <c r="R52" s="98">
        <f>+INFO!R55/INFO!$D$22*100</f>
        <v>0.14437108796444825</v>
      </c>
      <c r="S52" s="98">
        <f>+INFO!S55/INFO!$D$23*100</f>
        <v>7.1130447177240499E-2</v>
      </c>
      <c r="T52" s="98">
        <f>+INFO!T55/INFO!$D$24*100</f>
        <v>0.54579350497222112</v>
      </c>
      <c r="U52" s="98">
        <f>+INFO!U55/INFO!$D$25*100</f>
        <v>0.19414998842388542</v>
      </c>
      <c r="V52" s="98">
        <f>+INFO!V55/INFO!$D$26*100</f>
        <v>0.12394237686490406</v>
      </c>
      <c r="W52" s="98">
        <f>+INFO!W55/INFO!$D$27*100</f>
        <v>0.23386307975305373</v>
      </c>
      <c r="X52" s="98">
        <f>+INFO!X55/INFO!$D$28*100</f>
        <v>0.33707034198948671</v>
      </c>
      <c r="Y52" s="98">
        <f>+INFO!Y55/INFO!$D$29*100</f>
        <v>0.11990515597973021</v>
      </c>
      <c r="Z52" s="98">
        <f>+INFO!Z55/INFO!$D$30*100</f>
        <v>0.13050491617049453</v>
      </c>
      <c r="AA52" s="98">
        <f>+INFO!AA55/INFO!$D$31*100</f>
        <v>0.19892870190551379</v>
      </c>
      <c r="AB52" s="98">
        <f>+INFO!AB55/INFO!$D$32*100</f>
        <v>0.22150436241320676</v>
      </c>
      <c r="AC52" s="98">
        <f>+INFO!AC55/INFO!$D$33*100</f>
        <v>0.11243255095848181</v>
      </c>
      <c r="AD52" s="98">
        <f>+INFO!AD55/INFO!$D$34*100</f>
        <v>0.15867351363969581</v>
      </c>
      <c r="AE52" s="98">
        <f>+INFO!AE55/INFO!$D$35*100</f>
        <v>0.12344982268528404</v>
      </c>
      <c r="AF52" s="98">
        <f>+INFO!AF55/INFO!$D$36*100</f>
        <v>9.9142258510678705E-2</v>
      </c>
      <c r="AG52" s="98">
        <f>+INFO!AG55/INFO!$D$37*100</f>
        <v>0.54009990285380383</v>
      </c>
      <c r="AH52" s="98">
        <f>+INFO!AH55/INFO!$D$38*100</f>
        <v>0</v>
      </c>
      <c r="AI52" s="98">
        <f>+INFO!AI55/INFO!$D$39*100</f>
        <v>0</v>
      </c>
      <c r="AJ52" s="98">
        <f>+INFO!AJ55/INFO!$D$40*100</f>
        <v>1.9902528535308821</v>
      </c>
      <c r="AK52" s="98">
        <f>+INFO!AK55/INFO!$D$41*100</f>
        <v>0.91397520060823667</v>
      </c>
      <c r="AL52" s="98">
        <f>+INFO!AL55/INFO!$D$42*100</f>
        <v>0.91342738874581764</v>
      </c>
      <c r="AM52" s="98">
        <f>+INFO!AM55/INFO!$D$43*100</f>
        <v>0.47755369720051943</v>
      </c>
      <c r="AN52" s="98">
        <f>+INFO!AN55/INFO!$D$44*100</f>
        <v>0.26612959648509815</v>
      </c>
      <c r="AO52" s="98">
        <f>+INFO!AO55/INFO!$D$45*100</f>
        <v>0.26879088128360579</v>
      </c>
      <c r="AP52" s="98">
        <f>+INFO!AP55/INFO!$D$46*100</f>
        <v>0.64792988038394206</v>
      </c>
      <c r="AQ52" s="98">
        <f>+INFO!AQ55/INFO!$D$47*100</f>
        <v>7.8832248089382981E-2</v>
      </c>
      <c r="AR52" s="98">
        <f>+INFO!AR55/INFO!$D$48*100</f>
        <v>1.5949611907372325</v>
      </c>
      <c r="AS52" s="98">
        <f>+INFO!AS55/INFO!$D$49*100</f>
        <v>7.2887774457573953E-2</v>
      </c>
      <c r="AT52" s="98">
        <f>+INFO!AT55/INFO!$D$50*100</f>
        <v>0.91415294865576702</v>
      </c>
      <c r="AU52" s="98">
        <f>+INFO!AU55/INFO!$D$51*100</f>
        <v>0.13325494651878364</v>
      </c>
      <c r="AV52" s="98">
        <f>+INFO!AV55/INFO!$D$52*100</f>
        <v>0.41237774960669493</v>
      </c>
      <c r="AW52" s="98">
        <f>+INFO!AW55/INFO!$D$53*100</f>
        <v>0.9751999119043987</v>
      </c>
      <c r="AX52" s="98">
        <f>+INFO!AX55/INFO!$D$54*100</f>
        <v>0.24469056503271541</v>
      </c>
      <c r="AY52" s="98">
        <f>+INFO!AY55/INFO!$D$55*100</f>
        <v>5.6337693889028644E-2</v>
      </c>
      <c r="AZ52" s="98">
        <f>+INFO!AZ55/INFO!$D$56*100</f>
        <v>5.5489080928172934</v>
      </c>
      <c r="BA52" s="98">
        <f>+INFO!BA55/INFO!$D$57*100</f>
        <v>10.600278742744731</v>
      </c>
      <c r="BB52" s="98">
        <f>+INFO!BB55/INFO!$D$58*100</f>
        <v>0.16047964196933967</v>
      </c>
      <c r="BC52" s="98">
        <f>+INFO!BC55/INFO!$D$59*100</f>
        <v>1.4043704817433182</v>
      </c>
      <c r="BD52" s="98">
        <f>+INFO!BD55/INFO!$D$60*100</f>
        <v>0.97179878394323993</v>
      </c>
      <c r="BE52" s="98">
        <f>+INFO!BE55/INFO!$D$61*100</f>
        <v>7.7143068002839252E-2</v>
      </c>
      <c r="BF52" s="98">
        <f>+INFO!BF55/INFO!$D$62*100</f>
        <v>5.2881234629597783E-2</v>
      </c>
      <c r="BG52" s="98">
        <f>+INFO!BG55/INFO!$D$63*100</f>
        <v>0.15709004731834683</v>
      </c>
      <c r="BH52" s="98">
        <f>+INFO!BH55/INFO!$D$64*100</f>
        <v>0.24465049942642456</v>
      </c>
      <c r="BI52" s="98">
        <f>+INFO!BI55/INFO!$D$65*100</f>
        <v>5.108278688623865E-2</v>
      </c>
      <c r="BJ52" s="98">
        <f>+INFO!BJ55/INFO!$D$66*100</f>
        <v>0.12912537505513355</v>
      </c>
      <c r="BK52" s="98">
        <f>+INFO!BK55/INFO!$D$67*100</f>
        <v>1.2014429552167548E-2</v>
      </c>
      <c r="BL52" s="98">
        <f>+INFO!BL55/INFO!$D$68*100</f>
        <v>7.5957028862756432E-2</v>
      </c>
      <c r="BM52" s="98">
        <f>+INFO!BM55/INFO!$D$69*100</f>
        <v>0.2072762138831743</v>
      </c>
      <c r="BN52" s="98">
        <f>+INFO!BN55/INFO!$D$70*100</f>
        <v>0.29748536465662356</v>
      </c>
      <c r="BO52" s="98">
        <f>+INFO!BO55/INFO!$D$71*100</f>
        <v>0.30213924517375601</v>
      </c>
      <c r="BP52" s="98">
        <f>+INFO!BP55/INFO!$D$72*100</f>
        <v>9.703350292292369E-2</v>
      </c>
      <c r="BQ52" s="98">
        <f>+INFO!BQ55/INFO!$D$73*100</f>
        <v>7.6998180067801417E-2</v>
      </c>
      <c r="BR52" s="98">
        <f>+INFO!BR55/INFO!$D$74*100</f>
        <v>0.13210746056633041</v>
      </c>
      <c r="BS52" s="98">
        <f>+INFO!BS55/INFO!$D$75*100</f>
        <v>0.32778212201626183</v>
      </c>
      <c r="BT52" s="98">
        <f>+INFO!BT55/INFO!$D$76*100</f>
        <v>0</v>
      </c>
    </row>
    <row r="53" spans="2:72" ht="15" x14ac:dyDescent="0.4">
      <c r="B53">
        <v>48</v>
      </c>
      <c r="C53" s="6" t="s">
        <v>93</v>
      </c>
      <c r="D53" s="7" t="s">
        <v>94</v>
      </c>
      <c r="E53" s="98">
        <f>+INFO!E56/INFO!$D$9*100</f>
        <v>1.7949275804278149</v>
      </c>
      <c r="F53" s="98">
        <f>+INFO!F56/INFO!$D$10*100</f>
        <v>2.5672353543601369</v>
      </c>
      <c r="G53" s="98">
        <f>+INFO!G56/INFO!$D$11*100</f>
        <v>1.9046017422947517</v>
      </c>
      <c r="H53" s="98">
        <f>+INFO!H56/INFO!$D$12*100</f>
        <v>4.2609171800349541</v>
      </c>
      <c r="I53" s="98">
        <f>+INFO!I56/INFO!$D$13*100</f>
        <v>0.51348274041864816</v>
      </c>
      <c r="J53" s="98">
        <f>+INFO!J56/INFO!$D$14*100</f>
        <v>2.6184239694556251</v>
      </c>
      <c r="K53" s="98">
        <f>+INFO!K56/INFO!$D$15*100</f>
        <v>17.360654407861002</v>
      </c>
      <c r="L53" s="98">
        <f>+INFO!L56/INFO!$D$16*100</f>
        <v>7.2178818366439339</v>
      </c>
      <c r="M53" s="98">
        <f>+INFO!M56/INFO!$D$17*100</f>
        <v>5.1650280315482126E-2</v>
      </c>
      <c r="N53" s="98">
        <f>+INFO!N56/INFO!$D$18*100</f>
        <v>0.31953753713352218</v>
      </c>
      <c r="O53" s="98">
        <f>+INFO!O56/INFO!$D$19*100</f>
        <v>1.3788556277343065</v>
      </c>
      <c r="P53" s="98">
        <f>+INFO!P56/INFO!$D$20*100</f>
        <v>2.0360760724050886</v>
      </c>
      <c r="Q53" s="98">
        <f>+INFO!Q56/INFO!$D$21*100</f>
        <v>1.6673718521787093</v>
      </c>
      <c r="R53" s="98">
        <f>+INFO!R56/INFO!$D$22*100</f>
        <v>4.18702350152435</v>
      </c>
      <c r="S53" s="98">
        <f>+INFO!S56/INFO!$D$23*100</f>
        <v>0.62368534423645594</v>
      </c>
      <c r="T53" s="98">
        <f>+INFO!T56/INFO!$D$24*100</f>
        <v>2.4913040065405228</v>
      </c>
      <c r="U53" s="98">
        <f>+INFO!U56/INFO!$D$25*100</f>
        <v>1.2732364779595657</v>
      </c>
      <c r="V53" s="98">
        <f>+INFO!V56/INFO!$D$26*100</f>
        <v>0.87328160424400258</v>
      </c>
      <c r="W53" s="98">
        <f>+INFO!W56/INFO!$D$27*100</f>
        <v>4.8607095935091875</v>
      </c>
      <c r="X53" s="98">
        <f>+INFO!X56/INFO!$D$28*100</f>
        <v>2.4019168777339885</v>
      </c>
      <c r="Y53" s="98">
        <f>+INFO!Y56/INFO!$D$29*100</f>
        <v>3.9529761297828157</v>
      </c>
      <c r="Z53" s="98">
        <f>+INFO!Z56/INFO!$D$30*100</f>
        <v>9.0625173356833439</v>
      </c>
      <c r="AA53" s="98">
        <f>+INFO!AA56/INFO!$D$31*100</f>
        <v>1.9285864637821406</v>
      </c>
      <c r="AB53" s="98">
        <f>+INFO!AB56/INFO!$D$32*100</f>
        <v>2.5283681354475842</v>
      </c>
      <c r="AC53" s="98">
        <f>+INFO!AC56/INFO!$D$33*100</f>
        <v>0.99755757471451834</v>
      </c>
      <c r="AD53" s="98">
        <f>+INFO!AD56/INFO!$D$34*100</f>
        <v>4.1223533578791827</v>
      </c>
      <c r="AE53" s="98">
        <f>+INFO!AE56/INFO!$D$35*100</f>
        <v>5.2438555893195078</v>
      </c>
      <c r="AF53" s="98">
        <f>+INFO!AF56/INFO!$D$36*100</f>
        <v>4.5466026725919244</v>
      </c>
      <c r="AG53" s="98">
        <f>+INFO!AG56/INFO!$D$37*100</f>
        <v>6.5835123198351235</v>
      </c>
      <c r="AH53" s="98">
        <f>+INFO!AH56/INFO!$D$38*100</f>
        <v>0.9525518349871358</v>
      </c>
      <c r="AI53" s="98">
        <f>+INFO!AI56/INFO!$D$39*100</f>
        <v>1.3200212202554329</v>
      </c>
      <c r="AJ53" s="98">
        <f>+INFO!AJ56/INFO!$D$40*100</f>
        <v>0.90034361485374148</v>
      </c>
      <c r="AK53" s="98">
        <f>+INFO!AK56/INFO!$D$41*100</f>
        <v>1.9971717407530325</v>
      </c>
      <c r="AL53" s="98">
        <f>+INFO!AL56/INFO!$D$42*100</f>
        <v>2.7875966857682055</v>
      </c>
      <c r="AM53" s="98">
        <f>+INFO!AM56/INFO!$D$43*100</f>
        <v>0.96918810513291698</v>
      </c>
      <c r="AN53" s="98">
        <f>+INFO!AN56/INFO!$D$44*100</f>
        <v>1.2001346146280047</v>
      </c>
      <c r="AO53" s="98">
        <f>+INFO!AO56/INFO!$D$45*100</f>
        <v>17.897218556260626</v>
      </c>
      <c r="AP53" s="98">
        <f>+INFO!AP56/INFO!$D$46*100</f>
        <v>0.88036119157465698</v>
      </c>
      <c r="AQ53" s="98">
        <f>+INFO!AQ56/INFO!$D$47*100</f>
        <v>0.49322087686004934</v>
      </c>
      <c r="AR53" s="98">
        <f>+INFO!AR56/INFO!$D$48*100</f>
        <v>2.2445198153435291</v>
      </c>
      <c r="AS53" s="98">
        <f>+INFO!AS56/INFO!$D$49*100</f>
        <v>9.1899240922213981</v>
      </c>
      <c r="AT53" s="98">
        <f>+INFO!AT56/INFO!$D$50*100</f>
        <v>2.1313650122805212</v>
      </c>
      <c r="AU53" s="98">
        <f>+INFO!AU56/INFO!$D$51*100</f>
        <v>0.91505341394313366</v>
      </c>
      <c r="AV53" s="98">
        <f>+INFO!AV56/INFO!$D$52*100</f>
        <v>2.5187820583947538</v>
      </c>
      <c r="AW53" s="98">
        <f>+INFO!AW56/INFO!$D$53*100</f>
        <v>1.2350233944071174</v>
      </c>
      <c r="AX53" s="98">
        <f>+INFO!AX56/INFO!$D$54*100</f>
        <v>5.1260219215708815</v>
      </c>
      <c r="AY53" s="98">
        <f>+INFO!AY56/INFO!$D$55*100</f>
        <v>0.99842742218019565</v>
      </c>
      <c r="AZ53" s="98">
        <f>+INFO!AZ56/INFO!$D$56*100</f>
        <v>3.9587570671110259</v>
      </c>
      <c r="BA53" s="98">
        <f>+INFO!BA56/INFO!$D$57*100</f>
        <v>0.25316201661947052</v>
      </c>
      <c r="BB53" s="98">
        <f>+INFO!BB56/INFO!$D$58*100</f>
        <v>0.77039793447500327</v>
      </c>
      <c r="BC53" s="98">
        <f>+INFO!BC56/INFO!$D$59*100</f>
        <v>1.7149767553812079</v>
      </c>
      <c r="BD53" s="98">
        <f>+INFO!BD56/INFO!$D$60*100</f>
        <v>3.563039181633771</v>
      </c>
      <c r="BE53" s="98">
        <f>+INFO!BE56/INFO!$D$61*100</f>
        <v>1.6023478834646028</v>
      </c>
      <c r="BF53" s="98">
        <f>+INFO!BF56/INFO!$D$62*100</f>
        <v>1.9556902384706654</v>
      </c>
      <c r="BG53" s="98">
        <f>+INFO!BG56/INFO!$D$63*100</f>
        <v>0.69069478132261064</v>
      </c>
      <c r="BH53" s="98">
        <f>+INFO!BH56/INFO!$D$64*100</f>
        <v>1.118598403848486</v>
      </c>
      <c r="BI53" s="98">
        <f>+INFO!BI56/INFO!$D$65*100</f>
        <v>1.2665141905680068</v>
      </c>
      <c r="BJ53" s="98">
        <f>+INFO!BJ56/INFO!$D$66*100</f>
        <v>0.18786699119367051</v>
      </c>
      <c r="BK53" s="98">
        <f>+INFO!BK56/INFO!$D$67*100</f>
        <v>0.22628729135916523</v>
      </c>
      <c r="BL53" s="98">
        <f>+INFO!BL56/INFO!$D$68*100</f>
        <v>0.25406412503714182</v>
      </c>
      <c r="BM53" s="98">
        <f>+INFO!BM56/INFO!$D$69*100</f>
        <v>0.76970584630429373</v>
      </c>
      <c r="BN53" s="98">
        <f>+INFO!BN56/INFO!$D$70*100</f>
        <v>0.45853765515242079</v>
      </c>
      <c r="BO53" s="98">
        <f>+INFO!BO56/INFO!$D$71*100</f>
        <v>0.99381179698739486</v>
      </c>
      <c r="BP53" s="98">
        <f>+INFO!BP56/INFO!$D$72*100</f>
        <v>0.66618101985663358</v>
      </c>
      <c r="BQ53" s="98">
        <f>+INFO!BQ56/INFO!$D$73*100</f>
        <v>0.40761157298720602</v>
      </c>
      <c r="BR53" s="98">
        <f>+INFO!BR56/INFO!$D$74*100</f>
        <v>0.4755256591023273</v>
      </c>
      <c r="BS53" s="98">
        <f>+INFO!BS56/INFO!$D$75*100</f>
        <v>1.1114079590558636</v>
      </c>
      <c r="BT53" s="98">
        <f>+INFO!BT56/INFO!$D$76*100</f>
        <v>0</v>
      </c>
    </row>
    <row r="54" spans="2:72" ht="15" x14ac:dyDescent="0.4">
      <c r="B54">
        <v>49</v>
      </c>
      <c r="C54" s="15" t="s">
        <v>95</v>
      </c>
      <c r="D54" s="2" t="s">
        <v>96</v>
      </c>
      <c r="E54" s="98">
        <f>+INFO!E57/INFO!$D$9*100</f>
        <v>0</v>
      </c>
      <c r="F54" s="98">
        <f>+INFO!F57/INFO!$D$10*100</f>
        <v>0</v>
      </c>
      <c r="G54" s="98">
        <f>+INFO!G57/INFO!$D$11*100</f>
        <v>0</v>
      </c>
      <c r="H54" s="98">
        <f>+INFO!H57/INFO!$D$12*100</f>
        <v>1.3627951472631716</v>
      </c>
      <c r="I54" s="98">
        <f>+INFO!I57/INFO!$D$13*100</f>
        <v>0.21975443972035541</v>
      </c>
      <c r="J54" s="98">
        <f>+INFO!J57/INFO!$D$14*100</f>
        <v>0.1506130793906737</v>
      </c>
      <c r="K54" s="98">
        <f>+INFO!K57/INFO!$D$15*100</f>
        <v>0.12498357807539298</v>
      </c>
      <c r="L54" s="98">
        <f>+INFO!L57/INFO!$D$16*100</f>
        <v>0.26351612373962358</v>
      </c>
      <c r="M54" s="98">
        <f>+INFO!M57/INFO!$D$17*100</f>
        <v>4.7126897217111476E-2</v>
      </c>
      <c r="N54" s="98">
        <f>+INFO!N57/INFO!$D$18*100</f>
        <v>0.20453384433816099</v>
      </c>
      <c r="O54" s="98">
        <f>+INFO!O57/INFO!$D$19*100</f>
        <v>7.1740070317302153E-3</v>
      </c>
      <c r="P54" s="98">
        <f>+INFO!P57/INFO!$D$20*100</f>
        <v>0</v>
      </c>
      <c r="Q54" s="98">
        <f>+INFO!Q57/INFO!$D$21*100</f>
        <v>0</v>
      </c>
      <c r="R54" s="98">
        <f>+INFO!R57/INFO!$D$22*100</f>
        <v>0</v>
      </c>
      <c r="S54" s="98">
        <f>+INFO!S57/INFO!$D$23*100</f>
        <v>0</v>
      </c>
      <c r="T54" s="98">
        <f>+INFO!T57/INFO!$D$24*100</f>
        <v>0</v>
      </c>
      <c r="U54" s="98">
        <f>+INFO!U57/INFO!$D$25*100</f>
        <v>0</v>
      </c>
      <c r="V54" s="98">
        <f>+INFO!V57/INFO!$D$26*100</f>
        <v>0</v>
      </c>
      <c r="W54" s="98">
        <f>+INFO!W57/INFO!$D$27*100</f>
        <v>0</v>
      </c>
      <c r="X54" s="98">
        <f>+INFO!X57/INFO!$D$28*100</f>
        <v>0</v>
      </c>
      <c r="Y54" s="98">
        <f>+INFO!Y57/INFO!$D$29*100</f>
        <v>0</v>
      </c>
      <c r="Z54" s="98">
        <f>+INFO!Z57/INFO!$D$30*100</f>
        <v>0</v>
      </c>
      <c r="AA54" s="98">
        <f>+INFO!AA57/INFO!$D$31*100</f>
        <v>0</v>
      </c>
      <c r="AB54" s="98">
        <f>+INFO!AB57/INFO!$D$32*100</f>
        <v>0</v>
      </c>
      <c r="AC54" s="98">
        <f>+INFO!AC57/INFO!$D$33*100</f>
        <v>0.10704485029655038</v>
      </c>
      <c r="AD54" s="98">
        <f>+INFO!AD57/INFO!$D$34*100</f>
        <v>0</v>
      </c>
      <c r="AE54" s="98">
        <f>+INFO!AE57/INFO!$D$35*100</f>
        <v>0</v>
      </c>
      <c r="AF54" s="98">
        <f>+INFO!AF57/INFO!$D$36*100</f>
        <v>0</v>
      </c>
      <c r="AG54" s="98">
        <f>+INFO!AG57/INFO!$D$37*100</f>
        <v>0</v>
      </c>
      <c r="AH54" s="98">
        <f>+INFO!AH57/INFO!$D$38*100</f>
        <v>0</v>
      </c>
      <c r="AI54" s="98">
        <f>+INFO!AI57/INFO!$D$39*100</f>
        <v>0</v>
      </c>
      <c r="AJ54" s="98">
        <f>+INFO!AJ57/INFO!$D$40*100</f>
        <v>0</v>
      </c>
      <c r="AK54" s="98">
        <f>+INFO!AK57/INFO!$D$41*100</f>
        <v>3.2969167938683569E-2</v>
      </c>
      <c r="AL54" s="98">
        <f>+INFO!AL57/INFO!$D$42*100</f>
        <v>0</v>
      </c>
      <c r="AM54" s="98">
        <f>+INFO!AM57/INFO!$D$43*100</f>
        <v>0</v>
      </c>
      <c r="AN54" s="98">
        <f>+INFO!AN57/INFO!$D$44*100</f>
        <v>0</v>
      </c>
      <c r="AO54" s="98">
        <f>+INFO!AO57/INFO!$D$45*100</f>
        <v>0</v>
      </c>
      <c r="AP54" s="98">
        <f>+INFO!AP57/INFO!$D$46*100</f>
        <v>0</v>
      </c>
      <c r="AQ54" s="98">
        <f>+INFO!AQ57/INFO!$D$47*100</f>
        <v>0</v>
      </c>
      <c r="AR54" s="98">
        <f>+INFO!AR57/INFO!$D$48*100</f>
        <v>0</v>
      </c>
      <c r="AS54" s="98">
        <f>+INFO!AS57/INFO!$D$49*100</f>
        <v>0</v>
      </c>
      <c r="AT54" s="98">
        <f>+INFO!AT57/INFO!$D$50*100</f>
        <v>0</v>
      </c>
      <c r="AU54" s="98">
        <f>+INFO!AU57/INFO!$D$51*100</f>
        <v>0</v>
      </c>
      <c r="AV54" s="98">
        <f>+INFO!AV57/INFO!$D$52*100</f>
        <v>0</v>
      </c>
      <c r="AW54" s="98">
        <f>+INFO!AW57/INFO!$D$53*100</f>
        <v>0</v>
      </c>
      <c r="AX54" s="98">
        <f>+INFO!AX57/INFO!$D$54*100</f>
        <v>0.11452912298225888</v>
      </c>
      <c r="AY54" s="98">
        <f>+INFO!AY57/INFO!$D$55*100</f>
        <v>0</v>
      </c>
      <c r="AZ54" s="98">
        <f>+INFO!AZ57/INFO!$D$56*100</f>
        <v>0.15463335876681655</v>
      </c>
      <c r="BA54" s="98">
        <f>+INFO!BA57/INFO!$D$57*100</f>
        <v>2.2287057975541158</v>
      </c>
      <c r="BB54" s="98">
        <f>+INFO!BB57/INFO!$D$58*100</f>
        <v>0</v>
      </c>
      <c r="BC54" s="98">
        <f>+INFO!BC57/INFO!$D$59*100</f>
        <v>0</v>
      </c>
      <c r="BD54" s="98">
        <f>+INFO!BD57/INFO!$D$60*100</f>
        <v>0</v>
      </c>
      <c r="BE54" s="98">
        <f>+INFO!BE57/INFO!$D$61*100</f>
        <v>0</v>
      </c>
      <c r="BF54" s="98">
        <f>+INFO!BF57/INFO!$D$62*100</f>
        <v>0</v>
      </c>
      <c r="BG54" s="98">
        <f>+INFO!BG57/INFO!$D$63*100</f>
        <v>0</v>
      </c>
      <c r="BH54" s="98">
        <f>+INFO!BH57/INFO!$D$64*100</f>
        <v>0</v>
      </c>
      <c r="BI54" s="98">
        <f>+INFO!BI57/INFO!$D$65*100</f>
        <v>0</v>
      </c>
      <c r="BJ54" s="98">
        <f>+INFO!BJ57/INFO!$D$66*100</f>
        <v>0</v>
      </c>
      <c r="BK54" s="98">
        <f>+INFO!BK57/INFO!$D$67*100</f>
        <v>0</v>
      </c>
      <c r="BL54" s="98">
        <f>+INFO!BL57/INFO!$D$68*100</f>
        <v>0</v>
      </c>
      <c r="BM54" s="98">
        <f>+INFO!BM57/INFO!$D$69*100</f>
        <v>0</v>
      </c>
      <c r="BN54" s="98">
        <f>+INFO!BN57/INFO!$D$70*100</f>
        <v>0</v>
      </c>
      <c r="BO54" s="98">
        <f>+INFO!BO57/INFO!$D$71*100</f>
        <v>0</v>
      </c>
      <c r="BP54" s="98">
        <f>+INFO!BP57/INFO!$D$72*100</f>
        <v>0</v>
      </c>
      <c r="BQ54" s="98">
        <f>+INFO!BQ57/INFO!$D$73*100</f>
        <v>0</v>
      </c>
      <c r="BR54" s="98">
        <f>+INFO!BR57/INFO!$D$74*100</f>
        <v>0</v>
      </c>
      <c r="BS54" s="98">
        <f>+INFO!BS57/INFO!$D$75*100</f>
        <v>0</v>
      </c>
      <c r="BT54" s="98">
        <f>+INFO!BT57/INFO!$D$76*100</f>
        <v>0</v>
      </c>
    </row>
    <row r="55" spans="2:72" ht="15" x14ac:dyDescent="0.4">
      <c r="B55">
        <v>50</v>
      </c>
      <c r="C55" s="6" t="s">
        <v>97</v>
      </c>
      <c r="D55" s="7" t="s">
        <v>98</v>
      </c>
      <c r="E55" s="98">
        <f>+INFO!E58/INFO!$D$9*100</f>
        <v>1.8491284252538584E-2</v>
      </c>
      <c r="F55" s="98">
        <f>+INFO!F58/INFO!$D$10*100</f>
        <v>3.2185024285975586E-5</v>
      </c>
      <c r="G55" s="98">
        <f>+INFO!G58/INFO!$D$11*100</f>
        <v>2.9001401304140742E-5</v>
      </c>
      <c r="H55" s="98">
        <f>+INFO!H58/INFO!$D$12*100</f>
        <v>7.1741964414509019E-6</v>
      </c>
      <c r="I55" s="98">
        <f>+INFO!I58/INFO!$D$13*100</f>
        <v>1.9235926631625558E-5</v>
      </c>
      <c r="J55" s="98">
        <f>+INFO!J58/INFO!$D$14*100</f>
        <v>0.18602739569592541</v>
      </c>
      <c r="K55" s="98">
        <f>+INFO!K58/INFO!$D$15*100</f>
        <v>0.22718589903954534</v>
      </c>
      <c r="L55" s="98">
        <f>+INFO!L58/INFO!$D$16*100</f>
        <v>0.10125204839471294</v>
      </c>
      <c r="M55" s="98">
        <f>+INFO!M58/INFO!$D$17*100</f>
        <v>0.31842491013018936</v>
      </c>
      <c r="N55" s="98">
        <f>+INFO!N58/INFO!$D$18*100</f>
        <v>0.45666892999190123</v>
      </c>
      <c r="O55" s="98">
        <f>+INFO!O58/INFO!$D$19*100</f>
        <v>2.9774550531392107E-5</v>
      </c>
      <c r="P55" s="98">
        <f>+INFO!P58/INFO!$D$20*100</f>
        <v>5.3131205691379677E-2</v>
      </c>
      <c r="Q55" s="98">
        <f>+INFO!Q58/INFO!$D$21*100</f>
        <v>3.6401857563672051E-5</v>
      </c>
      <c r="R55" s="98">
        <f>+INFO!R58/INFO!$D$22*100</f>
        <v>7.0278270797791072E-5</v>
      </c>
      <c r="S55" s="98">
        <f>+INFO!S58/INFO!$D$23*100</f>
        <v>5.0959700485021632E-3</v>
      </c>
      <c r="T55" s="98">
        <f>+INFO!T58/INFO!$D$24*100</f>
        <v>7.3228307619778653E-6</v>
      </c>
      <c r="U55" s="98">
        <f>+INFO!U58/INFO!$D$25*100</f>
        <v>8.112986561013781E-5</v>
      </c>
      <c r="V55" s="98">
        <f>+INFO!V58/INFO!$D$26*100</f>
        <v>6.2664915425173336E-5</v>
      </c>
      <c r="W55" s="98">
        <f>+INFO!W58/INFO!$D$27*100</f>
        <v>6.2780924368542129E-2</v>
      </c>
      <c r="X55" s="98">
        <f>+INFO!X58/INFO!$D$28*100</f>
        <v>5.692198452812132E-5</v>
      </c>
      <c r="Y55" s="98">
        <f>+INFO!Y58/INFO!$D$29*100</f>
        <v>3.637697746008203E-5</v>
      </c>
      <c r="Z55" s="98">
        <f>+INFO!Z58/INFO!$D$30*100</f>
        <v>5.3853690600613141E-5</v>
      </c>
      <c r="AA55" s="98">
        <f>+INFO!AA58/INFO!$D$31*100</f>
        <v>1.0758591756637506E-4</v>
      </c>
      <c r="AB55" s="98">
        <f>+INFO!AB58/INFO!$D$32*100</f>
        <v>5.9314665144641066E-3</v>
      </c>
      <c r="AC55" s="98">
        <f>+INFO!AC58/INFO!$D$33*100</f>
        <v>1.9111850670307115E-5</v>
      </c>
      <c r="AD55" s="98">
        <f>+INFO!AD58/INFO!$D$34*100</f>
        <v>6.5359439481693093E-2</v>
      </c>
      <c r="AE55" s="98">
        <f>+INFO!AE58/INFO!$D$35*100</f>
        <v>0.18018488420875847</v>
      </c>
      <c r="AF55" s="98">
        <f>+INFO!AF58/INFO!$D$36*100</f>
        <v>0.10432511432538695</v>
      </c>
      <c r="AG55" s="98">
        <f>+INFO!AG58/INFO!$D$37*100</f>
        <v>0.61143106140990156</v>
      </c>
      <c r="AH55" s="98">
        <f>+INFO!AH58/INFO!$D$38*100</f>
        <v>6.1705923683018967E-5</v>
      </c>
      <c r="AI55" s="98">
        <f>+INFO!AI58/INFO!$D$39*100</f>
        <v>7.4281697437776899E-5</v>
      </c>
      <c r="AJ55" s="98">
        <f>+INFO!AJ58/INFO!$D$40*100</f>
        <v>6.0389527836090991E-5</v>
      </c>
      <c r="AK55" s="98">
        <f>+INFO!AK58/INFO!$D$41*100</f>
        <v>0.40268734130851402</v>
      </c>
      <c r="AL55" s="98">
        <f>+INFO!AL58/INFO!$D$42*100</f>
        <v>6.8814566012437531E-5</v>
      </c>
      <c r="AM55" s="98">
        <f>+INFO!AM58/INFO!$D$43*100</f>
        <v>2.5409931133434669E-5</v>
      </c>
      <c r="AN55" s="98">
        <f>+INFO!AN58/INFO!$D$44*100</f>
        <v>5.1937284701122029E-2</v>
      </c>
      <c r="AO55" s="98">
        <f>+INFO!AO58/INFO!$D$45*100</f>
        <v>6.6646913767017826E-2</v>
      </c>
      <c r="AP55" s="98">
        <f>+INFO!AP58/INFO!$D$46*100</f>
        <v>4.0855671424859082E-2</v>
      </c>
      <c r="AQ55" s="98">
        <f>+INFO!AQ58/INFO!$D$47*100</f>
        <v>3.1138302377222343E-2</v>
      </c>
      <c r="AR55" s="98">
        <f>+INFO!AR58/INFO!$D$48*100</f>
        <v>4.5951880170083517E-2</v>
      </c>
      <c r="AS55" s="98">
        <f>+INFO!AS58/INFO!$D$49*100</f>
        <v>1.8699167981904762E-5</v>
      </c>
      <c r="AT55" s="98">
        <f>+INFO!AT58/INFO!$D$50*100</f>
        <v>1.4367205198351691E-5</v>
      </c>
      <c r="AU55" s="98">
        <f>+INFO!AU58/INFO!$D$51*100</f>
        <v>3.3258449463421687E-5</v>
      </c>
      <c r="AV55" s="98">
        <f>+INFO!AV58/INFO!$D$52*100</f>
        <v>5.1236423205142177E-5</v>
      </c>
      <c r="AW55" s="98">
        <f>+INFO!AW58/INFO!$D$53*100</f>
        <v>3.4726978910831463E-5</v>
      </c>
      <c r="AX55" s="98">
        <f>+INFO!AX58/INFO!$D$54*100</f>
        <v>1.5934675258053002</v>
      </c>
      <c r="AY55" s="98">
        <f>+INFO!AY58/INFO!$D$55*100</f>
        <v>3.8209189077891427E-2</v>
      </c>
      <c r="AZ55" s="98">
        <f>+INFO!AZ58/INFO!$D$56*100</f>
        <v>0.27249689124326532</v>
      </c>
      <c r="BA55" s="98">
        <f>+INFO!BA58/INFO!$D$57*100</f>
        <v>0.10987993071887515</v>
      </c>
      <c r="BB55" s="98">
        <f>+INFO!BB58/INFO!$D$58*100</f>
        <v>3.123534972257898</v>
      </c>
      <c r="BC55" s="98">
        <f>+INFO!BC58/INFO!$D$59*100</f>
        <v>0.42099860886539486</v>
      </c>
      <c r="BD55" s="98">
        <f>+INFO!BD58/INFO!$D$60*100</f>
        <v>6.5040764500430699</v>
      </c>
      <c r="BE55" s="98">
        <f>+INFO!BE58/INFO!$D$61*100</f>
        <v>1.9230402138210825</v>
      </c>
      <c r="BF55" s="98">
        <f>+INFO!BF58/INFO!$D$62*100</f>
        <v>0.15976232399300117</v>
      </c>
      <c r="BG55" s="98">
        <f>+INFO!BG58/INFO!$D$63*100</f>
        <v>0.25332802611315253</v>
      </c>
      <c r="BH55" s="98">
        <f>+INFO!BH58/INFO!$D$64*100</f>
        <v>8.9632560264249511E-2</v>
      </c>
      <c r="BI55" s="98">
        <f>+INFO!BI58/INFO!$D$65*100</f>
        <v>0.12683652476086915</v>
      </c>
      <c r="BJ55" s="98">
        <f>+INFO!BJ58/INFO!$D$66*100</f>
        <v>0.11553493895708253</v>
      </c>
      <c r="BK55" s="98">
        <f>+INFO!BK58/INFO!$D$67*100</f>
        <v>0.2071092813705652</v>
      </c>
      <c r="BL55" s="98">
        <f>+INFO!BL58/INFO!$D$68*100</f>
        <v>4.0100267310204725E-2</v>
      </c>
      <c r="BM55" s="98">
        <f>+INFO!BM58/INFO!$D$69*100</f>
        <v>0.64606311230515789</v>
      </c>
      <c r="BN55" s="98">
        <f>+INFO!BN58/INFO!$D$70*100</f>
        <v>0.41281285480684016</v>
      </c>
      <c r="BO55" s="98">
        <f>+INFO!BO58/INFO!$D$71*100</f>
        <v>0.44906642131360819</v>
      </c>
      <c r="BP55" s="98">
        <f>+INFO!BP58/INFO!$D$72*100</f>
        <v>0.31989370373175596</v>
      </c>
      <c r="BQ55" s="98">
        <f>+INFO!BQ58/INFO!$D$73*100</f>
        <v>3.5107696601812677E-2</v>
      </c>
      <c r="BR55" s="98">
        <f>+INFO!BR58/INFO!$D$74*100</f>
        <v>0.32090730773508308</v>
      </c>
      <c r="BS55" s="98">
        <f>+INFO!BS58/INFO!$D$75*100</f>
        <v>1.4567680231213491E-2</v>
      </c>
      <c r="BT55" s="98">
        <f>+INFO!BT58/INFO!$D$76*100</f>
        <v>0</v>
      </c>
    </row>
    <row r="56" spans="2:72" ht="15" x14ac:dyDescent="0.4">
      <c r="B56">
        <v>51</v>
      </c>
      <c r="C56" s="15" t="s">
        <v>99</v>
      </c>
      <c r="D56" s="2" t="s">
        <v>100</v>
      </c>
      <c r="E56" s="98">
        <f>+INFO!E59/INFO!$D$9*100</f>
        <v>0.43679796796537906</v>
      </c>
      <c r="F56" s="98">
        <f>+INFO!F59/INFO!$D$10*100</f>
        <v>0</v>
      </c>
      <c r="G56" s="98">
        <f>+INFO!G59/INFO!$D$11*100</f>
        <v>0</v>
      </c>
      <c r="H56" s="98">
        <f>+INFO!H59/INFO!$D$12*100</f>
        <v>0</v>
      </c>
      <c r="I56" s="98">
        <f>+INFO!I59/INFO!$D$13*100</f>
        <v>0</v>
      </c>
      <c r="J56" s="98">
        <f>+INFO!J59/INFO!$D$14*100</f>
        <v>4.4010537680803932</v>
      </c>
      <c r="K56" s="98">
        <f>+INFO!K59/INFO!$D$15*100</f>
        <v>0.44715925651726246</v>
      </c>
      <c r="L56" s="98">
        <f>+INFO!L59/INFO!$D$16*100</f>
        <v>2.3954289384022514</v>
      </c>
      <c r="M56" s="98">
        <f>+INFO!M59/INFO!$D$17*100</f>
        <v>7.0489147568973713</v>
      </c>
      <c r="N56" s="98">
        <f>+INFO!N59/INFO!$D$18*100</f>
        <v>0</v>
      </c>
      <c r="O56" s="98">
        <f>+INFO!O59/INFO!$D$19*100</f>
        <v>0</v>
      </c>
      <c r="P56" s="98">
        <f>+INFO!P59/INFO!$D$20*100</f>
        <v>0</v>
      </c>
      <c r="Q56" s="98">
        <f>+INFO!Q59/INFO!$D$21*100</f>
        <v>0</v>
      </c>
      <c r="R56" s="98">
        <f>+INFO!R59/INFO!$D$22*100</f>
        <v>0</v>
      </c>
      <c r="S56" s="98">
        <f>+INFO!S59/INFO!$D$23*100</f>
        <v>0.1198454744028823</v>
      </c>
      <c r="T56" s="98">
        <f>+INFO!T59/INFO!$D$24*100</f>
        <v>0</v>
      </c>
      <c r="U56" s="98">
        <f>+INFO!U59/INFO!$D$25*100</f>
        <v>0</v>
      </c>
      <c r="V56" s="98">
        <f>+INFO!V59/INFO!$D$26*100</f>
        <v>0</v>
      </c>
      <c r="W56" s="98">
        <f>+INFO!W59/INFO!$D$27*100</f>
        <v>0</v>
      </c>
      <c r="X56" s="98">
        <f>+INFO!X59/INFO!$D$28*100</f>
        <v>0</v>
      </c>
      <c r="Y56" s="98">
        <f>+INFO!Y59/INFO!$D$29*100</f>
        <v>0</v>
      </c>
      <c r="Z56" s="98">
        <f>+INFO!Z59/INFO!$D$30*100</f>
        <v>0</v>
      </c>
      <c r="AA56" s="98">
        <f>+INFO!AA59/INFO!$D$31*100</f>
        <v>0</v>
      </c>
      <c r="AB56" s="98">
        <f>+INFO!AB59/INFO!$D$32*100</f>
        <v>0</v>
      </c>
      <c r="AC56" s="98">
        <f>+INFO!AC59/INFO!$D$33*100</f>
        <v>0</v>
      </c>
      <c r="AD56" s="98">
        <f>+INFO!AD59/INFO!$D$34*100</f>
        <v>0.42863061797132507</v>
      </c>
      <c r="AE56" s="98">
        <f>+INFO!AE59/INFO!$D$35*100</f>
        <v>0.28418997292053622</v>
      </c>
      <c r="AF56" s="98">
        <f>+INFO!AF59/INFO!$D$36*100</f>
        <v>0.32427771596104366</v>
      </c>
      <c r="AG56" s="98">
        <f>+INFO!AG59/INFO!$D$37*100</f>
        <v>0</v>
      </c>
      <c r="AH56" s="98">
        <f>+INFO!AH59/INFO!$D$38*100</f>
        <v>0</v>
      </c>
      <c r="AI56" s="98">
        <f>+INFO!AI59/INFO!$D$39*100</f>
        <v>0</v>
      </c>
      <c r="AJ56" s="98">
        <f>+INFO!AJ59/INFO!$D$40*100</f>
        <v>0</v>
      </c>
      <c r="AK56" s="98">
        <f>+INFO!AK59/INFO!$D$41*100</f>
        <v>2.3449971068616948</v>
      </c>
      <c r="AL56" s="98">
        <f>+INFO!AL59/INFO!$D$42*100</f>
        <v>0</v>
      </c>
      <c r="AM56" s="98">
        <f>+INFO!AM59/INFO!$D$43*100</f>
        <v>0</v>
      </c>
      <c r="AN56" s="98">
        <f>+INFO!AN59/INFO!$D$44*100</f>
        <v>8.8202425287144167E-3</v>
      </c>
      <c r="AO56" s="98">
        <f>+INFO!AO59/INFO!$D$45*100</f>
        <v>1.0149258382619259E-2</v>
      </c>
      <c r="AP56" s="98">
        <f>+INFO!AP59/INFO!$D$46*100</f>
        <v>0</v>
      </c>
      <c r="AQ56" s="98">
        <f>+INFO!AQ59/INFO!$D$47*100</f>
        <v>0</v>
      </c>
      <c r="AR56" s="98">
        <f>+INFO!AR59/INFO!$D$48*100</f>
        <v>0</v>
      </c>
      <c r="AS56" s="98">
        <f>+INFO!AS59/INFO!$D$49*100</f>
        <v>0</v>
      </c>
      <c r="AT56" s="98">
        <f>+INFO!AT59/INFO!$D$50*100</f>
        <v>0</v>
      </c>
      <c r="AU56" s="98">
        <f>+INFO!AU59/INFO!$D$51*100</f>
        <v>0</v>
      </c>
      <c r="AV56" s="98">
        <f>+INFO!AV59/INFO!$D$52*100</f>
        <v>0</v>
      </c>
      <c r="AW56" s="98">
        <f>+INFO!AW59/INFO!$D$53*100</f>
        <v>0</v>
      </c>
      <c r="AX56" s="98">
        <f>+INFO!AX59/INFO!$D$54*100</f>
        <v>2.2051138945534476</v>
      </c>
      <c r="AY56" s="98">
        <f>+INFO!AY59/INFO!$D$55*100</f>
        <v>0.90270820953817166</v>
      </c>
      <c r="AZ56" s="98">
        <f>+INFO!AZ59/INFO!$D$56*100</f>
        <v>6.276254751479474</v>
      </c>
      <c r="BA56" s="98">
        <f>+INFO!BA59/INFO!$D$57*100</f>
        <v>2.5993655029224594</v>
      </c>
      <c r="BB56" s="98">
        <f>+INFO!BB59/INFO!$D$58*100</f>
        <v>19.220527927235711</v>
      </c>
      <c r="BC56" s="98">
        <f>+INFO!BC59/INFO!$D$59*100</f>
        <v>8.9511007446119226</v>
      </c>
      <c r="BD56" s="98">
        <f>+INFO!BD59/INFO!$D$60*100</f>
        <v>5.4419908746270833</v>
      </c>
      <c r="BE56" s="98">
        <f>+INFO!BE59/INFO!$D$61*100</f>
        <v>0</v>
      </c>
      <c r="BF56" s="98">
        <f>+INFO!BF59/INFO!$D$62*100</f>
        <v>0</v>
      </c>
      <c r="BG56" s="98">
        <f>+INFO!BG59/INFO!$D$63*100</f>
        <v>0</v>
      </c>
      <c r="BH56" s="98">
        <f>+INFO!BH59/INFO!$D$64*100</f>
        <v>0</v>
      </c>
      <c r="BI56" s="98">
        <f>+INFO!BI59/INFO!$D$65*100</f>
        <v>0</v>
      </c>
      <c r="BJ56" s="98">
        <f>+INFO!BJ59/INFO!$D$66*100</f>
        <v>0</v>
      </c>
      <c r="BK56" s="98">
        <f>+INFO!BK59/INFO!$D$67*100</f>
        <v>0</v>
      </c>
      <c r="BL56" s="98">
        <f>+INFO!BL59/INFO!$D$68*100</f>
        <v>0</v>
      </c>
      <c r="BM56" s="98">
        <f>+INFO!BM59/INFO!$D$69*100</f>
        <v>1.28113764254262</v>
      </c>
      <c r="BN56" s="98">
        <f>+INFO!BN59/INFO!$D$70*100</f>
        <v>0</v>
      </c>
      <c r="BO56" s="98">
        <f>+INFO!BO59/INFO!$D$71*100</f>
        <v>9.0247108365132764E-2</v>
      </c>
      <c r="BP56" s="98">
        <f>+INFO!BP59/INFO!$D$72*100</f>
        <v>0</v>
      </c>
      <c r="BQ56" s="98">
        <f>+INFO!BQ59/INFO!$D$73*100</f>
        <v>0</v>
      </c>
      <c r="BR56" s="98">
        <f>+INFO!BR59/INFO!$D$74*100</f>
        <v>0</v>
      </c>
      <c r="BS56" s="98">
        <f>+INFO!BS59/INFO!$D$75*100</f>
        <v>0</v>
      </c>
      <c r="BT56" s="98">
        <f>+INFO!BT59/INFO!$D$76*100</f>
        <v>0</v>
      </c>
    </row>
    <row r="57" spans="2:72" ht="15" x14ac:dyDescent="0.4">
      <c r="B57">
        <v>52</v>
      </c>
      <c r="C57" s="6" t="s">
        <v>101</v>
      </c>
      <c r="D57" s="7" t="s">
        <v>102</v>
      </c>
      <c r="E57" s="98">
        <f>+INFO!E60/INFO!$D$9*100</f>
        <v>1.4902746821295886E-4</v>
      </c>
      <c r="F57" s="98">
        <f>+INFO!F60/INFO!$D$10*100</f>
        <v>1.090690776218439E-6</v>
      </c>
      <c r="G57" s="98">
        <f>+INFO!G60/INFO!$D$11*100</f>
        <v>1.722217967201855E-4</v>
      </c>
      <c r="H57" s="98">
        <f>+INFO!H60/INFO!$D$12*100</f>
        <v>4.9449624118416853E-4</v>
      </c>
      <c r="I57" s="98">
        <f>+INFO!I60/INFO!$D$13*100</f>
        <v>6.7337096133014349E-4</v>
      </c>
      <c r="J57" s="98">
        <f>+INFO!J60/INFO!$D$14*100</f>
        <v>6.3415924593782289E-5</v>
      </c>
      <c r="K57" s="98">
        <f>+INFO!K60/INFO!$D$15*100</f>
        <v>8.3334403988659833E-4</v>
      </c>
      <c r="L57" s="98">
        <f>+INFO!L60/INFO!$D$16*100</f>
        <v>1.2232206930789383E-4</v>
      </c>
      <c r="M57" s="98">
        <f>+INFO!M60/INFO!$D$17*100</f>
        <v>3.4526224867036218E-4</v>
      </c>
      <c r="N57" s="98">
        <f>+INFO!N60/INFO!$D$18*100</f>
        <v>3.8192590641443843E-4</v>
      </c>
      <c r="O57" s="98">
        <f>+INFO!O60/INFO!$D$19*100</f>
        <v>2.9146991138294067E-4</v>
      </c>
      <c r="P57" s="98">
        <f>+INFO!P60/INFO!$D$20*100</f>
        <v>1.8855118324108842E-4</v>
      </c>
      <c r="Q57" s="98">
        <f>+INFO!Q60/INFO!$D$21*100</f>
        <v>2.2085137251230571E-4</v>
      </c>
      <c r="R57" s="98">
        <f>+INFO!R60/INFO!$D$22*100</f>
        <v>3.046741230710501E-4</v>
      </c>
      <c r="S57" s="98">
        <f>+INFO!S60/INFO!$D$23*100</f>
        <v>3.7485317900798343E-4</v>
      </c>
      <c r="T57" s="98">
        <f>+INFO!T60/INFO!$D$24*100</f>
        <v>2.88321945970985E-4</v>
      </c>
      <c r="U57" s="98">
        <f>+INFO!U60/INFO!$D$25*100</f>
        <v>1.4540275742599095E-3</v>
      </c>
      <c r="V57" s="98">
        <f>+INFO!V60/INFO!$D$26*100</f>
        <v>9.6510959560405438E-4</v>
      </c>
      <c r="W57" s="98">
        <f>+INFO!W60/INFO!$D$27*100</f>
        <v>4.5127306019223322E-4</v>
      </c>
      <c r="X57" s="98">
        <f>+INFO!X60/INFO!$D$28*100</f>
        <v>6.1418719878333493E-4</v>
      </c>
      <c r="Y57" s="98">
        <f>+INFO!Y60/INFO!$D$29*100</f>
        <v>2.4187671145237049E-4</v>
      </c>
      <c r="Z57" s="98">
        <f>+INFO!Z60/INFO!$D$30*100</f>
        <v>3.135465132662761E-4</v>
      </c>
      <c r="AA57" s="98">
        <f>+INFO!AA60/INFO!$D$31*100</f>
        <v>7.547758608921306E-5</v>
      </c>
      <c r="AB57" s="98">
        <f>+INFO!AB60/INFO!$D$32*100</f>
        <v>9.1029591378092287E-4</v>
      </c>
      <c r="AC57" s="98">
        <f>+INFO!AC60/INFO!$D$33*100</f>
        <v>1.1810666958501086E-5</v>
      </c>
      <c r="AD57" s="98">
        <f>+INFO!AD60/INFO!$D$34*100</f>
        <v>4.8637566588934165E-2</v>
      </c>
      <c r="AE57" s="98">
        <f>+INFO!AE60/INFO!$D$35*100</f>
        <v>0.31591901765384256</v>
      </c>
      <c r="AF57" s="98">
        <f>+INFO!AF60/INFO!$D$36*100</f>
        <v>0.21214803403165547</v>
      </c>
      <c r="AG57" s="98">
        <f>+INFO!AG60/INFO!$D$37*100</f>
        <v>5.3272410580441378E-4</v>
      </c>
      <c r="AH57" s="98">
        <f>+INFO!AH60/INFO!$D$38*100</f>
        <v>2.1839217101928243E-4</v>
      </c>
      <c r="AI57" s="98">
        <f>+INFO!AI60/INFO!$D$39*100</f>
        <v>3.2978744253104653E-4</v>
      </c>
      <c r="AJ57" s="98">
        <f>+INFO!AJ60/INFO!$D$40*100</f>
        <v>2.5648099415858869E-4</v>
      </c>
      <c r="AK57" s="98">
        <f>+INFO!AK60/INFO!$D$41*100</f>
        <v>1.9281732894115458E-4</v>
      </c>
      <c r="AL57" s="98">
        <f>+INFO!AL60/INFO!$D$42*100</f>
        <v>3.051195837908669E-4</v>
      </c>
      <c r="AM57" s="98">
        <f>+INFO!AM60/INFO!$D$43*100</f>
        <v>6.1162864989869152E-4</v>
      </c>
      <c r="AN57" s="98">
        <f>+INFO!AN60/INFO!$D$44*100</f>
        <v>0.10164356202548473</v>
      </c>
      <c r="AO57" s="98">
        <f>+INFO!AO60/INFO!$D$45*100</f>
        <v>0.16817602047109842</v>
      </c>
      <c r="AP57" s="98">
        <f>+INFO!AP60/INFO!$D$46*100</f>
        <v>0.12540109458091928</v>
      </c>
      <c r="AQ57" s="98">
        <f>+INFO!AQ60/INFO!$D$47*100</f>
        <v>5.8099255264007575E-2</v>
      </c>
      <c r="AR57" s="98">
        <f>+INFO!AR60/INFO!$D$48*100</f>
        <v>0.19248056293055887</v>
      </c>
      <c r="AS57" s="98">
        <f>+INFO!AS60/INFO!$D$49*100</f>
        <v>0</v>
      </c>
      <c r="AT57" s="98">
        <f>+INFO!AT60/INFO!$D$50*100</f>
        <v>8.9654666733037707E-4</v>
      </c>
      <c r="AU57" s="98">
        <f>+INFO!AU60/INFO!$D$51*100</f>
        <v>3.2881969837404402E-5</v>
      </c>
      <c r="AV57" s="98">
        <f>+INFO!AV60/INFO!$D$52*100</f>
        <v>1.334097453035566E-5</v>
      </c>
      <c r="AW57" s="98">
        <f>+INFO!AW60/INFO!$D$53*100</f>
        <v>8.8693529122255469E-4</v>
      </c>
      <c r="AX57" s="98">
        <f>+INFO!AX60/INFO!$D$54*100</f>
        <v>0.31222890780280416</v>
      </c>
      <c r="AY57" s="98">
        <f>+INFO!AY60/INFO!$D$55*100</f>
        <v>7.0645240615672147E-5</v>
      </c>
      <c r="AZ57" s="98">
        <f>+INFO!AZ60/INFO!$D$56*100</f>
        <v>0.17045462035002734</v>
      </c>
      <c r="BA57" s="98">
        <f>+INFO!BA60/INFO!$D$57*100</f>
        <v>9.2858760664524598E-5</v>
      </c>
      <c r="BB57" s="98">
        <f>+INFO!BB60/INFO!$D$58*100</f>
        <v>0.72234064448835522</v>
      </c>
      <c r="BC57" s="98">
        <f>+INFO!BC60/INFO!$D$59*100</f>
        <v>1.0087440436227366</v>
      </c>
      <c r="BD57" s="98">
        <f>+INFO!BD60/INFO!$D$60*100</f>
        <v>9.2282048770950666</v>
      </c>
      <c r="BE57" s="98">
        <f>+INFO!BE60/INFO!$D$61*100</f>
        <v>4.9948372773085713E-4</v>
      </c>
      <c r="BF57" s="98">
        <f>+INFO!BF60/INFO!$D$62*100</f>
        <v>0.23977381656443017</v>
      </c>
      <c r="BG57" s="98">
        <f>+INFO!BG60/INFO!$D$63*100</f>
        <v>1.7078864564769587E-3</v>
      </c>
      <c r="BH57" s="98">
        <f>+INFO!BH60/INFO!$D$64*100</f>
        <v>0.78887724859583597</v>
      </c>
      <c r="BI57" s="98">
        <f>+INFO!BI60/INFO!$D$65*100</f>
        <v>4.7629651649883448E-2</v>
      </c>
      <c r="BJ57" s="98">
        <f>+INFO!BJ60/INFO!$D$66*100</f>
        <v>0.1791125668564848</v>
      </c>
      <c r="BK57" s="98">
        <f>+INFO!BK60/INFO!$D$67*100</f>
        <v>5.5491229123657462E-2</v>
      </c>
      <c r="BL57" s="98">
        <f>+INFO!BL60/INFO!$D$68*100</f>
        <v>4.1545047590712383E-2</v>
      </c>
      <c r="BM57" s="98">
        <f>+INFO!BM60/INFO!$D$69*100</f>
        <v>8.0584953974560235E-4</v>
      </c>
      <c r="BN57" s="98">
        <f>+INFO!BN60/INFO!$D$70*100</f>
        <v>0.7557875557293704</v>
      </c>
      <c r="BO57" s="98">
        <f>+INFO!BO60/INFO!$D$71*100</f>
        <v>3.9466927660964997E-2</v>
      </c>
      <c r="BP57" s="98">
        <f>+INFO!BP60/INFO!$D$72*100</f>
        <v>4.6511679646502272E-3</v>
      </c>
      <c r="BQ57" s="98">
        <f>+INFO!BQ60/INFO!$D$73*100</f>
        <v>8.7734584758609929E-2</v>
      </c>
      <c r="BR57" s="98">
        <f>+INFO!BR60/INFO!$D$74*100</f>
        <v>1.1914228019796149E-4</v>
      </c>
      <c r="BS57" s="98">
        <f>+INFO!BS60/INFO!$D$75*100</f>
        <v>0.34724340559034034</v>
      </c>
      <c r="BT57" s="98">
        <f>+INFO!BT60/INFO!$D$76*100</f>
        <v>0</v>
      </c>
    </row>
    <row r="58" spans="2:72" ht="15" x14ac:dyDescent="0.4">
      <c r="B58">
        <v>53</v>
      </c>
      <c r="C58" s="15" t="s">
        <v>103</v>
      </c>
      <c r="D58" s="2" t="s">
        <v>104</v>
      </c>
      <c r="E58" s="98">
        <f>+INFO!E61/INFO!$D$9*100</f>
        <v>1.7063037560825434E-2</v>
      </c>
      <c r="F58" s="98">
        <f>+INFO!F61/INFO!$D$10*100</f>
        <v>8.9128691142288559E-3</v>
      </c>
      <c r="G58" s="98">
        <f>+INFO!G61/INFO!$D$11*100</f>
        <v>8.0073180393400358E-3</v>
      </c>
      <c r="H58" s="98">
        <f>+INFO!H61/INFO!$D$12*100</f>
        <v>9.8949416704686832E-3</v>
      </c>
      <c r="I58" s="98">
        <f>+INFO!I61/INFO!$D$13*100</f>
        <v>9.3746480337982309E-3</v>
      </c>
      <c r="J58" s="98">
        <f>+INFO!J61/INFO!$D$14*100</f>
        <v>0.25719376774571928</v>
      </c>
      <c r="K58" s="98">
        <f>+INFO!K61/INFO!$D$15*100</f>
        <v>5.7913243233151127E-2</v>
      </c>
      <c r="L58" s="98">
        <f>+INFO!L61/INFO!$D$16*100</f>
        <v>0.28858031174814824</v>
      </c>
      <c r="M58" s="98">
        <f>+INFO!M61/INFO!$D$17*100</f>
        <v>5.38773462267974E-2</v>
      </c>
      <c r="N58" s="98">
        <f>+INFO!N61/INFO!$D$18*100</f>
        <v>6.2384625429357854E-2</v>
      </c>
      <c r="O58" s="98">
        <f>+INFO!O61/INFO!$D$19*100</f>
        <v>3.5105460314585661E-2</v>
      </c>
      <c r="P58" s="98">
        <f>+INFO!P61/INFO!$D$20*100</f>
        <v>6.5914602837029268E-2</v>
      </c>
      <c r="Q58" s="98">
        <f>+INFO!Q61/INFO!$D$21*100</f>
        <v>4.2459196836378277E-2</v>
      </c>
      <c r="R58" s="98">
        <f>+INFO!R61/INFO!$D$22*100</f>
        <v>8.7305956051534045E-2</v>
      </c>
      <c r="S58" s="98">
        <f>+INFO!S61/INFO!$D$23*100</f>
        <v>1.8643303267449382E-2</v>
      </c>
      <c r="T58" s="98">
        <f>+INFO!T61/INFO!$D$24*100</f>
        <v>3.3110121317335942E-2</v>
      </c>
      <c r="U58" s="98">
        <f>+INFO!U61/INFO!$D$25*100</f>
        <v>9.3757586760567002E-2</v>
      </c>
      <c r="V58" s="98">
        <f>+INFO!V61/INFO!$D$26*100</f>
        <v>0.16901682011004093</v>
      </c>
      <c r="W58" s="98">
        <f>+INFO!W61/INFO!$D$27*100</f>
        <v>0.10770784145812032</v>
      </c>
      <c r="X58" s="98">
        <f>+INFO!X61/INFO!$D$28*100</f>
        <v>0.11597823414984504</v>
      </c>
      <c r="Y58" s="98">
        <f>+INFO!Y61/INFO!$D$29*100</f>
        <v>0.24372798653910516</v>
      </c>
      <c r="Z58" s="98">
        <f>+INFO!Z61/INFO!$D$30*100</f>
        <v>0.10809682239877845</v>
      </c>
      <c r="AA58" s="98">
        <f>+INFO!AA61/INFO!$D$31*100</f>
        <v>0.16403310084261649</v>
      </c>
      <c r="AB58" s="98">
        <f>+INFO!AB61/INFO!$D$32*100</f>
        <v>0.13261634566426847</v>
      </c>
      <c r="AC58" s="98">
        <f>+INFO!AC61/INFO!$D$33*100</f>
        <v>6.8789724357759915E-2</v>
      </c>
      <c r="AD58" s="98">
        <f>+INFO!AD61/INFO!$D$34*100</f>
        <v>8.8795248210676234E-2</v>
      </c>
      <c r="AE58" s="98">
        <f>+INFO!AE61/INFO!$D$35*100</f>
        <v>0.20090108521167099</v>
      </c>
      <c r="AF58" s="98">
        <f>+INFO!AF61/INFO!$D$36*100</f>
        <v>0.10493691361576993</v>
      </c>
      <c r="AG58" s="98">
        <f>+INFO!AG61/INFO!$D$37*100</f>
        <v>0.10015273110809712</v>
      </c>
      <c r="AH58" s="98">
        <f>+INFO!AH61/INFO!$D$38*100</f>
        <v>9.7465534654870734E-2</v>
      </c>
      <c r="AI58" s="98">
        <f>+INFO!AI61/INFO!$D$39*100</f>
        <v>0.11253357154292914</v>
      </c>
      <c r="AJ58" s="98">
        <f>+INFO!AJ61/INFO!$D$40*100</f>
        <v>0.14049965379919688</v>
      </c>
      <c r="AK58" s="98">
        <f>+INFO!AK61/INFO!$D$41*100</f>
        <v>0.12481538206006187</v>
      </c>
      <c r="AL58" s="98">
        <f>+INFO!AL61/INFO!$D$42*100</f>
        <v>7.8031796791967339E-2</v>
      </c>
      <c r="AM58" s="98">
        <f>+INFO!AM61/INFO!$D$43*100</f>
        <v>0.12088837144960103</v>
      </c>
      <c r="AN58" s="98">
        <f>+INFO!AN61/INFO!$D$44*100</f>
        <v>4.7355912709897197E-2</v>
      </c>
      <c r="AO58" s="98">
        <f>+INFO!AO61/INFO!$D$45*100</f>
        <v>0.13370260037458831</v>
      </c>
      <c r="AP58" s="98">
        <f>+INFO!AP61/INFO!$D$46*100</f>
        <v>9.0731406576403051E-2</v>
      </c>
      <c r="AQ58" s="98">
        <f>+INFO!AQ61/INFO!$D$47*100</f>
        <v>2.2302713903481045E-2</v>
      </c>
      <c r="AR58" s="98">
        <f>+INFO!AR61/INFO!$D$48*100</f>
        <v>5.2120576420403811E-2</v>
      </c>
      <c r="AS58" s="98">
        <f>+INFO!AS61/INFO!$D$49*100</f>
        <v>3.8699014686238965E-2</v>
      </c>
      <c r="AT58" s="98">
        <f>+INFO!AT61/INFO!$D$50*100</f>
        <v>0.10578935807812322</v>
      </c>
      <c r="AU58" s="98">
        <f>+INFO!AU61/INFO!$D$51*100</f>
        <v>6.5690042244415978E-2</v>
      </c>
      <c r="AV58" s="98">
        <f>+INFO!AV61/INFO!$D$52*100</f>
        <v>5.7661509665884493E-2</v>
      </c>
      <c r="AW58" s="98">
        <f>+INFO!AW61/INFO!$D$53*100</f>
        <v>4.3121611274294668E-2</v>
      </c>
      <c r="AX58" s="98">
        <f>+INFO!AX61/INFO!$D$54*100</f>
        <v>0.35373804681542353</v>
      </c>
      <c r="AY58" s="98">
        <f>+INFO!AY61/INFO!$D$55*100</f>
        <v>0.23113849564904151</v>
      </c>
      <c r="AZ58" s="98">
        <f>+INFO!AZ61/INFO!$D$56*100</f>
        <v>9.9822270189994358E-2</v>
      </c>
      <c r="BA58" s="98">
        <f>+INFO!BA61/INFO!$D$57*100</f>
        <v>0.49174251661941276</v>
      </c>
      <c r="BB58" s="98">
        <f>+INFO!BB61/INFO!$D$58*100</f>
        <v>0.61361368076229439</v>
      </c>
      <c r="BC58" s="98">
        <f>+INFO!BC61/INFO!$D$59*100</f>
        <v>0.19793831997554945</v>
      </c>
      <c r="BD58" s="98">
        <f>+INFO!BD61/INFO!$D$60*100</f>
        <v>0.56083053539419214</v>
      </c>
      <c r="BE58" s="98">
        <f>+INFO!BE61/INFO!$D$61*100</f>
        <v>0.10532050965340503</v>
      </c>
      <c r="BF58" s="98">
        <f>+INFO!BF61/INFO!$D$62*100</f>
        <v>0.10469682683135785</v>
      </c>
      <c r="BG58" s="98">
        <f>+INFO!BG61/INFO!$D$63*100</f>
        <v>0.89096278162274478</v>
      </c>
      <c r="BH58" s="98">
        <f>+INFO!BH61/INFO!$D$64*100</f>
        <v>0.12579470713014548</v>
      </c>
      <c r="BI58" s="98">
        <f>+INFO!BI61/INFO!$D$65*100</f>
        <v>0.1408880865881813</v>
      </c>
      <c r="BJ58" s="98">
        <f>+INFO!BJ61/INFO!$D$66*100</f>
        <v>0.16715664074968753</v>
      </c>
      <c r="BK58" s="98">
        <f>+INFO!BK61/INFO!$D$67*100</f>
        <v>0.15420726955523795</v>
      </c>
      <c r="BL58" s="98">
        <f>+INFO!BL61/INFO!$D$68*100</f>
        <v>4.1040314761417354E-2</v>
      </c>
      <c r="BM58" s="98">
        <f>+INFO!BM61/INFO!$D$69*100</f>
        <v>0.44190034155889341</v>
      </c>
      <c r="BN58" s="98">
        <f>+INFO!BN61/INFO!$D$70*100</f>
        <v>0.38158278163381204</v>
      </c>
      <c r="BO58" s="98">
        <f>+INFO!BO61/INFO!$D$71*100</f>
        <v>4.917386953831146E-2</v>
      </c>
      <c r="BP58" s="98">
        <f>+INFO!BP61/INFO!$D$72*100</f>
        <v>0.17178632552819539</v>
      </c>
      <c r="BQ58" s="98">
        <f>+INFO!BQ61/INFO!$D$73*100</f>
        <v>8.9262794960346406E-2</v>
      </c>
      <c r="BR58" s="98">
        <f>+INFO!BR61/INFO!$D$74*100</f>
        <v>0.97282503958871314</v>
      </c>
      <c r="BS58" s="98">
        <f>+INFO!BS61/INFO!$D$75*100</f>
        <v>0.5890693488783959</v>
      </c>
      <c r="BT58" s="98">
        <f>+INFO!BT61/INFO!$D$76*100</f>
        <v>0</v>
      </c>
    </row>
    <row r="59" spans="2:72" ht="15" x14ac:dyDescent="0.4">
      <c r="B59">
        <v>54</v>
      </c>
      <c r="C59" s="6" t="s">
        <v>105</v>
      </c>
      <c r="D59" s="7" t="s">
        <v>106</v>
      </c>
      <c r="E59" s="98">
        <f>+INFO!E62/INFO!$D$9*100</f>
        <v>4.0370157573350857E-2</v>
      </c>
      <c r="F59" s="98">
        <f>+INFO!F62/INFO!$D$10*100</f>
        <v>2.2660555154832118E-2</v>
      </c>
      <c r="G59" s="98">
        <f>+INFO!G62/INFO!$D$11*100</f>
        <v>0.64259367461916339</v>
      </c>
      <c r="H59" s="98">
        <f>+INFO!H62/INFO!$D$12*100</f>
        <v>1.8021615886686108E-2</v>
      </c>
      <c r="I59" s="98">
        <f>+INFO!I62/INFO!$D$13*100</f>
        <v>0.36165160131474505</v>
      </c>
      <c r="J59" s="98">
        <f>+INFO!J62/INFO!$D$14*100</f>
        <v>5.6586673705083544E-2</v>
      </c>
      <c r="K59" s="98">
        <f>+INFO!K62/INFO!$D$15*100</f>
        <v>0.11199588157399755</v>
      </c>
      <c r="L59" s="98">
        <f>+INFO!L62/INFO!$D$16*100</f>
        <v>0.19388529740224805</v>
      </c>
      <c r="M59" s="98">
        <f>+INFO!M62/INFO!$D$17*100</f>
        <v>7.7519883593552663E-2</v>
      </c>
      <c r="N59" s="98">
        <f>+INFO!N62/INFO!$D$18*100</f>
        <v>0.16897766870706113</v>
      </c>
      <c r="O59" s="98">
        <f>+INFO!O62/INFO!$D$19*100</f>
        <v>4.2770509035050544E-2</v>
      </c>
      <c r="P59" s="98">
        <f>+INFO!P62/INFO!$D$20*100</f>
        <v>3.6197554065604438E-2</v>
      </c>
      <c r="Q59" s="98">
        <f>+INFO!Q62/INFO!$D$21*100</f>
        <v>5.6268114155032571E-2</v>
      </c>
      <c r="R59" s="98">
        <f>+INFO!R62/INFO!$D$22*100</f>
        <v>0.34041355169549831</v>
      </c>
      <c r="S59" s="98">
        <f>+INFO!S62/INFO!$D$23*100</f>
        <v>0.63508150219252824</v>
      </c>
      <c r="T59" s="98">
        <f>+INFO!T62/INFO!$D$24*100</f>
        <v>2.4064120093960781E-2</v>
      </c>
      <c r="U59" s="98">
        <f>+INFO!U62/INFO!$D$25*100</f>
        <v>0.26526276496402218</v>
      </c>
      <c r="V59" s="98">
        <f>+INFO!V62/INFO!$D$26*100</f>
        <v>0.33636133494723774</v>
      </c>
      <c r="W59" s="98">
        <f>+INFO!W62/INFO!$D$27*100</f>
        <v>0.22280379698686653</v>
      </c>
      <c r="X59" s="98">
        <f>+INFO!X62/INFO!$D$28*100</f>
        <v>0.10255334246085603</v>
      </c>
      <c r="Y59" s="98">
        <f>+INFO!Y62/INFO!$D$29*100</f>
        <v>0.24448450987262149</v>
      </c>
      <c r="Z59" s="98">
        <f>+INFO!Z62/INFO!$D$30*100</f>
        <v>0.13367941067895184</v>
      </c>
      <c r="AA59" s="98">
        <f>+INFO!AA62/INFO!$D$31*100</f>
        <v>5.9837439828882788E-2</v>
      </c>
      <c r="AB59" s="98">
        <f>+INFO!AB62/INFO!$D$32*100</f>
        <v>9.1761541043841821E-2</v>
      </c>
      <c r="AC59" s="98">
        <f>+INFO!AC62/INFO!$D$33*100</f>
        <v>1.5837049382200551E-2</v>
      </c>
      <c r="AD59" s="98">
        <f>+INFO!AD62/INFO!$D$34*100</f>
        <v>6.5767459751256488E-2</v>
      </c>
      <c r="AE59" s="98">
        <f>+INFO!AE62/INFO!$D$35*100</f>
        <v>0.13739007825828001</v>
      </c>
      <c r="AF59" s="98">
        <f>+INFO!AF62/INFO!$D$36*100</f>
        <v>9.5998567872011664E-2</v>
      </c>
      <c r="AG59" s="98">
        <f>+INFO!AG62/INFO!$D$37*100</f>
        <v>9.3880702207106148E-2</v>
      </c>
      <c r="AH59" s="98">
        <f>+INFO!AH62/INFO!$D$38*100</f>
        <v>8.6564801740654035E-2</v>
      </c>
      <c r="AI59" s="98">
        <f>+INFO!AI62/INFO!$D$39*100</f>
        <v>5.0785578410279482E-2</v>
      </c>
      <c r="AJ59" s="98">
        <f>+INFO!AJ62/INFO!$D$40*100</f>
        <v>7.2723817624146786E-2</v>
      </c>
      <c r="AK59" s="98">
        <f>+INFO!AK62/INFO!$D$41*100</f>
        <v>9.0593153254317868E-2</v>
      </c>
      <c r="AL59" s="98">
        <f>+INFO!AL62/INFO!$D$42*100</f>
        <v>6.2850587351806486E-2</v>
      </c>
      <c r="AM59" s="98">
        <f>+INFO!AM62/INFO!$D$43*100</f>
        <v>6.2197467652323993E-2</v>
      </c>
      <c r="AN59" s="98">
        <f>+INFO!AN62/INFO!$D$44*100</f>
        <v>4.4965637969651237E-2</v>
      </c>
      <c r="AO59" s="98">
        <f>+INFO!AO62/INFO!$D$45*100</f>
        <v>9.9057072482243089E-2</v>
      </c>
      <c r="AP59" s="98">
        <f>+INFO!AP62/INFO!$D$46*100</f>
        <v>7.6966213877974116E-2</v>
      </c>
      <c r="AQ59" s="98">
        <f>+INFO!AQ62/INFO!$D$47*100</f>
        <v>4.3698250966484498E-2</v>
      </c>
      <c r="AR59" s="98">
        <f>+INFO!AR62/INFO!$D$48*100</f>
        <v>8.3108435668090092E-2</v>
      </c>
      <c r="AS59" s="98">
        <f>+INFO!AS62/INFO!$D$49*100</f>
        <v>0.38362988530076259</v>
      </c>
      <c r="AT59" s="98">
        <f>+INFO!AT62/INFO!$D$50*100</f>
        <v>0.64974301175186766</v>
      </c>
      <c r="AU59" s="98">
        <f>+INFO!AU62/INFO!$D$51*100</f>
        <v>2.4117607674866731E-2</v>
      </c>
      <c r="AV59" s="98">
        <f>+INFO!AV62/INFO!$D$52*100</f>
        <v>4.3752749565858638E-2</v>
      </c>
      <c r="AW59" s="98">
        <f>+INFO!AW62/INFO!$D$53*100</f>
        <v>4.6219637918054876E-2</v>
      </c>
      <c r="AX59" s="98">
        <f>+INFO!AX62/INFO!$D$54*100</f>
        <v>0.29891092469990593</v>
      </c>
      <c r="AY59" s="98">
        <f>+INFO!AY62/INFO!$D$55*100</f>
        <v>0.19339705229461901</v>
      </c>
      <c r="AZ59" s="98">
        <f>+INFO!AZ62/INFO!$D$56*100</f>
        <v>5.3607766653575251E-2</v>
      </c>
      <c r="BA59" s="98">
        <f>+INFO!BA62/INFO!$D$57*100</f>
        <v>8.0676422197234129E-2</v>
      </c>
      <c r="BB59" s="98">
        <f>+INFO!BB62/INFO!$D$58*100</f>
        <v>2.5201009703014985</v>
      </c>
      <c r="BC59" s="98">
        <f>+INFO!BC62/INFO!$D$59*100</f>
        <v>0.3040064833092922</v>
      </c>
      <c r="BD59" s="98">
        <f>+INFO!BD62/INFO!$D$60*100</f>
        <v>0.20616257442755059</v>
      </c>
      <c r="BE59" s="98">
        <f>+INFO!BE62/INFO!$D$61*100</f>
        <v>2.0851816285926468</v>
      </c>
      <c r="BF59" s="98">
        <f>+INFO!BF62/INFO!$D$62*100</f>
        <v>0.6019977245214081</v>
      </c>
      <c r="BG59" s="98">
        <f>+INFO!BG62/INFO!$D$63*100</f>
        <v>0.86711707042860575</v>
      </c>
      <c r="BH59" s="98">
        <f>+INFO!BH62/INFO!$D$64*100</f>
        <v>0.17702604880160902</v>
      </c>
      <c r="BI59" s="98">
        <f>+INFO!BI62/INFO!$D$65*100</f>
        <v>0.54716949478036192</v>
      </c>
      <c r="BJ59" s="98">
        <f>+INFO!BJ62/INFO!$D$66*100</f>
        <v>6.4017441232978645E-2</v>
      </c>
      <c r="BK59" s="98">
        <f>+INFO!BK62/INFO!$D$67*100</f>
        <v>7.9495770577189886E-2</v>
      </c>
      <c r="BL59" s="98">
        <f>+INFO!BL62/INFO!$D$68*100</f>
        <v>5.9276772209611577E-2</v>
      </c>
      <c r="BM59" s="98">
        <f>+INFO!BM62/INFO!$D$69*100</f>
        <v>0.18562018975504715</v>
      </c>
      <c r="BN59" s="98">
        <f>+INFO!BN62/INFO!$D$70*100</f>
        <v>0.25967237966036183</v>
      </c>
      <c r="BO59" s="98">
        <f>+INFO!BO62/INFO!$D$71*100</f>
        <v>0.80621798652688692</v>
      </c>
      <c r="BP59" s="98">
        <f>+INFO!BP62/INFO!$D$72*100</f>
        <v>0.33313044484449933</v>
      </c>
      <c r="BQ59" s="98">
        <f>+INFO!BQ62/INFO!$D$73*100</f>
        <v>0.11272169573747107</v>
      </c>
      <c r="BR59" s="98">
        <f>+INFO!BR62/INFO!$D$74*100</f>
        <v>2.8594370262086302</v>
      </c>
      <c r="BS59" s="98">
        <f>+INFO!BS62/INFO!$D$75*100</f>
        <v>1.6752835993642092</v>
      </c>
      <c r="BT59" s="98">
        <f>+INFO!BT62/INFO!$D$76*100</f>
        <v>0</v>
      </c>
    </row>
    <row r="60" spans="2:72" ht="15" x14ac:dyDescent="0.4">
      <c r="B60">
        <v>55</v>
      </c>
      <c r="C60" s="6" t="s">
        <v>107</v>
      </c>
      <c r="D60" s="7" t="s">
        <v>108</v>
      </c>
      <c r="E60" s="98">
        <f>+INFO!E63/INFO!$D$9*100</f>
        <v>0.17995142468246175</v>
      </c>
      <c r="F60" s="98">
        <f>+INFO!F63/INFO!$D$10*100</f>
        <v>1.8415906202944719E-2</v>
      </c>
      <c r="G60" s="98">
        <f>+INFO!G63/INFO!$D$11*100</f>
        <v>0.23572853500698096</v>
      </c>
      <c r="H60" s="98">
        <f>+INFO!H63/INFO!$D$12*100</f>
        <v>1.7930036785796296E-3</v>
      </c>
      <c r="I60" s="98">
        <f>+INFO!I63/INFO!$D$13*100</f>
        <v>0.16000208941281358</v>
      </c>
      <c r="J60" s="98">
        <f>+INFO!J63/INFO!$D$14*100</f>
        <v>0.36969891205754341</v>
      </c>
      <c r="K60" s="98">
        <f>+INFO!K63/INFO!$D$15*100</f>
        <v>0.3932181676307907</v>
      </c>
      <c r="L60" s="98">
        <f>+INFO!L63/INFO!$D$16*100</f>
        <v>0.41480334004953962</v>
      </c>
      <c r="M60" s="98">
        <f>+INFO!M63/INFO!$D$17*100</f>
        <v>0.62545168608351709</v>
      </c>
      <c r="N60" s="98">
        <f>+INFO!N63/INFO!$D$18*100</f>
        <v>0.62082328682835342</v>
      </c>
      <c r="O60" s="98">
        <f>+INFO!O63/INFO!$D$19*100</f>
        <v>0.52079878172563721</v>
      </c>
      <c r="P60" s="98">
        <f>+INFO!P63/INFO!$D$20*100</f>
        <v>0.41412328041089486</v>
      </c>
      <c r="Q60" s="98">
        <f>+INFO!Q63/INFO!$D$21*100</f>
        <v>0.38295345079539339</v>
      </c>
      <c r="R60" s="98">
        <f>+INFO!R63/INFO!$D$22*100</f>
        <v>0.30520941803601853</v>
      </c>
      <c r="S60" s="98">
        <f>+INFO!S63/INFO!$D$23*100</f>
        <v>0.18925333169896164</v>
      </c>
      <c r="T60" s="98">
        <f>+INFO!T63/INFO!$D$24*100</f>
        <v>0.30642824679115821</v>
      </c>
      <c r="U60" s="98">
        <f>+INFO!U63/INFO!$D$25*100</f>
        <v>0.64454027720958296</v>
      </c>
      <c r="V60" s="98">
        <f>+INFO!V63/INFO!$D$26*100</f>
        <v>0.52781231837683396</v>
      </c>
      <c r="W60" s="98">
        <f>+INFO!W63/INFO!$D$27*100</f>
        <v>0.34606582695391896</v>
      </c>
      <c r="X60" s="98">
        <f>+INFO!X63/INFO!$D$28*100</f>
        <v>0.52215734106446954</v>
      </c>
      <c r="Y60" s="98">
        <f>+INFO!Y63/INFO!$D$29*100</f>
        <v>0.57814259722895711</v>
      </c>
      <c r="Z60" s="98">
        <f>+INFO!Z63/INFO!$D$30*100</f>
        <v>0.53893762363344277</v>
      </c>
      <c r="AA60" s="98">
        <f>+INFO!AA63/INFO!$D$31*100</f>
        <v>0.28193542908503316</v>
      </c>
      <c r="AB60" s="98">
        <f>+INFO!AB63/INFO!$D$32*100</f>
        <v>2.8378908002128589</v>
      </c>
      <c r="AC60" s="98">
        <f>+INFO!AC63/INFO!$D$33*100</f>
        <v>7.7765481520100294E-2</v>
      </c>
      <c r="AD60" s="98">
        <f>+INFO!AD63/INFO!$D$34*100</f>
        <v>0.31744498898268941</v>
      </c>
      <c r="AE60" s="98">
        <f>+INFO!AE63/INFO!$D$35*100</f>
        <v>0.84968774238041112</v>
      </c>
      <c r="AF60" s="98">
        <f>+INFO!AF63/INFO!$D$36*100</f>
        <v>0.37267075848736958</v>
      </c>
      <c r="AG60" s="98">
        <f>+INFO!AG63/INFO!$D$37*100</f>
        <v>0.21189567286471525</v>
      </c>
      <c r="AH60" s="98">
        <f>+INFO!AH63/INFO!$D$38*100</f>
        <v>0.44093167015859386</v>
      </c>
      <c r="AI60" s="98">
        <f>+INFO!AI63/INFO!$D$39*100</f>
        <v>0.54626567956875349</v>
      </c>
      <c r="AJ60" s="98">
        <f>+INFO!AJ63/INFO!$D$40*100</f>
        <v>2.228935558995035</v>
      </c>
      <c r="AK60" s="98">
        <f>+INFO!AK63/INFO!$D$41*100</f>
        <v>0.41901663734376537</v>
      </c>
      <c r="AL60" s="98">
        <f>+INFO!AL63/INFO!$D$42*100</f>
        <v>0.70189924740114729</v>
      </c>
      <c r="AM60" s="98">
        <f>+INFO!AM63/INFO!$D$43*100</f>
        <v>0.49967033253637627</v>
      </c>
      <c r="AN60" s="98">
        <f>+INFO!AN63/INFO!$D$44*100</f>
        <v>0.60998532853029641</v>
      </c>
      <c r="AO60" s="98">
        <f>+INFO!AO63/INFO!$D$45*100</f>
        <v>0.34185634929662939</v>
      </c>
      <c r="AP60" s="98">
        <f>+INFO!AP63/INFO!$D$46*100</f>
        <v>1.2410328778620832</v>
      </c>
      <c r="AQ60" s="98">
        <f>+INFO!AQ63/INFO!$D$47*100</f>
        <v>0.49037313108831238</v>
      </c>
      <c r="AR60" s="98">
        <f>+INFO!AR63/INFO!$D$48*100</f>
        <v>0.98418680469872788</v>
      </c>
      <c r="AS60" s="98">
        <f>+INFO!AS63/INFO!$D$49*100</f>
        <v>0.12803793809308228</v>
      </c>
      <c r="AT60" s="98">
        <f>+INFO!AT63/INFO!$D$50*100</f>
        <v>8.7885173521213797</v>
      </c>
      <c r="AU60" s="98">
        <f>+INFO!AU63/INFO!$D$51*100</f>
        <v>0.17113270377640916</v>
      </c>
      <c r="AV60" s="98">
        <f>+INFO!AV63/INFO!$D$52*100</f>
        <v>0.21964809930017778</v>
      </c>
      <c r="AW60" s="98">
        <f>+INFO!AW63/INFO!$D$53*100</f>
        <v>9.6338084517137393E-2</v>
      </c>
      <c r="AX60" s="98">
        <f>+INFO!AX63/INFO!$D$54*100</f>
        <v>0.86101247384554569</v>
      </c>
      <c r="AY60" s="98">
        <f>+INFO!AY63/INFO!$D$55*100</f>
        <v>0.86166206232318443</v>
      </c>
      <c r="AZ60" s="98">
        <f>+INFO!AZ63/INFO!$D$56*100</f>
        <v>0.31436097254758605</v>
      </c>
      <c r="BA60" s="98">
        <f>+INFO!BA63/INFO!$D$57*100</f>
        <v>1.1832867146653125</v>
      </c>
      <c r="BB60" s="98">
        <f>+INFO!BB63/INFO!$D$58*100</f>
        <v>0.43505926090868507</v>
      </c>
      <c r="BC60" s="98">
        <f>+INFO!BC63/INFO!$D$59*100</f>
        <v>0.87031266821121633</v>
      </c>
      <c r="BD60" s="98">
        <f>+INFO!BD63/INFO!$D$60*100</f>
        <v>2.0010540694203276</v>
      </c>
      <c r="BE60" s="98">
        <f>+INFO!BE63/INFO!$D$61*100</f>
        <v>1.9881264263781495</v>
      </c>
      <c r="BF60" s="98">
        <f>+INFO!BF63/INFO!$D$62*100</f>
        <v>0.30257344071401859</v>
      </c>
      <c r="BG60" s="98">
        <f>+INFO!BG63/INFO!$D$63*100</f>
        <v>5.1035284599673281</v>
      </c>
      <c r="BH60" s="98">
        <f>+INFO!BH63/INFO!$D$64*100</f>
        <v>3.1887405680792411</v>
      </c>
      <c r="BI60" s="98">
        <f>+INFO!BI63/INFO!$D$65*100</f>
        <v>2.1158172965473594</v>
      </c>
      <c r="BJ60" s="98">
        <f>+INFO!BJ63/INFO!$D$66*100</f>
        <v>0.65330949609465816</v>
      </c>
      <c r="BK60" s="98">
        <f>+INFO!BK63/INFO!$D$67*100</f>
        <v>0.41604488889011548</v>
      </c>
      <c r="BL60" s="98">
        <f>+INFO!BL63/INFO!$D$68*100</f>
        <v>0.33950251586516456</v>
      </c>
      <c r="BM60" s="98">
        <f>+INFO!BM63/INFO!$D$69*100</f>
        <v>2.7935311329836776</v>
      </c>
      <c r="BN60" s="98">
        <f>+INFO!BN63/INFO!$D$70*100</f>
        <v>1.2795741804789551</v>
      </c>
      <c r="BO60" s="98">
        <f>+INFO!BO63/INFO!$D$71*100</f>
        <v>2.8877758286740218</v>
      </c>
      <c r="BP60" s="98">
        <f>+INFO!BP63/INFO!$D$72*100</f>
        <v>2.388308332972696</v>
      </c>
      <c r="BQ60" s="98">
        <f>+INFO!BQ63/INFO!$D$73*100</f>
        <v>0.57731967531255812</v>
      </c>
      <c r="BR60" s="98">
        <f>+INFO!BR63/INFO!$D$74*100</f>
        <v>1.9791798370441851</v>
      </c>
      <c r="BS60" s="98">
        <f>+INFO!BS63/INFO!$D$75*100</f>
        <v>0.7653222961506192</v>
      </c>
      <c r="BT60" s="98">
        <f>+INFO!BT63/INFO!$D$76*100</f>
        <v>0</v>
      </c>
    </row>
    <row r="61" spans="2:72" ht="15" x14ac:dyDescent="0.4">
      <c r="B61">
        <v>56</v>
      </c>
      <c r="C61" s="15" t="s">
        <v>109</v>
      </c>
      <c r="D61" s="2" t="s">
        <v>110</v>
      </c>
      <c r="E61" s="98">
        <f>+INFO!E64/INFO!$D$9*100</f>
        <v>0.15764224636007079</v>
      </c>
      <c r="F61" s="98">
        <f>+INFO!F64/INFO!$D$10*100</f>
        <v>7.1543248384043065E-2</v>
      </c>
      <c r="G61" s="98">
        <f>+INFO!G64/INFO!$D$11*100</f>
        <v>5.5682108153777769E-2</v>
      </c>
      <c r="H61" s="98">
        <f>+INFO!H64/INFO!$D$12*100</f>
        <v>0.42832352413942776</v>
      </c>
      <c r="I61" s="98">
        <f>+INFO!I64/INFO!$D$13*100</f>
        <v>6.4838350249769791E-2</v>
      </c>
      <c r="J61" s="98">
        <f>+INFO!J64/INFO!$D$14*100</f>
        <v>7.067499561103277E-2</v>
      </c>
      <c r="K61" s="98">
        <f>+INFO!K64/INFO!$D$15*100</f>
        <v>0.10003525979801935</v>
      </c>
      <c r="L61" s="98">
        <f>+INFO!L64/INFO!$D$16*100</f>
        <v>0.12976609091731495</v>
      </c>
      <c r="M61" s="98">
        <f>+INFO!M64/INFO!$D$17*100</f>
        <v>0.14720303356818296</v>
      </c>
      <c r="N61" s="98">
        <f>+INFO!N64/INFO!$D$18*100</f>
        <v>0.17342918355265571</v>
      </c>
      <c r="O61" s="98">
        <f>+INFO!O64/INFO!$D$19*100</f>
        <v>0.13395188122624221</v>
      </c>
      <c r="P61" s="98">
        <f>+INFO!P64/INFO!$D$20*100</f>
        <v>0.14791353575078636</v>
      </c>
      <c r="Q61" s="98">
        <f>+INFO!Q64/INFO!$D$21*100</f>
        <v>0.10834590632984305</v>
      </c>
      <c r="R61" s="98">
        <f>+INFO!R64/INFO!$D$22*100</f>
        <v>0.19005448972047861</v>
      </c>
      <c r="S61" s="98">
        <f>+INFO!S64/INFO!$D$23*100</f>
        <v>6.6196338973187996E-2</v>
      </c>
      <c r="T61" s="98">
        <f>+INFO!T64/INFO!$D$24*100</f>
        <v>0.25368358667944202</v>
      </c>
      <c r="U61" s="98">
        <f>+INFO!U64/INFO!$D$25*100</f>
        <v>0.19169822368310033</v>
      </c>
      <c r="V61" s="98">
        <f>+INFO!V64/INFO!$D$26*100</f>
        <v>0.28368284351987916</v>
      </c>
      <c r="W61" s="98">
        <f>+INFO!W64/INFO!$D$27*100</f>
        <v>9.9278634857392828E-2</v>
      </c>
      <c r="X61" s="98">
        <f>+INFO!X64/INFO!$D$28*100</f>
        <v>0.26439830487365956</v>
      </c>
      <c r="Y61" s="98">
        <f>+INFO!Y64/INFO!$D$29*100</f>
        <v>0.30061512173743843</v>
      </c>
      <c r="Z61" s="98">
        <f>+INFO!Z64/INFO!$D$30*100</f>
        <v>0.63045067256549081</v>
      </c>
      <c r="AA61" s="98">
        <f>+INFO!AA64/INFO!$D$31*100</f>
        <v>0.84139762719628441</v>
      </c>
      <c r="AB61" s="98">
        <f>+INFO!AB64/INFO!$D$32*100</f>
        <v>0.35524716857145261</v>
      </c>
      <c r="AC61" s="98">
        <f>+INFO!AC64/INFO!$D$33*100</f>
        <v>9.9419857738609792E-3</v>
      </c>
      <c r="AD61" s="98">
        <f>+INFO!AD64/INFO!$D$34*100</f>
        <v>0.21939952814448277</v>
      </c>
      <c r="AE61" s="98">
        <f>+INFO!AE64/INFO!$D$35*100</f>
        <v>1.0127176468292016</v>
      </c>
      <c r="AF61" s="98">
        <f>+INFO!AF64/INFO!$D$36*100</f>
        <v>0.22124451069991122</v>
      </c>
      <c r="AG61" s="98">
        <f>+INFO!AG64/INFO!$D$37*100</f>
        <v>0.1587723693628367</v>
      </c>
      <c r="AH61" s="98">
        <f>+INFO!AH64/INFO!$D$38*100</f>
        <v>0.17373121965302302</v>
      </c>
      <c r="AI61" s="98">
        <f>+INFO!AI64/INFO!$D$39*100</f>
        <v>0.27668690065363793</v>
      </c>
      <c r="AJ61" s="98">
        <f>+INFO!AJ64/INFO!$D$40*100</f>
        <v>0.40903155440542555</v>
      </c>
      <c r="AK61" s="98">
        <f>+INFO!AK64/INFO!$D$41*100</f>
        <v>0.16791007178620151</v>
      </c>
      <c r="AL61" s="98">
        <f>+INFO!AL64/INFO!$D$42*100</f>
        <v>0.34500645441585664</v>
      </c>
      <c r="AM61" s="98">
        <f>+INFO!AM64/INFO!$D$43*100</f>
        <v>0.35092285449880761</v>
      </c>
      <c r="AN61" s="98">
        <f>+INFO!AN64/INFO!$D$44*100</f>
        <v>1.0066814958213164</v>
      </c>
      <c r="AO61" s="98">
        <f>+INFO!AO64/INFO!$D$45*100</f>
        <v>0.14445267729898903</v>
      </c>
      <c r="AP61" s="98">
        <f>+INFO!AP64/INFO!$D$46*100</f>
        <v>0.1925421513733106</v>
      </c>
      <c r="AQ61" s="98">
        <f>+INFO!AQ64/INFO!$D$47*100</f>
        <v>9.8251758134877382E-2</v>
      </c>
      <c r="AR61" s="98">
        <f>+INFO!AR64/INFO!$D$48*100</f>
        <v>0.10317830940979102</v>
      </c>
      <c r="AS61" s="98">
        <f>+INFO!AS64/INFO!$D$49*100</f>
        <v>1.0324094528366361</v>
      </c>
      <c r="AT61" s="98">
        <f>+INFO!AT64/INFO!$D$50*100</f>
        <v>0.44825858727053436</v>
      </c>
      <c r="AU61" s="98">
        <f>+INFO!AU64/INFO!$D$51*100</f>
        <v>0.22794162264458073</v>
      </c>
      <c r="AV61" s="98">
        <f>+INFO!AV64/INFO!$D$52*100</f>
        <v>0.34775373750885014</v>
      </c>
      <c r="AW61" s="98">
        <f>+INFO!AW64/INFO!$D$53*100</f>
        <v>0.24857934479486782</v>
      </c>
      <c r="AX61" s="98">
        <f>+INFO!AX64/INFO!$D$54*100</f>
        <v>3.0782574612207463</v>
      </c>
      <c r="AY61" s="98">
        <f>+INFO!AY64/INFO!$D$55*100</f>
        <v>1.293478957794282</v>
      </c>
      <c r="AZ61" s="98">
        <f>+INFO!AZ64/INFO!$D$56*100</f>
        <v>0.18801043355289457</v>
      </c>
      <c r="BA61" s="98">
        <f>+INFO!BA64/INFO!$D$57*100</f>
        <v>1.7466777948247931</v>
      </c>
      <c r="BB61" s="98">
        <f>+INFO!BB64/INFO!$D$58*100</f>
        <v>0.96558225878480708</v>
      </c>
      <c r="BC61" s="98">
        <f>+INFO!BC64/INFO!$D$59*100</f>
        <v>0.68089603277173372</v>
      </c>
      <c r="BD61" s="98">
        <f>+INFO!BD64/INFO!$D$60*100</f>
        <v>0.98709067535630524</v>
      </c>
      <c r="BE61" s="98">
        <f>+INFO!BE64/INFO!$D$61*100</f>
        <v>0.86712670957258231</v>
      </c>
      <c r="BF61" s="98">
        <f>+INFO!BF64/INFO!$D$62*100</f>
        <v>0.52013799194797927</v>
      </c>
      <c r="BG61" s="98">
        <f>+INFO!BG64/INFO!$D$63*100</f>
        <v>1.728006942758207</v>
      </c>
      <c r="BH61" s="98">
        <f>+INFO!BH64/INFO!$D$64*100</f>
        <v>13.989812656166892</v>
      </c>
      <c r="BI61" s="98">
        <f>+INFO!BI64/INFO!$D$65*100</f>
        <v>9.4319798541795799E-2</v>
      </c>
      <c r="BJ61" s="98">
        <f>+INFO!BJ64/INFO!$D$66*100</f>
        <v>0.3182046855583105</v>
      </c>
      <c r="BK61" s="98">
        <f>+INFO!BK64/INFO!$D$67*100</f>
        <v>0.12878245241587277</v>
      </c>
      <c r="BL61" s="98">
        <f>+INFO!BL64/INFO!$D$68*100</f>
        <v>0.14955300816656075</v>
      </c>
      <c r="BM61" s="98">
        <f>+INFO!BM64/INFO!$D$69*100</f>
        <v>1.6699655842798957</v>
      </c>
      <c r="BN61" s="98">
        <f>+INFO!BN64/INFO!$D$70*100</f>
        <v>1.0377844528756011</v>
      </c>
      <c r="BO61" s="98">
        <f>+INFO!BO64/INFO!$D$71*100</f>
        <v>0.86615846287152187</v>
      </c>
      <c r="BP61" s="98">
        <f>+INFO!BP64/INFO!$D$72*100</f>
        <v>0.25828783145580675</v>
      </c>
      <c r="BQ61" s="98">
        <f>+INFO!BQ64/INFO!$D$73*100</f>
        <v>0.56156737186266348</v>
      </c>
      <c r="BR61" s="98">
        <f>+INFO!BR64/INFO!$D$74*100</f>
        <v>0.83823631476236815</v>
      </c>
      <c r="BS61" s="98">
        <f>+INFO!BS64/INFO!$D$75*100</f>
        <v>1.2473404750064245</v>
      </c>
      <c r="BT61" s="98">
        <f>+INFO!BT64/INFO!$D$76*100</f>
        <v>0</v>
      </c>
    </row>
    <row r="62" spans="2:72" ht="15" x14ac:dyDescent="0.4">
      <c r="B62">
        <v>57</v>
      </c>
      <c r="C62" s="6" t="s">
        <v>111</v>
      </c>
      <c r="D62" s="7" t="s">
        <v>112</v>
      </c>
      <c r="E62" s="98">
        <f>+INFO!E65/INFO!$D$9*100</f>
        <v>0.68478427758930316</v>
      </c>
      <c r="F62" s="98">
        <f>+INFO!F65/INFO!$D$10*100</f>
        <v>1.3411353193558095</v>
      </c>
      <c r="G62" s="98">
        <f>+INFO!G65/INFO!$D$11*100</f>
        <v>0.89868417966438552</v>
      </c>
      <c r="H62" s="98">
        <f>+INFO!H65/INFO!$D$12*100</f>
        <v>0.50224273979149037</v>
      </c>
      <c r="I62" s="98">
        <f>+INFO!I65/INFO!$D$13*100</f>
        <v>0.54831961376006255</v>
      </c>
      <c r="J62" s="98">
        <f>+INFO!J65/INFO!$D$14*100</f>
        <v>0.61047167261395108</v>
      </c>
      <c r="K62" s="98">
        <f>+INFO!K65/INFO!$D$15*100</f>
        <v>0.6902429825485249</v>
      </c>
      <c r="L62" s="98">
        <f>+INFO!L65/INFO!$D$16*100</f>
        <v>0.5089109180928465</v>
      </c>
      <c r="M62" s="98">
        <f>+INFO!M65/INFO!$D$17*100</f>
        <v>0.88712207744792904</v>
      </c>
      <c r="N62" s="98">
        <f>+INFO!N65/INFO!$D$18*100</f>
        <v>1.6350224861975633</v>
      </c>
      <c r="O62" s="98">
        <f>+INFO!O65/INFO!$D$19*100</f>
        <v>1.1594062708522279</v>
      </c>
      <c r="P62" s="98">
        <f>+INFO!P65/INFO!$D$20*100</f>
        <v>1.1671040343445729</v>
      </c>
      <c r="Q62" s="98">
        <f>+INFO!Q65/INFO!$D$21*100</f>
        <v>1.2177573411522358</v>
      </c>
      <c r="R62" s="98">
        <f>+INFO!R65/INFO!$D$22*100</f>
        <v>1.0767111533735729</v>
      </c>
      <c r="S62" s="98">
        <f>+INFO!S65/INFO!$D$23*100</f>
        <v>1.0701662689837739</v>
      </c>
      <c r="T62" s="98">
        <f>+INFO!T65/INFO!$D$24*100</f>
        <v>1.0644954347933844</v>
      </c>
      <c r="U62" s="98">
        <f>+INFO!U65/INFO!$D$25*100</f>
        <v>1.3888945851247201</v>
      </c>
      <c r="V62" s="98">
        <f>+INFO!V65/INFO!$D$26*100</f>
        <v>1.3697496231946533</v>
      </c>
      <c r="W62" s="98">
        <f>+INFO!W65/INFO!$D$27*100</f>
        <v>0.80932992459300224</v>
      </c>
      <c r="X62" s="98">
        <f>+INFO!X65/INFO!$D$28*100</f>
        <v>1.5812505532020213</v>
      </c>
      <c r="Y62" s="98">
        <f>+INFO!Y65/INFO!$D$29*100</f>
        <v>1.1593317721368257</v>
      </c>
      <c r="Z62" s="98">
        <f>+INFO!Z65/INFO!$D$30*100</f>
        <v>1.325581335542519</v>
      </c>
      <c r="AA62" s="98">
        <f>+INFO!AA65/INFO!$D$31*100</f>
        <v>0.74361702131955587</v>
      </c>
      <c r="AB62" s="98">
        <f>+INFO!AB65/INFO!$D$32*100</f>
        <v>1.9185601858884098</v>
      </c>
      <c r="AC62" s="98">
        <f>+INFO!AC65/INFO!$D$33*100</f>
        <v>0.20200558312402178</v>
      </c>
      <c r="AD62" s="98">
        <f>+INFO!AD65/INFO!$D$34*100</f>
        <v>1.0758665871641355</v>
      </c>
      <c r="AE62" s="98">
        <f>+INFO!AE65/INFO!$D$35*100</f>
        <v>1.6643413994010801</v>
      </c>
      <c r="AF62" s="98">
        <f>+INFO!AF65/INFO!$D$36*100</f>
        <v>1.6705430030480579</v>
      </c>
      <c r="AG62" s="98">
        <f>+INFO!AG65/INFO!$D$37*100</f>
        <v>1.1757550575111417</v>
      </c>
      <c r="AH62" s="98">
        <f>+INFO!AH65/INFO!$D$38*100</f>
        <v>1.3686613318392156</v>
      </c>
      <c r="AI62" s="98">
        <f>+INFO!AI65/INFO!$D$39*100</f>
        <v>1.7572501209269655</v>
      </c>
      <c r="AJ62" s="98">
        <f>+INFO!AJ65/INFO!$D$40*100</f>
        <v>0.87434552858418546</v>
      </c>
      <c r="AK62" s="98">
        <f>+INFO!AK65/INFO!$D$41*100</f>
        <v>1.5289968414006074</v>
      </c>
      <c r="AL62" s="98">
        <f>+INFO!AL65/INFO!$D$42*100</f>
        <v>0.54078666782350293</v>
      </c>
      <c r="AM62" s="98">
        <f>+INFO!AM65/INFO!$D$43*100</f>
        <v>0.88474372973993387</v>
      </c>
      <c r="AN62" s="98">
        <f>+INFO!AN65/INFO!$D$44*100</f>
        <v>1.5310341177029221</v>
      </c>
      <c r="AO62" s="98">
        <f>+INFO!AO65/INFO!$D$45*100</f>
        <v>0.77242000130276411</v>
      </c>
      <c r="AP62" s="98">
        <f>+INFO!AP65/INFO!$D$46*100</f>
        <v>0.94813797425972268</v>
      </c>
      <c r="AQ62" s="98">
        <f>+INFO!AQ65/INFO!$D$47*100</f>
        <v>0.70988698553415941</v>
      </c>
      <c r="AR62" s="98">
        <f>+INFO!AR65/INFO!$D$48*100</f>
        <v>0.45775927375047892</v>
      </c>
      <c r="AS62" s="98">
        <f>+INFO!AS65/INFO!$D$49*100</f>
        <v>0.46113424690908744</v>
      </c>
      <c r="AT62" s="98">
        <f>+INFO!AT65/INFO!$D$50*100</f>
        <v>0.2752674114783395</v>
      </c>
      <c r="AU62" s="98">
        <f>+INFO!AU65/INFO!$D$51*100</f>
        <v>1.1539171451141159</v>
      </c>
      <c r="AV62" s="98">
        <f>+INFO!AV65/INFO!$D$52*100</f>
        <v>2.3823198122011204</v>
      </c>
      <c r="AW62" s="98">
        <f>+INFO!AW65/INFO!$D$53*100</f>
        <v>4.8736671156008651</v>
      </c>
      <c r="AX62" s="98">
        <f>+INFO!AX65/INFO!$D$54*100</f>
        <v>1.7169871069641007</v>
      </c>
      <c r="AY62" s="98">
        <f>+INFO!AY65/INFO!$D$55*100</f>
        <v>2.7475603884722193</v>
      </c>
      <c r="AZ62" s="98">
        <f>+INFO!AZ65/INFO!$D$56*100</f>
        <v>1.391529647831329</v>
      </c>
      <c r="BA62" s="98">
        <f>+INFO!BA65/INFO!$D$57*100</f>
        <v>4.7623819603753201</v>
      </c>
      <c r="BB62" s="98">
        <f>+INFO!BB65/INFO!$D$58*100</f>
        <v>0.7068840612238112</v>
      </c>
      <c r="BC62" s="98">
        <f>+INFO!BC65/INFO!$D$59*100</f>
        <v>1.6020537437590927</v>
      </c>
      <c r="BD62" s="98">
        <f>+INFO!BD65/INFO!$D$60*100</f>
        <v>1.1437816006896515</v>
      </c>
      <c r="BE62" s="98">
        <f>+INFO!BE65/INFO!$D$61*100</f>
        <v>1.3726258657371455</v>
      </c>
      <c r="BF62" s="98">
        <f>+INFO!BF65/INFO!$D$62*100</f>
        <v>0.36833982437658008</v>
      </c>
      <c r="BG62" s="98">
        <f>+INFO!BG65/INFO!$D$63*100</f>
        <v>1.3757097331675634</v>
      </c>
      <c r="BH62" s="98">
        <f>+INFO!BH65/INFO!$D$64*100</f>
        <v>1.0926995692247727</v>
      </c>
      <c r="BI62" s="98">
        <f>+INFO!BI65/INFO!$D$65*100</f>
        <v>15.478756517656</v>
      </c>
      <c r="BJ62" s="98">
        <f>+INFO!BJ65/INFO!$D$66*100</f>
        <v>11.847025599242295</v>
      </c>
      <c r="BK62" s="98">
        <f>+INFO!BK65/INFO!$D$67*100</f>
        <v>19.640603138126441</v>
      </c>
      <c r="BL62" s="98">
        <f>+INFO!BL65/INFO!$D$68*100</f>
        <v>1.7584265441348821</v>
      </c>
      <c r="BM62" s="98">
        <f>+INFO!BM65/INFO!$D$69*100</f>
        <v>1.1433074956483411</v>
      </c>
      <c r="BN62" s="98">
        <f>+INFO!BN65/INFO!$D$70*100</f>
        <v>1.1057746750165054</v>
      </c>
      <c r="BO62" s="98">
        <f>+INFO!BO65/INFO!$D$71*100</f>
        <v>3.3996307614630101</v>
      </c>
      <c r="BP62" s="98">
        <f>+INFO!BP65/INFO!$D$72*100</f>
        <v>0.51884611205429099</v>
      </c>
      <c r="BQ62" s="98">
        <f>+INFO!BQ65/INFO!$D$73*100</f>
        <v>0.71188577840813383</v>
      </c>
      <c r="BR62" s="98">
        <f>+INFO!BR65/INFO!$D$74*100</f>
        <v>0.646047740200689</v>
      </c>
      <c r="BS62" s="98">
        <f>+INFO!BS65/INFO!$D$75*100</f>
        <v>1.979711873627497</v>
      </c>
      <c r="BT62" s="98">
        <f>+INFO!BT65/INFO!$D$76*100</f>
        <v>0</v>
      </c>
    </row>
    <row r="63" spans="2:72" ht="15" x14ac:dyDescent="0.4">
      <c r="B63">
        <v>58</v>
      </c>
      <c r="C63" s="15" t="s">
        <v>113</v>
      </c>
      <c r="D63" s="2" t="s">
        <v>114</v>
      </c>
      <c r="E63" s="98">
        <f>+INFO!E66/INFO!$D$9*100</f>
        <v>4.31796812205944E-3</v>
      </c>
      <c r="F63" s="98">
        <f>+INFO!F66/INFO!$D$10*100</f>
        <v>8.9844427600483737E-3</v>
      </c>
      <c r="G63" s="98">
        <f>+INFO!G66/INFO!$D$11*100</f>
        <v>5.7382143053294147E-3</v>
      </c>
      <c r="H63" s="98">
        <f>+INFO!H66/INFO!$D$12*100</f>
        <v>2.5709697971832471E-3</v>
      </c>
      <c r="I63" s="98">
        <f>+INFO!I66/INFO!$D$13*100</f>
        <v>2.6334832124759004E-3</v>
      </c>
      <c r="J63" s="98">
        <f>+INFO!J66/INFO!$D$14*100</f>
        <v>0.12263490966588145</v>
      </c>
      <c r="K63" s="98">
        <f>+INFO!K66/INFO!$D$15*100</f>
        <v>0.19644716643233179</v>
      </c>
      <c r="L63" s="98">
        <f>+INFO!L66/INFO!$D$16*100</f>
        <v>0.12495545359713979</v>
      </c>
      <c r="M63" s="98">
        <f>+INFO!M66/INFO!$D$17*100</f>
        <v>0.12338337619506982</v>
      </c>
      <c r="N63" s="98">
        <f>+INFO!N66/INFO!$D$18*100</f>
        <v>7.0417187874793855E-2</v>
      </c>
      <c r="O63" s="98">
        <f>+INFO!O66/INFO!$D$19*100</f>
        <v>3.2502325425898468E-2</v>
      </c>
      <c r="P63" s="98">
        <f>+INFO!P66/INFO!$D$20*100</f>
        <v>8.8924603073865016E-2</v>
      </c>
      <c r="Q63" s="98">
        <f>+INFO!Q66/INFO!$D$21*100</f>
        <v>6.8178856812346186E-2</v>
      </c>
      <c r="R63" s="98">
        <f>+INFO!R66/INFO!$D$22*100</f>
        <v>7.026020725955176E-2</v>
      </c>
      <c r="S63" s="98">
        <f>+INFO!S66/INFO!$D$23*100</f>
        <v>0.12625987567998592</v>
      </c>
      <c r="T63" s="98">
        <f>+INFO!T66/INFO!$D$24*100</f>
        <v>0.2772381588847464</v>
      </c>
      <c r="U63" s="98">
        <f>+INFO!U66/INFO!$D$25*100</f>
        <v>6.9180228366897984E-3</v>
      </c>
      <c r="V63" s="98">
        <f>+INFO!V66/INFO!$D$26*100</f>
        <v>7.6342983226833942E-3</v>
      </c>
      <c r="W63" s="98">
        <f>+INFO!W66/INFO!$D$27*100</f>
        <v>0.15551676838406542</v>
      </c>
      <c r="X63" s="98">
        <f>+INFO!X66/INFO!$D$28*100</f>
        <v>0.28150081114158221</v>
      </c>
      <c r="Y63" s="98">
        <f>+INFO!Y66/INFO!$D$29*100</f>
        <v>0.25074485572607724</v>
      </c>
      <c r="Z63" s="98">
        <f>+INFO!Z66/INFO!$D$30*100</f>
        <v>0.39943389069988638</v>
      </c>
      <c r="AA63" s="98">
        <f>+INFO!AA66/INFO!$D$31*100</f>
        <v>4.7344874067944548E-3</v>
      </c>
      <c r="AB63" s="98">
        <f>+INFO!AB66/INFO!$D$32*100</f>
        <v>0.29573162958154342</v>
      </c>
      <c r="AC63" s="98">
        <f>+INFO!AC66/INFO!$D$33*100</f>
        <v>6.684149738696521E-2</v>
      </c>
      <c r="AD63" s="98">
        <f>+INFO!AD66/INFO!$D$34*100</f>
        <v>0.12258663100693291</v>
      </c>
      <c r="AE63" s="98">
        <f>+INFO!AE66/INFO!$D$35*100</f>
        <v>0.26932520238983931</v>
      </c>
      <c r="AF63" s="98">
        <f>+INFO!AF66/INFO!$D$36*100</f>
        <v>8.8696215829837222E-2</v>
      </c>
      <c r="AG63" s="98">
        <f>+INFO!AG66/INFO!$D$37*100</f>
        <v>0.3216744257159766</v>
      </c>
      <c r="AH63" s="98">
        <f>+INFO!AH66/INFO!$D$38*100</f>
        <v>0.35284485655315645</v>
      </c>
      <c r="AI63" s="98">
        <f>+INFO!AI66/INFO!$D$39*100</f>
        <v>0.30291170455060523</v>
      </c>
      <c r="AJ63" s="98">
        <f>+INFO!AJ66/INFO!$D$40*100</f>
        <v>9.006720329810855E-2</v>
      </c>
      <c r="AK63" s="98">
        <f>+INFO!AK66/INFO!$D$41*100</f>
        <v>4.2829409591313997E-2</v>
      </c>
      <c r="AL63" s="98">
        <f>+INFO!AL66/INFO!$D$42*100</f>
        <v>2.7899476425141986E-3</v>
      </c>
      <c r="AM63" s="98">
        <f>+INFO!AM66/INFO!$D$43*100</f>
        <v>4.7770764702837025E-3</v>
      </c>
      <c r="AN63" s="98">
        <f>+INFO!AN66/INFO!$D$44*100</f>
        <v>0.35323357672670536</v>
      </c>
      <c r="AO63" s="98">
        <f>+INFO!AO66/INFO!$D$45*100</f>
        <v>9.5408265857505073E-2</v>
      </c>
      <c r="AP63" s="98">
        <f>+INFO!AP66/INFO!$D$46*100</f>
        <v>0.31245704874140101</v>
      </c>
      <c r="AQ63" s="98">
        <f>+INFO!AQ66/INFO!$D$47*100</f>
        <v>0.30266947216672113</v>
      </c>
      <c r="AR63" s="98">
        <f>+INFO!AR66/INFO!$D$48*100</f>
        <v>0.40010805557887852</v>
      </c>
      <c r="AS63" s="98">
        <f>+INFO!AS66/INFO!$D$49*100</f>
        <v>0.32427522218653981</v>
      </c>
      <c r="AT63" s="98">
        <f>+INFO!AT66/INFO!$D$50*100</f>
        <v>0.18308798258524206</v>
      </c>
      <c r="AU63" s="98">
        <f>+INFO!AU66/INFO!$D$51*100</f>
        <v>0.1851398366610584</v>
      </c>
      <c r="AV63" s="98">
        <f>+INFO!AV66/INFO!$D$52*100</f>
        <v>4.46642745123444E-2</v>
      </c>
      <c r="AW63" s="98">
        <f>+INFO!AW66/INFO!$D$53*100</f>
        <v>2.172766822697719</v>
      </c>
      <c r="AX63" s="98">
        <f>+INFO!AX66/INFO!$D$54*100</f>
        <v>0.4968898262392043</v>
      </c>
      <c r="AY63" s="98">
        <f>+INFO!AY66/INFO!$D$55*100</f>
        <v>1.3051415948669094</v>
      </c>
      <c r="AZ63" s="98">
        <f>+INFO!AZ66/INFO!$D$56*100</f>
        <v>1.4452727014769942</v>
      </c>
      <c r="BA63" s="98">
        <f>+INFO!BA66/INFO!$D$57*100</f>
        <v>3.691201139260778</v>
      </c>
      <c r="BB63" s="98">
        <f>+INFO!BB66/INFO!$D$58*100</f>
        <v>1.8035934035533792</v>
      </c>
      <c r="BC63" s="98">
        <f>+INFO!BC66/INFO!$D$59*100</f>
        <v>1.3862583526273848</v>
      </c>
      <c r="BD63" s="98">
        <f>+INFO!BD66/INFO!$D$60*100</f>
        <v>5.9953380600355439</v>
      </c>
      <c r="BE63" s="98">
        <f>+INFO!BE66/INFO!$D$61*100</f>
        <v>0.14746684534312321</v>
      </c>
      <c r="BF63" s="98">
        <f>+INFO!BF66/INFO!$D$62*100</f>
        <v>6.7190409501361889E-2</v>
      </c>
      <c r="BG63" s="98">
        <f>+INFO!BG66/INFO!$D$63*100</f>
        <v>0.52699218397062808</v>
      </c>
      <c r="BH63" s="98">
        <f>+INFO!BH66/INFO!$D$64*100</f>
        <v>7.0005298504839152E-3</v>
      </c>
      <c r="BI63" s="98">
        <f>+INFO!BI66/INFO!$D$65*100</f>
        <v>0.37666417811632874</v>
      </c>
      <c r="BJ63" s="98">
        <f>+INFO!BJ66/INFO!$D$66*100</f>
        <v>14.549586993150987</v>
      </c>
      <c r="BK63" s="98">
        <f>+INFO!BK66/INFO!$D$67*100</f>
        <v>0.21072309657907129</v>
      </c>
      <c r="BL63" s="98">
        <f>+INFO!BL66/INFO!$D$68*100</f>
        <v>0.11041935988894382</v>
      </c>
      <c r="BM63" s="98">
        <f>+INFO!BM66/INFO!$D$69*100</f>
        <v>0.71429984978670902</v>
      </c>
      <c r="BN63" s="98">
        <f>+INFO!BN66/INFO!$D$70*100</f>
        <v>3.2674673036745872E-2</v>
      </c>
      <c r="BO63" s="98">
        <f>+INFO!BO66/INFO!$D$71*100</f>
        <v>0.36619327803307078</v>
      </c>
      <c r="BP63" s="98">
        <f>+INFO!BP66/INFO!$D$72*100</f>
        <v>0.46391942291407601</v>
      </c>
      <c r="BQ63" s="98">
        <f>+INFO!BQ66/INFO!$D$73*100</f>
        <v>0.12713345425933159</v>
      </c>
      <c r="BR63" s="98">
        <f>+INFO!BR66/INFO!$D$74*100</f>
        <v>0.2536400776665691</v>
      </c>
      <c r="BS63" s="98">
        <f>+INFO!BS66/INFO!$D$75*100</f>
        <v>3.9807036893857811E-2</v>
      </c>
      <c r="BT63" s="98">
        <f>+INFO!BT66/INFO!$D$76*100</f>
        <v>0</v>
      </c>
    </row>
    <row r="64" spans="2:72" ht="15" x14ac:dyDescent="0.4">
      <c r="B64">
        <v>59</v>
      </c>
      <c r="C64" s="6" t="s">
        <v>115</v>
      </c>
      <c r="D64" s="7" t="s">
        <v>116</v>
      </c>
      <c r="E64" s="98">
        <f>+INFO!E67/INFO!$D$9*100</f>
        <v>3.1041080285735212E-2</v>
      </c>
      <c r="F64" s="98">
        <f>+INFO!F67/INFO!$D$10*100</f>
        <v>8.9473169635192473E-3</v>
      </c>
      <c r="G64" s="98">
        <f>+INFO!G67/INFO!$D$11*100</f>
        <v>3.5163478367503255E-2</v>
      </c>
      <c r="H64" s="98">
        <f>+INFO!H67/INFO!$D$12*100</f>
        <v>9.6110043946341622E-2</v>
      </c>
      <c r="I64" s="98">
        <f>+INFO!I67/INFO!$D$13*100</f>
        <v>0.13001214382571599</v>
      </c>
      <c r="J64" s="98">
        <f>+INFO!J67/INFO!$D$14*100</f>
        <v>1.1005120373400198E-2</v>
      </c>
      <c r="K64" s="98">
        <f>+INFO!K67/INFO!$D$15*100</f>
        <v>0.15557216085040987</v>
      </c>
      <c r="L64" s="98">
        <f>+INFO!L67/INFO!$D$16*100</f>
        <v>2.0804383706366895E-2</v>
      </c>
      <c r="M64" s="98">
        <f>+INFO!M67/INFO!$D$17*100</f>
        <v>6.6856322624515269E-2</v>
      </c>
      <c r="N64" s="98">
        <f>+INFO!N67/INFO!$D$18*100</f>
        <v>7.5856294312272241E-2</v>
      </c>
      <c r="O64" s="98">
        <f>+INFO!O67/INFO!$D$19*100</f>
        <v>5.4113404009565748E-2</v>
      </c>
      <c r="P64" s="98">
        <f>+INFO!P67/INFO!$D$20*100</f>
        <v>3.8407902628211033E-2</v>
      </c>
      <c r="Q64" s="98">
        <f>+INFO!Q67/INFO!$D$21*100</f>
        <v>4.5207855910688863E-2</v>
      </c>
      <c r="R64" s="98">
        <f>+INFO!R67/INFO!$D$22*100</f>
        <v>6.1853418343356524E-2</v>
      </c>
      <c r="S64" s="98">
        <f>+INFO!S67/INFO!$D$23*100</f>
        <v>7.5825475296435324E-2</v>
      </c>
      <c r="T64" s="98">
        <f>+INFO!T67/INFO!$D$24*100</f>
        <v>6.0009535363741408E-2</v>
      </c>
      <c r="U64" s="98">
        <f>+INFO!U67/INFO!$D$25*100</f>
        <v>0.28038206604315857</v>
      </c>
      <c r="V64" s="98">
        <f>+INFO!V67/INFO!$D$26*100</f>
        <v>0.18412583528192339</v>
      </c>
      <c r="W64" s="98">
        <f>+INFO!W67/INFO!$D$27*100</f>
        <v>8.7190733684954488E-2</v>
      </c>
      <c r="X64" s="98">
        <f>+INFO!X67/INFO!$D$28*100</f>
        <v>0.12050216762409474</v>
      </c>
      <c r="Y64" s="98">
        <f>+INFO!Y67/INFO!$D$29*100</f>
        <v>4.7289517604479955E-2</v>
      </c>
      <c r="Z64" s="98">
        <f>+INFO!Z67/INFO!$D$30*100</f>
        <v>6.1945223679209127E-2</v>
      </c>
      <c r="AA64" s="98">
        <f>+INFO!AA67/INFO!$D$31*100</f>
        <v>1.8340024694322981E-2</v>
      </c>
      <c r="AB64" s="98">
        <f>+INFO!AB67/INFO!$D$32*100</f>
        <v>0.18057633355584643</v>
      </c>
      <c r="AC64" s="98">
        <f>+INFO!AC67/INFO!$D$33*100</f>
        <v>2.9021394572961217E-3</v>
      </c>
      <c r="AD64" s="98">
        <f>+INFO!AD67/INFO!$D$34*100</f>
        <v>0.11693219423176855</v>
      </c>
      <c r="AE64" s="98">
        <f>+INFO!AE67/INFO!$D$35*100</f>
        <v>0.10050661796730231</v>
      </c>
      <c r="AF64" s="98">
        <f>+INFO!AF67/INFO!$D$36*100</f>
        <v>8.1779043531297599E-2</v>
      </c>
      <c r="AG64" s="98">
        <f>+INFO!AG67/INFO!$D$37*100</f>
        <v>0.10682203985909011</v>
      </c>
      <c r="AH64" s="98">
        <f>+INFO!AH67/INFO!$D$38*100</f>
        <v>4.5375193463569725E-2</v>
      </c>
      <c r="AI64" s="98">
        <f>+INFO!AI67/INFO!$D$39*100</f>
        <v>7.0541213632251049E-2</v>
      </c>
      <c r="AJ64" s="98">
        <f>+INFO!AJ67/INFO!$D$40*100</f>
        <v>5.129519412085564E-2</v>
      </c>
      <c r="AK64" s="98">
        <f>+INFO!AK67/INFO!$D$41*100</f>
        <v>4.3246561470862338E-2</v>
      </c>
      <c r="AL64" s="98">
        <f>+INFO!AL67/INFO!$D$42*100</f>
        <v>5.929430182168207E-2</v>
      </c>
      <c r="AM64" s="98">
        <f>+INFO!AM67/INFO!$D$43*100</f>
        <v>0.12019307060030042</v>
      </c>
      <c r="AN64" s="98">
        <f>+INFO!AN67/INFO!$D$44*100</f>
        <v>4.4200420426660746E-2</v>
      </c>
      <c r="AO64" s="98">
        <f>+INFO!AO67/INFO!$D$45*100</f>
        <v>2.9461264851540922E-2</v>
      </c>
      <c r="AP64" s="98">
        <f>+INFO!AP67/INFO!$D$46*100</f>
        <v>5.905131974223686E-2</v>
      </c>
      <c r="AQ64" s="98">
        <f>+INFO!AQ67/INFO!$D$47*100</f>
        <v>4.7567100747162819E-2</v>
      </c>
      <c r="AR64" s="98">
        <f>+INFO!AR67/INFO!$D$48*100</f>
        <v>5.0665512459220172E-2</v>
      </c>
      <c r="AS64" s="98">
        <f>+INFO!AS67/INFO!$D$49*100</f>
        <v>2.9865693065412994E-3</v>
      </c>
      <c r="AT64" s="98">
        <f>+INFO!AT67/INFO!$D$50*100</f>
        <v>1.0417671710235405E-3</v>
      </c>
      <c r="AU64" s="98">
        <f>+INFO!AU67/INFO!$D$51*100</f>
        <v>1.2206567549477127E-2</v>
      </c>
      <c r="AV64" s="98">
        <f>+INFO!AV67/INFO!$D$52*100</f>
        <v>1.5796830812976149E-2</v>
      </c>
      <c r="AW64" s="98">
        <f>+INFO!AW67/INFO!$D$53*100</f>
        <v>0.19723493011915497</v>
      </c>
      <c r="AX64" s="98">
        <f>+INFO!AX67/INFO!$D$54*100</f>
        <v>0.16587200811493455</v>
      </c>
      <c r="AY64" s="98">
        <f>+INFO!AY67/INFO!$D$55*100</f>
        <v>2.7481263520307529E-2</v>
      </c>
      <c r="AZ64" s="98">
        <f>+INFO!AZ67/INFO!$D$56*100</f>
        <v>7.5289826947030181E-2</v>
      </c>
      <c r="BA64" s="98">
        <f>+INFO!BA67/INFO!$D$57*100</f>
        <v>3.165537148608407E-2</v>
      </c>
      <c r="BB64" s="98">
        <f>+INFO!BB67/INFO!$D$58*100</f>
        <v>8.1810656657283817E-3</v>
      </c>
      <c r="BC64" s="98">
        <f>+INFO!BC67/INFO!$D$59*100</f>
        <v>5.5001845828203895E-2</v>
      </c>
      <c r="BD64" s="98">
        <f>+INFO!BD67/INFO!$D$60*100</f>
        <v>2.5776887677773301E-2</v>
      </c>
      <c r="BE64" s="98">
        <f>+INFO!BE67/INFO!$D$61*100</f>
        <v>8.6894564801681409E-2</v>
      </c>
      <c r="BF64" s="98">
        <f>+INFO!BF67/INFO!$D$62*100</f>
        <v>2.2846857349930506E-2</v>
      </c>
      <c r="BG64" s="98">
        <f>+INFO!BG67/INFO!$D$63*100</f>
        <v>0.29934170174836588</v>
      </c>
      <c r="BH64" s="98">
        <f>+INFO!BH67/INFO!$D$64*100</f>
        <v>1.9726552157582754E-2</v>
      </c>
      <c r="BI64" s="98">
        <f>+INFO!BI67/INFO!$D$65*100</f>
        <v>3.5283264669100554</v>
      </c>
      <c r="BJ64" s="98">
        <f>+INFO!BJ67/INFO!$D$66*100</f>
        <v>9.4991509370039182</v>
      </c>
      <c r="BK64" s="98">
        <f>+INFO!BK67/INFO!$D$67*100</f>
        <v>5.5001191073658866</v>
      </c>
      <c r="BL64" s="98">
        <f>+INFO!BL67/INFO!$D$68*100</f>
        <v>0.21383263823430176</v>
      </c>
      <c r="BM64" s="98">
        <f>+INFO!BM67/INFO!$D$69*100</f>
        <v>0.11905065809040918</v>
      </c>
      <c r="BN64" s="98">
        <f>+INFO!BN67/INFO!$D$70*100</f>
        <v>0.12874131420863602</v>
      </c>
      <c r="BO64" s="98">
        <f>+INFO!BO67/INFO!$D$71*100</f>
        <v>0.15086775043443068</v>
      </c>
      <c r="BP64" s="98">
        <f>+INFO!BP67/INFO!$D$72*100</f>
        <v>2.6074128592341851E-2</v>
      </c>
      <c r="BQ64" s="98">
        <f>+INFO!BQ67/INFO!$D$73*100</f>
        <v>7.6442789396764591E-2</v>
      </c>
      <c r="BR64" s="98">
        <f>+INFO!BR67/INFO!$D$74*100</f>
        <v>4.136370205274565E-3</v>
      </c>
      <c r="BS64" s="98">
        <f>+INFO!BS67/INFO!$D$75*100</f>
        <v>0.56205377709065529</v>
      </c>
      <c r="BT64" s="98">
        <f>+INFO!BT67/INFO!$D$76*100</f>
        <v>0</v>
      </c>
    </row>
    <row r="65" spans="2:72" ht="15" x14ac:dyDescent="0.4">
      <c r="B65">
        <v>60</v>
      </c>
      <c r="C65" s="15" t="s">
        <v>117</v>
      </c>
      <c r="D65" s="2" t="s">
        <v>118</v>
      </c>
      <c r="E65" s="98">
        <f>+INFO!E68/INFO!$D$9*100</f>
        <v>3.265731989236613E-2</v>
      </c>
      <c r="F65" s="98">
        <f>+INFO!F68/INFO!$D$10*100</f>
        <v>5.1594201027420662E-3</v>
      </c>
      <c r="G65" s="98">
        <f>+INFO!G68/INFO!$D$11*100</f>
        <v>8.1235200955549897E-2</v>
      </c>
      <c r="H65" s="98">
        <f>+INFO!H68/INFO!$D$12*100</f>
        <v>1.98681056768621E-3</v>
      </c>
      <c r="I65" s="98">
        <f>+INFO!I68/INFO!$D$13*100</f>
        <v>6.3701813572928524E-3</v>
      </c>
      <c r="J65" s="98">
        <f>+INFO!J68/INFO!$D$14*100</f>
        <v>0.39661965134392441</v>
      </c>
      <c r="K65" s="98">
        <f>+INFO!K68/INFO!$D$15*100</f>
        <v>0.28509219015106013</v>
      </c>
      <c r="L65" s="98">
        <f>+INFO!L68/INFO!$D$16*100</f>
        <v>6.6050485236730117E-3</v>
      </c>
      <c r="M65" s="98">
        <f>+INFO!M68/INFO!$D$17*100</f>
        <v>3.8789581132918576E-2</v>
      </c>
      <c r="N65" s="98">
        <f>+INFO!N68/INFO!$D$18*100</f>
        <v>0.63980189401537135</v>
      </c>
      <c r="O65" s="98">
        <f>+INFO!O68/INFO!$D$19*100</f>
        <v>0.10449977299712621</v>
      </c>
      <c r="P65" s="98">
        <f>+INFO!P68/INFO!$D$20*100</f>
        <v>0.1412689882220223</v>
      </c>
      <c r="Q65" s="98">
        <f>+INFO!Q68/INFO!$D$21*100</f>
        <v>9.1874257310918819E-2</v>
      </c>
      <c r="R65" s="98">
        <f>+INFO!R68/INFO!$D$22*100</f>
        <v>0.19050973142750602</v>
      </c>
      <c r="S65" s="98">
        <f>+INFO!S68/INFO!$D$23*100</f>
        <v>0.15709705475559926</v>
      </c>
      <c r="T65" s="98">
        <f>+INFO!T68/INFO!$D$24*100</f>
        <v>3.8114104946588602E-2</v>
      </c>
      <c r="U65" s="98">
        <f>+INFO!U68/INFO!$D$25*100</f>
        <v>9.0585375891012662E-2</v>
      </c>
      <c r="V65" s="98">
        <f>+INFO!V68/INFO!$D$26*100</f>
        <v>6.8903792228655905E-2</v>
      </c>
      <c r="W65" s="98">
        <f>+INFO!W68/INFO!$D$27*100</f>
        <v>5.9062626958456203E-2</v>
      </c>
      <c r="X65" s="98">
        <f>+INFO!X68/INFO!$D$28*100</f>
        <v>1.0574967166184552</v>
      </c>
      <c r="Y65" s="98">
        <f>+INFO!Y68/INFO!$D$29*100</f>
        <v>3.8468978150808382</v>
      </c>
      <c r="Z65" s="98">
        <f>+INFO!Z68/INFO!$D$30*100</f>
        <v>1.2881811430775283</v>
      </c>
      <c r="AA65" s="98">
        <f>+INFO!AA68/INFO!$D$31*100</f>
        <v>7.5868190971243324E-2</v>
      </c>
      <c r="AB65" s="98">
        <f>+INFO!AB68/INFO!$D$32*100</f>
        <v>0.33446751547287462</v>
      </c>
      <c r="AC65" s="98">
        <f>+INFO!AC68/INFO!$D$33*100</f>
        <v>3.6421421047999974E-2</v>
      </c>
      <c r="AD65" s="98">
        <f>+INFO!AD68/INFO!$D$34*100</f>
        <v>0.23568471868490054</v>
      </c>
      <c r="AE65" s="98">
        <f>+INFO!AE68/INFO!$D$35*100</f>
        <v>0.40066036967981233</v>
      </c>
      <c r="AF65" s="98">
        <f>+INFO!AF68/INFO!$D$36*100</f>
        <v>0.7409076386088379</v>
      </c>
      <c r="AG65" s="98">
        <f>+INFO!AG68/INFO!$D$37*100</f>
        <v>1.0198744665567745</v>
      </c>
      <c r="AH65" s="98">
        <f>+INFO!AH68/INFO!$D$38*100</f>
        <v>0.87448144512510795</v>
      </c>
      <c r="AI65" s="98">
        <f>+INFO!AI68/INFO!$D$39*100</f>
        <v>0.10752354640741586</v>
      </c>
      <c r="AJ65" s="98">
        <f>+INFO!AJ68/INFO!$D$40*100</f>
        <v>0.60154696254177997</v>
      </c>
      <c r="AK65" s="98">
        <f>+INFO!AK68/INFO!$D$41*100</f>
        <v>0.58392606350066956</v>
      </c>
      <c r="AL65" s="98">
        <f>+INFO!AL68/INFO!$D$42*100</f>
        <v>0.36135709675966571</v>
      </c>
      <c r="AM65" s="98">
        <f>+INFO!AM68/INFO!$D$43*100</f>
        <v>0.47410404566700109</v>
      </c>
      <c r="AN65" s="98">
        <f>+INFO!AN68/INFO!$D$44*100</f>
        <v>0.30819925558553984</v>
      </c>
      <c r="AO65" s="98">
        <f>+INFO!AO68/INFO!$D$45*100</f>
        <v>0.22436307883969975</v>
      </c>
      <c r="AP65" s="98">
        <f>+INFO!AP68/INFO!$D$46*100</f>
        <v>0.52311141019205631</v>
      </c>
      <c r="AQ65" s="98">
        <f>+INFO!AQ68/INFO!$D$47*100</f>
        <v>0.4199311739325115</v>
      </c>
      <c r="AR65" s="98">
        <f>+INFO!AR68/INFO!$D$48*100</f>
        <v>0.43366315772336261</v>
      </c>
      <c r="AS65" s="98">
        <f>+INFO!AS68/INFO!$D$49*100</f>
        <v>7.868571903751481</v>
      </c>
      <c r="AT65" s="98">
        <f>+INFO!AT68/INFO!$D$50*100</f>
        <v>8.4198357702738971</v>
      </c>
      <c r="AU65" s="98">
        <f>+INFO!AU68/INFO!$D$51*100</f>
        <v>2.074467805197407E-2</v>
      </c>
      <c r="AV65" s="98">
        <f>+INFO!AV68/INFO!$D$52*100</f>
        <v>2.4550198906133729E-2</v>
      </c>
      <c r="AW65" s="98">
        <f>+INFO!AW68/INFO!$D$53*100</f>
        <v>0.59593584789167775</v>
      </c>
      <c r="AX65" s="98">
        <f>+INFO!AX68/INFO!$D$54*100</f>
        <v>4.6675302358230262</v>
      </c>
      <c r="AY65" s="98">
        <f>+INFO!AY68/INFO!$D$55*100</f>
        <v>3.2725361135515074</v>
      </c>
      <c r="AZ65" s="98">
        <f>+INFO!AZ68/INFO!$D$56*100</f>
        <v>0.12557260969459819</v>
      </c>
      <c r="BA65" s="98">
        <f>+INFO!BA68/INFO!$D$57*100</f>
        <v>0.46967512826776658</v>
      </c>
      <c r="BB65" s="98">
        <f>+INFO!BB68/INFO!$D$58*100</f>
        <v>0.70532413733421506</v>
      </c>
      <c r="BC65" s="98">
        <f>+INFO!BC68/INFO!$D$59*100</f>
        <v>5.4035183604807591</v>
      </c>
      <c r="BD65" s="98">
        <f>+INFO!BD68/INFO!$D$60*100</f>
        <v>2.5966671715594392</v>
      </c>
      <c r="BE65" s="98">
        <f>+INFO!BE68/INFO!$D$61*100</f>
        <v>2.4696909745049496</v>
      </c>
      <c r="BF65" s="98">
        <f>+INFO!BF68/INFO!$D$62*100</f>
        <v>4.1971556479143075</v>
      </c>
      <c r="BG65" s="98">
        <f>+INFO!BG68/INFO!$D$63*100</f>
        <v>2.4692691827637829</v>
      </c>
      <c r="BH65" s="98">
        <f>+INFO!BH68/INFO!$D$64*100</f>
        <v>1.5863159282539341</v>
      </c>
      <c r="BI65" s="98">
        <f>+INFO!BI68/INFO!$D$65*100</f>
        <v>4.4047168619040837</v>
      </c>
      <c r="BJ65" s="98">
        <f>+INFO!BJ68/INFO!$D$66*100</f>
        <v>0.44863054791161361</v>
      </c>
      <c r="BK65" s="98">
        <f>+INFO!BK68/INFO!$D$67*100</f>
        <v>0.65140965399960415</v>
      </c>
      <c r="BL65" s="98">
        <f>+INFO!BL68/INFO!$D$68*100</f>
        <v>0.46260036613386002</v>
      </c>
      <c r="BM65" s="98">
        <f>+INFO!BM68/INFO!$D$69*100</f>
        <v>1.4698844729101725</v>
      </c>
      <c r="BN65" s="98">
        <f>+INFO!BN68/INFO!$D$70*100</f>
        <v>3.9416974289246323</v>
      </c>
      <c r="BO65" s="98">
        <f>+INFO!BO68/INFO!$D$71*100</f>
        <v>0.58713889505339922</v>
      </c>
      <c r="BP65" s="98">
        <f>+INFO!BP68/INFO!$D$72*100</f>
        <v>2.008966249373132</v>
      </c>
      <c r="BQ65" s="98">
        <f>+INFO!BQ68/INFO!$D$73*100</f>
        <v>0.34525567909431687</v>
      </c>
      <c r="BR65" s="98">
        <f>+INFO!BR68/INFO!$D$74*100</f>
        <v>3.0209436622276566</v>
      </c>
      <c r="BS65" s="98">
        <f>+INFO!BS68/INFO!$D$75*100</f>
        <v>2.6977733630777352</v>
      </c>
      <c r="BT65" s="98">
        <f>+INFO!BT68/INFO!$D$76*100</f>
        <v>0</v>
      </c>
    </row>
    <row r="66" spans="2:72" ht="15" x14ac:dyDescent="0.4">
      <c r="B66">
        <v>61</v>
      </c>
      <c r="C66" s="6" t="s">
        <v>119</v>
      </c>
      <c r="D66" s="7" t="s">
        <v>120</v>
      </c>
      <c r="E66" s="98">
        <f>+INFO!E69/INFO!$D$9*100</f>
        <v>0.32903739678958704</v>
      </c>
      <c r="F66" s="98">
        <f>+INFO!F69/INFO!$D$10*100</f>
        <v>8.178168730664967E-2</v>
      </c>
      <c r="G66" s="98">
        <f>+INFO!G69/INFO!$D$11*100</f>
        <v>0.65083670387826431</v>
      </c>
      <c r="H66" s="98">
        <f>+INFO!H69/INFO!$D$12*100</f>
        <v>0.12801096431214581</v>
      </c>
      <c r="I66" s="98">
        <f>+INFO!I69/INFO!$D$13*100</f>
        <v>4.9716305150958741E-2</v>
      </c>
      <c r="J66" s="98">
        <f>+INFO!J69/INFO!$D$14*100</f>
        <v>1.2131397681973859</v>
      </c>
      <c r="K66" s="98">
        <f>+INFO!K69/INFO!$D$15*100</f>
        <v>2.0032693019775141</v>
      </c>
      <c r="L66" s="98">
        <f>+INFO!L69/INFO!$D$16*100</f>
        <v>1.36487915217433</v>
      </c>
      <c r="M66" s="98">
        <f>+INFO!M69/INFO!$D$17*100</f>
        <v>1.2274174729260214</v>
      </c>
      <c r="N66" s="98">
        <f>+INFO!N69/INFO!$D$18*100</f>
        <v>1.4464844218863373</v>
      </c>
      <c r="O66" s="98">
        <f>+INFO!O69/INFO!$D$19*100</f>
        <v>1.6965870974349637</v>
      </c>
      <c r="P66" s="98">
        <f>+INFO!P69/INFO!$D$20*100</f>
        <v>0.96873573303639138</v>
      </c>
      <c r="Q66" s="98">
        <f>+INFO!Q69/INFO!$D$21*100</f>
        <v>0.91419405064664483</v>
      </c>
      <c r="R66" s="98">
        <f>+INFO!R69/INFO!$D$22*100</f>
        <v>0.60878413166072132</v>
      </c>
      <c r="S66" s="98">
        <f>+INFO!S69/INFO!$D$23*100</f>
        <v>0.37265584252748535</v>
      </c>
      <c r="T66" s="98">
        <f>+INFO!T69/INFO!$D$24*100</f>
        <v>0.25633746367715921</v>
      </c>
      <c r="U66" s="98">
        <f>+INFO!U69/INFO!$D$25*100</f>
        <v>0.48705724900709346</v>
      </c>
      <c r="V66" s="98">
        <f>+INFO!V69/INFO!$D$26*100</f>
        <v>1.2778366586252032</v>
      </c>
      <c r="W66" s="98">
        <f>+INFO!W69/INFO!$D$27*100</f>
        <v>0.63192296310787766</v>
      </c>
      <c r="X66" s="98">
        <f>+INFO!X69/INFO!$D$28*100</f>
        <v>1.1638653473986325</v>
      </c>
      <c r="Y66" s="98">
        <f>+INFO!Y69/INFO!$D$29*100</f>
        <v>1.2738878008236916</v>
      </c>
      <c r="Z66" s="98">
        <f>+INFO!Z69/INFO!$D$30*100</f>
        <v>1.2300427417322028</v>
      </c>
      <c r="AA66" s="98">
        <f>+INFO!AA69/INFO!$D$31*100</f>
        <v>0.28244752747688412</v>
      </c>
      <c r="AB66" s="98">
        <f>+INFO!AB69/INFO!$D$32*100</f>
        <v>0.51612939766044774</v>
      </c>
      <c r="AC66" s="98">
        <f>+INFO!AC69/INFO!$D$33*100</f>
        <v>0.15933849292556296</v>
      </c>
      <c r="AD66" s="98">
        <f>+INFO!AD69/INFO!$D$34*100</f>
        <v>0.59175313824449038</v>
      </c>
      <c r="AE66" s="98">
        <f>+INFO!AE69/INFO!$D$35*100</f>
        <v>1.730240713327126</v>
      </c>
      <c r="AF66" s="98">
        <f>+INFO!AF69/INFO!$D$36*100</f>
        <v>0.83247114570089675</v>
      </c>
      <c r="AG66" s="98">
        <f>+INFO!AG69/INFO!$D$37*100</f>
        <v>0.25435236884806833</v>
      </c>
      <c r="AH66" s="98">
        <f>+INFO!AH69/INFO!$D$38*100</f>
        <v>0.97176015185088238</v>
      </c>
      <c r="AI66" s="98">
        <f>+INFO!AI69/INFO!$D$39*100</f>
        <v>0.65819086053575337</v>
      </c>
      <c r="AJ66" s="98">
        <f>+INFO!AJ69/INFO!$D$40*100</f>
        <v>0.59516731742774276</v>
      </c>
      <c r="AK66" s="98">
        <f>+INFO!AK69/INFO!$D$41*100</f>
        <v>0.75933441890806874</v>
      </c>
      <c r="AL66" s="98">
        <f>+INFO!AL69/INFO!$D$42*100</f>
        <v>0.56134114927104828</v>
      </c>
      <c r="AM66" s="98">
        <f>+INFO!AM69/INFO!$D$43*100</f>
        <v>0.15362927880414975</v>
      </c>
      <c r="AN66" s="98">
        <f>+INFO!AN69/INFO!$D$44*100</f>
        <v>2.2713463403111636</v>
      </c>
      <c r="AO66" s="98">
        <f>+INFO!AO69/INFO!$D$45*100</f>
        <v>1.1942384959013073</v>
      </c>
      <c r="AP66" s="98">
        <f>+INFO!AP69/INFO!$D$46*100</f>
        <v>4.9100749434290263</v>
      </c>
      <c r="AQ66" s="98">
        <f>+INFO!AQ69/INFO!$D$47*100</f>
        <v>1.6767078321650295</v>
      </c>
      <c r="AR66" s="98">
        <f>+INFO!AR69/INFO!$D$48*100</f>
        <v>3.3569181629607785</v>
      </c>
      <c r="AS66" s="98">
        <f>+INFO!AS69/INFO!$D$49*100</f>
        <v>4.2635184326116876E-2</v>
      </c>
      <c r="AT66" s="98">
        <f>+INFO!AT69/INFO!$D$50*100</f>
        <v>33.15944577499728</v>
      </c>
      <c r="AU66" s="98">
        <f>+INFO!AU69/INFO!$D$51*100</f>
        <v>1.7753275908120547</v>
      </c>
      <c r="AV66" s="98">
        <f>+INFO!AV69/INFO!$D$52*100</f>
        <v>0.88910755534410391</v>
      </c>
      <c r="AW66" s="98">
        <f>+INFO!AW69/INFO!$D$53*100</f>
        <v>1.3079220924265409</v>
      </c>
      <c r="AX66" s="98">
        <f>+INFO!AX69/INFO!$D$54*100</f>
        <v>2.2164994176545192</v>
      </c>
      <c r="AY66" s="98">
        <f>+INFO!AY69/INFO!$D$55*100</f>
        <v>0.88087869167939503</v>
      </c>
      <c r="AZ66" s="98">
        <f>+INFO!AZ69/INFO!$D$56*100</f>
        <v>0.92813238260165254</v>
      </c>
      <c r="BA66" s="98">
        <f>+INFO!BA69/INFO!$D$57*100</f>
        <v>3.5503136051063486</v>
      </c>
      <c r="BB66" s="98">
        <f>+INFO!BB69/INFO!$D$58*100</f>
        <v>1.0613068515582151</v>
      </c>
      <c r="BC66" s="98">
        <f>+INFO!BC69/INFO!$D$59*100</f>
        <v>2.2912388219566</v>
      </c>
      <c r="BD66" s="98">
        <f>+INFO!BD69/INFO!$D$60*100</f>
        <v>1.9821280914221726</v>
      </c>
      <c r="BE66" s="98">
        <f>+INFO!BE69/INFO!$D$61*100</f>
        <v>3.544041739392787</v>
      </c>
      <c r="BF66" s="98">
        <f>+INFO!BF69/INFO!$D$62*100</f>
        <v>0.74552862350111404</v>
      </c>
      <c r="BG66" s="98">
        <f>+INFO!BG69/INFO!$D$63*100</f>
        <v>6.2858155086834619</v>
      </c>
      <c r="BH66" s="98">
        <f>+INFO!BH69/INFO!$D$64*100</f>
        <v>4.5104774962046683</v>
      </c>
      <c r="BI66" s="98">
        <f>+INFO!BI69/INFO!$D$65*100</f>
        <v>4.2374199575186982</v>
      </c>
      <c r="BJ66" s="98">
        <f>+INFO!BJ69/INFO!$D$66*100</f>
        <v>2.2673330279988959</v>
      </c>
      <c r="BK66" s="98">
        <f>+INFO!BK69/INFO!$D$67*100</f>
        <v>1.4936606155213767</v>
      </c>
      <c r="BL66" s="98">
        <f>+INFO!BL69/INFO!$D$68*100</f>
        <v>1.0283559703653662</v>
      </c>
      <c r="BM66" s="98">
        <f>+INFO!BM69/INFO!$D$69*100</f>
        <v>7.9662979758995025</v>
      </c>
      <c r="BN66" s="98">
        <f>+INFO!BN69/INFO!$D$70*100</f>
        <v>3.1946564454106525</v>
      </c>
      <c r="BO66" s="98">
        <f>+INFO!BO69/INFO!$D$71*100</f>
        <v>8.7419497931117025</v>
      </c>
      <c r="BP66" s="98">
        <f>+INFO!BP69/INFO!$D$72*100</f>
        <v>7.2630125270437409</v>
      </c>
      <c r="BQ66" s="98">
        <f>+INFO!BQ69/INFO!$D$73*100</f>
        <v>1.369776505876962</v>
      </c>
      <c r="BR66" s="98">
        <f>+INFO!BR69/INFO!$D$74*100</f>
        <v>4.6205449617399186</v>
      </c>
      <c r="BS66" s="98">
        <f>+INFO!BS69/INFO!$D$75*100</f>
        <v>0.43412172528851811</v>
      </c>
      <c r="BT66" s="98">
        <f>+INFO!BT69/INFO!$D$76*100</f>
        <v>0</v>
      </c>
    </row>
    <row r="67" spans="2:72" ht="15" x14ac:dyDescent="0.4">
      <c r="B67">
        <v>62</v>
      </c>
      <c r="C67" s="15" t="s">
        <v>121</v>
      </c>
      <c r="D67" s="2" t="s">
        <v>122</v>
      </c>
      <c r="E67" s="98">
        <f>+INFO!E70/INFO!$D$9*100</f>
        <v>0.444069505037681</v>
      </c>
      <c r="F67" s="98">
        <f>+INFO!F70/INFO!$D$10*100</f>
        <v>8.9319588033929219E-4</v>
      </c>
      <c r="G67" s="98">
        <f>+INFO!G70/INFO!$D$11*100</f>
        <v>6.8796385183770306E-2</v>
      </c>
      <c r="H67" s="98">
        <f>+INFO!H70/INFO!$D$12*100</f>
        <v>2.7109343256756517E-3</v>
      </c>
      <c r="I67" s="98">
        <f>+INFO!I70/INFO!$D$13*100</f>
        <v>0.95943834329075484</v>
      </c>
      <c r="J67" s="98">
        <f>+INFO!J70/INFO!$D$14*100</f>
        <v>0.46274846834125904</v>
      </c>
      <c r="K67" s="98">
        <f>+INFO!K70/INFO!$D$15*100</f>
        <v>3.4149643744607689</v>
      </c>
      <c r="L67" s="98">
        <f>+INFO!L70/INFO!$D$16*100</f>
        <v>0.98612590654607768</v>
      </c>
      <c r="M67" s="98">
        <f>+INFO!M70/INFO!$D$17*100</f>
        <v>8.7093024146763796</v>
      </c>
      <c r="N67" s="98">
        <f>+INFO!N70/INFO!$D$18*100</f>
        <v>5.023365692569608</v>
      </c>
      <c r="O67" s="98">
        <f>+INFO!O70/INFO!$D$19*100</f>
        <v>1.302066487874477</v>
      </c>
      <c r="P67" s="98">
        <f>+INFO!P70/INFO!$D$20*100</f>
        <v>1.3775323198887157</v>
      </c>
      <c r="Q67" s="98">
        <f>+INFO!Q70/INFO!$D$21*100</f>
        <v>0.67146338002263495</v>
      </c>
      <c r="R67" s="98">
        <f>+INFO!R70/INFO!$D$22*100</f>
        <v>1.0686377435569632</v>
      </c>
      <c r="S67" s="98">
        <f>+INFO!S70/INFO!$D$23*100</f>
        <v>0.78289808222271262</v>
      </c>
      <c r="T67" s="98">
        <f>+INFO!T70/INFO!$D$24*100</f>
        <v>1.2977450212695993</v>
      </c>
      <c r="U67" s="98">
        <f>+INFO!U70/INFO!$D$25*100</f>
        <v>4.7031438119649733</v>
      </c>
      <c r="V67" s="98">
        <f>+INFO!V70/INFO!$D$26*100</f>
        <v>1.0338713577203082</v>
      </c>
      <c r="W67" s="98">
        <f>+INFO!W70/INFO!$D$27*100</f>
        <v>1.81201688341482</v>
      </c>
      <c r="X67" s="98">
        <f>+INFO!X70/INFO!$D$28*100</f>
        <v>3.3045654040066395</v>
      </c>
      <c r="Y67" s="98">
        <f>+INFO!Y70/INFO!$D$29*100</f>
        <v>5.3319136904127715</v>
      </c>
      <c r="Z67" s="98">
        <f>+INFO!Z70/INFO!$D$30*100</f>
        <v>2.8631761761916512</v>
      </c>
      <c r="AA67" s="98">
        <f>+INFO!AA70/INFO!$D$31*100</f>
        <v>0.99293450350493884</v>
      </c>
      <c r="AB67" s="98">
        <f>+INFO!AB70/INFO!$D$32*100</f>
        <v>4.5103667689657847</v>
      </c>
      <c r="AC67" s="98">
        <f>+INFO!AC70/INFO!$D$33*100</f>
        <v>0.38923219277389365</v>
      </c>
      <c r="AD67" s="98">
        <f>+INFO!AD70/INFO!$D$34*100</f>
        <v>1.5961608656669724</v>
      </c>
      <c r="AE67" s="98">
        <f>+INFO!AE70/INFO!$D$35*100</f>
        <v>4.086905160831936</v>
      </c>
      <c r="AF67" s="98">
        <f>+INFO!AF70/INFO!$D$36*100</f>
        <v>1.8950319672930174</v>
      </c>
      <c r="AG67" s="98">
        <f>+INFO!AG70/INFO!$D$37*100</f>
        <v>0.66754198460207115</v>
      </c>
      <c r="AH67" s="98">
        <f>+INFO!AH70/INFO!$D$38*100</f>
        <v>0.88966812292974373</v>
      </c>
      <c r="AI67" s="98">
        <f>+INFO!AI70/INFO!$D$39*100</f>
        <v>1.4123972676637309</v>
      </c>
      <c r="AJ67" s="98">
        <f>+INFO!AJ70/INFO!$D$40*100</f>
        <v>1.0916913573182843</v>
      </c>
      <c r="AK67" s="98">
        <f>+INFO!AK70/INFO!$D$41*100</f>
        <v>2.0691718466244615</v>
      </c>
      <c r="AL67" s="98">
        <f>+INFO!AL70/INFO!$D$42*100</f>
        <v>1.4807268086529632</v>
      </c>
      <c r="AM67" s="98">
        <f>+INFO!AM70/INFO!$D$43*100</f>
        <v>0.41775530377154407</v>
      </c>
      <c r="AN67" s="98">
        <f>+INFO!AN70/INFO!$D$44*100</f>
        <v>0.99142021839839312</v>
      </c>
      <c r="AO67" s="98">
        <f>+INFO!AO70/INFO!$D$45*100</f>
        <v>1.2666967298973157</v>
      </c>
      <c r="AP67" s="98">
        <f>+INFO!AP70/INFO!$D$46*100</f>
        <v>3.4853705686816969</v>
      </c>
      <c r="AQ67" s="98">
        <f>+INFO!AQ70/INFO!$D$47*100</f>
        <v>1.9815483256260611</v>
      </c>
      <c r="AR67" s="98">
        <f>+INFO!AR70/INFO!$D$48*100</f>
        <v>5.6019435799084398</v>
      </c>
      <c r="AS67" s="98">
        <f>+INFO!AS70/INFO!$D$49*100</f>
        <v>8.8747112858243549E-2</v>
      </c>
      <c r="AT67" s="98">
        <f>+INFO!AT70/INFO!$D$50*100</f>
        <v>4.9988406577156077</v>
      </c>
      <c r="AU67" s="98">
        <f>+INFO!AU70/INFO!$D$51*100</f>
        <v>0.55989294606392837</v>
      </c>
      <c r="AV67" s="98">
        <f>+INFO!AV70/INFO!$D$52*100</f>
        <v>1.4880707095413179</v>
      </c>
      <c r="AW67" s="98">
        <f>+INFO!AW70/INFO!$D$53*100</f>
        <v>2.2980872122686753E-2</v>
      </c>
      <c r="AX67" s="98">
        <f>+INFO!AX70/INFO!$D$54*100</f>
        <v>4.8431263989019522</v>
      </c>
      <c r="AY67" s="98">
        <f>+INFO!AY70/INFO!$D$55*100</f>
        <v>0.10162126477786017</v>
      </c>
      <c r="AZ67" s="98">
        <f>+INFO!AZ70/INFO!$D$56*100</f>
        <v>7.4454561337692307E-2</v>
      </c>
      <c r="BA67" s="98">
        <f>+INFO!BA70/INFO!$D$57*100</f>
        <v>5.8073066686473398</v>
      </c>
      <c r="BB67" s="98">
        <f>+INFO!BB70/INFO!$D$58*100</f>
        <v>3.3750972243142967</v>
      </c>
      <c r="BC67" s="98">
        <f>+INFO!BC70/INFO!$D$59*100</f>
        <v>5.3471466393884404</v>
      </c>
      <c r="BD67" s="98">
        <f>+INFO!BD70/INFO!$D$60*100</f>
        <v>5.1507388386568032</v>
      </c>
      <c r="BE67" s="98">
        <f>+INFO!BE70/INFO!$D$61*100</f>
        <v>12.518506047115633</v>
      </c>
      <c r="BF67" s="98">
        <f>+INFO!BF70/INFO!$D$62*100</f>
        <v>0.90323548555433075</v>
      </c>
      <c r="BG67" s="98">
        <f>+INFO!BG70/INFO!$D$63*100</f>
        <v>10.450962072549801</v>
      </c>
      <c r="BH67" s="98">
        <f>+INFO!BH70/INFO!$D$64*100</f>
        <v>11.398393476088007</v>
      </c>
      <c r="BI67" s="98">
        <f>+INFO!BI70/INFO!$D$65*100</f>
        <v>5.6507777185386665</v>
      </c>
      <c r="BJ67" s="98">
        <f>+INFO!BJ70/INFO!$D$66*100</f>
        <v>1.9422823088181613</v>
      </c>
      <c r="BK67" s="98">
        <f>+INFO!BK70/INFO!$D$67*100</f>
        <v>0.92691433796536404</v>
      </c>
      <c r="BL67" s="98">
        <f>+INFO!BL70/INFO!$D$68*100</f>
        <v>2.4107601208524292</v>
      </c>
      <c r="BM67" s="98">
        <f>+INFO!BM70/INFO!$D$69*100</f>
        <v>5.9149280731329839</v>
      </c>
      <c r="BN67" s="98">
        <f>+INFO!BN70/INFO!$D$70*100</f>
        <v>4.598247944482269</v>
      </c>
      <c r="BO67" s="98">
        <f>+INFO!BO70/INFO!$D$71*100</f>
        <v>6.2760692631726966</v>
      </c>
      <c r="BP67" s="98">
        <f>+INFO!BP70/INFO!$D$72*100</f>
        <v>2.2524307158371264</v>
      </c>
      <c r="BQ67" s="98">
        <f>+INFO!BQ70/INFO!$D$73*100</f>
        <v>2.1217538087167522</v>
      </c>
      <c r="BR67" s="98">
        <f>+INFO!BR70/INFO!$D$74*100</f>
        <v>6.4329357642896028</v>
      </c>
      <c r="BS67" s="98">
        <f>+INFO!BS70/INFO!$D$75*100</f>
        <v>0.28263040011517815</v>
      </c>
      <c r="BT67" s="98">
        <f>+INFO!BT70/INFO!$D$76*100</f>
        <v>0</v>
      </c>
    </row>
    <row r="68" spans="2:72" ht="15" x14ac:dyDescent="0.4">
      <c r="B68">
        <v>63</v>
      </c>
      <c r="C68" s="6" t="s">
        <v>123</v>
      </c>
      <c r="D68" s="7" t="s">
        <v>124</v>
      </c>
      <c r="E68" s="98">
        <f>+INFO!E71/INFO!$D$9*100</f>
        <v>7.2510100333131114E-2</v>
      </c>
      <c r="F68" s="98">
        <f>+INFO!F71/INFO!$D$10*100</f>
        <v>1.1526534007999382E-2</v>
      </c>
      <c r="G68" s="98">
        <f>+INFO!G71/INFO!$D$11*100</f>
        <v>4.0622846383300965E-2</v>
      </c>
      <c r="H68" s="98">
        <f>+INFO!H71/INFO!$D$12*100</f>
        <v>4.6678299798510806E-3</v>
      </c>
      <c r="I68" s="98">
        <f>+INFO!I71/INFO!$D$13*100</f>
        <v>7.1118832161680648E-2</v>
      </c>
      <c r="J68" s="98">
        <f>+INFO!J71/INFO!$D$14*100</f>
        <v>0.2945329251221166</v>
      </c>
      <c r="K68" s="98">
        <f>+INFO!K71/INFO!$D$15*100</f>
        <v>0.11372949259896165</v>
      </c>
      <c r="L68" s="98">
        <f>+INFO!L71/INFO!$D$16*100</f>
        <v>0.20923636418968489</v>
      </c>
      <c r="M68" s="98">
        <f>+INFO!M71/INFO!$D$17*100</f>
        <v>0.54827153784943428</v>
      </c>
      <c r="N68" s="98">
        <f>+INFO!N71/INFO!$D$18*100</f>
        <v>0.1136808793282649</v>
      </c>
      <c r="O68" s="98">
        <f>+INFO!O71/INFO!$D$19*100</f>
        <v>9.6217607576932582E-2</v>
      </c>
      <c r="P68" s="98">
        <f>+INFO!P71/INFO!$D$20*100</f>
        <v>9.2301770392459848E-2</v>
      </c>
      <c r="Q68" s="98">
        <f>+INFO!Q71/INFO!$D$21*100</f>
        <v>0.11825784715550358</v>
      </c>
      <c r="R68" s="98">
        <f>+INFO!R71/INFO!$D$22*100</f>
        <v>0.10391197460441882</v>
      </c>
      <c r="S68" s="98">
        <f>+INFO!S71/INFO!$D$23*100</f>
        <v>6.0075346943821183E-2</v>
      </c>
      <c r="T68" s="98">
        <f>+INFO!T71/INFO!$D$24*100</f>
        <v>7.9441441574998786E-2</v>
      </c>
      <c r="U68" s="98">
        <f>+INFO!U71/INFO!$D$25*100</f>
        <v>0.27628051921990782</v>
      </c>
      <c r="V68" s="98">
        <f>+INFO!V71/INFO!$D$26*100</f>
        <v>0.17065781735170654</v>
      </c>
      <c r="W68" s="98">
        <f>+INFO!W71/INFO!$D$27*100</f>
        <v>0.16760873771697468</v>
      </c>
      <c r="X68" s="98">
        <f>+INFO!X71/INFO!$D$28*100</f>
        <v>0.11156846507974061</v>
      </c>
      <c r="Y68" s="98">
        <f>+INFO!Y71/INFO!$D$29*100</f>
        <v>0.17353488314912799</v>
      </c>
      <c r="Z68" s="98">
        <f>+INFO!Z71/INFO!$D$30*100</f>
        <v>0.13442604118428189</v>
      </c>
      <c r="AA68" s="98">
        <f>+INFO!AA71/INFO!$D$31*100</f>
        <v>0.10964950465345387</v>
      </c>
      <c r="AB68" s="98">
        <f>+INFO!AB71/INFO!$D$32*100</f>
        <v>0.76350329725559574</v>
      </c>
      <c r="AC68" s="98">
        <f>+INFO!AC71/INFO!$D$33*100</f>
        <v>1.642935541002739E-2</v>
      </c>
      <c r="AD68" s="98">
        <f>+INFO!AD71/INFO!$D$34*100</f>
        <v>0.15804562458590912</v>
      </c>
      <c r="AE68" s="98">
        <f>+INFO!AE71/INFO!$D$35*100</f>
        <v>0.25156050127216911</v>
      </c>
      <c r="AF68" s="98">
        <f>+INFO!AF71/INFO!$D$36*100</f>
        <v>0.23314572487861204</v>
      </c>
      <c r="AG68" s="98">
        <f>+INFO!AG71/INFO!$D$37*100</f>
        <v>3.4169266885358811E-2</v>
      </c>
      <c r="AH68" s="98">
        <f>+INFO!AH71/INFO!$D$38*100</f>
        <v>6.7306587938447959E-2</v>
      </c>
      <c r="AI68" s="98">
        <f>+INFO!AI71/INFO!$D$39*100</f>
        <v>0.10523523180917466</v>
      </c>
      <c r="AJ68" s="98">
        <f>+INFO!AJ71/INFO!$D$40*100</f>
        <v>6.8673557257410908E-2</v>
      </c>
      <c r="AK68" s="98">
        <f>+INFO!AK71/INFO!$D$41*100</f>
        <v>0.22524345835747764</v>
      </c>
      <c r="AL68" s="98">
        <f>+INFO!AL71/INFO!$D$42*100</f>
        <v>0.20112799769860085</v>
      </c>
      <c r="AM68" s="98">
        <f>+INFO!AM71/INFO!$D$43*100</f>
        <v>6.2924411915726716E-2</v>
      </c>
      <c r="AN68" s="98">
        <f>+INFO!AN71/INFO!$D$44*100</f>
        <v>0.11672879450710444</v>
      </c>
      <c r="AO68" s="98">
        <f>+INFO!AO71/INFO!$D$45*100</f>
        <v>6.4259742395231953E-2</v>
      </c>
      <c r="AP68" s="98">
        <f>+INFO!AP71/INFO!$D$46*100</f>
        <v>0.21341988629230485</v>
      </c>
      <c r="AQ68" s="98">
        <f>+INFO!AQ71/INFO!$D$47*100</f>
        <v>0.1189376318648042</v>
      </c>
      <c r="AR68" s="98">
        <f>+INFO!AR71/INFO!$D$48*100</f>
        <v>0.23766671871064721</v>
      </c>
      <c r="AS68" s="98">
        <f>+INFO!AS71/INFO!$D$49*100</f>
        <v>7.6953699430462583E-2</v>
      </c>
      <c r="AT68" s="98">
        <f>+INFO!AT71/INFO!$D$50*100</f>
        <v>1.0612099514404461</v>
      </c>
      <c r="AU68" s="98">
        <f>+INFO!AU71/INFO!$D$51*100</f>
        <v>5.193303331134233E-2</v>
      </c>
      <c r="AV68" s="98">
        <f>+INFO!AV71/INFO!$D$52*100</f>
        <v>0.10063077980958281</v>
      </c>
      <c r="AW68" s="98">
        <f>+INFO!AW71/INFO!$D$53*100</f>
        <v>5.4265976414615578E-2</v>
      </c>
      <c r="AX68" s="98">
        <f>+INFO!AX71/INFO!$D$54*100</f>
        <v>0.2976448680652492</v>
      </c>
      <c r="AY68" s="98">
        <f>+INFO!AY71/INFO!$D$55*100</f>
        <v>0.12485766779107202</v>
      </c>
      <c r="AZ68" s="98">
        <f>+INFO!AZ71/INFO!$D$56*100</f>
        <v>0.43131743316995536</v>
      </c>
      <c r="BA68" s="98">
        <f>+INFO!BA71/INFO!$D$57*100</f>
        <v>0.32836420241070263</v>
      </c>
      <c r="BB68" s="98">
        <f>+INFO!BB71/INFO!$D$58*100</f>
        <v>1.2174274856325029</v>
      </c>
      <c r="BC68" s="98">
        <f>+INFO!BC71/INFO!$D$59*100</f>
        <v>0.69369430320303216</v>
      </c>
      <c r="BD68" s="98">
        <f>+INFO!BD71/INFO!$D$60*100</f>
        <v>0.46294772763037412</v>
      </c>
      <c r="BE68" s="98">
        <f>+INFO!BE71/INFO!$D$61*100</f>
        <v>0.2813226104891221</v>
      </c>
      <c r="BF68" s="98">
        <f>+INFO!BF71/INFO!$D$62*100</f>
        <v>7.6098269143919525E-2</v>
      </c>
      <c r="BG68" s="98">
        <f>+INFO!BG71/INFO!$D$63*100</f>
        <v>0.40087164751660193</v>
      </c>
      <c r="BH68" s="98">
        <f>+INFO!BH71/INFO!$D$64*100</f>
        <v>0.27539775200921257</v>
      </c>
      <c r="BI68" s="98">
        <f>+INFO!BI71/INFO!$D$65*100</f>
        <v>0.21639389361240288</v>
      </c>
      <c r="BJ68" s="98">
        <f>+INFO!BJ71/INFO!$D$66*100</f>
        <v>9.2683661693185537E-2</v>
      </c>
      <c r="BK68" s="98">
        <f>+INFO!BK71/INFO!$D$67*100</f>
        <v>5.8837450387754342E-2</v>
      </c>
      <c r="BL68" s="98">
        <f>+INFO!BL71/INFO!$D$68*100</f>
        <v>5.8626878963389542E-2</v>
      </c>
      <c r="BM68" s="98">
        <f>+INFO!BM71/INFO!$D$69*100</f>
        <v>0.39412015725683835</v>
      </c>
      <c r="BN68" s="98">
        <f>+INFO!BN71/INFO!$D$70*100</f>
        <v>0.18668198473623743</v>
      </c>
      <c r="BO68" s="98">
        <f>+INFO!BO71/INFO!$D$71*100</f>
        <v>0.4053285597482732</v>
      </c>
      <c r="BP68" s="98">
        <f>+INFO!BP71/INFO!$D$72*100</f>
        <v>0.27427913912874113</v>
      </c>
      <c r="BQ68" s="98">
        <f>+INFO!BQ71/INFO!$D$73*100</f>
        <v>9.0521927713501982E-2</v>
      </c>
      <c r="BR68" s="98">
        <f>+INFO!BR71/INFO!$D$74*100</f>
        <v>0.25927745237220595</v>
      </c>
      <c r="BS68" s="98">
        <f>+INFO!BS71/INFO!$D$75*100</f>
        <v>2.90553720405969E-2</v>
      </c>
      <c r="BT68" s="98">
        <f>+INFO!BT71/INFO!$D$76*100</f>
        <v>0</v>
      </c>
    </row>
    <row r="69" spans="2:72" ht="15" x14ac:dyDescent="0.4">
      <c r="B69">
        <v>64</v>
      </c>
      <c r="C69" s="1" t="s">
        <v>125</v>
      </c>
      <c r="D69" s="2" t="s">
        <v>126</v>
      </c>
      <c r="E69" s="98">
        <f>+INFO!E72/INFO!$D$9*100</f>
        <v>3.8850857108500995E-2</v>
      </c>
      <c r="F69" s="98">
        <f>+INFO!F72/INFO!$D$10*100</f>
        <v>1.8928464934222334E-2</v>
      </c>
      <c r="G69" s="98">
        <f>+INFO!G72/INFO!$D$11*100</f>
        <v>4.966485569356438E-2</v>
      </c>
      <c r="H69" s="98">
        <f>+INFO!H72/INFO!$D$12*100</f>
        <v>2.6987927690533806E-2</v>
      </c>
      <c r="I69" s="98">
        <f>+INFO!I72/INFO!$D$13*100</f>
        <v>1.1115753041460182E-2</v>
      </c>
      <c r="J69" s="98">
        <f>+INFO!J72/INFO!$D$14*100</f>
        <v>6.0045796025074857E-2</v>
      </c>
      <c r="K69" s="98">
        <f>+INFO!K72/INFO!$D$15*100</f>
        <v>0.15730571894069315</v>
      </c>
      <c r="L69" s="98">
        <f>+INFO!L72/INFO!$D$16*100</f>
        <v>0.43533688874126875</v>
      </c>
      <c r="M69" s="98">
        <f>+INFO!M72/INFO!$D$17*100</f>
        <v>4.2562164056743429E-2</v>
      </c>
      <c r="N69" s="98">
        <f>+INFO!N72/INFO!$D$18*100</f>
        <v>6.3304651841080931E-2</v>
      </c>
      <c r="O69" s="98">
        <f>+INFO!O72/INFO!$D$19*100</f>
        <v>8.0660586183555316E-2</v>
      </c>
      <c r="P69" s="98">
        <f>+INFO!P72/INFO!$D$20*100</f>
        <v>6.5734489445103308E-2</v>
      </c>
      <c r="Q69" s="98">
        <f>+INFO!Q72/INFO!$D$21*100</f>
        <v>6.1739719554174899E-2</v>
      </c>
      <c r="R69" s="98">
        <f>+INFO!R72/INFO!$D$22*100</f>
        <v>6.9417101466658457E-2</v>
      </c>
      <c r="S69" s="98">
        <f>+INFO!S72/INFO!$D$23*100</f>
        <v>3.0904275415882133E-2</v>
      </c>
      <c r="T69" s="98">
        <f>+INFO!T72/INFO!$D$24*100</f>
        <v>5.2905057507387665E-2</v>
      </c>
      <c r="U69" s="98">
        <f>+INFO!U72/INFO!$D$25*100</f>
        <v>9.9402875063071564E-2</v>
      </c>
      <c r="V69" s="98">
        <f>+INFO!V72/INFO!$D$26*100</f>
        <v>8.8719326364881571E-2</v>
      </c>
      <c r="W69" s="98">
        <f>+INFO!W72/INFO!$D$27*100</f>
        <v>8.1085948796040752E-2</v>
      </c>
      <c r="X69" s="98">
        <f>+INFO!X72/INFO!$D$28*100</f>
        <v>7.0066578324071815E-2</v>
      </c>
      <c r="Y69" s="98">
        <f>+INFO!Y72/INFO!$D$29*100</f>
        <v>9.8249846036450705E-2</v>
      </c>
      <c r="Z69" s="98">
        <f>+INFO!Z72/INFO!$D$30*100</f>
        <v>0.13214605953817854</v>
      </c>
      <c r="AA69" s="98">
        <f>+INFO!AA72/INFO!$D$31*100</f>
        <v>5.1508902126768376E-2</v>
      </c>
      <c r="AB69" s="98">
        <f>+INFO!AB72/INFO!$D$32*100</f>
        <v>0.48380870628138994</v>
      </c>
      <c r="AC69" s="98">
        <f>+INFO!AC72/INFO!$D$33*100</f>
        <v>1.2604406785102513E-2</v>
      </c>
      <c r="AD69" s="98">
        <f>+INFO!AD72/INFO!$D$34*100</f>
        <v>6.9953933608832217E-2</v>
      </c>
      <c r="AE69" s="98">
        <f>+INFO!AE72/INFO!$D$35*100</f>
        <v>0.15127617988612935</v>
      </c>
      <c r="AF69" s="98">
        <f>+INFO!AF72/INFO!$D$36*100</f>
        <v>7.9945952134054754E-2</v>
      </c>
      <c r="AG69" s="98">
        <f>+INFO!AG72/INFO!$D$37*100</f>
        <v>5.1961748822610135E-2</v>
      </c>
      <c r="AH69" s="98">
        <f>+INFO!AH72/INFO!$D$38*100</f>
        <v>4.7885565108751742E-2</v>
      </c>
      <c r="AI69" s="98">
        <f>+INFO!AI72/INFO!$D$39*100</f>
        <v>5.1411850416492585E-2</v>
      </c>
      <c r="AJ69" s="98">
        <f>+INFO!AJ72/INFO!$D$40*100</f>
        <v>3.3940195055715085E-2</v>
      </c>
      <c r="AK69" s="98">
        <f>+INFO!AK72/INFO!$D$41*100</f>
        <v>4.1114648184402386E-2</v>
      </c>
      <c r="AL69" s="98">
        <f>+INFO!AL72/INFO!$D$42*100</f>
        <v>0.11645001476564361</v>
      </c>
      <c r="AM69" s="98">
        <f>+INFO!AM72/INFO!$D$43*100</f>
        <v>1.9631825403568368E-2</v>
      </c>
      <c r="AN69" s="98">
        <f>+INFO!AN72/INFO!$D$44*100</f>
        <v>0.20580543469992033</v>
      </c>
      <c r="AO69" s="98">
        <f>+INFO!AO72/INFO!$D$45*100</f>
        <v>0.26477119651302466</v>
      </c>
      <c r="AP69" s="98">
        <f>+INFO!AP72/INFO!$D$46*100</f>
        <v>0.65694106633198857</v>
      </c>
      <c r="AQ69" s="98">
        <f>+INFO!AQ72/INFO!$D$47*100</f>
        <v>0.43128876596254112</v>
      </c>
      <c r="AR69" s="98">
        <f>+INFO!AR72/INFO!$D$48*100</f>
        <v>0.59416756846749252</v>
      </c>
      <c r="AS69" s="98">
        <f>+INFO!AS72/INFO!$D$49*100</f>
        <v>8.5593227445800391E-2</v>
      </c>
      <c r="AT69" s="98">
        <f>+INFO!AT72/INFO!$D$50*100</f>
        <v>1.4024170293197227</v>
      </c>
      <c r="AU69" s="98">
        <f>+INFO!AU72/INFO!$D$51*100</f>
        <v>1.8204479628446558E-2</v>
      </c>
      <c r="AV69" s="98">
        <f>+INFO!AV72/INFO!$D$52*100</f>
        <v>3.7230461729392324E-2</v>
      </c>
      <c r="AW69" s="98">
        <f>+INFO!AW72/INFO!$D$53*100</f>
        <v>2.148907223694331E-2</v>
      </c>
      <c r="AX69" s="98">
        <f>+INFO!AX72/INFO!$D$54*100</f>
        <v>0.13359738033180396</v>
      </c>
      <c r="AY69" s="98">
        <f>+INFO!AY72/INFO!$D$55*100</f>
        <v>4.9780642471203534E-2</v>
      </c>
      <c r="AZ69" s="98">
        <f>+INFO!AZ72/INFO!$D$56*100</f>
        <v>9.1154062043395434E-2</v>
      </c>
      <c r="BA69" s="98">
        <f>+INFO!BA72/INFO!$D$57*100</f>
        <v>0.14850057010605142</v>
      </c>
      <c r="BB69" s="98">
        <f>+INFO!BB72/INFO!$D$58*100</f>
        <v>0.33158588806204525</v>
      </c>
      <c r="BC69" s="98">
        <f>+INFO!BC72/INFO!$D$59*100</f>
        <v>0.35105679795898481</v>
      </c>
      <c r="BD69" s="98">
        <f>+INFO!BD72/INFO!$D$60*100</f>
        <v>0.41146648126273339</v>
      </c>
      <c r="BE69" s="98">
        <f>+INFO!BE72/INFO!$D$61*100</f>
        <v>0.17420611135604505</v>
      </c>
      <c r="BF69" s="98">
        <f>+INFO!BF72/INFO!$D$62*100</f>
        <v>4.7234198823742357E-2</v>
      </c>
      <c r="BG69" s="98">
        <f>+INFO!BG72/INFO!$D$63*100</f>
        <v>0.31778303126493762</v>
      </c>
      <c r="BH69" s="98">
        <f>+INFO!BH72/INFO!$D$64*100</f>
        <v>0.19041276745216623</v>
      </c>
      <c r="BI69" s="98">
        <f>+INFO!BI72/INFO!$D$65*100</f>
        <v>0.52737118262673843</v>
      </c>
      <c r="BJ69" s="98">
        <f>+INFO!BJ72/INFO!$D$66*100</f>
        <v>9.6407883668019972E-2</v>
      </c>
      <c r="BK69" s="98">
        <f>+INFO!BK72/INFO!$D$67*100</f>
        <v>0.12391260548464036</v>
      </c>
      <c r="BL69" s="98">
        <f>+INFO!BL72/INFO!$D$68*100</f>
        <v>0.1124358502425971</v>
      </c>
      <c r="BM69" s="98">
        <f>+INFO!BM72/INFO!$D$69*100</f>
        <v>0.34311635825887227</v>
      </c>
      <c r="BN69" s="98">
        <f>+INFO!BN72/INFO!$D$70*100</f>
        <v>0.15253176918803041</v>
      </c>
      <c r="BO69" s="98">
        <f>+INFO!BO72/INFO!$D$71*100</f>
        <v>1.2393963284757747</v>
      </c>
      <c r="BP69" s="98">
        <f>+INFO!BP72/INFO!$D$72*100</f>
        <v>1.3115441246677413</v>
      </c>
      <c r="BQ69" s="98">
        <f>+INFO!BQ72/INFO!$D$73*100</f>
        <v>0.11012708560984397</v>
      </c>
      <c r="BR69" s="98">
        <f>+INFO!BR72/INFO!$D$74*100</f>
        <v>0.29954899260829643</v>
      </c>
      <c r="BS69" s="98">
        <f>+INFO!BS72/INFO!$D$75*100</f>
        <v>1.9239790935572848E-2</v>
      </c>
      <c r="BT69" s="98">
        <f>+INFO!BT72/INFO!$D$76*100</f>
        <v>0</v>
      </c>
    </row>
    <row r="70" spans="2:72" ht="15" x14ac:dyDescent="0.4">
      <c r="B70">
        <v>65</v>
      </c>
      <c r="C70" s="14" t="s">
        <v>127</v>
      </c>
      <c r="D70" s="7" t="s">
        <v>128</v>
      </c>
      <c r="E70" s="98">
        <f>+INFO!E73/INFO!$D$9*100</f>
        <v>1.8656151905735734E-3</v>
      </c>
      <c r="F70" s="98">
        <f>+INFO!F73/INFO!$D$10*100</f>
        <v>1.8596322721536353E-3</v>
      </c>
      <c r="G70" s="98">
        <f>+INFO!G73/INFO!$D$11*100</f>
        <v>2.1964303822174583E-3</v>
      </c>
      <c r="H70" s="98">
        <f>+INFO!H73/INFO!$D$12*100</f>
        <v>4.0892919716269989E-4</v>
      </c>
      <c r="I70" s="98">
        <f>+INFO!I73/INFO!$D$13*100</f>
        <v>1.0964478180026554E-3</v>
      </c>
      <c r="J70" s="98">
        <f>+INFO!J73/INFO!$D$14*100</f>
        <v>1.6116408629386963E-3</v>
      </c>
      <c r="K70" s="98">
        <f>+INFO!K73/INFO!$D$15*100</f>
        <v>1.5421862257167776E-3</v>
      </c>
      <c r="L70" s="98">
        <f>+INFO!L73/INFO!$D$16*100</f>
        <v>7.7310242088153482E-4</v>
      </c>
      <c r="M70" s="98">
        <f>+INFO!M73/INFO!$D$17*100</f>
        <v>8.0860041053173017E-4</v>
      </c>
      <c r="N70" s="98">
        <f>+INFO!N73/INFO!$D$18*100</f>
        <v>2.472154717746491E-3</v>
      </c>
      <c r="O70" s="98">
        <f>+INFO!O73/INFO!$D$19*100</f>
        <v>2.9138495813230631E-3</v>
      </c>
      <c r="P70" s="98">
        <f>+INFO!P73/INFO!$D$20*100</f>
        <v>1.5667469009225574E-3</v>
      </c>
      <c r="Q70" s="98">
        <f>+INFO!Q73/INFO!$D$21*100</f>
        <v>2.7800679426085288E-3</v>
      </c>
      <c r="R70" s="98">
        <f>+INFO!R73/INFO!$D$22*100</f>
        <v>4.678161866143303E-3</v>
      </c>
      <c r="S70" s="98">
        <f>+INFO!S73/INFO!$D$23*100</f>
        <v>2.2457660674472433E-3</v>
      </c>
      <c r="T70" s="98">
        <f>+INFO!T73/INFO!$D$24*100</f>
        <v>6.2678886394792641E-4</v>
      </c>
      <c r="U70" s="98">
        <f>+INFO!U73/INFO!$D$25*100</f>
        <v>4.9483903735887819E-3</v>
      </c>
      <c r="V70" s="98">
        <f>+INFO!V73/INFO!$D$26*100</f>
        <v>4.4259579782241071E-3</v>
      </c>
      <c r="W70" s="98">
        <f>+INFO!W73/INFO!$D$27*100</f>
        <v>2.7948212703185001E-3</v>
      </c>
      <c r="X70" s="98">
        <f>+INFO!X73/INFO!$D$28*100</f>
        <v>6.0926369125640758E-3</v>
      </c>
      <c r="Y70" s="98">
        <f>+INFO!Y73/INFO!$D$29*100</f>
        <v>1.0895332734949605E-2</v>
      </c>
      <c r="Z70" s="98">
        <f>+INFO!Z73/INFO!$D$30*100</f>
        <v>6.4582893368165736E-3</v>
      </c>
      <c r="AA70" s="98">
        <f>+INFO!AA73/INFO!$D$31*100</f>
        <v>6.3297954506637572E-3</v>
      </c>
      <c r="AB70" s="98">
        <f>+INFO!AB73/INFO!$D$32*100</f>
        <v>4.4682478465794487E-3</v>
      </c>
      <c r="AC70" s="98">
        <f>+INFO!AC73/INFO!$D$33*100</f>
        <v>1.2370606687483903E-3</v>
      </c>
      <c r="AD70" s="98">
        <f>+INFO!AD73/INFO!$D$34*100</f>
        <v>3.5922918385608549E-3</v>
      </c>
      <c r="AE70" s="98">
        <f>+INFO!AE73/INFO!$D$35*100</f>
        <v>4.0919840974028713E-3</v>
      </c>
      <c r="AF70" s="98">
        <f>+INFO!AF73/INFO!$D$36*100</f>
        <v>5.5914879070577484E-3</v>
      </c>
      <c r="AG70" s="98">
        <f>+INFO!AG73/INFO!$D$37*100</f>
        <v>4.2253780439495811E-3</v>
      </c>
      <c r="AH70" s="98">
        <f>+INFO!AH73/INFO!$D$38*100</f>
        <v>5.8931872366680378E-3</v>
      </c>
      <c r="AI70" s="98">
        <f>+INFO!AI73/INFO!$D$39*100</f>
        <v>4.7626583375810858E-3</v>
      </c>
      <c r="AJ70" s="98">
        <f>+INFO!AJ73/INFO!$D$40*100</f>
        <v>4.9975028670980358E-3</v>
      </c>
      <c r="AK70" s="98">
        <f>+INFO!AK73/INFO!$D$41*100</f>
        <v>6.217900038445111E-3</v>
      </c>
      <c r="AL70" s="98">
        <f>+INFO!AL73/INFO!$D$42*100</f>
        <v>4.8026005735027667E-3</v>
      </c>
      <c r="AM70" s="98">
        <f>+INFO!AM73/INFO!$D$43*100</f>
        <v>2.4803493472750982E-3</v>
      </c>
      <c r="AN70" s="98">
        <f>+INFO!AN73/INFO!$D$44*100</f>
        <v>2.2808647292828273E-3</v>
      </c>
      <c r="AO70" s="98">
        <f>+INFO!AO73/INFO!$D$45*100</f>
        <v>1.2838167710880139E-3</v>
      </c>
      <c r="AP70" s="98">
        <f>+INFO!AP73/INFO!$D$46*100</f>
        <v>4.0684186330996915E-3</v>
      </c>
      <c r="AQ70" s="98">
        <f>+INFO!AQ73/INFO!$D$47*100</f>
        <v>2.218416259881094E-3</v>
      </c>
      <c r="AR70" s="98">
        <f>+INFO!AR73/INFO!$D$48*100</f>
        <v>3.4345159792662449E-3</v>
      </c>
      <c r="AS70" s="98">
        <f>+INFO!AS73/INFO!$D$49*100</f>
        <v>1.7764635519631197E-2</v>
      </c>
      <c r="AT70" s="98">
        <f>+INFO!AT73/INFO!$D$50*100</f>
        <v>3.925814134097344E-2</v>
      </c>
      <c r="AU70" s="98">
        <f>+INFO!AU73/INFO!$D$51*100</f>
        <v>2.0960825197341472E-3</v>
      </c>
      <c r="AV70" s="98">
        <f>+INFO!AV73/INFO!$D$52*100</f>
        <v>3.2465511458449393E-3</v>
      </c>
      <c r="AW70" s="98">
        <f>+INFO!AW73/INFO!$D$53*100</f>
        <v>3.4229106874475992E-3</v>
      </c>
      <c r="AX70" s="98">
        <f>+INFO!AX73/INFO!$D$54*100</f>
        <v>1.1648301792147294E-2</v>
      </c>
      <c r="AY70" s="98">
        <f>+INFO!AY73/INFO!$D$55*100</f>
        <v>1.0470648727180457E-2</v>
      </c>
      <c r="AZ70" s="98">
        <f>+INFO!AZ73/INFO!$D$56*100</f>
        <v>1.9660979884058207E-3</v>
      </c>
      <c r="BA70" s="98">
        <f>+INFO!BA73/INFO!$D$57*100</f>
        <v>3.6307154531609286E-3</v>
      </c>
      <c r="BB70" s="98">
        <f>+INFO!BB73/INFO!$D$58*100</f>
        <v>2.7302177213659909E-3</v>
      </c>
      <c r="BC70" s="98">
        <f>+INFO!BC73/INFO!$D$59*100</f>
        <v>1.371041223004462E-2</v>
      </c>
      <c r="BD70" s="98">
        <f>+INFO!BD73/INFO!$D$60*100</f>
        <v>6.9291610926534861E-3</v>
      </c>
      <c r="BE70" s="98">
        <f>+INFO!BE73/INFO!$D$61*100</f>
        <v>8.3877911427450748E-3</v>
      </c>
      <c r="BF70" s="98">
        <f>+INFO!BF73/INFO!$D$62*100</f>
        <v>1.2102882701696916E-2</v>
      </c>
      <c r="BG70" s="98">
        <f>+INFO!BG73/INFO!$D$63*100</f>
        <v>9.3793988676951507E-3</v>
      </c>
      <c r="BH70" s="98">
        <f>+INFO!BH73/INFO!$D$64*100</f>
        <v>7.0577850951620827E-3</v>
      </c>
      <c r="BI70" s="98">
        <f>+INFO!BI73/INFO!$D$65*100</f>
        <v>1.1912007047390913E-2</v>
      </c>
      <c r="BJ70" s="98">
        <f>+INFO!BJ73/INFO!$D$66*100</f>
        <v>2.3464435196528404E-3</v>
      </c>
      <c r="BK70" s="98">
        <f>+INFO!BK73/INFO!$D$67*100</f>
        <v>2.3067813649054825E-3</v>
      </c>
      <c r="BL70" s="98">
        <f>+INFO!BL73/INFO!$D$68*100</f>
        <v>1.4995893611129368E-3</v>
      </c>
      <c r="BM70" s="98">
        <f>+INFO!BM73/INFO!$D$69*100</f>
        <v>8.1094793314298828E-3</v>
      </c>
      <c r="BN70" s="98">
        <f>+INFO!BN73/INFO!$D$70*100</f>
        <v>1.0477824494982026E-2</v>
      </c>
      <c r="BO70" s="98">
        <f>+INFO!BO73/INFO!$D$71*100</f>
        <v>3.3146399429014303E-2</v>
      </c>
      <c r="BP70" s="98">
        <f>+INFO!BP73/INFO!$D$72*100</f>
        <v>7.203815821046787E-2</v>
      </c>
      <c r="BQ70" s="98">
        <f>+INFO!BQ73/INFO!$D$73*100</f>
        <v>29.734523812728643</v>
      </c>
      <c r="BR70" s="98">
        <f>+INFO!BR73/INFO!$D$74*100</f>
        <v>9.4250804316735898E-3</v>
      </c>
      <c r="BS70" s="98">
        <f>+INFO!BS73/INFO!$D$75*100</f>
        <v>6.4270301973510194E-3</v>
      </c>
      <c r="BT70" s="98">
        <f>+INFO!BT73/INFO!$D$76*100</f>
        <v>0</v>
      </c>
    </row>
    <row r="71" spans="2:72" ht="15" x14ac:dyDescent="0.4">
      <c r="B71">
        <v>66</v>
      </c>
      <c r="C71" s="1" t="s">
        <v>129</v>
      </c>
      <c r="D71" s="2" t="s">
        <v>130</v>
      </c>
      <c r="E71" s="98">
        <f>+INFO!E74/INFO!$D$9*100</f>
        <v>2.1380427736915306E-4</v>
      </c>
      <c r="F71" s="98">
        <f>+INFO!F74/INFO!$D$10*100</f>
        <v>4.3091932048159977E-5</v>
      </c>
      <c r="G71" s="98">
        <f>+INFO!G74/INFO!$D$11*100</f>
        <v>2.4650405372222847E-4</v>
      </c>
      <c r="H71" s="98">
        <f>+INFO!H74/INFO!$D$12*100</f>
        <v>7.1741964414509019E-6</v>
      </c>
      <c r="I71" s="98">
        <f>+INFO!I74/INFO!$D$13*100</f>
        <v>1.690523215037797E-4</v>
      </c>
      <c r="J71" s="98">
        <f>+INFO!J74/INFO!$D$14*100</f>
        <v>4.1369068127033152E-4</v>
      </c>
      <c r="K71" s="98">
        <f>+INFO!K74/INFO!$D$15*100</f>
        <v>8.0374179150505113E-4</v>
      </c>
      <c r="L71" s="98">
        <f>+INFO!L74/INFO!$D$16*100</f>
        <v>9.1652453648452645E-4</v>
      </c>
      <c r="M71" s="98">
        <f>+INFO!M74/INFO!$D$17*100</f>
        <v>1.4689317421358627E-3</v>
      </c>
      <c r="N71" s="98">
        <f>+INFO!N74/INFO!$D$18*100</f>
        <v>3.8367858196657082E-3</v>
      </c>
      <c r="O71" s="98">
        <f>+INFO!O74/INFO!$D$19*100</f>
        <v>6.6273397796802567E-4</v>
      </c>
      <c r="P71" s="98">
        <f>+INFO!P74/INFO!$D$20*100</f>
        <v>4.9463639069260697E-4</v>
      </c>
      <c r="Q71" s="98">
        <f>+INFO!Q74/INFO!$D$21*100</f>
        <v>4.8433135353110062E-4</v>
      </c>
      <c r="R71" s="98">
        <f>+INFO!R74/INFO!$D$22*100</f>
        <v>4.2662532327792751E-4</v>
      </c>
      <c r="S71" s="98">
        <f>+INFO!S74/INFO!$D$23*100</f>
        <v>2.7457995544444768E-4</v>
      </c>
      <c r="T71" s="98">
        <f>+INFO!T74/INFO!$D$24*100</f>
        <v>4.7785952309472923E-4</v>
      </c>
      <c r="U71" s="98">
        <f>+INFO!U74/INFO!$D$25*100</f>
        <v>1.0434569259732682E-3</v>
      </c>
      <c r="V71" s="98">
        <f>+INFO!V74/INFO!$D$26*100</f>
        <v>6.6757677550694557E-4</v>
      </c>
      <c r="W71" s="98">
        <f>+INFO!W74/INFO!$D$27*100</f>
        <v>1.7977105896388138E-3</v>
      </c>
      <c r="X71" s="98">
        <f>+INFO!X74/INFO!$D$28*100</f>
        <v>1.0194276126890358E-3</v>
      </c>
      <c r="Y71" s="98">
        <f>+INFO!Y74/INFO!$D$29*100</f>
        <v>6.1023048570391942E-3</v>
      </c>
      <c r="Z71" s="98">
        <f>+INFO!Z74/INFO!$D$30*100</f>
        <v>2.472651753992684E-3</v>
      </c>
      <c r="AA71" s="98">
        <f>+INFO!AA74/INFO!$D$31*100</f>
        <v>3.8621014310937299E-4</v>
      </c>
      <c r="AB71" s="98">
        <f>+INFO!AB74/INFO!$D$32*100</f>
        <v>8.440387367067639E-3</v>
      </c>
      <c r="AC71" s="98">
        <f>+INFO!AC74/INFO!$D$33*100</f>
        <v>1.1032411914073612E-4</v>
      </c>
      <c r="AD71" s="98">
        <f>+INFO!AD74/INFO!$D$34*100</f>
        <v>9.9020823032132995E-4</v>
      </c>
      <c r="AE71" s="98">
        <f>+INFO!AE74/INFO!$D$35*100</f>
        <v>6.1981670061109695E-3</v>
      </c>
      <c r="AF71" s="98">
        <f>+INFO!AF74/INFO!$D$36*100</f>
        <v>7.3518492894075044E-4</v>
      </c>
      <c r="AG71" s="98">
        <f>+INFO!AG74/INFO!$D$37*100</f>
        <v>2.8509913718181449E-4</v>
      </c>
      <c r="AH71" s="98">
        <f>+INFO!AH74/INFO!$D$38*100</f>
        <v>5.3547347971505475E-4</v>
      </c>
      <c r="AI71" s="98">
        <f>+INFO!AI74/INFO!$D$39*100</f>
        <v>8.9155690953466736E-4</v>
      </c>
      <c r="AJ71" s="98">
        <f>+INFO!AJ74/INFO!$D$40*100</f>
        <v>5.1667146985087382E-4</v>
      </c>
      <c r="AK71" s="98">
        <f>+INFO!AK74/INFO!$D$41*100</f>
        <v>1.3716634910776377E-3</v>
      </c>
      <c r="AL71" s="98">
        <f>+INFO!AL74/INFO!$D$42*100</f>
        <v>1.2845951931041066E-3</v>
      </c>
      <c r="AM71" s="98">
        <f>+INFO!AM74/INFO!$D$43*100</f>
        <v>1.2220022496404838E-2</v>
      </c>
      <c r="AN71" s="98">
        <f>+INFO!AN74/INFO!$D$44*100</f>
        <v>9.7207333198842064E-4</v>
      </c>
      <c r="AO71" s="98">
        <f>+INFO!AO74/INFO!$D$45*100</f>
        <v>6.2078303284325532E-4</v>
      </c>
      <c r="AP71" s="98">
        <f>+INFO!AP74/INFO!$D$46*100</f>
        <v>1.9920921498530176E-3</v>
      </c>
      <c r="AQ71" s="98">
        <f>+INFO!AQ74/INFO!$D$47*100</f>
        <v>9.5492309618640389E-4</v>
      </c>
      <c r="AR71" s="98">
        <f>+INFO!AR74/INFO!$D$48*100</f>
        <v>3.6674766979679281E-3</v>
      </c>
      <c r="AS71" s="98">
        <f>+INFO!AS74/INFO!$D$49*100</f>
        <v>6.2323915629022191E-4</v>
      </c>
      <c r="AT71" s="98">
        <f>+INFO!AT74/INFO!$D$50*100</f>
        <v>1.0210728704507606E-2</v>
      </c>
      <c r="AU71" s="98">
        <f>+INFO!AU74/INFO!$D$51*100</f>
        <v>2.9597096604432722E-3</v>
      </c>
      <c r="AV71" s="98">
        <f>+INFO!AV74/INFO!$D$52*100</f>
        <v>1.2988543811670869E-3</v>
      </c>
      <c r="AW71" s="98">
        <f>+INFO!AW74/INFO!$D$53*100</f>
        <v>1.627988226643993E-4</v>
      </c>
      <c r="AX71" s="98">
        <f>+INFO!AX74/INFO!$D$54*100</f>
        <v>1.6539790053428614E-3</v>
      </c>
      <c r="AY71" s="98">
        <f>+INFO!AY74/INFO!$D$55*100</f>
        <v>5.7813827953901494E-4</v>
      </c>
      <c r="AZ71" s="98">
        <f>+INFO!AZ74/INFO!$D$56*100</f>
        <v>4.4572183465361716E-4</v>
      </c>
      <c r="BA71" s="98">
        <f>+INFO!BA74/INFO!$D$57*100</f>
        <v>1.7501288588254828E-3</v>
      </c>
      <c r="BB71" s="98">
        <f>+INFO!BB74/INFO!$D$58*100</f>
        <v>7.7377553068360035E-3</v>
      </c>
      <c r="BC71" s="98">
        <f>+INFO!BC74/INFO!$D$59*100</f>
        <v>1.710835699924878E-3</v>
      </c>
      <c r="BD71" s="98">
        <f>+INFO!BD74/INFO!$D$60*100</f>
        <v>1.4966821401284566E-3</v>
      </c>
      <c r="BE71" s="98">
        <f>+INFO!BE74/INFO!$D$61*100</f>
        <v>6.0304353667736212E-2</v>
      </c>
      <c r="BF71" s="98">
        <f>+INFO!BF74/INFO!$D$62*100</f>
        <v>0.83487757823873154</v>
      </c>
      <c r="BG71" s="98">
        <f>+INFO!BG74/INFO!$D$63*100</f>
        <v>1.8998235959415806</v>
      </c>
      <c r="BH71" s="98">
        <f>+INFO!BH74/INFO!$D$64*100</f>
        <v>2.8139365784657657E-3</v>
      </c>
      <c r="BI71" s="98">
        <f>+INFO!BI74/INFO!$D$65*100</f>
        <v>7.3493056758635683E-2</v>
      </c>
      <c r="BJ71" s="98">
        <f>+INFO!BJ74/INFO!$D$66*100</f>
        <v>9.4480708963052228E-4</v>
      </c>
      <c r="BK71" s="98">
        <f>+INFO!BK74/INFO!$D$67*100</f>
        <v>2.3307382719365929E-2</v>
      </c>
      <c r="BL71" s="98">
        <f>+INFO!BL74/INFO!$D$68*100</f>
        <v>5.9397013865203178E-2</v>
      </c>
      <c r="BM71" s="98">
        <f>+INFO!BM74/INFO!$D$69*100</f>
        <v>3.1192337804571025E-3</v>
      </c>
      <c r="BN71" s="98">
        <f>+INFO!BN74/INFO!$D$70*100</f>
        <v>1.8748536472487454E-3</v>
      </c>
      <c r="BO71" s="98">
        <f>+INFO!BO74/INFO!$D$71*100</f>
        <v>0.56374238148846545</v>
      </c>
      <c r="BP71" s="98">
        <f>+INFO!BP74/INFO!$D$72*100</f>
        <v>0.13016506248339388</v>
      </c>
      <c r="BQ71" s="98">
        <f>+INFO!BQ74/INFO!$D$73*100</f>
        <v>1.1939717791474356E-2</v>
      </c>
      <c r="BR71" s="98">
        <f>+INFO!BR74/INFO!$D$74*100</f>
        <v>5.1034177547146422</v>
      </c>
      <c r="BS71" s="98">
        <f>+INFO!BS74/INFO!$D$75*100</f>
        <v>4.8256354924891012</v>
      </c>
      <c r="BT71" s="98">
        <f>+INFO!BT74/INFO!$D$76*100</f>
        <v>0</v>
      </c>
    </row>
    <row r="72" spans="2:72" ht="15" x14ac:dyDescent="0.4">
      <c r="B72">
        <v>67</v>
      </c>
      <c r="C72" s="14" t="s">
        <v>131</v>
      </c>
      <c r="D72" s="7" t="s">
        <v>132</v>
      </c>
      <c r="E72" s="98">
        <f>+INFO!E75/INFO!$D$9*100</f>
        <v>9.1773791419452036E-2</v>
      </c>
      <c r="F72" s="98">
        <f>+INFO!F75/INFO!$D$10*100</f>
        <v>1.4585675617248483E-3</v>
      </c>
      <c r="G72" s="98">
        <f>+INFO!G75/INFO!$D$11*100</f>
        <v>1.9370099658263967E-3</v>
      </c>
      <c r="H72" s="98">
        <f>+INFO!H75/INFO!$D$12*100</f>
        <v>1.3741871653789385E-2</v>
      </c>
      <c r="I72" s="98">
        <f>+INFO!I75/INFO!$D$13*100</f>
        <v>0.25353548178480956</v>
      </c>
      <c r="J72" s="98">
        <f>+INFO!J75/INFO!$D$14*100</f>
        <v>0.37854496686791983</v>
      </c>
      <c r="K72" s="98">
        <f>+INFO!K75/INFO!$D$15*100</f>
        <v>0.36001840955421788</v>
      </c>
      <c r="L72" s="98">
        <f>+INFO!L75/INFO!$D$16*100</f>
        <v>0.10514193118839618</v>
      </c>
      <c r="M72" s="98">
        <f>+INFO!M75/INFO!$D$17*100</f>
        <v>1.0838477956165445E-2</v>
      </c>
      <c r="N72" s="98">
        <f>+INFO!N75/INFO!$D$18*100</f>
        <v>0.92883140013357479</v>
      </c>
      <c r="O72" s="98">
        <f>+INFO!O75/INFO!$D$19*100</f>
        <v>0.13965752225610026</v>
      </c>
      <c r="P72" s="98">
        <f>+INFO!P75/INFO!$D$20*100</f>
        <v>0.18594646395035935</v>
      </c>
      <c r="Q72" s="98">
        <f>+INFO!Q75/INFO!$D$21*100</f>
        <v>0.10472055830109653</v>
      </c>
      <c r="R72" s="98">
        <f>+INFO!R75/INFO!$D$22*100</f>
        <v>0.116583251949562</v>
      </c>
      <c r="S72" s="98">
        <f>+INFO!S75/INFO!$D$23*100</f>
        <v>9.509018500094113E-2</v>
      </c>
      <c r="T72" s="98">
        <f>+INFO!T75/INFO!$D$24*100</f>
        <v>0.26929215837275311</v>
      </c>
      <c r="U72" s="98">
        <f>+INFO!U75/INFO!$D$25*100</f>
        <v>3.7113689684732483E-3</v>
      </c>
      <c r="V72" s="98">
        <f>+INFO!V75/INFO!$D$26*100</f>
        <v>3.8034613625962618E-3</v>
      </c>
      <c r="W72" s="98">
        <f>+INFO!W75/INFO!$D$27*100</f>
        <v>6.4771458289403774E-3</v>
      </c>
      <c r="X72" s="98">
        <f>+INFO!X75/INFO!$D$28*100</f>
        <v>5.4036322406185106E-3</v>
      </c>
      <c r="Y72" s="98">
        <f>+INFO!Y75/INFO!$D$29*100</f>
        <v>9.9098104916727908E-3</v>
      </c>
      <c r="Z72" s="98">
        <f>+INFO!Z75/INFO!$D$30*100</f>
        <v>5.6726527713538959E-3</v>
      </c>
      <c r="AA72" s="98">
        <f>+INFO!AA75/INFO!$D$31*100</f>
        <v>4.5932883565283971E-3</v>
      </c>
      <c r="AB72" s="98">
        <f>+INFO!AB75/INFO!$D$32*100</f>
        <v>0.19994551023368715</v>
      </c>
      <c r="AC72" s="98">
        <f>+INFO!AC75/INFO!$D$33*100</f>
        <v>0.10184263755368071</v>
      </c>
      <c r="AD72" s="98">
        <f>+INFO!AD75/INFO!$D$34*100</f>
        <v>0.17387552125487174</v>
      </c>
      <c r="AE72" s="98">
        <f>+INFO!AE75/INFO!$D$35*100</f>
        <v>0.44995673617092019</v>
      </c>
      <c r="AF72" s="98">
        <f>+INFO!AF75/INFO!$D$36*100</f>
        <v>0.13354190115015258</v>
      </c>
      <c r="AG72" s="98">
        <f>+INFO!AG75/INFO!$D$37*100</f>
        <v>9.1732898742224692E-2</v>
      </c>
      <c r="AH72" s="98">
        <f>+INFO!AH75/INFO!$D$38*100</f>
        <v>4.9089730330599997E-3</v>
      </c>
      <c r="AI72" s="98">
        <f>+INFO!AI75/INFO!$D$39*100</f>
        <v>0.17489972694624481</v>
      </c>
      <c r="AJ72" s="98">
        <f>+INFO!AJ75/INFO!$D$40*100</f>
        <v>1.2873153650128741</v>
      </c>
      <c r="AK72" s="98">
        <f>+INFO!AK75/INFO!$D$41*100</f>
        <v>0.21469976639185284</v>
      </c>
      <c r="AL72" s="98">
        <f>+INFO!AL75/INFO!$D$42*100</f>
        <v>0.29120989621545684</v>
      </c>
      <c r="AM72" s="98">
        <f>+INFO!AM75/INFO!$D$43*100</f>
        <v>6.1623402921642444E-2</v>
      </c>
      <c r="AN72" s="98">
        <f>+INFO!AN75/INFO!$D$44*100</f>
        <v>0.19432341690508578</v>
      </c>
      <c r="AO72" s="98">
        <f>+INFO!AO75/INFO!$D$45*100</f>
        <v>0.14201792000237543</v>
      </c>
      <c r="AP72" s="98">
        <f>+INFO!AP75/INFO!$D$46*100</f>
        <v>0.44918328367189403</v>
      </c>
      <c r="AQ72" s="98">
        <f>+INFO!AQ75/INFO!$D$47*100</f>
        <v>0.69457083655020757</v>
      </c>
      <c r="AR72" s="98">
        <f>+INFO!AR75/INFO!$D$48*100</f>
        <v>0.3995847098166464</v>
      </c>
      <c r="AS72" s="98">
        <f>+INFO!AS75/INFO!$D$49*100</f>
        <v>1.5721160807360263E-2</v>
      </c>
      <c r="AT72" s="98">
        <f>+INFO!AT75/INFO!$D$50*100</f>
        <v>0.19944205140378043</v>
      </c>
      <c r="AU72" s="98">
        <f>+INFO!AU75/INFO!$D$51*100</f>
        <v>0.14829159578280462</v>
      </c>
      <c r="AV72" s="98">
        <f>+INFO!AV75/INFO!$D$52*100</f>
        <v>3.4846583124910332E-2</v>
      </c>
      <c r="AW72" s="98">
        <f>+INFO!AW75/INFO!$D$53*100</f>
        <v>0.10037748112005131</v>
      </c>
      <c r="AX72" s="98">
        <f>+INFO!AX75/INFO!$D$54*100</f>
        <v>2.1729812802169023E-2</v>
      </c>
      <c r="AY72" s="98">
        <f>+INFO!AY75/INFO!$D$55*100</f>
        <v>0.17039043499879714</v>
      </c>
      <c r="AZ72" s="98">
        <f>+INFO!AZ75/INFO!$D$56*100</f>
        <v>0.29012789507280606</v>
      </c>
      <c r="BA72" s="98">
        <f>+INFO!BA75/INFO!$D$57*100</f>
        <v>2.6077505389959477</v>
      </c>
      <c r="BB72" s="98">
        <f>+INFO!BB75/INFO!$D$58*100</f>
        <v>1.0274282124565706</v>
      </c>
      <c r="BC72" s="98">
        <f>+INFO!BC75/INFO!$D$59*100</f>
        <v>0.59509578006504749</v>
      </c>
      <c r="BD72" s="98">
        <f>+INFO!BD75/INFO!$D$60*100</f>
        <v>0.50921671781297195</v>
      </c>
      <c r="BE72" s="98">
        <f>+INFO!BE75/INFO!$D$61*100</f>
        <v>0.27415517777649806</v>
      </c>
      <c r="BF72" s="98">
        <f>+INFO!BF75/INFO!$D$62*100</f>
        <v>7.4056249594716642E-2</v>
      </c>
      <c r="BG72" s="98">
        <f>+INFO!BG75/INFO!$D$63*100</f>
        <v>0.33378961242004868</v>
      </c>
      <c r="BH72" s="98">
        <f>+INFO!BH75/INFO!$D$64*100</f>
        <v>0.10930496939749765</v>
      </c>
      <c r="BI72" s="98">
        <f>+INFO!BI75/INFO!$D$65*100</f>
        <v>1.8250188739756799</v>
      </c>
      <c r="BJ72" s="98">
        <f>+INFO!BJ75/INFO!$D$66*100</f>
        <v>0.32380065103766781</v>
      </c>
      <c r="BK72" s="98">
        <f>+INFO!BK75/INFO!$D$67*100</f>
        <v>0.17412406450849066</v>
      </c>
      <c r="BL72" s="98">
        <f>+INFO!BL75/INFO!$D$68*100</f>
        <v>1.6226040171369856E-2</v>
      </c>
      <c r="BM72" s="98">
        <f>+INFO!BM75/INFO!$D$69*100</f>
        <v>0.11158167525267094</v>
      </c>
      <c r="BN72" s="98">
        <f>+INFO!BN75/INFO!$D$70*100</f>
        <v>0.12122788261293549</v>
      </c>
      <c r="BO72" s="98">
        <f>+INFO!BO75/INFO!$D$71*100</f>
        <v>0.60504014791488048</v>
      </c>
      <c r="BP72" s="98">
        <f>+INFO!BP75/INFO!$D$72*100</f>
        <v>0.1228608484829473</v>
      </c>
      <c r="BQ72" s="98">
        <f>+INFO!BQ75/INFO!$D$73*100</f>
        <v>0.16752023686104589</v>
      </c>
      <c r="BR72" s="98">
        <f>+INFO!BR75/INFO!$D$74*100</f>
        <v>0.40104113449273865</v>
      </c>
      <c r="BS72" s="98">
        <f>+INFO!BS75/INFO!$D$75*100</f>
        <v>10.405720813429831</v>
      </c>
      <c r="BT72" s="98">
        <f>+INFO!BT75/INFO!$D$76*100</f>
        <v>0</v>
      </c>
    </row>
    <row r="73" spans="2:72" ht="15" x14ac:dyDescent="0.4">
      <c r="B73">
        <v>68</v>
      </c>
      <c r="C73" s="1">
        <v>109</v>
      </c>
      <c r="D73" s="2" t="s">
        <v>133</v>
      </c>
      <c r="E73" s="98">
        <f>+INFO!E76/INFO!$D$9*100</f>
        <v>0</v>
      </c>
      <c r="F73" s="98">
        <f>+INFO!F76/INFO!$D$10*100</f>
        <v>0</v>
      </c>
      <c r="G73" s="98">
        <f>+INFO!G76/INFO!$D$11*100</f>
        <v>0</v>
      </c>
      <c r="H73" s="98">
        <f>+INFO!H76/INFO!$D$12*100</f>
        <v>0</v>
      </c>
      <c r="I73" s="98">
        <f>+INFO!I76/INFO!$D$13*100</f>
        <v>0</v>
      </c>
      <c r="J73" s="98">
        <f>+INFO!J76/INFO!$D$14*100</f>
        <v>0</v>
      </c>
      <c r="K73" s="98">
        <f>+INFO!K76/INFO!$D$15*100</f>
        <v>0</v>
      </c>
      <c r="L73" s="98">
        <f>+INFO!L76/INFO!$D$16*100</f>
        <v>0</v>
      </c>
      <c r="M73" s="98">
        <f>+INFO!M76/INFO!$D$17*100</f>
        <v>0</v>
      </c>
      <c r="N73" s="98">
        <f>+INFO!N76/INFO!$D$18*100</f>
        <v>0</v>
      </c>
      <c r="O73" s="98">
        <f>+INFO!O76/INFO!$D$19*100</f>
        <v>0</v>
      </c>
      <c r="P73" s="98">
        <f>+INFO!P76/INFO!$D$20*100</f>
        <v>0</v>
      </c>
      <c r="Q73" s="98">
        <f>+INFO!Q76/INFO!$D$21*100</f>
        <v>0</v>
      </c>
      <c r="R73" s="98">
        <f>+INFO!R76/INFO!$D$22*100</f>
        <v>0</v>
      </c>
      <c r="S73" s="98">
        <f>+INFO!S76/INFO!$D$23*100</f>
        <v>0</v>
      </c>
      <c r="T73" s="98">
        <f>+INFO!T76/INFO!$D$24*100</f>
        <v>0</v>
      </c>
      <c r="U73" s="98">
        <f>+INFO!U76/INFO!$D$25*100</f>
        <v>0</v>
      </c>
      <c r="V73" s="98">
        <f>+INFO!V76/INFO!$D$26*100</f>
        <v>0</v>
      </c>
      <c r="W73" s="98">
        <f>+INFO!W76/INFO!$D$27*100</f>
        <v>0</v>
      </c>
      <c r="X73" s="98">
        <f>+INFO!X76/INFO!$D$28*100</f>
        <v>0</v>
      </c>
      <c r="Y73" s="98">
        <f>+INFO!Y76/INFO!$D$29*100</f>
        <v>0</v>
      </c>
      <c r="Z73" s="98">
        <f>+INFO!Z76/INFO!$D$30*100</f>
        <v>0</v>
      </c>
      <c r="AA73" s="98">
        <f>+INFO!AA76/INFO!$D$31*100</f>
        <v>0</v>
      </c>
      <c r="AB73" s="98">
        <f>+INFO!AB76/INFO!$D$32*100</f>
        <v>0</v>
      </c>
      <c r="AC73" s="98">
        <f>+INFO!AC76/INFO!$D$33*100</f>
        <v>0</v>
      </c>
      <c r="AD73" s="98">
        <f>+INFO!AD76/INFO!$D$34*100</f>
        <v>0</v>
      </c>
      <c r="AE73" s="98">
        <f>+INFO!AE76/INFO!$D$35*100</f>
        <v>0</v>
      </c>
      <c r="AF73" s="98">
        <f>+INFO!AF76/INFO!$D$36*100</f>
        <v>0</v>
      </c>
      <c r="AG73" s="98">
        <f>+INFO!AG76/INFO!$D$37*100</f>
        <v>0</v>
      </c>
      <c r="AH73" s="98">
        <f>+INFO!AH76/INFO!$D$38*100</f>
        <v>0</v>
      </c>
      <c r="AI73" s="98">
        <f>+INFO!AI76/INFO!$D$39*100</f>
        <v>0</v>
      </c>
      <c r="AJ73" s="98">
        <f>+INFO!AJ76/INFO!$D$40*100</f>
        <v>0</v>
      </c>
      <c r="AK73" s="98">
        <f>+INFO!AK76/INFO!$D$41*100</f>
        <v>0</v>
      </c>
      <c r="AL73" s="98">
        <f>+INFO!AL76/INFO!$D$42*100</f>
        <v>0</v>
      </c>
      <c r="AM73" s="98">
        <f>+INFO!AM76/INFO!$D$43*100</f>
        <v>0</v>
      </c>
      <c r="AN73" s="98">
        <f>+INFO!AN76/INFO!$D$44*100</f>
        <v>0</v>
      </c>
      <c r="AO73" s="98">
        <f>+INFO!AO76/INFO!$D$45*100</f>
        <v>0</v>
      </c>
      <c r="AP73" s="98">
        <f>+INFO!AP76/INFO!$D$46*100</f>
        <v>0</v>
      </c>
      <c r="AQ73" s="98">
        <f>+INFO!AQ76/INFO!$D$47*100</f>
        <v>0</v>
      </c>
      <c r="AR73" s="98">
        <f>+INFO!AR76/INFO!$D$48*100</f>
        <v>0</v>
      </c>
      <c r="AS73" s="98">
        <f>+INFO!AS76/INFO!$D$49*100</f>
        <v>0</v>
      </c>
      <c r="AT73" s="98">
        <f>+INFO!AT76/INFO!$D$50*100</f>
        <v>0</v>
      </c>
      <c r="AU73" s="98">
        <f>+INFO!AU76/INFO!$D$51*100</f>
        <v>0</v>
      </c>
      <c r="AV73" s="98">
        <f>+INFO!AV76/INFO!$D$52*100</f>
        <v>0</v>
      </c>
      <c r="AW73" s="98">
        <f>+INFO!AW76/INFO!$D$53*100</f>
        <v>0</v>
      </c>
      <c r="AX73" s="98">
        <f>+INFO!AX76/INFO!$D$54*100</f>
        <v>0</v>
      </c>
      <c r="AY73" s="98">
        <f>+INFO!AY76/INFO!$D$55*100</f>
        <v>0</v>
      </c>
      <c r="AZ73" s="98">
        <f>+INFO!AZ76/INFO!$D$56*100</f>
        <v>0</v>
      </c>
      <c r="BA73" s="98">
        <f>+INFO!BA76/INFO!$D$57*100</f>
        <v>0</v>
      </c>
      <c r="BB73" s="98">
        <f>+INFO!BB76/INFO!$D$58*100</f>
        <v>0</v>
      </c>
      <c r="BC73" s="98">
        <f>+INFO!BC76/INFO!$D$59*100</f>
        <v>0</v>
      </c>
      <c r="BD73" s="98">
        <f>+INFO!BD76/INFO!$D$60*100</f>
        <v>0</v>
      </c>
      <c r="BE73" s="98">
        <f>+INFO!BE76/INFO!$D$61*100</f>
        <v>0</v>
      </c>
      <c r="BF73" s="98">
        <f>+INFO!BF76/INFO!$D$62*100</f>
        <v>0</v>
      </c>
      <c r="BG73" s="98">
        <f>+INFO!BG76/INFO!$D$63*100</f>
        <v>0</v>
      </c>
      <c r="BH73" s="98">
        <f>+INFO!BH76/INFO!$D$64*100</f>
        <v>0</v>
      </c>
      <c r="BI73" s="98">
        <f>+INFO!BI76/INFO!$D$65*100</f>
        <v>0</v>
      </c>
      <c r="BJ73" s="98">
        <f>+INFO!BJ76/INFO!$D$66*100</f>
        <v>0</v>
      </c>
      <c r="BK73" s="98">
        <f>+INFO!BK76/INFO!$D$67*100</f>
        <v>0</v>
      </c>
      <c r="BL73" s="98">
        <f>+INFO!BL76/INFO!$D$68*100</f>
        <v>0</v>
      </c>
      <c r="BM73" s="98">
        <f>+INFO!BM76/INFO!$D$69*100</f>
        <v>0</v>
      </c>
      <c r="BN73" s="98">
        <f>+INFO!BN76/INFO!$D$70*100</f>
        <v>0</v>
      </c>
      <c r="BO73" s="98">
        <f>+INFO!BO76/INFO!$D$71*100</f>
        <v>0</v>
      </c>
      <c r="BP73" s="98">
        <f>+INFO!BP76/INFO!$D$72*100</f>
        <v>0</v>
      </c>
      <c r="BQ73" s="98">
        <f>+INFO!BQ76/INFO!$D$73*100</f>
        <v>0</v>
      </c>
      <c r="BR73" s="98">
        <f>+INFO!BR76/INFO!$D$74*100</f>
        <v>0</v>
      </c>
      <c r="BS73" s="98">
        <f>+INFO!BS76/INFO!$D$75*100</f>
        <v>0</v>
      </c>
      <c r="BT73" s="98">
        <f>+INFO!BT76/INFO!$D$76*100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06CE5-93F9-4396-9EA0-7E9C0BBB468B}">
  <dimension ref="A1:BU73"/>
  <sheetViews>
    <sheetView workbookViewId="0">
      <selection activeCell="GR1" sqref="GR1"/>
    </sheetView>
  </sheetViews>
  <sheetFormatPr baseColWidth="10" defaultRowHeight="14.5" x14ac:dyDescent="0.35"/>
  <sheetData>
    <row r="1" spans="1:73" x14ac:dyDescent="0.35">
      <c r="A1" s="174" t="s">
        <v>359</v>
      </c>
      <c r="B1" s="102"/>
      <c r="C1" s="102"/>
    </row>
    <row r="5" spans="1:73" x14ac:dyDescent="0.35">
      <c r="C5" t="s">
        <v>291</v>
      </c>
      <c r="D5" t="s">
        <v>146</v>
      </c>
      <c r="E5">
        <v>1</v>
      </c>
      <c r="F5">
        <v>2</v>
      </c>
      <c r="G5">
        <v>3</v>
      </c>
      <c r="H5">
        <v>4</v>
      </c>
      <c r="I5">
        <v>5</v>
      </c>
      <c r="J5">
        <v>6</v>
      </c>
      <c r="K5">
        <v>7</v>
      </c>
      <c r="L5">
        <v>8</v>
      </c>
      <c r="M5">
        <v>9</v>
      </c>
      <c r="N5">
        <v>10</v>
      </c>
      <c r="O5">
        <v>11</v>
      </c>
      <c r="P5">
        <v>12</v>
      </c>
      <c r="Q5">
        <v>13</v>
      </c>
      <c r="R5">
        <v>14</v>
      </c>
      <c r="S5">
        <v>15</v>
      </c>
      <c r="T5">
        <v>16</v>
      </c>
      <c r="U5">
        <v>17</v>
      </c>
      <c r="V5">
        <v>18</v>
      </c>
      <c r="W5">
        <v>19</v>
      </c>
      <c r="X5">
        <v>20</v>
      </c>
      <c r="Y5">
        <v>21</v>
      </c>
      <c r="Z5">
        <v>22</v>
      </c>
      <c r="AA5">
        <v>23</v>
      </c>
      <c r="AB5">
        <v>24</v>
      </c>
      <c r="AC5">
        <v>25</v>
      </c>
      <c r="AD5">
        <v>26</v>
      </c>
      <c r="AE5">
        <v>27</v>
      </c>
      <c r="AF5">
        <v>28</v>
      </c>
      <c r="AG5">
        <v>29</v>
      </c>
      <c r="AH5">
        <v>30</v>
      </c>
      <c r="AI5">
        <v>31</v>
      </c>
      <c r="AJ5">
        <v>32</v>
      </c>
      <c r="AK5">
        <v>33</v>
      </c>
      <c r="AL5">
        <v>34</v>
      </c>
      <c r="AM5">
        <v>35</v>
      </c>
      <c r="AN5">
        <v>36</v>
      </c>
      <c r="AO5">
        <v>37</v>
      </c>
      <c r="AP5">
        <v>38</v>
      </c>
      <c r="AQ5">
        <v>39</v>
      </c>
      <c r="AR5">
        <v>40</v>
      </c>
      <c r="AS5">
        <v>41</v>
      </c>
      <c r="AT5">
        <v>42</v>
      </c>
      <c r="AU5">
        <v>43</v>
      </c>
      <c r="AV5">
        <v>44</v>
      </c>
      <c r="AW5">
        <v>45</v>
      </c>
      <c r="AX5">
        <v>46</v>
      </c>
      <c r="AY5">
        <v>47</v>
      </c>
      <c r="AZ5">
        <v>48</v>
      </c>
      <c r="BA5">
        <v>49</v>
      </c>
      <c r="BB5">
        <v>50</v>
      </c>
      <c r="BC5">
        <v>51</v>
      </c>
      <c r="BD5">
        <v>52</v>
      </c>
      <c r="BE5">
        <v>53</v>
      </c>
      <c r="BF5">
        <v>54</v>
      </c>
      <c r="BG5">
        <v>55</v>
      </c>
      <c r="BH5">
        <v>56</v>
      </c>
      <c r="BI5">
        <v>57</v>
      </c>
      <c r="BJ5">
        <v>58</v>
      </c>
      <c r="BK5">
        <v>59</v>
      </c>
      <c r="BL5">
        <v>60</v>
      </c>
      <c r="BM5">
        <v>61</v>
      </c>
      <c r="BN5">
        <v>62</v>
      </c>
      <c r="BO5">
        <v>63</v>
      </c>
      <c r="BP5">
        <v>64</v>
      </c>
      <c r="BQ5">
        <v>65</v>
      </c>
      <c r="BR5">
        <v>66</v>
      </c>
      <c r="BS5">
        <v>67</v>
      </c>
      <c r="BT5">
        <v>68</v>
      </c>
    </row>
    <row r="6" spans="1:73" ht="15" x14ac:dyDescent="0.4">
      <c r="B6">
        <v>1</v>
      </c>
      <c r="C6" s="1" t="s">
        <v>0</v>
      </c>
      <c r="D6" s="2" t="s">
        <v>1</v>
      </c>
      <c r="E6" s="166">
        <f>+IFERROR(INFO!E9/INFO!E$77,0)</f>
        <v>6.2236344900469594E-2</v>
      </c>
      <c r="F6" s="166">
        <f>+IFERROR(INFO!F9/INFO!F$77,0)</f>
        <v>9.5234578426701341E-2</v>
      </c>
      <c r="G6" s="166">
        <f>+IFERROR(INFO!G9/INFO!G$77,0)</f>
        <v>6.055510753422276E-2</v>
      </c>
      <c r="H6" s="166">
        <f>+IFERROR(INFO!H9/INFO!H$77,0)</f>
        <v>9.125851645077683E-3</v>
      </c>
      <c r="I6" s="166">
        <f>+IFERROR(INFO!I9/INFO!I$77,0)</f>
        <v>2.4312282094081323E-4</v>
      </c>
      <c r="J6" s="166">
        <f>+IFERROR(INFO!J9/INFO!J$77,0)</f>
        <v>3.2105057677025826E-5</v>
      </c>
      <c r="K6" s="166">
        <f>+IFERROR(INFO!K9/INFO!K$77,0)</f>
        <v>6.1554704624454178E-6</v>
      </c>
      <c r="L6" s="166">
        <f>+IFERROR(INFO!L9/INFO!L$77,0)</f>
        <v>2.4815355906627997E-5</v>
      </c>
      <c r="M6" s="166">
        <f>+IFERROR(INFO!M9/INFO!M$77,0)</f>
        <v>4.2544968661961655E-5</v>
      </c>
      <c r="N6" s="166">
        <f>+IFERROR(INFO!N9/INFO!N$77,0)</f>
        <v>3.1398545010454079E-4</v>
      </c>
      <c r="O6" s="166">
        <f>+IFERROR(INFO!O9/INFO!O$77,0)</f>
        <v>2.2868255754403637E-2</v>
      </c>
      <c r="P6" s="166">
        <f>+IFERROR(INFO!P9/INFO!P$77,0)</f>
        <v>0.23631876133333093</v>
      </c>
      <c r="Q6" s="166">
        <f>+IFERROR(INFO!Q9/INFO!Q$77,0)</f>
        <v>1.8863602549146402E-2</v>
      </c>
      <c r="R6" s="166">
        <f>+IFERROR(INFO!R9/INFO!R$77,0)</f>
        <v>0.2529630211735398</v>
      </c>
      <c r="S6" s="166">
        <f>+IFERROR(INFO!S9/INFO!S$77,0)</f>
        <v>1.7839720321042186E-4</v>
      </c>
      <c r="T6" s="166">
        <f>+IFERROR(INFO!T9/INFO!T$77,0)</f>
        <v>0.41347235736705523</v>
      </c>
      <c r="U6" s="166">
        <f>+IFERROR(INFO!U9/INFO!U$77,0)</f>
        <v>0.11868754466667256</v>
      </c>
      <c r="V6" s="166">
        <f>+IFERROR(INFO!V9/INFO!V$77,0)</f>
        <v>7.8610074722558806E-2</v>
      </c>
      <c r="W6" s="166">
        <f>+IFERROR(INFO!W9/INFO!W$77,0)</f>
        <v>2.3983775235680189E-2</v>
      </c>
      <c r="X6" s="166">
        <f>+IFERROR(INFO!X9/INFO!X$77,0)</f>
        <v>2.7590705044449413E-2</v>
      </c>
      <c r="Y6" s="166">
        <f>+IFERROR(INFO!Y9/INFO!Y$77,0)</f>
        <v>8.0951268778334685E-4</v>
      </c>
      <c r="Z6" s="166">
        <f>+IFERROR(INFO!Z9/INFO!Z$77,0)</f>
        <v>3.305984937917793E-3</v>
      </c>
      <c r="AA6" s="166">
        <f>+IFERROR(INFO!AA9/INFO!AA$77,0)</f>
        <v>8.2367000804363082E-3</v>
      </c>
      <c r="AB6" s="166">
        <f>+IFERROR(INFO!AB9/INFO!AB$77,0)</f>
        <v>2.3169333955823635E-3</v>
      </c>
      <c r="AC6" s="166">
        <f>+IFERROR(INFO!AC9/INFO!AC$77,0)</f>
        <v>2.307497113791223E-5</v>
      </c>
      <c r="AD6" s="166">
        <f>+IFERROR(INFO!AD9/INFO!AD$77,0)</f>
        <v>1.4027721962245077E-2</v>
      </c>
      <c r="AE6" s="166">
        <f>+IFERROR(INFO!AE9/INFO!AE$77,0)</f>
        <v>1.4462058380654403E-3</v>
      </c>
      <c r="AF6" s="166">
        <f>+IFERROR(INFO!AF9/INFO!AF$77,0)</f>
        <v>6.3892510643602726E-3</v>
      </c>
      <c r="AG6" s="166">
        <f>+IFERROR(INFO!AG9/INFO!AG$77,0)</f>
        <v>4.0211749174750941E-5</v>
      </c>
      <c r="AH6" s="166">
        <f>+IFERROR(INFO!AH9/INFO!AH$77,0)</f>
        <v>4.6034992329106365E-4</v>
      </c>
      <c r="AI6" s="166">
        <f>+IFERROR(INFO!AI9/INFO!AI$77,0)</f>
        <v>5.9925941313800687E-4</v>
      </c>
      <c r="AJ6" s="166">
        <f>+IFERROR(INFO!AJ9/INFO!AJ$77,0)</f>
        <v>2.7291849495219141E-4</v>
      </c>
      <c r="AK6" s="166">
        <f>+IFERROR(INFO!AK9/INFO!AK$77,0)</f>
        <v>4.366464090613247E-4</v>
      </c>
      <c r="AL6" s="166">
        <f>+IFERROR(INFO!AL9/INFO!AL$77,0)</f>
        <v>4.1464272075634233E-3</v>
      </c>
      <c r="AM6" s="166">
        <f>+IFERROR(INFO!AM9/INFO!AM$77,0)</f>
        <v>4.9604691504941626E-3</v>
      </c>
      <c r="AN6" s="166">
        <f>+IFERROR(INFO!AN9/INFO!AN$77,0)</f>
        <v>1.0964879326486622E-4</v>
      </c>
      <c r="AO6" s="166">
        <f>+IFERROR(INFO!AO9/INFO!AO$77,0)</f>
        <v>5.0172123867517494E-5</v>
      </c>
      <c r="AP6" s="166">
        <f>+IFERROR(INFO!AP9/INFO!AP$77,0)</f>
        <v>4.037627410250349E-4</v>
      </c>
      <c r="AQ6" s="166">
        <f>+IFERROR(INFO!AQ9/INFO!AQ$77,0)</f>
        <v>1.8303594294843701E-4</v>
      </c>
      <c r="AR6" s="166">
        <f>+IFERROR(INFO!AR9/INFO!AR$77,0)</f>
        <v>3.5058935952332973E-4</v>
      </c>
      <c r="AS6" s="166">
        <f>+IFERROR(INFO!AS9/INFO!AS$77,0)</f>
        <v>1.81381929424476E-5</v>
      </c>
      <c r="AT6" s="166">
        <f>+IFERROR(INFO!AT9/INFO!AT$77,0)</f>
        <v>2.0622228906405461E-5</v>
      </c>
      <c r="AU6" s="166">
        <f>+IFERROR(INFO!AU9/INFO!AU$77,0)</f>
        <v>1.6737842531934491E-3</v>
      </c>
      <c r="AV6" s="166">
        <f>+IFERROR(INFO!AV9/INFO!AV$77,0)</f>
        <v>7.9080492461957197E-4</v>
      </c>
      <c r="AW6" s="166">
        <f>+IFERROR(INFO!AW9/INFO!AW$77,0)</f>
        <v>9.3587914538331284E-4</v>
      </c>
      <c r="AX6" s="166">
        <f>+IFERROR(INFO!AX9/INFO!AX$77,0)</f>
        <v>8.2684281069985723E-5</v>
      </c>
      <c r="AY6" s="166">
        <f>+IFERROR(INFO!AY9/INFO!AY$77,0)</f>
        <v>6.3730288395308802E-5</v>
      </c>
      <c r="AZ6" s="166">
        <f>+IFERROR(INFO!AZ9/INFO!AZ$77,0)</f>
        <v>5.4246723711737411E-5</v>
      </c>
      <c r="BA6" s="166">
        <f>+IFERROR(INFO!BA9/INFO!BA$77,0)</f>
        <v>3.4882918626551444E-5</v>
      </c>
      <c r="BB6" s="166">
        <f>+IFERROR(INFO!BB9/INFO!BB$77,0)</f>
        <v>4.2454765150828605E-5</v>
      </c>
      <c r="BC6" s="166">
        <f>+IFERROR(INFO!BC9/INFO!BC$77,0)</f>
        <v>4.1414508752484226E-5</v>
      </c>
      <c r="BD6" s="166">
        <f>+IFERROR(INFO!BD9/INFO!BD$77,0)</f>
        <v>3.5956747119988691E-5</v>
      </c>
      <c r="BE6" s="166">
        <f>+IFERROR(INFO!BE9/INFO!BE$77,0)</f>
        <v>1.495627331127122E-2</v>
      </c>
      <c r="BF6" s="166">
        <f>+IFERROR(INFO!BF9/INFO!BF$77,0)</f>
        <v>4.8414428285374921E-2</v>
      </c>
      <c r="BG6" s="166">
        <f>+IFERROR(INFO!BG9/INFO!BG$77,0)</f>
        <v>1.0474259883434483E-4</v>
      </c>
      <c r="BH6" s="166">
        <f>+IFERROR(INFO!BH9/INFO!BH$77,0)</f>
        <v>2.4626801744278834E-5</v>
      </c>
      <c r="BI6" s="166">
        <f>+IFERROR(INFO!BI9/INFO!BI$77,0)</f>
        <v>1.4684319100438095E-4</v>
      </c>
      <c r="BJ6" s="166">
        <f>+IFERROR(INFO!BJ9/INFO!BJ$77,0)</f>
        <v>2.0588514826857089E-5</v>
      </c>
      <c r="BK6" s="166">
        <f>+IFERROR(INFO!BK9/INFO!BK$77,0)</f>
        <v>2.2878965404348216E-5</v>
      </c>
      <c r="BL6" s="166">
        <f>+IFERROR(INFO!BL9/INFO!BL$77,0)</f>
        <v>6.9594355070302274E-5</v>
      </c>
      <c r="BM6" s="166">
        <f>+IFERROR(INFO!BM9/INFO!BM$77,0)</f>
        <v>1.0905702615279309E-4</v>
      </c>
      <c r="BN6" s="166">
        <f>+IFERROR(INFO!BN9/INFO!BN$77,0)</f>
        <v>3.5335639594574812E-5</v>
      </c>
      <c r="BO6" s="166">
        <f>+IFERROR(INFO!BO9/INFO!BO$77,0)</f>
        <v>1.8528416674147287E-4</v>
      </c>
      <c r="BP6" s="166">
        <f>+IFERROR(INFO!BP9/INFO!BP$77,0)</f>
        <v>9.340611550371085E-4</v>
      </c>
      <c r="BQ6" s="166">
        <f>+IFERROR(INFO!BQ9/INFO!BQ$77,0)</f>
        <v>1.3387955086483329E-3</v>
      </c>
      <c r="BR6" s="166">
        <f>+IFERROR(INFO!BR9/INFO!BR$77,0)</f>
        <v>8.7299399365529408E-4</v>
      </c>
      <c r="BS6" s="166">
        <f>+IFERROR(INFO!BS9/INFO!BS$77,0)</f>
        <v>1.2865556479147323E-3</v>
      </c>
      <c r="BT6" s="166">
        <f>+IFERROR(INFO!BT9/INFO!BT$77,0)</f>
        <v>0</v>
      </c>
      <c r="BU6" s="166">
        <f>+IFERROR(INFO!BU9/INFO!BU$77,0)</f>
        <v>0</v>
      </c>
    </row>
    <row r="7" spans="1:73" ht="15" x14ac:dyDescent="0.4">
      <c r="B7">
        <v>2</v>
      </c>
      <c r="C7" s="6" t="s">
        <v>2</v>
      </c>
      <c r="D7" s="7" t="s">
        <v>3</v>
      </c>
      <c r="E7" s="166">
        <f>+IFERROR(INFO!E10/INFO!E$77,0)</f>
        <v>1.4732734698216844E-3</v>
      </c>
      <c r="F7" s="166">
        <f>+IFERROR(INFO!F10/INFO!F$77,0)</f>
        <v>2.2589814548974463E-3</v>
      </c>
      <c r="G7" s="166">
        <f>+IFERROR(INFO!G10/INFO!G$77,0)</f>
        <v>1.3789761451391614E-3</v>
      </c>
      <c r="H7" s="166">
        <f>+IFERROR(INFO!H10/INFO!H$77,0)</f>
        <v>2.0507347863759866E-4</v>
      </c>
      <c r="I7" s="166">
        <f>+IFERROR(INFO!I10/INFO!I$77,0)</f>
        <v>4.3258544074535911E-6</v>
      </c>
      <c r="J7" s="166">
        <f>+IFERROR(INFO!J10/INFO!J$77,0)</f>
        <v>6.5669602407733256E-6</v>
      </c>
      <c r="K7" s="166">
        <f>+IFERROR(INFO!K10/INFO!K$77,0)</f>
        <v>9.6246034437158725E-7</v>
      </c>
      <c r="L7" s="166">
        <f>+IFERROR(INFO!L10/INFO!L$77,0)</f>
        <v>6.0330273492044209E-6</v>
      </c>
      <c r="M7" s="166">
        <f>+IFERROR(INFO!M10/INFO!M$77,0)</f>
        <v>5.0821124229027927E-6</v>
      </c>
      <c r="N7" s="166">
        <f>+IFERROR(INFO!N10/INFO!N$77,0)</f>
        <v>3.7059395360616314E-5</v>
      </c>
      <c r="O7" s="166">
        <f>+IFERROR(INFO!O10/INFO!O$77,0)</f>
        <v>1.9350062440177678E-5</v>
      </c>
      <c r="P7" s="166">
        <f>+IFERROR(INFO!P10/INFO!P$77,0)</f>
        <v>5.6006236143549036E-3</v>
      </c>
      <c r="Q7" s="166">
        <f>+IFERROR(INFO!Q10/INFO!Q$77,0)</f>
        <v>1.6847464641240369E-4</v>
      </c>
      <c r="R7" s="166">
        <f>+IFERROR(INFO!R10/INFO!R$77,0)</f>
        <v>6.1590193714976173E-3</v>
      </c>
      <c r="S7" s="166">
        <f>+IFERROR(INFO!S10/INFO!S$77,0)</f>
        <v>0.74243896160348943</v>
      </c>
      <c r="T7" s="166">
        <f>+IFERROR(INFO!T10/INFO!T$77,0)</f>
        <v>9.9848830382484426E-3</v>
      </c>
      <c r="U7" s="166">
        <f>+IFERROR(INFO!U10/INFO!U$77,0)</f>
        <v>4.114392392362028E-3</v>
      </c>
      <c r="V7" s="166">
        <f>+IFERROR(INFO!V10/INFO!V$77,0)</f>
        <v>2.2268509493282539E-3</v>
      </c>
      <c r="W7" s="166">
        <f>+IFERROR(INFO!W10/INFO!W$77,0)</f>
        <v>1.2874499985922438E-3</v>
      </c>
      <c r="X7" s="166">
        <f>+IFERROR(INFO!X10/INFO!X$77,0)</f>
        <v>6.6245915176654856E-4</v>
      </c>
      <c r="Y7" s="166">
        <f>+IFERROR(INFO!Y10/INFO!Y$77,0)</f>
        <v>7.5947528088156371E-5</v>
      </c>
      <c r="Z7" s="166">
        <f>+IFERROR(INFO!Z10/INFO!Z$77,0)</f>
        <v>3.2174367115696425E-5</v>
      </c>
      <c r="AA7" s="166">
        <f>+IFERROR(INFO!AA10/INFO!AA$77,0)</f>
        <v>1.93396022722429E-5</v>
      </c>
      <c r="AB7" s="166">
        <f>+IFERROR(INFO!AB10/INFO!AB$77,0)</f>
        <v>1.0905854368790409E-4</v>
      </c>
      <c r="AC7" s="166">
        <f>+IFERROR(INFO!AC10/INFO!AC$77,0)</f>
        <v>3.5499874416140192E-6</v>
      </c>
      <c r="AD7" s="166">
        <f>+IFERROR(INFO!AD10/INFO!AD$77,0)</f>
        <v>3.619579850634504E-4</v>
      </c>
      <c r="AE7" s="166">
        <f>+IFERROR(INFO!AE10/INFO!AE$77,0)</f>
        <v>1.2200269992105105E-4</v>
      </c>
      <c r="AF7" s="166">
        <f>+IFERROR(INFO!AF10/INFO!AF$77,0)</f>
        <v>1.6222775464202349E-4</v>
      </c>
      <c r="AG7" s="166">
        <f>+IFERROR(INFO!AG10/INFO!AG$77,0)</f>
        <v>5.8035819657298259E-6</v>
      </c>
      <c r="AH7" s="166">
        <f>+IFERROR(INFO!AH10/INFO!AH$77,0)</f>
        <v>4.7368465825470602E-5</v>
      </c>
      <c r="AI7" s="166">
        <f>+IFERROR(INFO!AI10/INFO!AI$77,0)</f>
        <v>5.7590907745120346E-5</v>
      </c>
      <c r="AJ7" s="166">
        <f>+IFERROR(INFO!AJ10/INFO!AJ$77,0)</f>
        <v>3.1658374406234586E-5</v>
      </c>
      <c r="AK7" s="166">
        <f>+IFERROR(INFO!AK10/INFO!AK$77,0)</f>
        <v>6.9769796075459068E-5</v>
      </c>
      <c r="AL7" s="166">
        <f>+IFERROR(INFO!AL10/INFO!AL$77,0)</f>
        <v>8.7340549098321906E-5</v>
      </c>
      <c r="AM7" s="166">
        <f>+IFERROR(INFO!AM10/INFO!AM$77,0)</f>
        <v>2.7462300962849878E-4</v>
      </c>
      <c r="AN7" s="166">
        <f>+IFERROR(INFO!AN10/INFO!AN$77,0)</f>
        <v>1.2889806596437108E-5</v>
      </c>
      <c r="AO7" s="166">
        <f>+IFERROR(INFO!AO10/INFO!AO$77,0)</f>
        <v>6.876496099789979E-6</v>
      </c>
      <c r="AP7" s="166">
        <f>+IFERROR(INFO!AP10/INFO!AP$77,0)</f>
        <v>4.6163334615551764E-5</v>
      </c>
      <c r="AQ7" s="166">
        <f>+IFERROR(INFO!AQ10/INFO!AQ$77,0)</f>
        <v>2.0765748631373725E-5</v>
      </c>
      <c r="AR7" s="166">
        <f>+IFERROR(INFO!AR10/INFO!AR$77,0)</f>
        <v>4.0829284598463934E-5</v>
      </c>
      <c r="AS7" s="166">
        <f>+IFERROR(INFO!AS10/INFO!AS$77,0)</f>
        <v>2.2439001578285679E-6</v>
      </c>
      <c r="AT7" s="166">
        <f>+IFERROR(INFO!AT10/INFO!AT$77,0)</f>
        <v>3.154807830765263E-6</v>
      </c>
      <c r="AU7" s="166">
        <f>+IFERROR(INFO!AU10/INFO!AU$77,0)</f>
        <v>1.4144442665338703E-4</v>
      </c>
      <c r="AV7" s="166">
        <f>+IFERROR(INFO!AV10/INFO!AV$77,0)</f>
        <v>5.0621318796043128E-5</v>
      </c>
      <c r="AW7" s="166">
        <f>+IFERROR(INFO!AW10/INFO!AW$77,0)</f>
        <v>7.2448881940884535E-5</v>
      </c>
      <c r="AX7" s="166">
        <f>+IFERROR(INFO!AX10/INFO!AX$77,0)</f>
        <v>1.6209051245556935E-5</v>
      </c>
      <c r="AY7" s="166">
        <f>+IFERROR(INFO!AY10/INFO!AY$77,0)</f>
        <v>1.0240122315127499E-5</v>
      </c>
      <c r="AZ7" s="166">
        <f>+IFERROR(INFO!AZ10/INFO!AZ$77,0)</f>
        <v>7.3232175085593416E-6</v>
      </c>
      <c r="BA7" s="166">
        <f>+IFERROR(INFO!BA10/INFO!BA$77,0)</f>
        <v>9.3602207028047428E-6</v>
      </c>
      <c r="BB7" s="166">
        <f>+IFERROR(INFO!BB10/INFO!BB$77,0)</f>
        <v>1.1207377200870541E-5</v>
      </c>
      <c r="BC7" s="166">
        <f>+IFERROR(INFO!BC10/INFO!BC$77,0)</f>
        <v>6.6639133951014181E-6</v>
      </c>
      <c r="BD7" s="166">
        <f>+IFERROR(INFO!BD10/INFO!BD$77,0)</f>
        <v>1.0357977876446854E-5</v>
      </c>
      <c r="BE7" s="166">
        <f>+IFERROR(INFO!BE10/INFO!BE$77,0)</f>
        <v>3.7451260970730756E-4</v>
      </c>
      <c r="BF7" s="166">
        <f>+IFERROR(INFO!BF10/INFO!BF$77,0)</f>
        <v>1.1932535834477511E-3</v>
      </c>
      <c r="BG7" s="166">
        <f>+IFERROR(INFO!BG10/INFO!BG$77,0)</f>
        <v>2.0587741834916895E-5</v>
      </c>
      <c r="BH7" s="166">
        <f>+IFERROR(INFO!BH10/INFO!BH$77,0)</f>
        <v>3.9086555172545155E-6</v>
      </c>
      <c r="BI7" s="166">
        <f>+IFERROR(INFO!BI10/INFO!BI$77,0)</f>
        <v>1.3838173599857753E-5</v>
      </c>
      <c r="BJ7" s="166">
        <f>+IFERROR(INFO!BJ10/INFO!BJ$77,0)</f>
        <v>4.1645704175856179E-6</v>
      </c>
      <c r="BK7" s="166">
        <f>+IFERROR(INFO!BK10/INFO!BK$77,0)</f>
        <v>4.308455369872015E-6</v>
      </c>
      <c r="BL7" s="166">
        <f>+IFERROR(INFO!BL10/INFO!BL$77,0)</f>
        <v>8.1248065618106877E-6</v>
      </c>
      <c r="BM7" s="166">
        <f>+IFERROR(INFO!BM10/INFO!BM$77,0)</f>
        <v>1.388205759918729E-5</v>
      </c>
      <c r="BN7" s="166">
        <f>+IFERROR(INFO!BN10/INFO!BN$77,0)</f>
        <v>8.1870783064818447E-6</v>
      </c>
      <c r="BO7" s="166">
        <f>+IFERROR(INFO!BO10/INFO!BO$77,0)</f>
        <v>1.9628678520347255E-5</v>
      </c>
      <c r="BP7" s="166">
        <f>+IFERROR(INFO!BP10/INFO!BP$77,0)</f>
        <v>4.1247384406346035E-5</v>
      </c>
      <c r="BQ7" s="166">
        <f>+IFERROR(INFO!BQ10/INFO!BQ$77,0)</f>
        <v>1.5853060960246612E-4</v>
      </c>
      <c r="BR7" s="166">
        <f>+IFERROR(INFO!BR10/INFO!BR$77,0)</f>
        <v>1.1238654213616957E-4</v>
      </c>
      <c r="BS7" s="166">
        <f>+IFERROR(INFO!BS10/INFO!BS$77,0)</f>
        <v>4.8125155523973166E-5</v>
      </c>
      <c r="BT7" s="166">
        <f>+IFERROR(INFO!BT10/INFO!BT$77,0)</f>
        <v>0</v>
      </c>
      <c r="BU7" s="166"/>
    </row>
    <row r="8" spans="1:73" ht="15" x14ac:dyDescent="0.4">
      <c r="B8">
        <v>3</v>
      </c>
      <c r="C8" s="1" t="s">
        <v>4</v>
      </c>
      <c r="D8" s="2" t="s">
        <v>5</v>
      </c>
      <c r="E8" s="166">
        <f>+IFERROR(INFO!E11/INFO!E$77,0)</f>
        <v>4.8758358398942811E-3</v>
      </c>
      <c r="F8" s="166">
        <f>+IFERROR(INFO!F11/INFO!F$77,0)</f>
        <v>3.7443168685094654E-3</v>
      </c>
      <c r="G8" s="166">
        <f>+IFERROR(INFO!G11/INFO!G$77,0)</f>
        <v>6.8901984866016633E-2</v>
      </c>
      <c r="H8" s="166">
        <f>+IFERROR(INFO!H11/INFO!H$77,0)</f>
        <v>4.6947809862119883E-4</v>
      </c>
      <c r="I8" s="166">
        <f>+IFERROR(INFO!I11/INFO!I$77,0)</f>
        <v>1.0717283085161176E-2</v>
      </c>
      <c r="J8" s="166">
        <f>+IFERROR(INFO!J11/INFO!J$77,0)</f>
        <v>3.420549311671079E-5</v>
      </c>
      <c r="K8" s="166">
        <f>+IFERROR(INFO!K11/INFO!K$77,0)</f>
        <v>2.504390981990457E-5</v>
      </c>
      <c r="L8" s="166">
        <f>+IFERROR(INFO!L11/INFO!L$77,0)</f>
        <v>7.2397709987994074E-5</v>
      </c>
      <c r="M8" s="166">
        <f>+IFERROR(INFO!M11/INFO!M$77,0)</f>
        <v>3.514501947556497E-5</v>
      </c>
      <c r="N8" s="166">
        <f>+IFERROR(INFO!N11/INFO!N$77,0)</f>
        <v>1.1506971849251885E-4</v>
      </c>
      <c r="O8" s="166">
        <f>+IFERROR(INFO!O11/INFO!O$77,0)</f>
        <v>0.51708281028114977</v>
      </c>
      <c r="P8" s="166">
        <f>+IFERROR(INFO!P11/INFO!P$77,0)</f>
        <v>6.6349500990878036E-3</v>
      </c>
      <c r="Q8" s="166">
        <f>+IFERROR(INFO!Q11/INFO!Q$77,0)</f>
        <v>0.39393120028937045</v>
      </c>
      <c r="R8" s="166">
        <f>+IFERROR(INFO!R11/INFO!R$77,0)</f>
        <v>2.3332016522945722E-2</v>
      </c>
      <c r="S8" s="166">
        <f>+IFERROR(INFO!S11/INFO!S$77,0)</f>
        <v>1.7757720037054414E-3</v>
      </c>
      <c r="T8" s="166">
        <f>+IFERROR(INFO!T11/INFO!T$77,0)</f>
        <v>1.1337997744940624E-2</v>
      </c>
      <c r="U8" s="166">
        <f>+IFERROR(INFO!U11/INFO!U$77,0)</f>
        <v>1.0317946252536644E-2</v>
      </c>
      <c r="V8" s="166">
        <f>+IFERROR(INFO!V11/INFO!V$77,0)</f>
        <v>1.144429311479438E-2</v>
      </c>
      <c r="W8" s="166">
        <f>+IFERROR(INFO!W11/INFO!W$77,0)</f>
        <v>6.5199148155366832E-3</v>
      </c>
      <c r="X8" s="166">
        <f>+IFERROR(INFO!X11/INFO!X$77,0)</f>
        <v>1.7044511074253154E-3</v>
      </c>
      <c r="Y8" s="166">
        <f>+IFERROR(INFO!Y11/INFO!Y$77,0)</f>
        <v>9.7625612080317597E-5</v>
      </c>
      <c r="Z8" s="166">
        <f>+IFERROR(INFO!Z11/INFO!Z$77,0)</f>
        <v>7.2261366784572234E-2</v>
      </c>
      <c r="AA8" s="166">
        <f>+IFERROR(INFO!AA11/INFO!AA$77,0)</f>
        <v>2.6147087868946871E-4</v>
      </c>
      <c r="AB8" s="166">
        <f>+IFERROR(INFO!AB11/INFO!AB$77,0)</f>
        <v>8.1755029009096048E-4</v>
      </c>
      <c r="AC8" s="166">
        <f>+IFERROR(INFO!AC11/INFO!AC$77,0)</f>
        <v>5.2683298905090636E-4</v>
      </c>
      <c r="AD8" s="166">
        <f>+IFERROR(INFO!AD11/INFO!AD$77,0)</f>
        <v>3.3955136400606735E-3</v>
      </c>
      <c r="AE8" s="166">
        <f>+IFERROR(INFO!AE11/INFO!AE$77,0)</f>
        <v>3.4717867588187593E-3</v>
      </c>
      <c r="AF8" s="166">
        <f>+IFERROR(INFO!AF11/INFO!AF$77,0)</f>
        <v>3.6653936686681043E-3</v>
      </c>
      <c r="AG8" s="166">
        <f>+IFERROR(INFO!AG11/INFO!AG$77,0)</f>
        <v>2.3307405185736839E-4</v>
      </c>
      <c r="AH8" s="166">
        <f>+IFERROR(INFO!AH11/INFO!AH$77,0)</f>
        <v>1.4995915994504215E-4</v>
      </c>
      <c r="AI8" s="166">
        <f>+IFERROR(INFO!AI11/INFO!AI$77,0)</f>
        <v>7.1823730237726888E-4</v>
      </c>
      <c r="AJ8" s="166">
        <f>+IFERROR(INFO!AJ11/INFO!AJ$77,0)</f>
        <v>1.0967103555374857E-4</v>
      </c>
      <c r="AK8" s="166">
        <f>+IFERROR(INFO!AK11/INFO!AK$77,0)</f>
        <v>1.5502271117670866E-4</v>
      </c>
      <c r="AL8" s="166">
        <f>+IFERROR(INFO!AL11/INFO!AL$77,0)</f>
        <v>1.8339235935874377E-4</v>
      </c>
      <c r="AM8" s="166">
        <f>+IFERROR(INFO!AM11/INFO!AM$77,0)</f>
        <v>6.3208650664575326E-4</v>
      </c>
      <c r="AN8" s="166">
        <f>+IFERROR(INFO!AN11/INFO!AN$77,0)</f>
        <v>2.5881409910060534E-5</v>
      </c>
      <c r="AO8" s="166">
        <f>+IFERROR(INFO!AO11/INFO!AO$77,0)</f>
        <v>7.8196362493662343E-6</v>
      </c>
      <c r="AP8" s="166">
        <f>+IFERROR(INFO!AP11/INFO!AP$77,0)</f>
        <v>2.1825127136134757E-4</v>
      </c>
      <c r="AQ8" s="166">
        <f>+IFERROR(INFO!AQ11/INFO!AQ$77,0)</f>
        <v>7.3415015053025369E-5</v>
      </c>
      <c r="AR8" s="166">
        <f>+IFERROR(INFO!AR11/INFO!AR$77,0)</f>
        <v>9.7960655596741612E-5</v>
      </c>
      <c r="AS8" s="166">
        <f>+IFERROR(INFO!AS11/INFO!AS$77,0)</f>
        <v>0</v>
      </c>
      <c r="AT8" s="166">
        <f>+IFERROR(INFO!AT11/INFO!AT$77,0)</f>
        <v>6.5658865889932046E-4</v>
      </c>
      <c r="AU8" s="166">
        <f>+IFERROR(INFO!AU11/INFO!AU$77,0)</f>
        <v>3.0544780638472595E-4</v>
      </c>
      <c r="AV8" s="166">
        <f>+IFERROR(INFO!AV11/INFO!AV$77,0)</f>
        <v>1.1953674527170155E-4</v>
      </c>
      <c r="AW8" s="166">
        <f>+IFERROR(INFO!AW11/INFO!AW$77,0)</f>
        <v>1.4469205114270517E-4</v>
      </c>
      <c r="AX8" s="166">
        <f>+IFERROR(INFO!AX11/INFO!AX$77,0)</f>
        <v>5.0904723408941592E-6</v>
      </c>
      <c r="AY8" s="166">
        <f>+IFERROR(INFO!AY11/INFO!AY$77,0)</f>
        <v>2.1238858890628066E-4</v>
      </c>
      <c r="AZ8" s="166">
        <f>+IFERROR(INFO!AZ11/INFO!AZ$77,0)</f>
        <v>2.9525903266791686E-6</v>
      </c>
      <c r="BA8" s="166">
        <f>+IFERROR(INFO!BA11/INFO!BA$77,0)</f>
        <v>0</v>
      </c>
      <c r="BB8" s="166">
        <f>+IFERROR(INFO!BB11/INFO!BB$77,0)</f>
        <v>0</v>
      </c>
      <c r="BC8" s="166">
        <f>+IFERROR(INFO!BC11/INFO!BC$77,0)</f>
        <v>4.0514538412687354E-6</v>
      </c>
      <c r="BD8" s="166">
        <f>+IFERROR(INFO!BD11/INFO!BD$77,0)</f>
        <v>0</v>
      </c>
      <c r="BE8" s="166">
        <f>+IFERROR(INFO!BE11/INFO!BE$77,0)</f>
        <v>3.9331438680577108E-3</v>
      </c>
      <c r="BF8" s="166">
        <f>+IFERROR(INFO!BF11/INFO!BF$77,0)</f>
        <v>1.3404045162819147E-2</v>
      </c>
      <c r="BG8" s="166">
        <f>+IFERROR(INFO!BG11/INFO!BG$77,0)</f>
        <v>1.5519000537142161E-5</v>
      </c>
      <c r="BH8" s="166">
        <f>+IFERROR(INFO!BH11/INFO!BH$77,0)</f>
        <v>0</v>
      </c>
      <c r="BI8" s="166">
        <f>+IFERROR(INFO!BI11/INFO!BI$77,0)</f>
        <v>6.4273005997793063E-6</v>
      </c>
      <c r="BJ8" s="166">
        <f>+IFERROR(INFO!BJ11/INFO!BJ$77,0)</f>
        <v>2.8775689309320415E-6</v>
      </c>
      <c r="BK8" s="166">
        <f>+IFERROR(INFO!BK11/INFO!BK$77,0)</f>
        <v>3.6072379125662706E-6</v>
      </c>
      <c r="BL8" s="166">
        <f>+IFERROR(INFO!BL11/INFO!BL$77,0)</f>
        <v>1.7382300574645798E-5</v>
      </c>
      <c r="BM8" s="166">
        <f>+IFERROR(INFO!BM11/INFO!BM$77,0)</f>
        <v>6.2883597779028125E-6</v>
      </c>
      <c r="BN8" s="166">
        <f>+IFERROR(INFO!BN11/INFO!BN$77,0)</f>
        <v>9.9412366892276261E-5</v>
      </c>
      <c r="BO8" s="166">
        <f>+IFERROR(INFO!BO11/INFO!BO$77,0)</f>
        <v>8.2781617247313936E-5</v>
      </c>
      <c r="BP8" s="166">
        <f>+IFERROR(INFO!BP11/INFO!BP$77,0)</f>
        <v>8.3243382438377911E-5</v>
      </c>
      <c r="BQ8" s="166">
        <f>+IFERROR(INFO!BQ11/INFO!BQ$77,0)</f>
        <v>5.335710781873833E-5</v>
      </c>
      <c r="BR8" s="166">
        <f>+IFERROR(INFO!BR11/INFO!BR$77,0)</f>
        <v>9.0452237785271627E-6</v>
      </c>
      <c r="BS8" s="166">
        <f>+IFERROR(INFO!BS11/INFO!BS$77,0)</f>
        <v>4.5687525351115649E-4</v>
      </c>
      <c r="BT8" s="166">
        <f>+IFERROR(INFO!BT11/INFO!BT$77,0)</f>
        <v>0</v>
      </c>
      <c r="BU8" s="166"/>
    </row>
    <row r="9" spans="1:73" ht="15" x14ac:dyDescent="0.4">
      <c r="B9">
        <v>4</v>
      </c>
      <c r="C9" s="14" t="s">
        <v>6</v>
      </c>
      <c r="D9" s="7" t="s">
        <v>7</v>
      </c>
      <c r="E9" s="166">
        <f>+IFERROR(INFO!E12/INFO!E$77,0)</f>
        <v>1.5844977877234581E-3</v>
      </c>
      <c r="F9" s="166">
        <f>+IFERROR(INFO!F12/INFO!F$77,0)</f>
        <v>1.8463678200791196E-3</v>
      </c>
      <c r="G9" s="166">
        <f>+IFERROR(INFO!G12/INFO!G$77,0)</f>
        <v>1.1257409018476292E-3</v>
      </c>
      <c r="H9" s="166">
        <f>+IFERROR(INFO!H12/INFO!H$77,0)</f>
        <v>8.8547098787767467E-2</v>
      </c>
      <c r="I9" s="166">
        <f>+IFERROR(INFO!I12/INFO!I$77,0)</f>
        <v>6.6805667350827976E-8</v>
      </c>
      <c r="J9" s="166">
        <f>+IFERROR(INFO!J12/INFO!J$77,0)</f>
        <v>2.4038329310377093E-7</v>
      </c>
      <c r="K9" s="166">
        <f>+IFERROR(INFO!K12/INFO!K$77,0)</f>
        <v>0</v>
      </c>
      <c r="L9" s="166">
        <f>+IFERROR(INFO!L12/INFO!L$77,0)</f>
        <v>1.0167669560813283E-7</v>
      </c>
      <c r="M9" s="166">
        <f>+IFERROR(INFO!M12/INFO!M$77,0)</f>
        <v>5.6948002003229827E-7</v>
      </c>
      <c r="N9" s="166">
        <f>+IFERROR(INFO!N12/INFO!N$77,0)</f>
        <v>2.7975957990243395E-7</v>
      </c>
      <c r="O9" s="166">
        <f>+IFERROR(INFO!O12/INFO!O$77,0)</f>
        <v>1.215627238259171E-5</v>
      </c>
      <c r="P9" s="166">
        <f>+IFERROR(INFO!P12/INFO!P$77,0)</f>
        <v>4.5840155706842814E-3</v>
      </c>
      <c r="Q9" s="166">
        <f>+IFERROR(INFO!Q12/INFO!Q$77,0)</f>
        <v>3.6522109773009083E-5</v>
      </c>
      <c r="R9" s="166">
        <f>+IFERROR(INFO!R12/INFO!R$77,0)</f>
        <v>4.8898162462058994E-3</v>
      </c>
      <c r="S9" s="166">
        <f>+IFERROR(INFO!S12/INFO!S$77,0)</f>
        <v>2.7414462610823504E-6</v>
      </c>
      <c r="T9" s="166">
        <f>+IFERROR(INFO!T12/INFO!T$77,0)</f>
        <v>9.5900718104731889E-3</v>
      </c>
      <c r="U9" s="166">
        <f>+IFERROR(INFO!U12/INFO!U$77,0)</f>
        <v>2.5548119368584686E-3</v>
      </c>
      <c r="V9" s="166">
        <f>+IFERROR(INFO!V12/INFO!V$77,0)</f>
        <v>1.5061098632553227E-3</v>
      </c>
      <c r="W9" s="166">
        <f>+IFERROR(INFO!W12/INFO!W$77,0)</f>
        <v>4.3535316341633025E-4</v>
      </c>
      <c r="X9" s="166">
        <f>+IFERROR(INFO!X12/INFO!X$77,0)</f>
        <v>5.3367968635590084E-4</v>
      </c>
      <c r="Y9" s="166">
        <f>+IFERROR(INFO!Y12/INFO!Y$77,0)</f>
        <v>2.2758992105274529E-6</v>
      </c>
      <c r="Z9" s="166">
        <f>+IFERROR(INFO!Z12/INFO!Z$77,0)</f>
        <v>0</v>
      </c>
      <c r="AA9" s="166">
        <f>+IFERROR(INFO!AA12/INFO!AA$77,0)</f>
        <v>0.14485059406582135</v>
      </c>
      <c r="AB9" s="166">
        <f>+IFERROR(INFO!AB12/INFO!AB$77,0)</f>
        <v>5.9086428117013827E-3</v>
      </c>
      <c r="AC9" s="166">
        <f>+IFERROR(INFO!AC12/INFO!AC$77,0)</f>
        <v>0</v>
      </c>
      <c r="AD9" s="166">
        <f>+IFERROR(INFO!AD12/INFO!AD$77,0)</f>
        <v>3.2458974470918475E-4</v>
      </c>
      <c r="AE9" s="166">
        <f>+IFERROR(INFO!AE12/INFO!AE$77,0)</f>
        <v>1.238748207692222E-4</v>
      </c>
      <c r="AF9" s="166">
        <f>+IFERROR(INFO!AF12/INFO!AF$77,0)</f>
        <v>2.0658391158215718E-3</v>
      </c>
      <c r="AG9" s="166">
        <f>+IFERROR(INFO!AG12/INFO!AG$77,0)</f>
        <v>4.0152562363742268E-5</v>
      </c>
      <c r="AH9" s="166">
        <f>+IFERROR(INFO!AH12/INFO!AH$77,0)</f>
        <v>6.2660180521525028E-7</v>
      </c>
      <c r="AI9" s="166">
        <f>+IFERROR(INFO!AI12/INFO!AI$77,0)</f>
        <v>0</v>
      </c>
      <c r="AJ9" s="166">
        <f>+IFERROR(INFO!AJ12/INFO!AJ$77,0)</f>
        <v>0</v>
      </c>
      <c r="AK9" s="166">
        <f>+IFERROR(INFO!AK12/INFO!AK$77,0)</f>
        <v>0</v>
      </c>
      <c r="AL9" s="166">
        <f>+IFERROR(INFO!AL12/INFO!AL$77,0)</f>
        <v>9.008040280493447E-4</v>
      </c>
      <c r="AM9" s="166">
        <f>+IFERROR(INFO!AM12/INFO!AM$77,0)</f>
        <v>1.8532577897682791E-4</v>
      </c>
      <c r="AN9" s="166">
        <f>+IFERROR(INFO!AN12/INFO!AN$77,0)</f>
        <v>2.0426199429525651E-6</v>
      </c>
      <c r="AO9" s="166">
        <f>+IFERROR(INFO!AO12/INFO!AO$77,0)</f>
        <v>3.1547521916493733E-6</v>
      </c>
      <c r="AP9" s="166">
        <f>+IFERROR(INFO!AP12/INFO!AP$77,0)</f>
        <v>5.6385713298595726E-6</v>
      </c>
      <c r="AQ9" s="166">
        <f>+IFERROR(INFO!AQ12/INFO!AQ$77,0)</f>
        <v>2.2672471169967167E-6</v>
      </c>
      <c r="AR9" s="166">
        <f>+IFERROR(INFO!AR12/INFO!AR$77,0)</f>
        <v>1.5772144521983999E-6</v>
      </c>
      <c r="AS9" s="166">
        <f>+IFERROR(INFO!AS12/INFO!AS$77,0)</f>
        <v>0</v>
      </c>
      <c r="AT9" s="166">
        <f>+IFERROR(INFO!AT12/INFO!AT$77,0)</f>
        <v>5.4880079075234063E-8</v>
      </c>
      <c r="AU9" s="166">
        <f>+IFERROR(INFO!AU12/INFO!AU$77,0)</f>
        <v>1.5511431974115149E-3</v>
      </c>
      <c r="AV9" s="166">
        <f>+IFERROR(INFO!AV12/INFO!AV$77,0)</f>
        <v>4.8771569635290895E-3</v>
      </c>
      <c r="AW9" s="166">
        <f>+IFERROR(INFO!AW12/INFO!AW$77,0)</f>
        <v>5.9699287023306253E-3</v>
      </c>
      <c r="AX9" s="166">
        <f>+IFERROR(INFO!AX12/INFO!AX$77,0)</f>
        <v>3.1815452130588479E-7</v>
      </c>
      <c r="AY9" s="166">
        <f>+IFERROR(INFO!AY12/INFO!AY$77,0)</f>
        <v>0</v>
      </c>
      <c r="AZ9" s="166">
        <f>+IFERROR(INFO!AZ12/INFO!AZ$77,0)</f>
        <v>1.040306670060684E-5</v>
      </c>
      <c r="BA9" s="166">
        <f>+IFERROR(INFO!BA12/INFO!BA$77,0)</f>
        <v>0</v>
      </c>
      <c r="BB9" s="166">
        <f>+IFERROR(INFO!BB12/INFO!BB$77,0)</f>
        <v>0</v>
      </c>
      <c r="BC9" s="166">
        <f>+IFERROR(INFO!BC12/INFO!BC$77,0)</f>
        <v>2.5321586507929628E-7</v>
      </c>
      <c r="BD9" s="166">
        <f>+IFERROR(INFO!BD12/INFO!BD$77,0)</f>
        <v>0</v>
      </c>
      <c r="BE9" s="166">
        <f>+IFERROR(INFO!BE12/INFO!BE$77,0)</f>
        <v>2.8203318195619745E-4</v>
      </c>
      <c r="BF9" s="166">
        <f>+IFERROR(INFO!BF12/INFO!BF$77,0)</f>
        <v>9.2096672662036571E-4</v>
      </c>
      <c r="BG9" s="166">
        <f>+IFERROR(INFO!BG12/INFO!BG$77,0)</f>
        <v>1.5511605123002515E-8</v>
      </c>
      <c r="BH9" s="166">
        <f>+IFERROR(INFO!BH12/INFO!BH$77,0)</f>
        <v>0</v>
      </c>
      <c r="BI9" s="166">
        <f>+IFERROR(INFO!BI12/INFO!BI$77,0)</f>
        <v>9.9881237518710785E-7</v>
      </c>
      <c r="BJ9" s="166">
        <f>+IFERROR(INFO!BJ12/INFO!BJ$77,0)</f>
        <v>1.7984805818325244E-7</v>
      </c>
      <c r="BK9" s="166">
        <f>+IFERROR(INFO!BK12/INFO!BK$77,0)</f>
        <v>2.2545236953539191E-7</v>
      </c>
      <c r="BL9" s="166">
        <f>+IFERROR(INFO!BL12/INFO!BL$77,0)</f>
        <v>1.0863937859153638E-6</v>
      </c>
      <c r="BM9" s="166">
        <f>+IFERROR(INFO!BM12/INFO!BM$77,0)</f>
        <v>3.7940158202618331E-7</v>
      </c>
      <c r="BN9" s="166">
        <f>+IFERROR(INFO!BN12/INFO!BN$77,0)</f>
        <v>1.8298917688088457E-7</v>
      </c>
      <c r="BO9" s="166">
        <f>+IFERROR(INFO!BO12/INFO!BO$77,0)</f>
        <v>1.5687534907510427E-6</v>
      </c>
      <c r="BP9" s="166">
        <f>+IFERROR(INFO!BP12/INFO!BP$77,0)</f>
        <v>1.5364848524847025E-5</v>
      </c>
      <c r="BQ9" s="166">
        <f>+IFERROR(INFO!BQ12/INFO!BQ$77,0)</f>
        <v>1.1688792295473684E-7</v>
      </c>
      <c r="BR9" s="166">
        <f>+IFERROR(INFO!BR12/INFO!BR$77,0)</f>
        <v>5.6532648615794968E-7</v>
      </c>
      <c r="BS9" s="166">
        <f>+IFERROR(INFO!BS12/INFO!BS$77,0)</f>
        <v>2.3903244363885251E-5</v>
      </c>
      <c r="BT9" s="166">
        <f>+IFERROR(INFO!BT12/INFO!BT$77,0)</f>
        <v>0</v>
      </c>
      <c r="BU9" s="166"/>
    </row>
    <row r="10" spans="1:73" ht="15" x14ac:dyDescent="0.4">
      <c r="B10">
        <v>5</v>
      </c>
      <c r="C10" s="1" t="s">
        <v>8</v>
      </c>
      <c r="D10" s="2" t="s">
        <v>9</v>
      </c>
      <c r="E10" s="166">
        <f>+IFERROR(INFO!E13/INFO!E$77,0)</f>
        <v>0</v>
      </c>
      <c r="F10" s="166">
        <f>+IFERROR(INFO!F13/INFO!F$77,0)</f>
        <v>0</v>
      </c>
      <c r="G10" s="166">
        <f>+IFERROR(INFO!G13/INFO!G$77,0)</f>
        <v>0</v>
      </c>
      <c r="H10" s="166">
        <f>+IFERROR(INFO!H13/INFO!H$77,0)</f>
        <v>0</v>
      </c>
      <c r="I10" s="166">
        <f>+IFERROR(INFO!I13/INFO!I$77,0)</f>
        <v>9.8728740015244551E-2</v>
      </c>
      <c r="J10" s="166">
        <f>+IFERROR(INFO!J13/INFO!J$77,0)</f>
        <v>0</v>
      </c>
      <c r="K10" s="166">
        <f>+IFERROR(INFO!K13/INFO!K$77,0)</f>
        <v>0</v>
      </c>
      <c r="L10" s="166">
        <f>+IFERROR(INFO!L13/INFO!L$77,0)</f>
        <v>0</v>
      </c>
      <c r="M10" s="166">
        <f>+IFERROR(INFO!M13/INFO!M$77,0)</f>
        <v>0</v>
      </c>
      <c r="N10" s="166">
        <f>+IFERROR(INFO!N13/INFO!N$77,0)</f>
        <v>0</v>
      </c>
      <c r="O10" s="166">
        <f>+IFERROR(INFO!O13/INFO!O$77,0)</f>
        <v>1.5617311313426077E-2</v>
      </c>
      <c r="P10" s="166">
        <f>+IFERROR(INFO!P13/INFO!P$77,0)</f>
        <v>0</v>
      </c>
      <c r="Q10" s="166">
        <f>+IFERROR(INFO!Q13/INFO!Q$77,0)</f>
        <v>0</v>
      </c>
      <c r="R10" s="166">
        <f>+IFERROR(INFO!R13/INFO!R$77,0)</f>
        <v>0</v>
      </c>
      <c r="S10" s="166">
        <f>+IFERROR(INFO!S13/INFO!S$77,0)</f>
        <v>0</v>
      </c>
      <c r="T10" s="166">
        <f>+IFERROR(INFO!T13/INFO!T$77,0)</f>
        <v>0</v>
      </c>
      <c r="U10" s="166">
        <f>+IFERROR(INFO!U13/INFO!U$77,0)</f>
        <v>0</v>
      </c>
      <c r="V10" s="166">
        <f>+IFERROR(INFO!V13/INFO!V$77,0)</f>
        <v>2.6081144790967485E-4</v>
      </c>
      <c r="W10" s="166">
        <f>+IFERROR(INFO!W13/INFO!W$77,0)</f>
        <v>0</v>
      </c>
      <c r="X10" s="166">
        <f>+IFERROR(INFO!X13/INFO!X$77,0)</f>
        <v>0</v>
      </c>
      <c r="Y10" s="166">
        <f>+IFERROR(INFO!Y13/INFO!Y$77,0)</f>
        <v>0</v>
      </c>
      <c r="Z10" s="166">
        <f>+IFERROR(INFO!Z13/INFO!Z$77,0)</f>
        <v>0</v>
      </c>
      <c r="AA10" s="166">
        <f>+IFERROR(INFO!AA13/INFO!AA$77,0)</f>
        <v>0</v>
      </c>
      <c r="AB10" s="166">
        <f>+IFERROR(INFO!AB13/INFO!AB$77,0)</f>
        <v>0</v>
      </c>
      <c r="AC10" s="166">
        <f>+IFERROR(INFO!AC13/INFO!AC$77,0)</f>
        <v>0</v>
      </c>
      <c r="AD10" s="166">
        <f>+IFERROR(INFO!AD13/INFO!AD$77,0)</f>
        <v>0</v>
      </c>
      <c r="AE10" s="166">
        <f>+IFERROR(INFO!AE13/INFO!AE$77,0)</f>
        <v>0</v>
      </c>
      <c r="AF10" s="166">
        <f>+IFERROR(INFO!AF13/INFO!AF$77,0)</f>
        <v>0</v>
      </c>
      <c r="AG10" s="166">
        <f>+IFERROR(INFO!AG13/INFO!AG$77,0)</f>
        <v>0</v>
      </c>
      <c r="AH10" s="166">
        <f>+IFERROR(INFO!AH13/INFO!AH$77,0)</f>
        <v>0</v>
      </c>
      <c r="AI10" s="166">
        <f>+IFERROR(INFO!AI13/INFO!AI$77,0)</f>
        <v>0</v>
      </c>
      <c r="AJ10" s="166">
        <f>+IFERROR(INFO!AJ13/INFO!AJ$77,0)</f>
        <v>0</v>
      </c>
      <c r="AK10" s="166">
        <f>+IFERROR(INFO!AK13/INFO!AK$77,0)</f>
        <v>0</v>
      </c>
      <c r="AL10" s="166">
        <f>+IFERROR(INFO!AL13/INFO!AL$77,0)</f>
        <v>0</v>
      </c>
      <c r="AM10" s="166">
        <f>+IFERROR(INFO!AM13/INFO!AM$77,0)</f>
        <v>0</v>
      </c>
      <c r="AN10" s="166">
        <f>+IFERROR(INFO!AN13/INFO!AN$77,0)</f>
        <v>0</v>
      </c>
      <c r="AO10" s="166">
        <f>+IFERROR(INFO!AO13/INFO!AO$77,0)</f>
        <v>0</v>
      </c>
      <c r="AP10" s="166">
        <f>+IFERROR(INFO!AP13/INFO!AP$77,0)</f>
        <v>0</v>
      </c>
      <c r="AQ10" s="166">
        <f>+IFERROR(INFO!AQ13/INFO!AQ$77,0)</f>
        <v>0</v>
      </c>
      <c r="AR10" s="166">
        <f>+IFERROR(INFO!AR13/INFO!AR$77,0)</f>
        <v>0</v>
      </c>
      <c r="AS10" s="166">
        <f>+IFERROR(INFO!AS13/INFO!AS$77,0)</f>
        <v>0</v>
      </c>
      <c r="AT10" s="166">
        <f>+IFERROR(INFO!AT13/INFO!AT$77,0)</f>
        <v>0</v>
      </c>
      <c r="AU10" s="166">
        <f>+IFERROR(INFO!AU13/INFO!AU$77,0)</f>
        <v>0</v>
      </c>
      <c r="AV10" s="166">
        <f>+IFERROR(INFO!AV13/INFO!AV$77,0)</f>
        <v>0</v>
      </c>
      <c r="AW10" s="166">
        <f>+IFERROR(INFO!AW13/INFO!AW$77,0)</f>
        <v>0</v>
      </c>
      <c r="AX10" s="166">
        <f>+IFERROR(INFO!AX13/INFO!AX$77,0)</f>
        <v>0</v>
      </c>
      <c r="AY10" s="166">
        <f>+IFERROR(INFO!AY13/INFO!AY$77,0)</f>
        <v>0</v>
      </c>
      <c r="AZ10" s="166">
        <f>+IFERROR(INFO!AZ13/INFO!AZ$77,0)</f>
        <v>0</v>
      </c>
      <c r="BA10" s="166">
        <f>+IFERROR(INFO!BA13/INFO!BA$77,0)</f>
        <v>0</v>
      </c>
      <c r="BB10" s="166">
        <f>+IFERROR(INFO!BB13/INFO!BB$77,0)</f>
        <v>0</v>
      </c>
      <c r="BC10" s="166">
        <f>+IFERROR(INFO!BC13/INFO!BC$77,0)</f>
        <v>0</v>
      </c>
      <c r="BD10" s="166">
        <f>+IFERROR(INFO!BD13/INFO!BD$77,0)</f>
        <v>0</v>
      </c>
      <c r="BE10" s="166">
        <f>+IFERROR(INFO!BE13/INFO!BE$77,0)</f>
        <v>2.3640399596228444E-3</v>
      </c>
      <c r="BF10" s="166">
        <f>+IFERROR(INFO!BF13/INFO!BF$77,0)</f>
        <v>5.0273926140911654E-3</v>
      </c>
      <c r="BG10" s="166">
        <f>+IFERROR(INFO!BG13/INFO!BG$77,0)</f>
        <v>0</v>
      </c>
      <c r="BH10" s="166">
        <f>+IFERROR(INFO!BH13/INFO!BH$77,0)</f>
        <v>0</v>
      </c>
      <c r="BI10" s="166">
        <f>+IFERROR(INFO!BI13/INFO!BI$77,0)</f>
        <v>0</v>
      </c>
      <c r="BJ10" s="166">
        <f>+IFERROR(INFO!BJ13/INFO!BJ$77,0)</f>
        <v>0</v>
      </c>
      <c r="BK10" s="166">
        <f>+IFERROR(INFO!BK13/INFO!BK$77,0)</f>
        <v>0</v>
      </c>
      <c r="BL10" s="166">
        <f>+IFERROR(INFO!BL13/INFO!BL$77,0)</f>
        <v>0</v>
      </c>
      <c r="BM10" s="166">
        <f>+IFERROR(INFO!BM13/INFO!BM$77,0)</f>
        <v>0</v>
      </c>
      <c r="BN10" s="166">
        <f>+IFERROR(INFO!BN13/INFO!BN$77,0)</f>
        <v>0</v>
      </c>
      <c r="BO10" s="166">
        <f>+IFERROR(INFO!BO13/INFO!BO$77,0)</f>
        <v>0</v>
      </c>
      <c r="BP10" s="166">
        <f>+IFERROR(INFO!BP13/INFO!BP$77,0)</f>
        <v>0</v>
      </c>
      <c r="BQ10" s="166">
        <f>+IFERROR(INFO!BQ13/INFO!BQ$77,0)</f>
        <v>0</v>
      </c>
      <c r="BR10" s="166">
        <f>+IFERROR(INFO!BR13/INFO!BR$77,0)</f>
        <v>0</v>
      </c>
      <c r="BS10" s="166">
        <f>+IFERROR(INFO!BS13/INFO!BS$77,0)</f>
        <v>0</v>
      </c>
      <c r="BT10" s="166">
        <f>+IFERROR(INFO!BT13/INFO!BT$77,0)</f>
        <v>0</v>
      </c>
      <c r="BU10" s="166"/>
    </row>
    <row r="11" spans="1:73" ht="15" x14ac:dyDescent="0.4">
      <c r="B11">
        <v>6</v>
      </c>
      <c r="C11" s="14">
        <v>17</v>
      </c>
      <c r="D11" s="7" t="s">
        <v>10</v>
      </c>
      <c r="E11" s="166">
        <f>+IFERROR(INFO!E14/INFO!E$77,0)</f>
        <v>4.3241381542317612E-5</v>
      </c>
      <c r="F11" s="166">
        <f>+IFERROR(INFO!F14/INFO!F$77,0)</f>
        <v>1.2336038790010253E-5</v>
      </c>
      <c r="G11" s="166">
        <f>+IFERROR(INFO!G14/INFO!G$77,0)</f>
        <v>3.9606204378711844E-5</v>
      </c>
      <c r="H11" s="166">
        <f>+IFERROR(INFO!H14/INFO!H$77,0)</f>
        <v>1.4160215173534308E-5</v>
      </c>
      <c r="I11" s="166">
        <f>+IFERROR(INFO!I14/INFO!I$77,0)</f>
        <v>2.4689465735859994E-5</v>
      </c>
      <c r="J11" s="166">
        <f>+IFERROR(INFO!J14/INFO!J$77,0)</f>
        <v>2.484308704076167E-4</v>
      </c>
      <c r="K11" s="166">
        <f>+IFERROR(INFO!K14/INFO!K$77,0)</f>
        <v>8.8694309234680409E-4</v>
      </c>
      <c r="L11" s="166">
        <f>+IFERROR(INFO!L14/INFO!L$77,0)</f>
        <v>3.9887099822731337E-4</v>
      </c>
      <c r="M11" s="166">
        <f>+IFERROR(INFO!M14/INFO!M$77,0)</f>
        <v>2.3894313643508638E-4</v>
      </c>
      <c r="N11" s="166">
        <f>+IFERROR(INFO!N14/INFO!N$77,0)</f>
        <v>2.0112703822947091E-5</v>
      </c>
      <c r="O11" s="166">
        <f>+IFERROR(INFO!O14/INFO!O$77,0)</f>
        <v>2.3582327874827234E-4</v>
      </c>
      <c r="P11" s="166">
        <f>+IFERROR(INFO!P14/INFO!P$77,0)</f>
        <v>4.434433927731312E-4</v>
      </c>
      <c r="Q11" s="166">
        <f>+IFERROR(INFO!Q14/INFO!Q$77,0)</f>
        <v>2.2731628567932634E-5</v>
      </c>
      <c r="R11" s="166">
        <f>+IFERROR(INFO!R14/INFO!R$77,0)</f>
        <v>2.1185104656087576E-5</v>
      </c>
      <c r="S11" s="166">
        <f>+IFERROR(INFO!S14/INFO!S$77,0)</f>
        <v>9.1772498108127649E-5</v>
      </c>
      <c r="T11" s="166">
        <f>+IFERROR(INFO!T14/INFO!T$77,0)</f>
        <v>3.7381622655187586E-3</v>
      </c>
      <c r="U11" s="166">
        <f>+IFERROR(INFO!U14/INFO!U$77,0)</f>
        <v>1.571515898626203E-5</v>
      </c>
      <c r="V11" s="166">
        <f>+IFERROR(INFO!V14/INFO!V$77,0)</f>
        <v>2.1857075328815533E-5</v>
      </c>
      <c r="W11" s="166">
        <f>+IFERROR(INFO!W14/INFO!W$77,0)</f>
        <v>1.7353665070304379E-5</v>
      </c>
      <c r="X11" s="166">
        <f>+IFERROR(INFO!X14/INFO!X$77,0)</f>
        <v>3.0841020887889317E-5</v>
      </c>
      <c r="Y11" s="166">
        <f>+IFERROR(INFO!Y14/INFO!Y$77,0)</f>
        <v>2.2026391442164248E-5</v>
      </c>
      <c r="Z11" s="166">
        <f>+IFERROR(INFO!Z14/INFO!Z$77,0)</f>
        <v>3.3011370783244466E-5</v>
      </c>
      <c r="AA11" s="166">
        <f>+IFERROR(INFO!AA14/INFO!AA$77,0)</f>
        <v>2.5740908151787211E-5</v>
      </c>
      <c r="AB11" s="166">
        <f>+IFERROR(INFO!AB14/INFO!AB$77,0)</f>
        <v>7.7366680342824321E-4</v>
      </c>
      <c r="AC11" s="166">
        <f>+IFERROR(INFO!AC14/INFO!AC$77,0)</f>
        <v>8.4689661812471784E-3</v>
      </c>
      <c r="AD11" s="166">
        <f>+IFERROR(INFO!AD14/INFO!AD$77,0)</f>
        <v>4.9008993496056066E-4</v>
      </c>
      <c r="AE11" s="166">
        <f>+IFERROR(INFO!AE14/INFO!AE$77,0)</f>
        <v>3.1182433147910443E-5</v>
      </c>
      <c r="AF11" s="166">
        <f>+IFERROR(INFO!AF14/INFO!AF$77,0)</f>
        <v>2.5178855432516836E-5</v>
      </c>
      <c r="AG11" s="166">
        <f>+IFERROR(INFO!AG14/INFO!AG$77,0)</f>
        <v>4.3355684146659913E-4</v>
      </c>
      <c r="AH11" s="166">
        <f>+IFERROR(INFO!AH14/INFO!AH$77,0)</f>
        <v>8.6140214334613145E-4</v>
      </c>
      <c r="AI11" s="166">
        <f>+IFERROR(INFO!AI14/INFO!AI$77,0)</f>
        <v>2.8681201384787412E-5</v>
      </c>
      <c r="AJ11" s="166">
        <f>+IFERROR(INFO!AJ14/INFO!AJ$77,0)</f>
        <v>1.3312978513329806E-5</v>
      </c>
      <c r="AK11" s="166">
        <f>+IFERROR(INFO!AK14/INFO!AK$77,0)</f>
        <v>2.1145220776925755E-5</v>
      </c>
      <c r="AL11" s="166">
        <f>+IFERROR(INFO!AL14/INFO!AL$77,0)</f>
        <v>1.6974781444331539E-5</v>
      </c>
      <c r="AM11" s="166">
        <f>+IFERROR(INFO!AM14/INFO!AM$77,0)</f>
        <v>2.6882129898427702E-5</v>
      </c>
      <c r="AN11" s="166">
        <f>+IFERROR(INFO!AN14/INFO!AN$77,0)</f>
        <v>5.7727978888804385E-3</v>
      </c>
      <c r="AO11" s="166">
        <f>+IFERROR(INFO!AO14/INFO!AO$77,0)</f>
        <v>4.4583298362477577E-5</v>
      </c>
      <c r="AP11" s="166">
        <f>+IFERROR(INFO!AP14/INFO!AP$77,0)</f>
        <v>5.0639754277127364E-5</v>
      </c>
      <c r="AQ11" s="166">
        <f>+IFERROR(INFO!AQ14/INFO!AQ$77,0)</f>
        <v>1.5051625626935397E-5</v>
      </c>
      <c r="AR11" s="166">
        <f>+IFERROR(INFO!AR14/INFO!AR$77,0)</f>
        <v>8.2541249263867964E-5</v>
      </c>
      <c r="AS11" s="166">
        <f>+IFERROR(INFO!AS14/INFO!AS$77,0)</f>
        <v>1.7262118408473387E-5</v>
      </c>
      <c r="AT11" s="166">
        <f>+IFERROR(INFO!AT14/INFO!AT$77,0)</f>
        <v>2.040987260614175E-4</v>
      </c>
      <c r="AU11" s="166">
        <f>+IFERROR(INFO!AU14/INFO!AU$77,0)</f>
        <v>2.7393441150161418E-5</v>
      </c>
      <c r="AV11" s="166">
        <f>+IFERROR(INFO!AV14/INFO!AV$77,0)</f>
        <v>1.2723963001108686E-4</v>
      </c>
      <c r="AW11" s="166">
        <f>+IFERROR(INFO!AW14/INFO!AW$77,0)</f>
        <v>7.5233110043724502E-5</v>
      </c>
      <c r="AX11" s="166">
        <f>+IFERROR(INFO!AX14/INFO!AX$77,0)</f>
        <v>3.5755224629976321E-5</v>
      </c>
      <c r="AY11" s="166">
        <f>+IFERROR(INFO!AY14/INFO!AY$77,0)</f>
        <v>4.7608665777721394E-5</v>
      </c>
      <c r="AZ11" s="166">
        <f>+IFERROR(INFO!AZ14/INFO!AZ$77,0)</f>
        <v>2.7774893543504981E-4</v>
      </c>
      <c r="BA11" s="166">
        <f>+IFERROR(INFO!BA14/INFO!BA$77,0)</f>
        <v>2.1634922264901127E-4</v>
      </c>
      <c r="BB11" s="166">
        <f>+IFERROR(INFO!BB14/INFO!BB$77,0)</f>
        <v>3.6389357734610816E-4</v>
      </c>
      <c r="BC11" s="166">
        <f>+IFERROR(INFO!BC14/INFO!BC$77,0)</f>
        <v>4.5783209601268537E-5</v>
      </c>
      <c r="BD11" s="166">
        <f>+IFERROR(INFO!BD14/INFO!BD$77,0)</f>
        <v>6.7062375045610537E-5</v>
      </c>
      <c r="BE11" s="166">
        <f>+IFERROR(INFO!BE14/INFO!BE$77,0)</f>
        <v>3.2316727323367827E-5</v>
      </c>
      <c r="BF11" s="166">
        <f>+IFERROR(INFO!BF14/INFO!BF$77,0)</f>
        <v>1.6999778582406267E-5</v>
      </c>
      <c r="BG11" s="166">
        <f>+IFERROR(INFO!BG14/INFO!BG$77,0)</f>
        <v>4.3518335783725016E-5</v>
      </c>
      <c r="BH11" s="166">
        <f>+IFERROR(INFO!BH14/INFO!BH$77,0)</f>
        <v>3.0978634588243716E-5</v>
      </c>
      <c r="BI11" s="166">
        <f>+IFERROR(INFO!BI14/INFO!BI$77,0)</f>
        <v>2.7162930639292881E-5</v>
      </c>
      <c r="BJ11" s="166">
        <f>+IFERROR(INFO!BJ14/INFO!BJ$77,0)</f>
        <v>1.5053645564425726E-5</v>
      </c>
      <c r="BK11" s="166">
        <f>+IFERROR(INFO!BK14/INFO!BK$77,0)</f>
        <v>1.1554629298510918E-5</v>
      </c>
      <c r="BL11" s="166">
        <f>+IFERROR(INFO!BL14/INFO!BL$77,0)</f>
        <v>5.6044390309906774E-6</v>
      </c>
      <c r="BM11" s="166">
        <f>+IFERROR(INFO!BM14/INFO!BM$77,0)</f>
        <v>5.1380008708278903E-5</v>
      </c>
      <c r="BN11" s="166">
        <f>+IFERROR(INFO!BN14/INFO!BN$77,0)</f>
        <v>2.1496247064725617E-5</v>
      </c>
      <c r="BO11" s="166">
        <f>+IFERROR(INFO!BO14/INFO!BO$77,0)</f>
        <v>6.7027534448507308E-5</v>
      </c>
      <c r="BP11" s="166">
        <f>+IFERROR(INFO!BP14/INFO!BP$77,0)</f>
        <v>4.2635608391913909E-5</v>
      </c>
      <c r="BQ11" s="166">
        <f>+IFERROR(INFO!BQ14/INFO!BQ$77,0)</f>
        <v>1.3868413137443176E-5</v>
      </c>
      <c r="BR11" s="166">
        <f>+IFERROR(INFO!BR14/INFO!BR$77,0)</f>
        <v>2.8986809730574167E-5</v>
      </c>
      <c r="BS11" s="166">
        <f>+IFERROR(INFO!BS14/INFO!BS$77,0)</f>
        <v>7.3878535177928659E-6</v>
      </c>
      <c r="BT11" s="166">
        <f>+IFERROR(INFO!BT14/INFO!BT$77,0)</f>
        <v>0</v>
      </c>
      <c r="BU11" s="166"/>
    </row>
    <row r="12" spans="1:73" ht="15" x14ac:dyDescent="0.4">
      <c r="B12">
        <v>7</v>
      </c>
      <c r="C12" s="15" t="s">
        <v>11</v>
      </c>
      <c r="D12" s="2" t="s">
        <v>12</v>
      </c>
      <c r="E12" s="166">
        <f>+IFERROR(INFO!E15/INFO!E$77,0)</f>
        <v>9.9827143568916119E-5</v>
      </c>
      <c r="F12" s="166">
        <f>+IFERROR(INFO!F15/INFO!F$77,0)</f>
        <v>8.8533457037017418E-5</v>
      </c>
      <c r="G12" s="166">
        <f>+IFERROR(INFO!G15/INFO!G$77,0)</f>
        <v>1.2223421197571458E-4</v>
      </c>
      <c r="H12" s="166">
        <f>+IFERROR(INFO!H15/INFO!H$77,0)</f>
        <v>6.7748615769161995E-5</v>
      </c>
      <c r="I12" s="166">
        <f>+IFERROR(INFO!I15/INFO!I$77,0)</f>
        <v>3.8150135336363527E-5</v>
      </c>
      <c r="J12" s="166">
        <f>+IFERROR(INFO!J15/INFO!J$77,0)</f>
        <v>2.1296280648318892E-3</v>
      </c>
      <c r="K12" s="166">
        <f>+IFERROR(INFO!K15/INFO!K$77,0)</f>
        <v>1.0029610109394821E-2</v>
      </c>
      <c r="L12" s="166">
        <f>+IFERROR(INFO!L15/INFO!L$77,0)</f>
        <v>3.1811606342028037E-3</v>
      </c>
      <c r="M12" s="166">
        <f>+IFERROR(INFO!M15/INFO!M$77,0)</f>
        <v>2.7292527718842368E-3</v>
      </c>
      <c r="N12" s="166">
        <f>+IFERROR(INFO!N15/INFO!N$77,0)</f>
        <v>1.5677992445053127E-4</v>
      </c>
      <c r="O12" s="166">
        <f>+IFERROR(INFO!O15/INFO!O$77,0)</f>
        <v>1.9956835230566596E-4</v>
      </c>
      <c r="P12" s="166">
        <f>+IFERROR(INFO!P15/INFO!P$77,0)</f>
        <v>1.2889451918236122E-4</v>
      </c>
      <c r="Q12" s="166">
        <f>+IFERROR(INFO!Q15/INFO!Q$77,0)</f>
        <v>1.5484705661437232E-4</v>
      </c>
      <c r="R12" s="166">
        <f>+IFERROR(INFO!R15/INFO!R$77,0)</f>
        <v>2.2469203701968221E-4</v>
      </c>
      <c r="S12" s="166">
        <f>+IFERROR(INFO!S15/INFO!S$77,0)</f>
        <v>8.4973365139297719E-5</v>
      </c>
      <c r="T12" s="166">
        <f>+IFERROR(INFO!T15/INFO!T$77,0)</f>
        <v>9.9048144586441863E-5</v>
      </c>
      <c r="U12" s="166">
        <f>+IFERROR(INFO!U15/INFO!U$77,0)</f>
        <v>2.0607381221302075E-4</v>
      </c>
      <c r="V12" s="166">
        <f>+IFERROR(INFO!V15/INFO!V$77,0)</f>
        <v>2.0707648676179143E-4</v>
      </c>
      <c r="W12" s="166">
        <f>+IFERROR(INFO!W15/INFO!W$77,0)</f>
        <v>1.9080451637087717E-4</v>
      </c>
      <c r="X12" s="166">
        <f>+IFERROR(INFO!X15/INFO!X$77,0)</f>
        <v>2.2272217450170843E-4</v>
      </c>
      <c r="Y12" s="166">
        <f>+IFERROR(INFO!Y15/INFO!Y$77,0)</f>
        <v>2.1975424386076842E-4</v>
      </c>
      <c r="Z12" s="166">
        <f>+IFERROR(INFO!Z15/INFO!Z$77,0)</f>
        <v>2.9551959154429629E-4</v>
      </c>
      <c r="AA12" s="166">
        <f>+IFERROR(INFO!AA15/INFO!AA$77,0)</f>
        <v>2.2211245186497106E-4</v>
      </c>
      <c r="AB12" s="166">
        <f>+IFERROR(INFO!AB15/INFO!AB$77,0)</f>
        <v>7.9006575678875585E-4</v>
      </c>
      <c r="AC12" s="166">
        <f>+IFERROR(INFO!AC15/INFO!AC$77,0)</f>
        <v>0.24526055532383528</v>
      </c>
      <c r="AD12" s="166">
        <f>+IFERROR(INFO!AD15/INFO!AD$77,0)</f>
        <v>1.8923343208115522E-4</v>
      </c>
      <c r="AE12" s="166">
        <f>+IFERROR(INFO!AE15/INFO!AE$77,0)</f>
        <v>2.7739529999584598E-4</v>
      </c>
      <c r="AF12" s="166">
        <f>+IFERROR(INFO!AF15/INFO!AF$77,0)</f>
        <v>2.6869098482757797E-4</v>
      </c>
      <c r="AG12" s="166">
        <f>+IFERROR(INFO!AG15/INFO!AG$77,0)</f>
        <v>1.9416929546344264E-4</v>
      </c>
      <c r="AH12" s="166">
        <f>+IFERROR(INFO!AH15/INFO!AH$77,0)</f>
        <v>2.0902344175231189E-4</v>
      </c>
      <c r="AI12" s="166">
        <f>+IFERROR(INFO!AI15/INFO!AI$77,0)</f>
        <v>1.8613082660117413E-4</v>
      </c>
      <c r="AJ12" s="166">
        <f>+IFERROR(INFO!AJ15/INFO!AJ$77,0)</f>
        <v>1.697579992421372E-4</v>
      </c>
      <c r="AK12" s="166">
        <f>+IFERROR(INFO!AK15/INFO!AK$77,0)</f>
        <v>2.1480436994320958E-4</v>
      </c>
      <c r="AL12" s="166">
        <f>+IFERROR(INFO!AL15/INFO!AL$77,0)</f>
        <v>1.8064028179600174E-4</v>
      </c>
      <c r="AM12" s="166">
        <f>+IFERROR(INFO!AM15/INFO!AM$77,0)</f>
        <v>7.5900723664581223E-5</v>
      </c>
      <c r="AN12" s="166">
        <f>+IFERROR(INFO!AN15/INFO!AN$77,0)</f>
        <v>1.0769700497978544E-2</v>
      </c>
      <c r="AO12" s="166">
        <f>+IFERROR(INFO!AO15/INFO!AO$77,0)</f>
        <v>0.22977781040163853</v>
      </c>
      <c r="AP12" s="166">
        <f>+IFERROR(INFO!AP15/INFO!AP$77,0)</f>
        <v>4.6398293781105791E-4</v>
      </c>
      <c r="AQ12" s="166">
        <f>+IFERROR(INFO!AQ15/INFO!AQ$77,0)</f>
        <v>2.1537180809322803E-4</v>
      </c>
      <c r="AR12" s="166">
        <f>+IFERROR(INFO!AR15/INFO!AR$77,0)</f>
        <v>3.9333070184999788E-4</v>
      </c>
      <c r="AS12" s="166">
        <f>+IFERROR(INFO!AS15/INFO!AS$77,0)</f>
        <v>1.652213759066493E-4</v>
      </c>
      <c r="AT12" s="166">
        <f>+IFERROR(INFO!AT15/INFO!AT$77,0)</f>
        <v>2.6128734461031561E-3</v>
      </c>
      <c r="AU12" s="166">
        <f>+IFERROR(INFO!AU15/INFO!AU$77,0)</f>
        <v>8.7439109031978149E-5</v>
      </c>
      <c r="AV12" s="166">
        <f>+IFERROR(INFO!AV15/INFO!AV$77,0)</f>
        <v>1.5394695606511279E-4</v>
      </c>
      <c r="AW12" s="166">
        <f>+IFERROR(INFO!AW15/INFO!AW$77,0)</f>
        <v>9.6319433085750365E-5</v>
      </c>
      <c r="AX12" s="166">
        <f>+IFERROR(INFO!AX15/INFO!AX$77,0)</f>
        <v>2.7143459081054429E-4</v>
      </c>
      <c r="AY12" s="166">
        <f>+IFERROR(INFO!AY15/INFO!AY$77,0)</f>
        <v>1.6662404908581469E-4</v>
      </c>
      <c r="AZ12" s="166">
        <f>+IFERROR(INFO!AZ15/INFO!AZ$77,0)</f>
        <v>1.755430931632083E-4</v>
      </c>
      <c r="BA12" s="166">
        <f>+IFERROR(INFO!BA15/INFO!BA$77,0)</f>
        <v>3.1706640769290967E-4</v>
      </c>
      <c r="BB12" s="166">
        <f>+IFERROR(INFO!BB15/INFO!BB$77,0)</f>
        <v>1.7138487531408075E-4</v>
      </c>
      <c r="BC12" s="166">
        <f>+IFERROR(INFO!BC15/INFO!BC$77,0)</f>
        <v>2.4811125661478077E-4</v>
      </c>
      <c r="BD12" s="166">
        <f>+IFERROR(INFO!BD15/INFO!BD$77,0)</f>
        <v>2.2566224919690688E-4</v>
      </c>
      <c r="BE12" s="166">
        <f>+IFERROR(INFO!BE15/INFO!BE$77,0)</f>
        <v>3.2709100900999165E-4</v>
      </c>
      <c r="BF12" s="166">
        <f>+IFERROR(INFO!BF15/INFO!BF$77,0)</f>
        <v>1.5558664711753066E-4</v>
      </c>
      <c r="BG12" s="166">
        <f>+IFERROR(INFO!BG15/INFO!BG$77,0)</f>
        <v>4.8432629423780381E-4</v>
      </c>
      <c r="BH12" s="166">
        <f>+IFERROR(INFO!BH15/INFO!BH$77,0)</f>
        <v>3.782605771627494E-4</v>
      </c>
      <c r="BI12" s="166">
        <f>+IFERROR(INFO!BI15/INFO!BI$77,0)</f>
        <v>3.4505474278945453E-4</v>
      </c>
      <c r="BJ12" s="166">
        <f>+IFERROR(INFO!BJ15/INFO!BJ$77,0)</f>
        <v>1.753838551540131E-4</v>
      </c>
      <c r="BK12" s="166">
        <f>+IFERROR(INFO!BK15/INFO!BK$77,0)</f>
        <v>1.2192827077807852E-4</v>
      </c>
      <c r="BL12" s="166">
        <f>+IFERROR(INFO!BL15/INFO!BL$77,0)</f>
        <v>7.0691664159361464E-5</v>
      </c>
      <c r="BM12" s="166">
        <f>+IFERROR(INFO!BM15/INFO!BM$77,0)</f>
        <v>6.2112040804850293E-4</v>
      </c>
      <c r="BN12" s="166">
        <f>+IFERROR(INFO!BN15/INFO!BN$77,0)</f>
        <v>2.5908238553050471E-4</v>
      </c>
      <c r="BO12" s="166">
        <f>+IFERROR(INFO!BO15/INFO!BO$77,0)</f>
        <v>6.878333423365982E-4</v>
      </c>
      <c r="BP12" s="166">
        <f>+IFERROR(INFO!BP15/INFO!BP$77,0)</f>
        <v>5.7129157068258455E-4</v>
      </c>
      <c r="BQ12" s="166">
        <f>+IFERROR(INFO!BQ15/INFO!BQ$77,0)</f>
        <v>1.3593542833130508E-4</v>
      </c>
      <c r="BR12" s="166">
        <f>+IFERROR(INFO!BR15/INFO!BR$77,0)</f>
        <v>3.7712161675426421E-4</v>
      </c>
      <c r="BS12" s="166">
        <f>+IFERROR(INFO!BS15/INFO!BS$77,0)</f>
        <v>4.6316160024000373E-5</v>
      </c>
      <c r="BT12" s="166">
        <f>+IFERROR(INFO!BT15/INFO!BT$77,0)</f>
        <v>0</v>
      </c>
      <c r="BU12" s="166"/>
    </row>
    <row r="13" spans="1:73" ht="15" x14ac:dyDescent="0.4">
      <c r="B13">
        <v>8</v>
      </c>
      <c r="C13" s="6" t="s">
        <v>13</v>
      </c>
      <c r="D13" s="7" t="s">
        <v>14</v>
      </c>
      <c r="E13" s="166">
        <f>+IFERROR(INFO!E16/INFO!E$77,0)</f>
        <v>5.5086798202242171E-5</v>
      </c>
      <c r="F13" s="166">
        <f>+IFERROR(INFO!F16/INFO!F$77,0)</f>
        <v>5.7867409340432359E-5</v>
      </c>
      <c r="G13" s="166">
        <f>+IFERROR(INFO!G16/INFO!G$77,0)</f>
        <v>6.0414245207904709E-5</v>
      </c>
      <c r="H13" s="166">
        <f>+IFERROR(INFO!H16/INFO!H$77,0)</f>
        <v>1.2770069665782581E-5</v>
      </c>
      <c r="I13" s="166">
        <f>+IFERROR(INFO!I16/INFO!I$77,0)</f>
        <v>3.4239949404293472E-5</v>
      </c>
      <c r="J13" s="166">
        <f>+IFERROR(INFO!J16/INFO!J$77,0)</f>
        <v>3.8104267483891034E-5</v>
      </c>
      <c r="K13" s="166">
        <f>+IFERROR(INFO!K16/INFO!K$77,0)</f>
        <v>1.1440767294101654E-4</v>
      </c>
      <c r="L13" s="166">
        <f>+IFERROR(INFO!L16/INFO!L$77,0)</f>
        <v>4.4317095439001235E-5</v>
      </c>
      <c r="M13" s="166">
        <f>+IFERROR(INFO!M16/INFO!M$77,0)</f>
        <v>4.576197605952663E-5</v>
      </c>
      <c r="N13" s="166">
        <f>+IFERROR(INFO!N16/INFO!N$77,0)</f>
        <v>2.9277933897038422E-5</v>
      </c>
      <c r="O13" s="166">
        <f>+IFERROR(INFO!O16/INFO!O$77,0)</f>
        <v>7.6389905998598657E-5</v>
      </c>
      <c r="P13" s="166">
        <f>+IFERROR(INFO!P16/INFO!P$77,0)</f>
        <v>3.5278512548880905E-5</v>
      </c>
      <c r="Q13" s="166">
        <f>+IFERROR(INFO!Q16/INFO!Q$77,0)</f>
        <v>7.6955293311197864E-5</v>
      </c>
      <c r="R13" s="166">
        <f>+IFERROR(INFO!R16/INFO!R$77,0)</f>
        <v>1.3200546708481983E-4</v>
      </c>
      <c r="S13" s="166">
        <f>+IFERROR(INFO!S16/INFO!S$77,0)</f>
        <v>5.8589832888857964E-5</v>
      </c>
      <c r="T13" s="166">
        <f>+IFERROR(INFO!T16/INFO!T$77,0)</f>
        <v>1.6268928394062982E-5</v>
      </c>
      <c r="U13" s="166">
        <f>+IFERROR(INFO!U16/INFO!U$77,0)</f>
        <v>1.4885930097328651E-4</v>
      </c>
      <c r="V13" s="166">
        <f>+IFERROR(INFO!V16/INFO!V$77,0)</f>
        <v>1.2852757189248072E-4</v>
      </c>
      <c r="W13" s="166">
        <f>+IFERROR(INFO!W16/INFO!W$77,0)</f>
        <v>8.1407912068581984E-5</v>
      </c>
      <c r="X13" s="166">
        <f>+IFERROR(INFO!X16/INFO!X$77,0)</f>
        <v>1.1621683050172764E-4</v>
      </c>
      <c r="Y13" s="166">
        <f>+IFERROR(INFO!Y16/INFO!Y$77,0)</f>
        <v>8.1010161628470602E-5</v>
      </c>
      <c r="Z13" s="166">
        <f>+IFERROR(INFO!Z16/INFO!Z$77,0)</f>
        <v>1.118294351738289E-4</v>
      </c>
      <c r="AA13" s="166">
        <f>+IFERROR(INFO!AA16/INFO!AA$77,0)</f>
        <v>1.9334687038736594E-4</v>
      </c>
      <c r="AB13" s="166">
        <f>+IFERROR(INFO!AB16/INFO!AB$77,0)</f>
        <v>1.1721942100050493E-4</v>
      </c>
      <c r="AC13" s="166">
        <f>+IFERROR(INFO!AC16/INFO!AC$77,0)</f>
        <v>3.5855622316390465E-5</v>
      </c>
      <c r="AD13" s="166">
        <f>+IFERROR(INFO!AD16/INFO!AD$77,0)</f>
        <v>4.4469453591573934E-4</v>
      </c>
      <c r="AE13" s="166">
        <f>+IFERROR(INFO!AE16/INFO!AE$77,0)</f>
        <v>9.4786442121379597E-5</v>
      </c>
      <c r="AF13" s="166">
        <f>+IFERROR(INFO!AF16/INFO!AF$77,0)</f>
        <v>1.2334591643650445E-4</v>
      </c>
      <c r="AG13" s="166">
        <f>+IFERROR(INFO!AG16/INFO!AG$77,0)</f>
        <v>6.3843379710557286E-5</v>
      </c>
      <c r="AH13" s="166">
        <f>+IFERROR(INFO!AH16/INFO!AH$77,0)</f>
        <v>0.2217983224104346</v>
      </c>
      <c r="AI13" s="166">
        <f>+IFERROR(INFO!AI16/INFO!AI$77,0)</f>
        <v>4.1251672472566032E-4</v>
      </c>
      <c r="AJ13" s="166">
        <f>+IFERROR(INFO!AJ16/INFO!AJ$77,0)</f>
        <v>1.1456124892168891E-4</v>
      </c>
      <c r="AK13" s="166">
        <f>+IFERROR(INFO!AK16/INFO!AK$77,0)</f>
        <v>1.5388002192387803E-4</v>
      </c>
      <c r="AL13" s="166">
        <f>+IFERROR(INFO!AL16/INFO!AL$77,0)</f>
        <v>1.2594689672071555E-4</v>
      </c>
      <c r="AM13" s="166">
        <f>+IFERROR(INFO!AM16/INFO!AM$77,0)</f>
        <v>4.6097390015035163E-5</v>
      </c>
      <c r="AN13" s="166">
        <f>+IFERROR(INFO!AN16/INFO!AN$77,0)</f>
        <v>4.0489133069906139E-5</v>
      </c>
      <c r="AO13" s="166">
        <f>+IFERROR(INFO!AO16/INFO!AO$77,0)</f>
        <v>1.9907255128540474E-5</v>
      </c>
      <c r="AP13" s="166">
        <f>+IFERROR(INFO!AP16/INFO!AP$77,0)</f>
        <v>7.2528516840004721E-5</v>
      </c>
      <c r="AQ13" s="166">
        <f>+IFERROR(INFO!AQ16/INFO!AQ$77,0)</f>
        <v>3.5269481400498014E-5</v>
      </c>
      <c r="AR13" s="166">
        <f>+IFERROR(INFO!AR16/INFO!AR$77,0)</f>
        <v>6.4437642521508322E-5</v>
      </c>
      <c r="AS13" s="166">
        <f>+IFERROR(INFO!AS16/INFO!AS$77,0)</f>
        <v>3.3284519007790441E-5</v>
      </c>
      <c r="AT13" s="166">
        <f>+IFERROR(INFO!AT16/INFO!AT$77,0)</f>
        <v>5.0074335893816586E-4</v>
      </c>
      <c r="AU13" s="166">
        <f>+IFERROR(INFO!AU16/INFO!AU$77,0)</f>
        <v>6.3644282016000683E-5</v>
      </c>
      <c r="AV13" s="166">
        <f>+IFERROR(INFO!AV16/INFO!AV$77,0)</f>
        <v>9.827154980624168E-5</v>
      </c>
      <c r="AW13" s="166">
        <f>+IFERROR(INFO!AW16/INFO!AW$77,0)</f>
        <v>6.6522405833274319E-5</v>
      </c>
      <c r="AX13" s="166">
        <f>+IFERROR(INFO!AX16/INFO!AX$77,0)</f>
        <v>4.5109729989520591E-5</v>
      </c>
      <c r="AY13" s="166">
        <f>+IFERROR(INFO!AY16/INFO!AY$77,0)</f>
        <v>1.0658882762221911E-4</v>
      </c>
      <c r="AZ13" s="166">
        <f>+IFERROR(INFO!AZ16/INFO!AZ$77,0)</f>
        <v>4.9423266334358021E-5</v>
      </c>
      <c r="BA13" s="166">
        <f>+IFERROR(INFO!BA16/INFO!BA$77,0)</f>
        <v>6.6405265418411423E-5</v>
      </c>
      <c r="BB13" s="166">
        <f>+IFERROR(INFO!BB16/INFO!BB$77,0)</f>
        <v>3.6045245010897656E-5</v>
      </c>
      <c r="BC13" s="166">
        <f>+IFERROR(INFO!BC16/INFO!BC$77,0)</f>
        <v>6.1222199642331601E-5</v>
      </c>
      <c r="BD13" s="166">
        <f>+IFERROR(INFO!BD16/INFO!BD$77,0)</f>
        <v>3.6765053749090436E-5</v>
      </c>
      <c r="BE13" s="166">
        <f>+IFERROR(INFO!BE16/INFO!BE$77,0)</f>
        <v>8.5379361328020845E-5</v>
      </c>
      <c r="BF13" s="166">
        <f>+IFERROR(INFO!BF16/INFO!BF$77,0)</f>
        <v>9.7302224617763148E-5</v>
      </c>
      <c r="BG13" s="166">
        <f>+IFERROR(INFO!BG16/INFO!BG$77,0)</f>
        <v>1.0154002275145406E-4</v>
      </c>
      <c r="BH13" s="166">
        <f>+IFERROR(INFO!BH16/INFO!BH$77,0)</f>
        <v>9.6647680173210071E-5</v>
      </c>
      <c r="BI13" s="166">
        <f>+IFERROR(INFO!BI16/INFO!BI$77,0)</f>
        <v>6.0548308253352433E-5</v>
      </c>
      <c r="BJ13" s="166">
        <f>+IFERROR(INFO!BJ16/INFO!BJ$77,0)</f>
        <v>3.2720682221369822E-5</v>
      </c>
      <c r="BK13" s="166">
        <f>+IFERROR(INFO!BK16/INFO!BK$77,0)</f>
        <v>2.170028033118635E-5</v>
      </c>
      <c r="BL13" s="166">
        <f>+IFERROR(INFO!BL16/INFO!BL$77,0)</f>
        <v>1.2439671225984765E-5</v>
      </c>
      <c r="BM13" s="166">
        <f>+IFERROR(INFO!BM16/INFO!BM$77,0)</f>
        <v>1.1764545410146211E-4</v>
      </c>
      <c r="BN13" s="166">
        <f>+IFERROR(INFO!BN16/INFO!BN$77,0)</f>
        <v>5.132400750854958E-5</v>
      </c>
      <c r="BO13" s="166">
        <f>+IFERROR(INFO!BO16/INFO!BO$77,0)</f>
        <v>1.3215628170301432E-4</v>
      </c>
      <c r="BP13" s="166">
        <f>+IFERROR(INFO!BP16/INFO!BP$77,0)</f>
        <v>1.1060531053542759E-4</v>
      </c>
      <c r="BQ13" s="166">
        <f>+IFERROR(INFO!BQ16/INFO!BQ$77,0)</f>
        <v>4.9309024627118668E-5</v>
      </c>
      <c r="BR13" s="166">
        <f>+IFERROR(INFO!BR16/INFO!BR$77,0)</f>
        <v>7.3210308932004217E-5</v>
      </c>
      <c r="BS13" s="166">
        <f>+IFERROR(INFO!BS16/INFO!BS$77,0)</f>
        <v>2.1348182200303327E-5</v>
      </c>
      <c r="BT13" s="166">
        <f>+IFERROR(INFO!BT16/INFO!BT$77,0)</f>
        <v>0</v>
      </c>
      <c r="BU13" s="166"/>
    </row>
    <row r="14" spans="1:73" ht="15" x14ac:dyDescent="0.4">
      <c r="B14">
        <v>9</v>
      </c>
      <c r="C14" s="15" t="s">
        <v>15</v>
      </c>
      <c r="D14" s="2" t="s">
        <v>16</v>
      </c>
      <c r="E14" s="166">
        <f>+IFERROR(INFO!E17/INFO!E$77,0)</f>
        <v>4.2266024389902955E-4</v>
      </c>
      <c r="F14" s="166">
        <f>+IFERROR(INFO!F17/INFO!F$77,0)</f>
        <v>2.048929583562342E-5</v>
      </c>
      <c r="G14" s="166">
        <f>+IFERROR(INFO!G17/INFO!G$77,0)</f>
        <v>3.3904836900560936E-3</v>
      </c>
      <c r="H14" s="166">
        <f>+IFERROR(INFO!H17/INFO!H$77,0)</f>
        <v>2.5882323946956952E-3</v>
      </c>
      <c r="I14" s="166">
        <f>+IFERROR(INFO!I17/INFO!I$77,0)</f>
        <v>5.4358129975188205E-6</v>
      </c>
      <c r="J14" s="166">
        <f>+IFERROR(INFO!J17/INFO!J$77,0)</f>
        <v>8.4114808042622059E-5</v>
      </c>
      <c r="K14" s="166">
        <f>+IFERROR(INFO!K17/INFO!K$77,0)</f>
        <v>2.3049675398562227E-4</v>
      </c>
      <c r="L14" s="166">
        <f>+IFERROR(INFO!L17/INFO!L$77,0)</f>
        <v>1.0353039810100513E-4</v>
      </c>
      <c r="M14" s="166">
        <f>+IFERROR(INFO!M17/INFO!M$77,0)</f>
        <v>9.8460074209821071E-5</v>
      </c>
      <c r="N14" s="166">
        <f>+IFERROR(INFO!N17/INFO!N$77,0)</f>
        <v>3.9968910876515328E-6</v>
      </c>
      <c r="O14" s="166">
        <f>+IFERROR(INFO!O17/INFO!O$77,0)</f>
        <v>1.3328798552448331E-4</v>
      </c>
      <c r="P14" s="166">
        <f>+IFERROR(INFO!P17/INFO!P$77,0)</f>
        <v>9.7223417149322944E-4</v>
      </c>
      <c r="Q14" s="166">
        <f>+IFERROR(INFO!Q17/INFO!Q$77,0)</f>
        <v>1.4955584379742711E-4</v>
      </c>
      <c r="R14" s="166">
        <f>+IFERROR(INFO!R17/INFO!R$77,0)</f>
        <v>6.4931750341127518E-4</v>
      </c>
      <c r="S14" s="166">
        <f>+IFERROR(INFO!S17/INFO!S$77,0)</f>
        <v>8.4463130169899847E-6</v>
      </c>
      <c r="T14" s="166">
        <f>+IFERROR(INFO!T17/INFO!T$77,0)</f>
        <v>1.0774324369053578E-4</v>
      </c>
      <c r="U14" s="166">
        <f>+IFERROR(INFO!U17/INFO!U$77,0)</f>
        <v>2.7248180549410179E-4</v>
      </c>
      <c r="V14" s="166">
        <f>+IFERROR(INFO!V17/INFO!V$77,0)</f>
        <v>1.9117760909980524E-3</v>
      </c>
      <c r="W14" s="166">
        <f>+IFERROR(INFO!W17/INFO!W$77,0)</f>
        <v>4.7254529855193507E-4</v>
      </c>
      <c r="X14" s="166">
        <f>+IFERROR(INFO!X17/INFO!X$77,0)</f>
        <v>4.7807779874279877E-4</v>
      </c>
      <c r="Y14" s="166">
        <f>+IFERROR(INFO!Y17/INFO!Y$77,0)</f>
        <v>3.2065964066551076E-5</v>
      </c>
      <c r="Z14" s="166">
        <f>+IFERROR(INFO!Z17/INFO!Z$77,0)</f>
        <v>3.6823070782668115E-4</v>
      </c>
      <c r="AA14" s="166">
        <f>+IFERROR(INFO!AA17/INFO!AA$77,0)</f>
        <v>2.3031967446339751E-5</v>
      </c>
      <c r="AB14" s="166">
        <f>+IFERROR(INFO!AB17/INFO!AB$77,0)</f>
        <v>2.3361428587098413E-5</v>
      </c>
      <c r="AC14" s="166">
        <f>+IFERROR(INFO!AC17/INFO!AC$77,0)</f>
        <v>8.7744323663598283E-4</v>
      </c>
      <c r="AD14" s="166">
        <f>+IFERROR(INFO!AD17/INFO!AD$77,0)</f>
        <v>8.1416079637587294E-3</v>
      </c>
      <c r="AE14" s="166">
        <f>+IFERROR(INFO!AE17/INFO!AE$77,0)</f>
        <v>1.0291498494080166E-3</v>
      </c>
      <c r="AF14" s="166">
        <f>+IFERROR(INFO!AF17/INFO!AF$77,0)</f>
        <v>2.395914021642931E-4</v>
      </c>
      <c r="AG14" s="166">
        <f>+IFERROR(INFO!AG17/INFO!AG$77,0)</f>
        <v>2.4755281348809267E-2</v>
      </c>
      <c r="AH14" s="166">
        <f>+IFERROR(INFO!AH17/INFO!AH$77,0)</f>
        <v>7.8488099172605518E-4</v>
      </c>
      <c r="AI14" s="166">
        <f>+IFERROR(INFO!AI17/INFO!AI$77,0)</f>
        <v>1.4319389637514345E-4</v>
      </c>
      <c r="AJ14" s="166">
        <f>+IFERROR(INFO!AJ17/INFO!AJ$77,0)</f>
        <v>6.6048062054879913E-5</v>
      </c>
      <c r="AK14" s="166">
        <f>+IFERROR(INFO!AK17/INFO!AK$77,0)</f>
        <v>1.2554640775117777E-4</v>
      </c>
      <c r="AL14" s="166">
        <f>+IFERROR(INFO!AL17/INFO!AL$77,0)</f>
        <v>2.5370715366325807E-5</v>
      </c>
      <c r="AM14" s="166">
        <f>+IFERROR(INFO!AM17/INFO!AM$77,0)</f>
        <v>5.0153935101886465E-3</v>
      </c>
      <c r="AN14" s="166">
        <f>+IFERROR(INFO!AN17/INFO!AN$77,0)</f>
        <v>1.0663351085138258E-5</v>
      </c>
      <c r="AO14" s="166">
        <f>+IFERROR(INFO!AO17/INFO!AO$77,0)</f>
        <v>1.2347832440176364E-4</v>
      </c>
      <c r="AP14" s="166">
        <f>+IFERROR(INFO!AP17/INFO!AP$77,0)</f>
        <v>9.8834452722373251E-6</v>
      </c>
      <c r="AQ14" s="166">
        <f>+IFERROR(INFO!AQ17/INFO!AQ$77,0)</f>
        <v>5.2076582402624577E-6</v>
      </c>
      <c r="AR14" s="166">
        <f>+IFERROR(INFO!AR17/INFO!AR$77,0)</f>
        <v>1.9375186638094187E-5</v>
      </c>
      <c r="AS14" s="166">
        <f>+IFERROR(INFO!AS17/INFO!AS$77,0)</f>
        <v>6.6161274946295297E-5</v>
      </c>
      <c r="AT14" s="166">
        <f>+IFERROR(INFO!AT17/INFO!AT$77,0)</f>
        <v>4.4661596807072117E-5</v>
      </c>
      <c r="AU14" s="166">
        <f>+IFERROR(INFO!AU17/INFO!AU$77,0)</f>
        <v>4.5921593028925532E-3</v>
      </c>
      <c r="AV14" s="166">
        <f>+IFERROR(INFO!AV17/INFO!AV$77,0)</f>
        <v>3.8749159150842614E-2</v>
      </c>
      <c r="AW14" s="166">
        <f>+IFERROR(INFO!AW17/INFO!AW$77,0)</f>
        <v>1.5887868035925328E-2</v>
      </c>
      <c r="AX14" s="166">
        <f>+IFERROR(INFO!AX17/INFO!AX$77,0)</f>
        <v>5.9911049654116183E-5</v>
      </c>
      <c r="AY14" s="166">
        <f>+IFERROR(INFO!AY17/INFO!AY$77,0)</f>
        <v>2.2052173432873923E-5</v>
      </c>
      <c r="AZ14" s="166">
        <f>+IFERROR(INFO!AZ17/INFO!AZ$77,0)</f>
        <v>9.283311954523776E-5</v>
      </c>
      <c r="BA14" s="166">
        <f>+IFERROR(INFO!BA17/INFO!BA$77,0)</f>
        <v>3.2489884776950185E-5</v>
      </c>
      <c r="BB14" s="166">
        <f>+IFERROR(INFO!BB17/INFO!BB$77,0)</f>
        <v>1.9656386208506923E-4</v>
      </c>
      <c r="BC14" s="166">
        <f>+IFERROR(INFO!BC17/INFO!BC$77,0)</f>
        <v>1.0295570406130883E-4</v>
      </c>
      <c r="BD14" s="166">
        <f>+IFERROR(INFO!BD17/INFO!BD$77,0)</f>
        <v>8.0000175652589716E-5</v>
      </c>
      <c r="BE14" s="166">
        <f>+IFERROR(INFO!BE17/INFO!BE$77,0)</f>
        <v>1.6048227667078711E-5</v>
      </c>
      <c r="BF14" s="166">
        <f>+IFERROR(INFO!BF17/INFO!BF$77,0)</f>
        <v>4.6495989650317354E-4</v>
      </c>
      <c r="BG14" s="166">
        <f>+IFERROR(INFO!BG17/INFO!BG$77,0)</f>
        <v>1.0965848188111234E-5</v>
      </c>
      <c r="BH14" s="166">
        <f>+IFERROR(INFO!BH17/INFO!BH$77,0)</f>
        <v>1.3248596961416185E-5</v>
      </c>
      <c r="BI14" s="166">
        <f>+IFERROR(INFO!BI17/INFO!BI$77,0)</f>
        <v>1.303585424721381E-5</v>
      </c>
      <c r="BJ14" s="166">
        <f>+IFERROR(INFO!BJ17/INFO!BJ$77,0)</f>
        <v>3.2288480001838887E-6</v>
      </c>
      <c r="BK14" s="166">
        <f>+IFERROR(INFO!BK17/INFO!BK$77,0)</f>
        <v>2.9177290255472195E-6</v>
      </c>
      <c r="BL14" s="166">
        <f>+IFERROR(INFO!BL17/INFO!BL$77,0)</f>
        <v>2.4437678019126735E-6</v>
      </c>
      <c r="BM14" s="166">
        <f>+IFERROR(INFO!BM17/INFO!BM$77,0)</f>
        <v>2.4594585158311067E-5</v>
      </c>
      <c r="BN14" s="166">
        <f>+IFERROR(INFO!BN17/INFO!BN$77,0)</f>
        <v>6.8673204954452003E-6</v>
      </c>
      <c r="BO14" s="166">
        <f>+IFERROR(INFO!BO17/INFO!BO$77,0)</f>
        <v>2.0555702035201709E-5</v>
      </c>
      <c r="BP14" s="166">
        <f>+IFERROR(INFO!BP17/INFO!BP$77,0)</f>
        <v>1.1117246667603307E-5</v>
      </c>
      <c r="BQ14" s="166">
        <f>+IFERROR(INFO!BQ17/INFO!BQ$77,0)</f>
        <v>5.483356684701344E-6</v>
      </c>
      <c r="BR14" s="166">
        <f>+IFERROR(INFO!BR17/INFO!BR$77,0)</f>
        <v>7.9617393483933286E-6</v>
      </c>
      <c r="BS14" s="166">
        <f>+IFERROR(INFO!BS17/INFO!BS$77,0)</f>
        <v>9.1687408739199179E-6</v>
      </c>
      <c r="BT14" s="166">
        <f>+IFERROR(INFO!BT17/INFO!BT$77,0)</f>
        <v>0</v>
      </c>
      <c r="BU14" s="166"/>
    </row>
    <row r="15" spans="1:73" ht="15" x14ac:dyDescent="0.4">
      <c r="B15">
        <v>10</v>
      </c>
      <c r="C15" s="6" t="s">
        <v>17</v>
      </c>
      <c r="D15" s="7" t="s">
        <v>18</v>
      </c>
      <c r="E15" s="166">
        <f>+IFERROR(INFO!E18/INFO!E$77,0)</f>
        <v>4.1875137859047076E-5</v>
      </c>
      <c r="F15" s="166">
        <f>+IFERROR(INFO!F18/INFO!F$77,0)</f>
        <v>4.0335795846289809E-5</v>
      </c>
      <c r="G15" s="166">
        <f>+IFERROR(INFO!G18/INFO!G$77,0)</f>
        <v>5.3151155065235486E-5</v>
      </c>
      <c r="H15" s="166">
        <f>+IFERROR(INFO!H18/INFO!H$77,0)</f>
        <v>2.9864037767255693E-5</v>
      </c>
      <c r="I15" s="166">
        <f>+IFERROR(INFO!I18/INFO!I$77,0)</f>
        <v>3.0373572056797493E-5</v>
      </c>
      <c r="J15" s="166">
        <f>+IFERROR(INFO!J18/INFO!J$77,0)</f>
        <v>4.1205925147003913E-2</v>
      </c>
      <c r="K15" s="166">
        <f>+IFERROR(INFO!K18/INFO!K$77,0)</f>
        <v>0.1992629764397921</v>
      </c>
      <c r="L15" s="166">
        <f>+IFERROR(INFO!L18/INFO!L$77,0)</f>
        <v>5.7050791534077765E-2</v>
      </c>
      <c r="M15" s="166">
        <f>+IFERROR(INFO!M18/INFO!M$77,0)</f>
        <v>5.4149292803959762E-2</v>
      </c>
      <c r="N15" s="166">
        <f>+IFERROR(INFO!N18/INFO!N$77,0)</f>
        <v>4.8162142880827664E-5</v>
      </c>
      <c r="O15" s="166">
        <f>+IFERROR(INFO!O18/INFO!O$77,0)</f>
        <v>6.8717902382509874E-5</v>
      </c>
      <c r="P15" s="166">
        <f>+IFERROR(INFO!P18/INFO!P$77,0)</f>
        <v>4.6352738076717277E-5</v>
      </c>
      <c r="Q15" s="166">
        <f>+IFERROR(INFO!Q18/INFO!Q$77,0)</f>
        <v>5.834963842801419E-5</v>
      </c>
      <c r="R15" s="166">
        <f>+IFERROR(INFO!R18/INFO!R$77,0)</f>
        <v>9.5692408238500125E-5</v>
      </c>
      <c r="S15" s="166">
        <f>+IFERROR(INFO!S18/INFO!S$77,0)</f>
        <v>3.8540154812591187E-5</v>
      </c>
      <c r="T15" s="166">
        <f>+IFERROR(INFO!T18/INFO!T$77,0)</f>
        <v>2.8373623299369347E-5</v>
      </c>
      <c r="U15" s="166">
        <f>+IFERROR(INFO!U18/INFO!U$77,0)</f>
        <v>8.9085118339619251E-5</v>
      </c>
      <c r="V15" s="166">
        <f>+IFERROR(INFO!V18/INFO!V$77,0)</f>
        <v>9.0488205140007905E-5</v>
      </c>
      <c r="W15" s="166">
        <f>+IFERROR(INFO!W18/INFO!W$77,0)</f>
        <v>6.8051311639089171E-5</v>
      </c>
      <c r="X15" s="166">
        <f>+IFERROR(INFO!X18/INFO!X$77,0)</f>
        <v>9.3881394189051793E-5</v>
      </c>
      <c r="Y15" s="166">
        <f>+IFERROR(INFO!Y18/INFO!Y$77,0)</f>
        <v>7.5875244456978885E-5</v>
      </c>
      <c r="Z15" s="166">
        <f>+IFERROR(INFO!Z18/INFO!Z$77,0)</f>
        <v>1.0940897853821927E-4</v>
      </c>
      <c r="AA15" s="166">
        <f>+IFERROR(INFO!AA18/INFO!AA$77,0)</f>
        <v>1.1313118091482321E-4</v>
      </c>
      <c r="AB15" s="166">
        <f>+IFERROR(INFO!AB18/INFO!AB$77,0)</f>
        <v>8.3419804522328405E-5</v>
      </c>
      <c r="AC15" s="166">
        <f>+IFERROR(INFO!AC18/INFO!AC$77,0)</f>
        <v>3.6930214448406735E-4</v>
      </c>
      <c r="AD15" s="166">
        <f>+IFERROR(INFO!AD18/INFO!AD$77,0)</f>
        <v>8.6216823985816755E-5</v>
      </c>
      <c r="AE15" s="166">
        <f>+IFERROR(INFO!AE18/INFO!AE$77,0)</f>
        <v>9.5991545682864939E-5</v>
      </c>
      <c r="AF15" s="166">
        <f>+IFERROR(INFO!AF18/INFO!AF$77,0)</f>
        <v>9.5079997545539501E-5</v>
      </c>
      <c r="AG15" s="166">
        <f>+IFERROR(INFO!AG18/INFO!AG$77,0)</f>
        <v>1.0855627139975154E-4</v>
      </c>
      <c r="AH15" s="166">
        <f>+IFERROR(INFO!AH18/INFO!AH$77,0)</f>
        <v>9.7086569055190473E-5</v>
      </c>
      <c r="AI15" s="166">
        <f>+IFERROR(INFO!AI18/INFO!AI$77,0)</f>
        <v>1.1088464773380242E-4</v>
      </c>
      <c r="AJ15" s="166">
        <f>+IFERROR(INFO!AJ18/INFO!AJ$77,0)</f>
        <v>2.8582317251959078E-4</v>
      </c>
      <c r="AK15" s="166">
        <f>+IFERROR(INFO!AK18/INFO!AK$77,0)</f>
        <v>1.1773607472990056E-4</v>
      </c>
      <c r="AL15" s="166">
        <f>+IFERROR(INFO!AL18/INFO!AL$77,0)</f>
        <v>9.0450902886725037E-5</v>
      </c>
      <c r="AM15" s="166">
        <f>+IFERROR(INFO!AM18/INFO!AM$77,0)</f>
        <v>8.1619241446985363E-5</v>
      </c>
      <c r="AN15" s="166">
        <f>+IFERROR(INFO!AN18/INFO!AN$77,0)</f>
        <v>7.4240631187317427E-5</v>
      </c>
      <c r="AO15" s="166">
        <f>+IFERROR(INFO!AO18/INFO!AO$77,0)</f>
        <v>4.0793645608407645E-4</v>
      </c>
      <c r="AP15" s="166">
        <f>+IFERROR(INFO!AP18/INFO!AP$77,0)</f>
        <v>1.2868237418508258E-4</v>
      </c>
      <c r="AQ15" s="166">
        <f>+IFERROR(INFO!AQ18/INFO!AQ$77,0)</f>
        <v>5.6300143468020754E-5</v>
      </c>
      <c r="AR15" s="166">
        <f>+IFERROR(INFO!AR18/INFO!AR$77,0)</f>
        <v>9.05261139925468E-5</v>
      </c>
      <c r="AS15" s="166">
        <f>+IFERROR(INFO!AS18/INFO!AS$77,0)</f>
        <v>4.8551096954724593E-5</v>
      </c>
      <c r="AT15" s="166">
        <f>+IFERROR(INFO!AT18/INFO!AT$77,0)</f>
        <v>6.882416598646663E-4</v>
      </c>
      <c r="AU15" s="166">
        <f>+IFERROR(INFO!AU18/INFO!AU$77,0)</f>
        <v>1.1585041329797814E-4</v>
      </c>
      <c r="AV15" s="166">
        <f>+IFERROR(INFO!AV18/INFO!AV$77,0)</f>
        <v>1.4096721234051042E-4</v>
      </c>
      <c r="AW15" s="166">
        <f>+IFERROR(INFO!AW18/INFO!AW$77,0)</f>
        <v>1.0735867660136968E-4</v>
      </c>
      <c r="AX15" s="166">
        <f>+IFERROR(INFO!AX18/INFO!AX$77,0)</f>
        <v>8.7814648418231716E-5</v>
      </c>
      <c r="AY15" s="166">
        <f>+IFERROR(INFO!AY18/INFO!AY$77,0)</f>
        <v>1.3870627599799881E-4</v>
      </c>
      <c r="AZ15" s="166">
        <f>+IFERROR(INFO!AZ18/INFO!AZ$77,0)</f>
        <v>8.5224725588156354E-5</v>
      </c>
      <c r="BA15" s="166">
        <f>+IFERROR(INFO!BA18/INFO!BA$77,0)</f>
        <v>1.0305997076629812E-4</v>
      </c>
      <c r="BB15" s="166">
        <f>+IFERROR(INFO!BB18/INFO!BB$77,0)</f>
        <v>1.1664954324464094E-4</v>
      </c>
      <c r="BC15" s="166">
        <f>+IFERROR(INFO!BC18/INFO!BC$77,0)</f>
        <v>1.0146035246009672E-4</v>
      </c>
      <c r="BD15" s="166">
        <f>+IFERROR(INFO!BD18/INFO!BD$77,0)</f>
        <v>7.884583737351445E-5</v>
      </c>
      <c r="BE15" s="166">
        <f>+IFERROR(INFO!BE18/INFO!BE$77,0)</f>
        <v>1.0660356434197599E-4</v>
      </c>
      <c r="BF15" s="166">
        <f>+IFERROR(INFO!BF18/INFO!BF$77,0)</f>
        <v>7.0174830813995138E-5</v>
      </c>
      <c r="BG15" s="166">
        <f>+IFERROR(INFO!BG18/INFO!BG$77,0)</f>
        <v>1.4206723134463397E-4</v>
      </c>
      <c r="BH15" s="166">
        <f>+IFERROR(INFO!BH18/INFO!BH$77,0)</f>
        <v>1.2080730941891513E-4</v>
      </c>
      <c r="BI15" s="166">
        <f>+IFERROR(INFO!BI18/INFO!BI$77,0)</f>
        <v>9.7693701438076325E-5</v>
      </c>
      <c r="BJ15" s="166">
        <f>+IFERROR(INFO!BJ18/INFO!BJ$77,0)</f>
        <v>4.901792465246213E-5</v>
      </c>
      <c r="BK15" s="166">
        <f>+IFERROR(INFO!BK18/INFO!BK$77,0)</f>
        <v>3.3536175656760966E-5</v>
      </c>
      <c r="BL15" s="166">
        <f>+IFERROR(INFO!BL18/INFO!BL$77,0)</f>
        <v>2.411590989884771E-5</v>
      </c>
      <c r="BM15" s="166">
        <f>+IFERROR(INFO!BM18/INFO!BM$77,0)</f>
        <v>1.7387906769333425E-4</v>
      </c>
      <c r="BN15" s="166">
        <f>+IFERROR(INFO!BN18/INFO!BN$77,0)</f>
        <v>7.0744692055473433E-5</v>
      </c>
      <c r="BO15" s="166">
        <f>+IFERROR(INFO!BO18/INFO!BO$77,0)</f>
        <v>1.9087513540711926E-4</v>
      </c>
      <c r="BP15" s="166">
        <f>+IFERROR(INFO!BP18/INFO!BP$77,0)</f>
        <v>1.5591455150908834E-4</v>
      </c>
      <c r="BQ15" s="166">
        <f>+IFERROR(INFO!BQ18/INFO!BQ$77,0)</f>
        <v>4.6788626094837894E-5</v>
      </c>
      <c r="BR15" s="166">
        <f>+IFERROR(INFO!BR18/INFO!BR$77,0)</f>
        <v>1.0736053111167392E-4</v>
      </c>
      <c r="BS15" s="166">
        <f>+IFERROR(INFO!BS18/INFO!BS$77,0)</f>
        <v>8.701780511185133E-5</v>
      </c>
      <c r="BT15" s="166">
        <f>+IFERROR(INFO!BT18/INFO!BT$77,0)</f>
        <v>0</v>
      </c>
      <c r="BU15" s="166"/>
    </row>
    <row r="16" spans="1:73" ht="15" x14ac:dyDescent="0.4">
      <c r="B16">
        <v>11</v>
      </c>
      <c r="C16" s="1" t="s">
        <v>19</v>
      </c>
      <c r="D16" s="2" t="s">
        <v>20</v>
      </c>
      <c r="E16" s="166">
        <f>+IFERROR(INFO!E19/INFO!E$77,0)</f>
        <v>1.424713035657367E-4</v>
      </c>
      <c r="F16" s="166">
        <f>+IFERROR(INFO!F19/INFO!F$77,0)</f>
        <v>5.6551244385134641E-5</v>
      </c>
      <c r="G16" s="166">
        <f>+IFERROR(INFO!G19/INFO!G$77,0)</f>
        <v>1.4077467899798982E-3</v>
      </c>
      <c r="H16" s="166">
        <f>+IFERROR(INFO!H19/INFO!H$77,0)</f>
        <v>1.8673647261208534E-5</v>
      </c>
      <c r="I16" s="166">
        <f>+IFERROR(INFO!I19/INFO!I$77,0)</f>
        <v>1.7495456089098598E-4</v>
      </c>
      <c r="J16" s="166">
        <f>+IFERROR(INFO!J19/INFO!J$77,0)</f>
        <v>1.7076182629197984E-4</v>
      </c>
      <c r="K16" s="166">
        <f>+IFERROR(INFO!K19/INFO!K$77,0)</f>
        <v>1.8934894509639314E-4</v>
      </c>
      <c r="L16" s="166">
        <f>+IFERROR(INFO!L19/INFO!L$77,0)</f>
        <v>1.9042596758982633E-4</v>
      </c>
      <c r="M16" s="166">
        <f>+IFERROR(INFO!M19/INFO!M$77,0)</f>
        <v>1.3756947447144898E-4</v>
      </c>
      <c r="N16" s="166">
        <f>+IFERROR(INFO!N19/INFO!N$77,0)</f>
        <v>2.3534912941703914E-4</v>
      </c>
      <c r="O16" s="166">
        <f>+IFERROR(INFO!O19/INFO!O$77,0)</f>
        <v>4.1014082591149456E-2</v>
      </c>
      <c r="P16" s="166">
        <f>+IFERROR(INFO!P19/INFO!P$77,0)</f>
        <v>6.5087423773956266E-3</v>
      </c>
      <c r="Q16" s="166">
        <f>+IFERROR(INFO!Q19/INFO!Q$77,0)</f>
        <v>6.3729511552165705E-3</v>
      </c>
      <c r="R16" s="166">
        <f>+IFERROR(INFO!R19/INFO!R$77,0)</f>
        <v>1.2793212755724013E-2</v>
      </c>
      <c r="S16" s="166">
        <f>+IFERROR(INFO!S19/INFO!S$77,0)</f>
        <v>9.8376195835250219E-5</v>
      </c>
      <c r="T16" s="166">
        <f>+IFERROR(INFO!T19/INFO!T$77,0)</f>
        <v>4.948037473412684E-5</v>
      </c>
      <c r="U16" s="166">
        <f>+IFERROR(INFO!U19/INFO!U$77,0)</f>
        <v>5.3506861981546304E-4</v>
      </c>
      <c r="V16" s="166">
        <f>+IFERROR(INFO!V19/INFO!V$77,0)</f>
        <v>7.7678028804464673E-3</v>
      </c>
      <c r="W16" s="166">
        <f>+IFERROR(INFO!W19/INFO!W$77,0)</f>
        <v>2.5569423427883721E-4</v>
      </c>
      <c r="X16" s="166">
        <f>+IFERROR(INFO!X19/INFO!X$77,0)</f>
        <v>2.592314318853451E-4</v>
      </c>
      <c r="Y16" s="166">
        <f>+IFERROR(INFO!Y19/INFO!Y$77,0)</f>
        <v>2.4737287089487422E-4</v>
      </c>
      <c r="Z16" s="166">
        <f>+IFERROR(INFO!Z19/INFO!Z$77,0)</f>
        <v>1.3846782721456913E-3</v>
      </c>
      <c r="AA16" s="166">
        <f>+IFERROR(INFO!AA19/INFO!AA$77,0)</f>
        <v>1.9559203301911006E-4</v>
      </c>
      <c r="AB16" s="166">
        <f>+IFERROR(INFO!AB19/INFO!AB$77,0)</f>
        <v>1.5361895239480918E-4</v>
      </c>
      <c r="AC16" s="166">
        <f>+IFERROR(INFO!AC19/INFO!AC$77,0)</f>
        <v>4.9036268136448411E-5</v>
      </c>
      <c r="AD16" s="166">
        <f>+IFERROR(INFO!AD19/INFO!AD$77,0)</f>
        <v>6.9419956499694154E-4</v>
      </c>
      <c r="AE16" s="166">
        <f>+IFERROR(INFO!AE19/INFO!AE$77,0)</f>
        <v>4.0391772991022336E-4</v>
      </c>
      <c r="AF16" s="166">
        <f>+IFERROR(INFO!AF19/INFO!AF$77,0)</f>
        <v>2.0408748564282799E-4</v>
      </c>
      <c r="AG16" s="166">
        <f>+IFERROR(INFO!AG19/INFO!AG$77,0)</f>
        <v>8.1226096118262056E-5</v>
      </c>
      <c r="AH16" s="166">
        <f>+IFERROR(INFO!AH19/INFO!AH$77,0)</f>
        <v>4.7887110780997863E-4</v>
      </c>
      <c r="AI16" s="166">
        <f>+IFERROR(INFO!AI19/INFO!AI$77,0)</f>
        <v>4.6331105129747934E-4</v>
      </c>
      <c r="AJ16" s="166">
        <f>+IFERROR(INFO!AJ19/INFO!AJ$77,0)</f>
        <v>3.0481196224812004E-4</v>
      </c>
      <c r="AK16" s="166">
        <f>+IFERROR(INFO!AK19/INFO!AK$77,0)</f>
        <v>2.6027994628977791E-4</v>
      </c>
      <c r="AL16" s="166">
        <f>+IFERROR(INFO!AL19/INFO!AL$77,0)</f>
        <v>2.3040493016517662E-4</v>
      </c>
      <c r="AM16" s="166">
        <f>+IFERROR(INFO!AM19/INFO!AM$77,0)</f>
        <v>2.1707131494600859E-4</v>
      </c>
      <c r="AN16" s="166">
        <f>+IFERROR(INFO!AN19/INFO!AN$77,0)</f>
        <v>3.6671514254538195E-4</v>
      </c>
      <c r="AO16" s="166">
        <f>+IFERROR(INFO!AO19/INFO!AO$77,0)</f>
        <v>1.9308539329753802E-4</v>
      </c>
      <c r="AP16" s="166">
        <f>+IFERROR(INFO!AP19/INFO!AP$77,0)</f>
        <v>7.1730920393477603E-4</v>
      </c>
      <c r="AQ16" s="166">
        <f>+IFERROR(INFO!AQ19/INFO!AQ$77,0)</f>
        <v>2.4233221647308498E-4</v>
      </c>
      <c r="AR16" s="166">
        <f>+IFERROR(INFO!AR19/INFO!AR$77,0)</f>
        <v>5.3843981537373645E-4</v>
      </c>
      <c r="AS16" s="166">
        <f>+IFERROR(INFO!AS19/INFO!AS$77,0)</f>
        <v>2.6679133644592056E-5</v>
      </c>
      <c r="AT16" s="166">
        <f>+IFERROR(INFO!AT19/INFO!AT$77,0)</f>
        <v>5.6779691269758471E-3</v>
      </c>
      <c r="AU16" s="166">
        <f>+IFERROR(INFO!AU19/INFO!AU$77,0)</f>
        <v>1.7323990490449454E-4</v>
      </c>
      <c r="AV16" s="166">
        <f>+IFERROR(INFO!AV19/INFO!AV$77,0)</f>
        <v>2.483878373710355E-4</v>
      </c>
      <c r="AW16" s="166">
        <f>+IFERROR(INFO!AW19/INFO!AW$77,0)</f>
        <v>2.1082211683093533E-4</v>
      </c>
      <c r="AX16" s="166">
        <f>+IFERROR(INFO!AX19/INFO!AX$77,0)</f>
        <v>3.6739826300994017E-4</v>
      </c>
      <c r="AY16" s="166">
        <f>+IFERROR(INFO!AY19/INFO!AY$77,0)</f>
        <v>2.1141633610548166E-4</v>
      </c>
      <c r="AZ16" s="166">
        <f>+IFERROR(INFO!AZ19/INFO!AZ$77,0)</f>
        <v>1.7743576275624742E-4</v>
      </c>
      <c r="BA16" s="166">
        <f>+IFERROR(INFO!BA19/INFO!BA$77,0)</f>
        <v>5.9931540317007524E-4</v>
      </c>
      <c r="BB16" s="166">
        <f>+IFERROR(INFO!BB19/INFO!BB$77,0)</f>
        <v>2.2138880431709493E-4</v>
      </c>
      <c r="BC16" s="166">
        <f>+IFERROR(INFO!BC19/INFO!BC$77,0)</f>
        <v>3.8535086486939438E-4</v>
      </c>
      <c r="BD16" s="166">
        <f>+IFERROR(INFO!BD19/INFO!BD$77,0)</f>
        <v>3.1476362718195537E-4</v>
      </c>
      <c r="BE16" s="166">
        <f>+IFERROR(INFO!BE19/INFO!BE$77,0)</f>
        <v>4.199478518296506E-2</v>
      </c>
      <c r="BF16" s="166">
        <f>+IFERROR(INFO!BF19/INFO!BF$77,0)</f>
        <v>5.9082804783859126E-2</v>
      </c>
      <c r="BG16" s="166">
        <f>+IFERROR(INFO!BG19/INFO!BG$77,0)</f>
        <v>1.0274071187721268E-3</v>
      </c>
      <c r="BH16" s="166">
        <f>+IFERROR(INFO!BH19/INFO!BH$77,0)</f>
        <v>7.4646864913071058E-4</v>
      </c>
      <c r="BI16" s="166">
        <f>+IFERROR(INFO!BI19/INFO!BI$77,0)</f>
        <v>7.0385254784375347E-4</v>
      </c>
      <c r="BJ16" s="166">
        <f>+IFERROR(INFO!BJ19/INFO!BJ$77,0)</f>
        <v>3.7968296746775858E-4</v>
      </c>
      <c r="BK16" s="166">
        <f>+IFERROR(INFO!BK19/INFO!BK$77,0)</f>
        <v>2.4916108678330967E-4</v>
      </c>
      <c r="BL16" s="166">
        <f>+IFERROR(INFO!BL19/INFO!BL$77,0)</f>
        <v>1.4562024311845408E-4</v>
      </c>
      <c r="BM16" s="166">
        <f>+IFERROR(INFO!BM19/INFO!BM$77,0)</f>
        <v>1.3388281898376287E-3</v>
      </c>
      <c r="BN16" s="166">
        <f>+IFERROR(INFO!BN19/INFO!BN$77,0)</f>
        <v>5.320413975607594E-4</v>
      </c>
      <c r="BO16" s="166">
        <f>+IFERROR(INFO!BO19/INFO!BO$77,0)</f>
        <v>1.4608284259764875E-3</v>
      </c>
      <c r="BP16" s="166">
        <f>+IFERROR(INFO!BP19/INFO!BP$77,0)</f>
        <v>2.419079879366876E-3</v>
      </c>
      <c r="BQ16" s="166">
        <f>+IFERROR(INFO!BQ19/INFO!BQ$77,0)</f>
        <v>2.4384500792301575E-4</v>
      </c>
      <c r="BR16" s="166">
        <f>+IFERROR(INFO!BR19/INFO!BR$77,0)</f>
        <v>7.7898949049162052E-4</v>
      </c>
      <c r="BS16" s="166">
        <f>+IFERROR(INFO!BS19/INFO!BS$77,0)</f>
        <v>4.1417893881786028E-5</v>
      </c>
      <c r="BT16" s="166">
        <f>+IFERROR(INFO!BT19/INFO!BT$77,0)</f>
        <v>0</v>
      </c>
      <c r="BU16" s="166"/>
    </row>
    <row r="17" spans="2:73" ht="15" x14ac:dyDescent="0.4">
      <c r="B17">
        <v>12</v>
      </c>
      <c r="C17" s="6" t="s">
        <v>21</v>
      </c>
      <c r="D17" s="7" t="s">
        <v>22</v>
      </c>
      <c r="E17" s="166">
        <f>+IFERROR(INFO!E20/INFO!E$77,0)</f>
        <v>6.0033856691935755E-4</v>
      </c>
      <c r="F17" s="166">
        <f>+IFERROR(INFO!F20/INFO!F$77,0)</f>
        <v>6.0120731134377181E-4</v>
      </c>
      <c r="G17" s="166">
        <f>+IFERROR(INFO!G20/INFO!G$77,0)</f>
        <v>1.4796705507215215E-2</v>
      </c>
      <c r="H17" s="166">
        <f>+IFERROR(INFO!H20/INFO!H$77,0)</f>
        <v>1.1969256031350613E-4</v>
      </c>
      <c r="I17" s="166">
        <f>+IFERROR(INFO!I20/INFO!I$77,0)</f>
        <v>2.1008452440115244E-4</v>
      </c>
      <c r="J17" s="166">
        <f>+IFERROR(INFO!J20/INFO!J$77,0)</f>
        <v>4.4293619158850192E-5</v>
      </c>
      <c r="K17" s="166">
        <f>+IFERROR(INFO!K20/INFO!K$77,0)</f>
        <v>4.7860246252614151E-5</v>
      </c>
      <c r="L17" s="166">
        <f>+IFERROR(INFO!L20/INFO!L$77,0)</f>
        <v>6.5586043197488452E-5</v>
      </c>
      <c r="M17" s="166">
        <f>+IFERROR(INFO!M20/INFO!M$77,0)</f>
        <v>4.1736866720473374E-5</v>
      </c>
      <c r="N17" s="166">
        <f>+IFERROR(INFO!N20/INFO!N$77,0)</f>
        <v>9.8983172532842299E-5</v>
      </c>
      <c r="O17" s="166">
        <f>+IFERROR(INFO!O20/INFO!O$77,0)</f>
        <v>1.665529389969152E-3</v>
      </c>
      <c r="P17" s="166">
        <f>+IFERROR(INFO!P20/INFO!P$77,0)</f>
        <v>0.33995502435164854</v>
      </c>
      <c r="Q17" s="166">
        <f>+IFERROR(INFO!Q20/INFO!Q$77,0)</f>
        <v>3.2933955541060143E-3</v>
      </c>
      <c r="R17" s="166">
        <f>+IFERROR(INFO!R20/INFO!R$77,0)</f>
        <v>6.1441183390920008E-2</v>
      </c>
      <c r="S17" s="166">
        <f>+IFERROR(INFO!S20/INFO!S$77,0)</f>
        <v>4.196215531187541E-5</v>
      </c>
      <c r="T17" s="166">
        <f>+IFERROR(INFO!T20/INFO!T$77,0)</f>
        <v>4.083979968109083E-5</v>
      </c>
      <c r="U17" s="166">
        <f>+IFERROR(INFO!U20/INFO!U$77,0)</f>
        <v>1.5875420445298181E-2</v>
      </c>
      <c r="V17" s="166">
        <f>+IFERROR(INFO!V20/INFO!V$77,0)</f>
        <v>3.7568055363942823E-2</v>
      </c>
      <c r="W17" s="166">
        <f>+IFERROR(INFO!W20/INFO!W$77,0)</f>
        <v>3.6454244773845073E-4</v>
      </c>
      <c r="X17" s="166">
        <f>+IFERROR(INFO!X20/INFO!X$77,0)</f>
        <v>5.5626361591429405E-4</v>
      </c>
      <c r="Y17" s="166">
        <f>+IFERROR(INFO!Y20/INFO!Y$77,0)</f>
        <v>1.1595349579359374E-4</v>
      </c>
      <c r="Z17" s="166">
        <f>+IFERROR(INFO!Z20/INFO!Z$77,0)</f>
        <v>3.384953445377227E-4</v>
      </c>
      <c r="AA17" s="166">
        <f>+IFERROR(INFO!AA20/INFO!AA$77,0)</f>
        <v>2.4232937409726261E-4</v>
      </c>
      <c r="AB17" s="166">
        <f>+IFERROR(INFO!AB20/INFO!AB$77,0)</f>
        <v>3.0959400915332448E-4</v>
      </c>
      <c r="AC17" s="166">
        <f>+IFERROR(INFO!AC20/INFO!AC$77,0)</f>
        <v>2.8144958100536727E-4</v>
      </c>
      <c r="AD17" s="166">
        <f>+IFERROR(INFO!AD20/INFO!AD$77,0)</f>
        <v>3.1938524725069577E-2</v>
      </c>
      <c r="AE17" s="166">
        <f>+IFERROR(INFO!AE20/INFO!AE$77,0)</f>
        <v>3.4936391029112999E-3</v>
      </c>
      <c r="AF17" s="166">
        <f>+IFERROR(INFO!AF20/INFO!AF$77,0)</f>
        <v>1.7944910587345869E-3</v>
      </c>
      <c r="AG17" s="166">
        <f>+IFERROR(INFO!AG20/INFO!AG$77,0)</f>
        <v>1.5702381966585337E-4</v>
      </c>
      <c r="AH17" s="166">
        <f>+IFERROR(INFO!AH20/INFO!AH$77,0)</f>
        <v>1.6139431164479708E-4</v>
      </c>
      <c r="AI17" s="166">
        <f>+IFERROR(INFO!AI20/INFO!AI$77,0)</f>
        <v>4.4260967775752236E-4</v>
      </c>
      <c r="AJ17" s="166">
        <f>+IFERROR(INFO!AJ20/INFO!AJ$77,0)</f>
        <v>1.3011713669374748E-4</v>
      </c>
      <c r="AK17" s="166">
        <f>+IFERROR(INFO!AK20/INFO!AK$77,0)</f>
        <v>1.7580902067854711E-4</v>
      </c>
      <c r="AL17" s="166">
        <f>+IFERROR(INFO!AL20/INFO!AL$77,0)</f>
        <v>1.5545871804974599E-4</v>
      </c>
      <c r="AM17" s="166">
        <f>+IFERROR(INFO!AM20/INFO!AM$77,0)</f>
        <v>1.5794781380807122E-4</v>
      </c>
      <c r="AN17" s="166">
        <f>+IFERROR(INFO!AN20/INFO!AN$77,0)</f>
        <v>1.0128945926849658E-4</v>
      </c>
      <c r="AO17" s="166">
        <f>+IFERROR(INFO!AO20/INFO!AO$77,0)</f>
        <v>3.5255668859056385E-5</v>
      </c>
      <c r="AP17" s="166">
        <f>+IFERROR(INFO!AP20/INFO!AP$77,0)</f>
        <v>1.8901785201079602E-4</v>
      </c>
      <c r="AQ17" s="166">
        <f>+IFERROR(INFO!AQ20/INFO!AQ$77,0)</f>
        <v>6.9558828630167426E-5</v>
      </c>
      <c r="AR17" s="166">
        <f>+IFERROR(INFO!AR20/INFO!AR$77,0)</f>
        <v>1.371330710345418E-4</v>
      </c>
      <c r="AS17" s="166">
        <f>+IFERROR(INFO!AS20/INFO!AS$77,0)</f>
        <v>1.9793740998317056E-5</v>
      </c>
      <c r="AT17" s="166">
        <f>+IFERROR(INFO!AT20/INFO!AT$77,0)</f>
        <v>1.2161421993811315E-3</v>
      </c>
      <c r="AU17" s="166">
        <f>+IFERROR(INFO!AU20/INFO!AU$77,0)</f>
        <v>1.0448319310911877E-4</v>
      </c>
      <c r="AV17" s="166">
        <f>+IFERROR(INFO!AV20/INFO!AV$77,0)</f>
        <v>1.0526494926877016E-4</v>
      </c>
      <c r="AW17" s="166">
        <f>+IFERROR(INFO!AW20/INFO!AW$77,0)</f>
        <v>5.7169778736360757E-5</v>
      </c>
      <c r="AX17" s="166">
        <f>+IFERROR(INFO!AX20/INFO!AX$77,0)</f>
        <v>6.6924183110925577E-5</v>
      </c>
      <c r="AY17" s="166">
        <f>+IFERROR(INFO!AY20/INFO!AY$77,0)</f>
        <v>1.7982793907866633E-4</v>
      </c>
      <c r="AZ17" s="166">
        <f>+IFERROR(INFO!AZ20/INFO!AZ$77,0)</f>
        <v>4.4235316377846927E-5</v>
      </c>
      <c r="BA17" s="166">
        <f>+IFERROR(INFO!BA20/INFO!BA$77,0)</f>
        <v>1.0384085792511518E-4</v>
      </c>
      <c r="BB17" s="166">
        <f>+IFERROR(INFO!BB20/INFO!BB$77,0)</f>
        <v>3.8679339018739704E-5</v>
      </c>
      <c r="BC17" s="166">
        <f>+IFERROR(INFO!BC20/INFO!BC$77,0)</f>
        <v>7.5003404741405498E-5</v>
      </c>
      <c r="BD17" s="166">
        <f>+IFERROR(INFO!BD20/INFO!BD$77,0)</f>
        <v>5.5697371722375854E-5</v>
      </c>
      <c r="BE17" s="166">
        <f>+IFERROR(INFO!BE20/INFO!BE$77,0)</f>
        <v>2.3636950870847759E-3</v>
      </c>
      <c r="BF17" s="166">
        <f>+IFERROR(INFO!BF20/INFO!BF$77,0)</f>
        <v>1.0869463793216466E-2</v>
      </c>
      <c r="BG17" s="166">
        <f>+IFERROR(INFO!BG20/INFO!BG$77,0)</f>
        <v>1.7665411716110508E-4</v>
      </c>
      <c r="BH17" s="166">
        <f>+IFERROR(INFO!BH20/INFO!BH$77,0)</f>
        <v>1.3531268299370411E-4</v>
      </c>
      <c r="BI17" s="166">
        <f>+IFERROR(INFO!BI20/INFO!BI$77,0)</f>
        <v>1.1298187476987945E-4</v>
      </c>
      <c r="BJ17" s="166">
        <f>+IFERROR(INFO!BJ20/INFO!BJ$77,0)</f>
        <v>5.9860953139225477E-5</v>
      </c>
      <c r="BK17" s="166">
        <f>+IFERROR(INFO!BK20/INFO!BK$77,0)</f>
        <v>3.9628509622129362E-5</v>
      </c>
      <c r="BL17" s="166">
        <f>+IFERROR(INFO!BL20/INFO!BL$77,0)</f>
        <v>2.3359300556827583E-5</v>
      </c>
      <c r="BM17" s="166">
        <f>+IFERROR(INFO!BM20/INFO!BM$77,0)</f>
        <v>2.116887124543482E-4</v>
      </c>
      <c r="BN17" s="166">
        <f>+IFERROR(INFO!BN20/INFO!BN$77,0)</f>
        <v>1.3449724337943146E-4</v>
      </c>
      <c r="BO17" s="166">
        <f>+IFERROR(INFO!BO20/INFO!BO$77,0)</f>
        <v>2.3355511559153673E-4</v>
      </c>
      <c r="BP17" s="166">
        <f>+IFERROR(INFO!BP20/INFO!BP$77,0)</f>
        <v>3.4050869351090311E-4</v>
      </c>
      <c r="BQ17" s="166">
        <f>+IFERROR(INFO!BQ20/INFO!BQ$77,0)</f>
        <v>7.7640915364513539E-5</v>
      </c>
      <c r="BR17" s="166">
        <f>+IFERROR(INFO!BR20/INFO!BR$77,0)</f>
        <v>1.2540928700671412E-4</v>
      </c>
      <c r="BS17" s="166">
        <f>+IFERROR(INFO!BS20/INFO!BS$77,0)</f>
        <v>2.1130253425495616E-4</v>
      </c>
      <c r="BT17" s="166">
        <f>+IFERROR(INFO!BT20/INFO!BT$77,0)</f>
        <v>0</v>
      </c>
      <c r="BU17" s="166"/>
    </row>
    <row r="18" spans="2:73" ht="15" x14ac:dyDescent="0.4">
      <c r="B18">
        <v>13</v>
      </c>
      <c r="C18" s="15" t="s">
        <v>23</v>
      </c>
      <c r="D18" s="2" t="s">
        <v>24</v>
      </c>
      <c r="E18" s="166">
        <f>+IFERROR(INFO!E21/INFO!E$77,0)</f>
        <v>1.0217665610299253E-4</v>
      </c>
      <c r="F18" s="166">
        <f>+IFERROR(INFO!F21/INFO!F$77,0)</f>
        <v>6.3644063958638694E-5</v>
      </c>
      <c r="G18" s="166">
        <f>+IFERROR(INFO!G21/INFO!G$77,0)</f>
        <v>1.6064797849844746E-3</v>
      </c>
      <c r="H18" s="166">
        <f>+IFERROR(INFO!H21/INFO!H$77,0)</f>
        <v>1.3846199132000217E-5</v>
      </c>
      <c r="I18" s="166">
        <f>+IFERROR(INFO!I21/INFO!I$77,0)</f>
        <v>7.4365804870433875E-4</v>
      </c>
      <c r="J18" s="166">
        <f>+IFERROR(INFO!J21/INFO!J$77,0)</f>
        <v>4.3149811813814505E-5</v>
      </c>
      <c r="K18" s="166">
        <f>+IFERROR(INFO!K21/INFO!K$77,0)</f>
        <v>5.0712218665298845E-5</v>
      </c>
      <c r="L18" s="166">
        <f>+IFERROR(INFO!L21/INFO!L$77,0)</f>
        <v>4.6936076346830583E-5</v>
      </c>
      <c r="M18" s="166">
        <f>+IFERROR(INFO!M21/INFO!M$77,0)</f>
        <v>4.1095698339281183E-5</v>
      </c>
      <c r="N18" s="166">
        <f>+IFERROR(INFO!N21/INFO!N$77,0)</f>
        <v>6.1571731065877944E-5</v>
      </c>
      <c r="O18" s="166">
        <f>+IFERROR(INFO!O21/INFO!O$77,0)</f>
        <v>1.3077195703626967E-3</v>
      </c>
      <c r="P18" s="166">
        <f>+IFERROR(INFO!P21/INFO!P$77,0)</f>
        <v>1.0495419593655843E-3</v>
      </c>
      <c r="Q18" s="166">
        <f>+IFERROR(INFO!Q21/INFO!Q$77,0)</f>
        <v>4.699958294014682E-2</v>
      </c>
      <c r="R18" s="166">
        <f>+IFERROR(INFO!R21/INFO!R$77,0)</f>
        <v>3.1491411484650601E-2</v>
      </c>
      <c r="S18" s="166">
        <f>+IFERROR(INFO!S21/INFO!S$77,0)</f>
        <v>5.2287714813721467E-4</v>
      </c>
      <c r="T18" s="166">
        <f>+IFERROR(INFO!T21/INFO!T$77,0)</f>
        <v>3.386417723751263E-5</v>
      </c>
      <c r="U18" s="166">
        <f>+IFERROR(INFO!U21/INFO!U$77,0)</f>
        <v>2.781181960595264E-2</v>
      </c>
      <c r="V18" s="166">
        <f>+IFERROR(INFO!V21/INFO!V$77,0)</f>
        <v>5.1746449366095244E-2</v>
      </c>
      <c r="W18" s="166">
        <f>+IFERROR(INFO!W21/INFO!W$77,0)</f>
        <v>9.2779197987334135E-3</v>
      </c>
      <c r="X18" s="166">
        <f>+IFERROR(INFO!X21/INFO!X$77,0)</f>
        <v>1.5060663339560188E-4</v>
      </c>
      <c r="Y18" s="166">
        <f>+IFERROR(INFO!Y21/INFO!Y$77,0)</f>
        <v>1.1571954886820349E-4</v>
      </c>
      <c r="Z18" s="166">
        <f>+IFERROR(INFO!Z21/INFO!Z$77,0)</f>
        <v>1.5048994936211387E-4</v>
      </c>
      <c r="AA18" s="166">
        <f>+IFERROR(INFO!AA21/INFO!AA$77,0)</f>
        <v>2.1784537550835272E-4</v>
      </c>
      <c r="AB18" s="166">
        <f>+IFERROR(INFO!AB21/INFO!AB$77,0)</f>
        <v>2.5271256443953113E-4</v>
      </c>
      <c r="AC18" s="166">
        <f>+IFERROR(INFO!AC21/INFO!AC$77,0)</f>
        <v>4.1838635373977296E-5</v>
      </c>
      <c r="AD18" s="166">
        <f>+IFERROR(INFO!AD21/INFO!AD$77,0)</f>
        <v>2.4371887486392406E-4</v>
      </c>
      <c r="AE18" s="166">
        <f>+IFERROR(INFO!AE21/INFO!AE$77,0)</f>
        <v>5.5564667705129071E-4</v>
      </c>
      <c r="AF18" s="166">
        <f>+IFERROR(INFO!AF21/INFO!AF$77,0)</f>
        <v>1.5185359150043335E-4</v>
      </c>
      <c r="AG18" s="166">
        <f>+IFERROR(INFO!AG21/INFO!AG$77,0)</f>
        <v>7.4221804344319698E-5</v>
      </c>
      <c r="AH18" s="166">
        <f>+IFERROR(INFO!AH21/INFO!AH$77,0)</f>
        <v>1.5300216328481664E-4</v>
      </c>
      <c r="AI18" s="166">
        <f>+IFERROR(INFO!AI21/INFO!AI$77,0)</f>
        <v>1.6695252775142966E-4</v>
      </c>
      <c r="AJ18" s="166">
        <f>+IFERROR(INFO!AJ21/INFO!AJ$77,0)</f>
        <v>1.3618210604765695E-4</v>
      </c>
      <c r="AK18" s="166">
        <f>+IFERROR(INFO!AK21/INFO!AK$77,0)</f>
        <v>1.8057929640730969E-4</v>
      </c>
      <c r="AL18" s="166">
        <f>+IFERROR(INFO!AL21/INFO!AL$77,0)</f>
        <v>1.561306620708577E-4</v>
      </c>
      <c r="AM18" s="166">
        <f>+IFERROR(INFO!AM21/INFO!AM$77,0)</f>
        <v>7.1793361835279006E-5</v>
      </c>
      <c r="AN18" s="166">
        <f>+IFERROR(INFO!AN21/INFO!AN$77,0)</f>
        <v>9.1320509528015578E-5</v>
      </c>
      <c r="AO18" s="166">
        <f>+IFERROR(INFO!AO21/INFO!AO$77,0)</f>
        <v>4.6742759423433576E-5</v>
      </c>
      <c r="AP18" s="166">
        <f>+IFERROR(INFO!AP21/INFO!AP$77,0)</f>
        <v>1.7181389693520172E-4</v>
      </c>
      <c r="AQ18" s="166">
        <f>+IFERROR(INFO!AQ21/INFO!AQ$77,0)</f>
        <v>6.8836567738075793E-5</v>
      </c>
      <c r="AR18" s="166">
        <f>+IFERROR(INFO!AR21/INFO!AR$77,0)</f>
        <v>1.3861457498780654E-4</v>
      </c>
      <c r="AS18" s="166">
        <f>+IFERROR(INFO!AS21/INFO!AS$77,0)</f>
        <v>3.9531111588814752E-5</v>
      </c>
      <c r="AT18" s="166">
        <f>+IFERROR(INFO!AT21/INFO!AT$77,0)</f>
        <v>1.2831434805181566E-3</v>
      </c>
      <c r="AU18" s="166">
        <f>+IFERROR(INFO!AU21/INFO!AU$77,0)</f>
        <v>7.5928314557902182E-5</v>
      </c>
      <c r="AV18" s="166">
        <f>+IFERROR(INFO!AV21/INFO!AV$77,0)</f>
        <v>1.1756366112842227E-4</v>
      </c>
      <c r="AW18" s="166">
        <f>+IFERROR(INFO!AW21/INFO!AW$77,0)</f>
        <v>7.946030839373858E-5</v>
      </c>
      <c r="AX18" s="166">
        <f>+IFERROR(INFO!AX21/INFO!AX$77,0)</f>
        <v>1.0340329403410289E-4</v>
      </c>
      <c r="AY18" s="166">
        <f>+IFERROR(INFO!AY21/INFO!AY$77,0)</f>
        <v>1.3462000124201041E-4</v>
      </c>
      <c r="AZ18" s="166">
        <f>+IFERROR(INFO!AZ21/INFO!AZ$77,0)</f>
        <v>7.2750267391108936E-5</v>
      </c>
      <c r="BA18" s="166">
        <f>+IFERROR(INFO!BA21/INFO!BA$77,0)</f>
        <v>1.486409930054981E-4</v>
      </c>
      <c r="BB18" s="166">
        <f>+IFERROR(INFO!BB21/INFO!BB$77,0)</f>
        <v>6.0143223670956441E-5</v>
      </c>
      <c r="BC18" s="166">
        <f>+IFERROR(INFO!BC21/INFO!BC$77,0)</f>
        <v>1.1397720565921752E-4</v>
      </c>
      <c r="BD18" s="166">
        <f>+IFERROR(INFO!BD21/INFO!BD$77,0)</f>
        <v>8.1453083487205357E-5</v>
      </c>
      <c r="BE18" s="166">
        <f>+IFERROR(INFO!BE21/INFO!BE$77,0)</f>
        <v>4.4365555272589136E-3</v>
      </c>
      <c r="BF18" s="166">
        <f>+IFERROR(INFO!BF21/INFO!BF$77,0)</f>
        <v>1.4852007189789662E-2</v>
      </c>
      <c r="BG18" s="166">
        <f>+IFERROR(INFO!BG21/INFO!BG$77,0)</f>
        <v>2.5180434270198588E-4</v>
      </c>
      <c r="BH18" s="166">
        <f>+IFERROR(INFO!BH21/INFO!BH$77,0)</f>
        <v>1.9880798832442155E-4</v>
      </c>
      <c r="BI18" s="166">
        <f>+IFERROR(INFO!BI21/INFO!BI$77,0)</f>
        <v>1.5726949953772689E-4</v>
      </c>
      <c r="BJ18" s="166">
        <f>+IFERROR(INFO!BJ21/INFO!BJ$77,0)</f>
        <v>8.5239978770836638E-5</v>
      </c>
      <c r="BK18" s="166">
        <f>+IFERROR(INFO!BK21/INFO!BK$77,0)</f>
        <v>5.6030391754819798E-5</v>
      </c>
      <c r="BL18" s="166">
        <f>+IFERROR(INFO!BL21/INFO!BL$77,0)</f>
        <v>3.2641410763838079E-5</v>
      </c>
      <c r="BM18" s="166">
        <f>+IFERROR(INFO!BM21/INFO!BM$77,0)</f>
        <v>3.0326364583944156E-4</v>
      </c>
      <c r="BN18" s="166">
        <f>+IFERROR(INFO!BN21/INFO!BN$77,0)</f>
        <v>1.26854039348314E-4</v>
      </c>
      <c r="BO18" s="166">
        <f>+IFERROR(INFO!BO21/INFO!BO$77,0)</f>
        <v>3.4306084548196169E-4</v>
      </c>
      <c r="BP18" s="166">
        <f>+IFERROR(INFO!BP21/INFO!BP$77,0)</f>
        <v>1.1290110036084157E-3</v>
      </c>
      <c r="BQ18" s="166">
        <f>+IFERROR(INFO!BQ21/INFO!BQ$77,0)</f>
        <v>8.2716390702325445E-5</v>
      </c>
      <c r="BR18" s="166">
        <f>+IFERROR(INFO!BR21/INFO!BR$77,0)</f>
        <v>1.8088331275144777E-4</v>
      </c>
      <c r="BS18" s="166">
        <f>+IFERROR(INFO!BS21/INFO!BS$77,0)</f>
        <v>2.6511729650188431E-5</v>
      </c>
      <c r="BT18" s="166">
        <f>+IFERROR(INFO!BT21/INFO!BT$77,0)</f>
        <v>0</v>
      </c>
      <c r="BU18" s="166"/>
    </row>
    <row r="19" spans="2:73" ht="15" x14ac:dyDescent="0.4">
      <c r="B19">
        <v>14</v>
      </c>
      <c r="C19" s="14" t="s">
        <v>25</v>
      </c>
      <c r="D19" s="7" t="s">
        <v>26</v>
      </c>
      <c r="E19" s="166">
        <f>+IFERROR(INFO!E22/INFO!E$77,0)</f>
        <v>5.1569519172507267E-3</v>
      </c>
      <c r="F19" s="166">
        <f>+IFERROR(INFO!F22/INFO!F$77,0)</f>
        <v>5.260299353154742E-5</v>
      </c>
      <c r="G19" s="166">
        <f>+IFERROR(INFO!G22/INFO!G$77,0)</f>
        <v>0.18841415717497925</v>
      </c>
      <c r="H19" s="166">
        <f>+IFERROR(INFO!H22/INFO!H$77,0)</f>
        <v>1.9431490433344351E-5</v>
      </c>
      <c r="I19" s="166">
        <f>+IFERROR(INFO!I22/INFO!I$77,0)</f>
        <v>0.10660356799557458</v>
      </c>
      <c r="J19" s="166">
        <f>+IFERROR(INFO!J22/INFO!J$77,0)</f>
        <v>3.9489315456698423E-5</v>
      </c>
      <c r="K19" s="166">
        <f>+IFERROR(INFO!K22/INFO!K$77,0)</f>
        <v>4.617177774380385E-5</v>
      </c>
      <c r="L19" s="166">
        <f>+IFERROR(INFO!L22/INFO!L$77,0)</f>
        <v>4.1070225278599972E-5</v>
      </c>
      <c r="M19" s="166">
        <f>+IFERROR(INFO!M22/INFO!M$77,0)</f>
        <v>3.6217381331532542E-5</v>
      </c>
      <c r="N19" s="166">
        <f>+IFERROR(INFO!N22/INFO!N$77,0)</f>
        <v>5.6040920493226928E-5</v>
      </c>
      <c r="O19" s="166">
        <f>+IFERROR(INFO!O22/INFO!O$77,0)</f>
        <v>9.2412375459338843E-4</v>
      </c>
      <c r="P19" s="166">
        <f>+IFERROR(INFO!P22/INFO!P$77,0)</f>
        <v>1.2265806755063279E-3</v>
      </c>
      <c r="Q19" s="166">
        <f>+IFERROR(INFO!Q22/INFO!Q$77,0)</f>
        <v>6.885399544198827E-3</v>
      </c>
      <c r="R19" s="166">
        <f>+IFERROR(INFO!R22/INFO!R$77,0)</f>
        <v>8.4920865083138355E-2</v>
      </c>
      <c r="S19" s="166">
        <f>+IFERROR(INFO!S22/INFO!S$77,0)</f>
        <v>5.99509065918739E-5</v>
      </c>
      <c r="T19" s="166">
        <f>+IFERROR(INFO!T22/INFO!T$77,0)</f>
        <v>6.8626293173192662E-4</v>
      </c>
      <c r="U19" s="166">
        <f>+IFERROR(INFO!U22/INFO!U$77,0)</f>
        <v>5.5704835990776663E-2</v>
      </c>
      <c r="V19" s="166">
        <f>+IFERROR(INFO!V22/INFO!V$77,0)</f>
        <v>5.8471214351388301E-2</v>
      </c>
      <c r="W19" s="166">
        <f>+IFERROR(INFO!W22/INFO!W$77,0)</f>
        <v>5.1412720128165147E-2</v>
      </c>
      <c r="X19" s="166">
        <f>+IFERROR(INFO!X22/INFO!X$77,0)</f>
        <v>1.2875180543613933E-4</v>
      </c>
      <c r="Y19" s="166">
        <f>+IFERROR(INFO!Y22/INFO!Y$77,0)</f>
        <v>9.8027084146204424E-5</v>
      </c>
      <c r="Z19" s="166">
        <f>+IFERROR(INFO!Z22/INFO!Z$77,0)</f>
        <v>2.6428842815333126E-4</v>
      </c>
      <c r="AA19" s="166">
        <f>+IFERROR(INFO!AA22/INFO!AA$77,0)</f>
        <v>1.7561926482898178E-4</v>
      </c>
      <c r="AB19" s="166">
        <f>+IFERROR(INFO!AB22/INFO!AB$77,0)</f>
        <v>3.547990003934715E-3</v>
      </c>
      <c r="AC19" s="166">
        <f>+IFERROR(INFO!AC22/INFO!AC$77,0)</f>
        <v>3.762927912766597E-5</v>
      </c>
      <c r="AD19" s="166">
        <f>+IFERROR(INFO!AD22/INFO!AD$77,0)</f>
        <v>1.0986630661897687E-3</v>
      </c>
      <c r="AE19" s="166">
        <f>+IFERROR(INFO!AE22/INFO!AE$77,0)</f>
        <v>1.2075776594303781E-2</v>
      </c>
      <c r="AF19" s="166">
        <f>+IFERROR(INFO!AF22/INFO!AF$77,0)</f>
        <v>1.2552156447565195E-4</v>
      </c>
      <c r="AG19" s="166">
        <f>+IFERROR(INFO!AG22/INFO!AG$77,0)</f>
        <v>1.3899126910437806E-4</v>
      </c>
      <c r="AH19" s="166">
        <f>+IFERROR(INFO!AH22/INFO!AH$77,0)</f>
        <v>1.3124557135537441E-4</v>
      </c>
      <c r="AI19" s="166">
        <f>+IFERROR(INFO!AI22/INFO!AI$77,0)</f>
        <v>1.3763823725956016E-4</v>
      </c>
      <c r="AJ19" s="166">
        <f>+IFERROR(INFO!AJ22/INFO!AJ$77,0)</f>
        <v>1.1365819188442907E-4</v>
      </c>
      <c r="AK19" s="166">
        <f>+IFERROR(INFO!AK22/INFO!AK$77,0)</f>
        <v>1.5142914593028727E-4</v>
      </c>
      <c r="AL19" s="166">
        <f>+IFERROR(INFO!AL22/INFO!AL$77,0)</f>
        <v>1.1795974425474839E-4</v>
      </c>
      <c r="AM19" s="166">
        <f>+IFERROR(INFO!AM22/INFO!AM$77,0)</f>
        <v>2.9028221842730272E-3</v>
      </c>
      <c r="AN19" s="166">
        <f>+IFERROR(INFO!AN22/INFO!AN$77,0)</f>
        <v>8.3686883572295704E-5</v>
      </c>
      <c r="AO19" s="166">
        <f>+IFERROR(INFO!AO22/INFO!AO$77,0)</f>
        <v>4.2946397129872849E-5</v>
      </c>
      <c r="AP19" s="166">
        <f>+IFERROR(INFO!AP22/INFO!AP$77,0)</f>
        <v>1.5852881676216822E-4</v>
      </c>
      <c r="AQ19" s="166">
        <f>+IFERROR(INFO!AQ22/INFO!AQ$77,0)</f>
        <v>6.1986604034035259E-5</v>
      </c>
      <c r="AR19" s="166">
        <f>+IFERROR(INFO!AR22/INFO!AR$77,0)</f>
        <v>1.2679728250087279E-4</v>
      </c>
      <c r="AS19" s="166">
        <f>+IFERROR(INFO!AS22/INFO!AS$77,0)</f>
        <v>2.9731677091228568E-5</v>
      </c>
      <c r="AT19" s="166">
        <f>+IFERROR(INFO!AT22/INFO!AT$77,0)</f>
        <v>1.1973199904681756E-3</v>
      </c>
      <c r="AU19" s="166">
        <f>+IFERROR(INFO!AU22/INFO!AU$77,0)</f>
        <v>7.8241290842124769E-5</v>
      </c>
      <c r="AV19" s="166">
        <f>+IFERROR(INFO!AV22/INFO!AV$77,0)</f>
        <v>2.2040262249065537E-4</v>
      </c>
      <c r="AW19" s="166">
        <f>+IFERROR(INFO!AW22/INFO!AW$77,0)</f>
        <v>1.1664668272125398E-4</v>
      </c>
      <c r="AX19" s="166">
        <f>+IFERROR(INFO!AX22/INFO!AX$77,0)</f>
        <v>8.745499889359217E-5</v>
      </c>
      <c r="AY19" s="166">
        <f>+IFERROR(INFO!AY22/INFO!AY$77,0)</f>
        <v>1.1337385388205328E-4</v>
      </c>
      <c r="AZ19" s="166">
        <f>+IFERROR(INFO!AZ22/INFO!AZ$77,0)</f>
        <v>6.3570737022138648E-5</v>
      </c>
      <c r="BA19" s="166">
        <f>+IFERROR(INFO!BA22/INFO!BA$77,0)</f>
        <v>1.3700019804540275E-4</v>
      </c>
      <c r="BB19" s="166">
        <f>+IFERROR(INFO!BB22/INFO!BB$77,0)</f>
        <v>5.3365067607648505E-5</v>
      </c>
      <c r="BC19" s="166">
        <f>+IFERROR(INFO!BC22/INFO!BC$77,0)</f>
        <v>1.0248800169663652E-4</v>
      </c>
      <c r="BD19" s="166">
        <f>+IFERROR(INFO!BD22/INFO!BD$77,0)</f>
        <v>7.329897415559056E-5</v>
      </c>
      <c r="BE19" s="166">
        <f>+IFERROR(INFO!BE22/INFO!BE$77,0)</f>
        <v>8.6755587065008404E-3</v>
      </c>
      <c r="BF19" s="166">
        <f>+IFERROR(INFO!BF22/INFO!BF$77,0)</f>
        <v>2.3974018123398007E-2</v>
      </c>
      <c r="BG19" s="166">
        <f>+IFERROR(INFO!BG22/INFO!BG$77,0)</f>
        <v>2.248067113090739E-4</v>
      </c>
      <c r="BH19" s="166">
        <f>+IFERROR(INFO!BH22/INFO!BH$77,0)</f>
        <v>1.8147771570025734E-4</v>
      </c>
      <c r="BI19" s="166">
        <f>+IFERROR(INFO!BI22/INFO!BI$77,0)</f>
        <v>1.4631036208078137E-4</v>
      </c>
      <c r="BJ19" s="166">
        <f>+IFERROR(INFO!BJ22/INFO!BJ$77,0)</f>
        <v>7.9424089449693248E-5</v>
      </c>
      <c r="BK19" s="166">
        <f>+IFERROR(INFO!BK22/INFO!BK$77,0)</f>
        <v>5.22523215286336E-5</v>
      </c>
      <c r="BL19" s="166">
        <f>+IFERROR(INFO!BL22/INFO!BL$77,0)</f>
        <v>3.03854243285347E-5</v>
      </c>
      <c r="BM19" s="166">
        <f>+IFERROR(INFO!BM22/INFO!BM$77,0)</f>
        <v>2.8169407596712791E-4</v>
      </c>
      <c r="BN19" s="166">
        <f>+IFERROR(INFO!BN22/INFO!BN$77,0)</f>
        <v>1.1549494592177537E-4</v>
      </c>
      <c r="BO19" s="166">
        <f>+IFERROR(INFO!BO22/INFO!BO$77,0)</f>
        <v>8.8555445588155938E-4</v>
      </c>
      <c r="BP19" s="166">
        <f>+IFERROR(INFO!BP22/INFO!BP$77,0)</f>
        <v>3.7186536184309502E-4</v>
      </c>
      <c r="BQ19" s="166">
        <f>+IFERROR(INFO!BQ22/INFO!BQ$77,0)</f>
        <v>7.3024801717303734E-5</v>
      </c>
      <c r="BR19" s="166">
        <f>+IFERROR(INFO!BR22/INFO!BR$77,0)</f>
        <v>1.6506694418239981E-4</v>
      </c>
      <c r="BS19" s="166">
        <f>+IFERROR(INFO!BS22/INFO!BS$77,0)</f>
        <v>2.2464627818345597E-5</v>
      </c>
      <c r="BT19" s="166">
        <f>+IFERROR(INFO!BT22/INFO!BT$77,0)</f>
        <v>0</v>
      </c>
      <c r="BU19" s="166"/>
    </row>
    <row r="20" spans="2:73" ht="15" x14ac:dyDescent="0.4">
      <c r="B20">
        <v>15</v>
      </c>
      <c r="C20" s="15" t="s">
        <v>27</v>
      </c>
      <c r="D20" s="2" t="s">
        <v>28</v>
      </c>
      <c r="E20" s="166">
        <f>+IFERROR(INFO!E23/INFO!E$77,0)</f>
        <v>1.1470969617848279E-5</v>
      </c>
      <c r="F20" s="166">
        <f>+IFERROR(INFO!F23/INFO!F$77,0)</f>
        <v>5.9987992692014141E-7</v>
      </c>
      <c r="G20" s="166">
        <f>+IFERROR(INFO!G23/INFO!G$77,0)</f>
        <v>2.681349842051017E-4</v>
      </c>
      <c r="H20" s="166">
        <f>+IFERROR(INFO!H23/INFO!H$77,0)</f>
        <v>0</v>
      </c>
      <c r="I20" s="166">
        <f>+IFERROR(INFO!I23/INFO!I$77,0)</f>
        <v>1.4294576276562576E-4</v>
      </c>
      <c r="J20" s="166">
        <f>+IFERROR(INFO!J23/INFO!J$77,0)</f>
        <v>1.4469883901041498E-5</v>
      </c>
      <c r="K20" s="166">
        <f>+IFERROR(INFO!K23/INFO!K$77,0)</f>
        <v>1.5848368698584302E-5</v>
      </c>
      <c r="L20" s="166">
        <f>+IFERROR(INFO!L23/INFO!L$77,0)</f>
        <v>1.6049173108220712E-5</v>
      </c>
      <c r="M20" s="166">
        <f>+IFERROR(INFO!M23/INFO!M$77,0)</f>
        <v>1.1241308286969633E-5</v>
      </c>
      <c r="N20" s="166">
        <f>+IFERROR(INFO!N23/INFO!N$77,0)</f>
        <v>1.9649793814995024E-5</v>
      </c>
      <c r="O20" s="166">
        <f>+IFERROR(INFO!O23/INFO!O$77,0)</f>
        <v>2.660151459447491E-5</v>
      </c>
      <c r="P20" s="166">
        <f>+IFERROR(INFO!P23/INFO!P$77,0)</f>
        <v>1.5777788985864528E-5</v>
      </c>
      <c r="Q20" s="166">
        <f>+IFERROR(INFO!Q23/INFO!Q$77,0)</f>
        <v>2.7891279974321068E-5</v>
      </c>
      <c r="R20" s="166">
        <f>+IFERROR(INFO!R23/INFO!R$77,0)</f>
        <v>1.6353537553022933E-4</v>
      </c>
      <c r="S20" s="166">
        <f>+IFERROR(INFO!S23/INFO!S$77,0)</f>
        <v>7.2158193488860767E-2</v>
      </c>
      <c r="T20" s="166">
        <f>+IFERROR(INFO!T23/INFO!T$77,0)</f>
        <v>4.3178409102236209E-6</v>
      </c>
      <c r="U20" s="166">
        <f>+IFERROR(INFO!U23/INFO!U$77,0)</f>
        <v>2.0584420034122307E-3</v>
      </c>
      <c r="V20" s="166">
        <f>+IFERROR(INFO!V23/INFO!V$77,0)</f>
        <v>1.0581222276373748E-2</v>
      </c>
      <c r="W20" s="166">
        <f>+IFERROR(INFO!W23/INFO!W$77,0)</f>
        <v>8.1339172923710604E-5</v>
      </c>
      <c r="X20" s="166">
        <f>+IFERROR(INFO!X23/INFO!X$77,0)</f>
        <v>1.5457799854564876E-5</v>
      </c>
      <c r="Y20" s="166">
        <f>+IFERROR(INFO!Y23/INFO!Y$77,0)</f>
        <v>1.6872694268374717E-5</v>
      </c>
      <c r="Z20" s="166">
        <f>+IFERROR(INFO!Z23/INFO!Z$77,0)</f>
        <v>1.6757931712120581E-5</v>
      </c>
      <c r="AA20" s="166">
        <f>+IFERROR(INFO!AA23/INFO!AA$77,0)</f>
        <v>1.9135196520189571E-6</v>
      </c>
      <c r="AB20" s="166">
        <f>+IFERROR(INFO!AB23/INFO!AB$77,0)</f>
        <v>1.0779397734504994E-5</v>
      </c>
      <c r="AC20" s="166">
        <f>+IFERROR(INFO!AC23/INFO!AC$77,0)</f>
        <v>1.9058310712906748E-6</v>
      </c>
      <c r="AD20" s="166">
        <f>+IFERROR(INFO!AD23/INFO!AD$77,0)</f>
        <v>8.9118877551206513E-6</v>
      </c>
      <c r="AE20" s="166">
        <f>+IFERROR(INFO!AE23/INFO!AE$77,0)</f>
        <v>2.4874745923569874E-4</v>
      </c>
      <c r="AF20" s="166">
        <f>+IFERROR(INFO!AF23/INFO!AF$77,0)</f>
        <v>9.676105999871817E-6</v>
      </c>
      <c r="AG20" s="166">
        <f>+IFERROR(INFO!AG23/INFO!AG$77,0)</f>
        <v>2.954379831517055E-6</v>
      </c>
      <c r="AH20" s="166">
        <f>+IFERROR(INFO!AH23/INFO!AH$77,0)</f>
        <v>1.3082840618152906E-5</v>
      </c>
      <c r="AI20" s="166">
        <f>+IFERROR(INFO!AI23/INFO!AI$77,0)</f>
        <v>8.0328737556685008E-6</v>
      </c>
      <c r="AJ20" s="166">
        <f>+IFERROR(INFO!AJ23/INFO!AJ$77,0)</f>
        <v>7.3346021799915804E-6</v>
      </c>
      <c r="AK20" s="166">
        <f>+IFERROR(INFO!AK23/INFO!AK$77,0)</f>
        <v>9.019912228266954E-6</v>
      </c>
      <c r="AL20" s="166">
        <f>+IFERROR(INFO!AL23/INFO!AL$77,0)</f>
        <v>3.5874208872022802E-6</v>
      </c>
      <c r="AM20" s="166">
        <f>+IFERROR(INFO!AM23/INFO!AM$77,0)</f>
        <v>4.715868665844359E-6</v>
      </c>
      <c r="AN20" s="166">
        <f>+IFERROR(INFO!AN23/INFO!AN$77,0)</f>
        <v>3.1241496304911984E-5</v>
      </c>
      <c r="AO20" s="166">
        <f>+IFERROR(INFO!AO23/INFO!AO$77,0)</f>
        <v>1.654397164746281E-5</v>
      </c>
      <c r="AP20" s="166">
        <f>+IFERROR(INFO!AP23/INFO!AP$77,0)</f>
        <v>6.1630195173983357E-5</v>
      </c>
      <c r="AQ20" s="166">
        <f>+IFERROR(INFO!AQ23/INFO!AQ$77,0)</f>
        <v>2.0040107356514105E-5</v>
      </c>
      <c r="AR20" s="166">
        <f>+IFERROR(INFO!AR23/INFO!AR$77,0)</f>
        <v>4.5519992736079149E-5</v>
      </c>
      <c r="AS20" s="166">
        <f>+IFERROR(INFO!AS23/INFO!AS$77,0)</f>
        <v>0</v>
      </c>
      <c r="AT20" s="166">
        <f>+IFERROR(INFO!AT23/INFO!AT$77,0)</f>
        <v>4.9310066703170733E-4</v>
      </c>
      <c r="AU20" s="166">
        <f>+IFERROR(INFO!AU23/INFO!AU$77,0)</f>
        <v>4.6119492153029E-6</v>
      </c>
      <c r="AV20" s="166">
        <f>+IFERROR(INFO!AV23/INFO!AV$77,0)</f>
        <v>7.3375359916956066E-6</v>
      </c>
      <c r="AW20" s="166">
        <f>+IFERROR(INFO!AW23/INFO!AW$77,0)</f>
        <v>4.8860582162205434E-6</v>
      </c>
      <c r="AX20" s="166">
        <f>+IFERROR(INFO!AX23/INFO!AX$77,0)</f>
        <v>3.1153643344301075E-5</v>
      </c>
      <c r="AY20" s="166">
        <f>+IFERROR(INFO!AY23/INFO!AY$77,0)</f>
        <v>1.1940818746155301E-5</v>
      </c>
      <c r="AZ20" s="166">
        <f>+IFERROR(INFO!AZ23/INFO!AZ$77,0)</f>
        <v>1.2769528665151931E-5</v>
      </c>
      <c r="BA20" s="166">
        <f>+IFERROR(INFO!BA23/INFO!BA$77,0)</f>
        <v>5.1072318365488582E-5</v>
      </c>
      <c r="BB20" s="166">
        <f>+IFERROR(INFO!BB23/INFO!BB$77,0)</f>
        <v>1.3916348415726185E-5</v>
      </c>
      <c r="BC20" s="166">
        <f>+IFERROR(INFO!BC23/INFO!BC$77,0)</f>
        <v>3.1426324675165002E-5</v>
      </c>
      <c r="BD20" s="166">
        <f>+IFERROR(INFO!BD23/INFO!BD$77,0)</f>
        <v>2.6599057279392605E-5</v>
      </c>
      <c r="BE20" s="166">
        <f>+IFERROR(INFO!BE23/INFO!BE$77,0)</f>
        <v>1.6261005430446812E-3</v>
      </c>
      <c r="BF20" s="166">
        <f>+IFERROR(INFO!BF23/INFO!BF$77,0)</f>
        <v>5.2952325318044412E-3</v>
      </c>
      <c r="BG20" s="166">
        <f>+IFERROR(INFO!BG23/INFO!BG$77,0)</f>
        <v>8.8166691609318829E-5</v>
      </c>
      <c r="BH20" s="166">
        <f>+IFERROR(INFO!BH23/INFO!BH$77,0)</f>
        <v>6.2553413040816606E-5</v>
      </c>
      <c r="BI20" s="166">
        <f>+IFERROR(INFO!BI23/INFO!BI$77,0)</f>
        <v>6.063283117959062E-5</v>
      </c>
      <c r="BJ20" s="166">
        <f>+IFERROR(INFO!BJ23/INFO!BJ$77,0)</f>
        <v>3.3001106016158727E-5</v>
      </c>
      <c r="BK20" s="166">
        <f>+IFERROR(INFO!BK23/INFO!BK$77,0)</f>
        <v>2.1609111293338209E-5</v>
      </c>
      <c r="BL20" s="166">
        <f>+IFERROR(INFO!BL23/INFO!BL$77,0)</f>
        <v>1.2671303425231188E-5</v>
      </c>
      <c r="BM20" s="166">
        <f>+IFERROR(INFO!BM23/INFO!BM$77,0)</f>
        <v>1.1610875747773168E-4</v>
      </c>
      <c r="BN20" s="166">
        <f>+IFERROR(INFO!BN23/INFO!BN$77,0)</f>
        <v>4.5790549654953782E-5</v>
      </c>
      <c r="BO20" s="166">
        <f>+IFERROR(INFO!BO23/INFO!BO$77,0)</f>
        <v>1.3487958040607294E-4</v>
      </c>
      <c r="BP20" s="166">
        <f>+IFERROR(INFO!BP23/INFO!BP$77,0)</f>
        <v>1.3193638431642407E-4</v>
      </c>
      <c r="BQ20" s="166">
        <f>+IFERROR(INFO!BQ23/INFO!BQ$77,0)</f>
        <v>3.4697410973893876E-5</v>
      </c>
      <c r="BR20" s="166">
        <f>+IFERROR(INFO!BR23/INFO!BR$77,0)</f>
        <v>6.5528254108878701E-5</v>
      </c>
      <c r="BS20" s="166">
        <f>+IFERROR(INFO!BS23/INFO!BS$77,0)</f>
        <v>2.2321437781177062E-6</v>
      </c>
      <c r="BT20" s="166">
        <f>+IFERROR(INFO!BT23/INFO!BT$77,0)</f>
        <v>0</v>
      </c>
      <c r="BU20" s="166"/>
    </row>
    <row r="21" spans="2:73" ht="15" x14ac:dyDescent="0.4">
      <c r="B21">
        <v>16</v>
      </c>
      <c r="C21" s="6" t="s">
        <v>29</v>
      </c>
      <c r="D21" s="7" t="s">
        <v>30</v>
      </c>
      <c r="E21" s="166">
        <f>+IFERROR(INFO!E24/INFO!E$77,0)</f>
        <v>1.875217432751472E-3</v>
      </c>
      <c r="F21" s="166">
        <f>+IFERROR(INFO!F24/INFO!F$77,0)</f>
        <v>3.7636143624477586E-3</v>
      </c>
      <c r="G21" s="166">
        <f>+IFERROR(INFO!G24/INFO!G$77,0)</f>
        <v>7.8526403964566071E-4</v>
      </c>
      <c r="H21" s="166">
        <f>+IFERROR(INFO!H24/INFO!H$77,0)</f>
        <v>7.4958477296796261E-4</v>
      </c>
      <c r="I21" s="166">
        <f>+IFERROR(INFO!I24/INFO!I$77,0)</f>
        <v>6.9135087610247136E-4</v>
      </c>
      <c r="J21" s="166">
        <f>+IFERROR(INFO!J24/INFO!J$77,0)</f>
        <v>1.2132015938998104E-4</v>
      </c>
      <c r="K21" s="166">
        <f>+IFERROR(INFO!K24/INFO!K$77,0)</f>
        <v>1.5536889871949817E-4</v>
      </c>
      <c r="L21" s="166">
        <f>+IFERROR(INFO!L24/INFO!L$77,0)</f>
        <v>2.4433091118380399E-4</v>
      </c>
      <c r="M21" s="166">
        <f>+IFERROR(INFO!M24/INFO!M$77,0)</f>
        <v>1.4734745191554579E-4</v>
      </c>
      <c r="N21" s="166">
        <f>+IFERROR(INFO!N24/INFO!N$77,0)</f>
        <v>5.1026919422218807E-4</v>
      </c>
      <c r="O21" s="166">
        <f>+IFERROR(INFO!O24/INFO!O$77,0)</f>
        <v>6.9547964361724895E-4</v>
      </c>
      <c r="P21" s="166">
        <f>+IFERROR(INFO!P24/INFO!P$77,0)</f>
        <v>3.4733573210185743E-4</v>
      </c>
      <c r="Q21" s="166">
        <f>+IFERROR(INFO!Q24/INFO!Q$77,0)</f>
        <v>8.7709362381467541E-3</v>
      </c>
      <c r="R21" s="166">
        <f>+IFERROR(INFO!R24/INFO!R$77,0)</f>
        <v>1.3044749163393862E-2</v>
      </c>
      <c r="S21" s="166">
        <f>+IFERROR(INFO!S24/INFO!S$77,0)</f>
        <v>1.7561391808206049E-4</v>
      </c>
      <c r="T21" s="166">
        <f>+IFERROR(INFO!T24/INFO!T$77,0)</f>
        <v>1.3693599805218389E-2</v>
      </c>
      <c r="U21" s="166">
        <f>+IFERROR(INFO!U24/INFO!U$77,0)</f>
        <v>9.3590551572090494E-2</v>
      </c>
      <c r="V21" s="166">
        <f>+IFERROR(INFO!V24/INFO!V$77,0)</f>
        <v>2.6468936513182446E-2</v>
      </c>
      <c r="W21" s="166">
        <f>+IFERROR(INFO!W24/INFO!W$77,0)</f>
        <v>5.1216387855730447E-2</v>
      </c>
      <c r="X21" s="166">
        <f>+IFERROR(INFO!X24/INFO!X$77,0)</f>
        <v>3.249631992147155E-3</v>
      </c>
      <c r="Y21" s="166">
        <f>+IFERROR(INFO!Y24/INFO!Y$77,0)</f>
        <v>4.6422963739103896E-4</v>
      </c>
      <c r="Z21" s="166">
        <f>+IFERROR(INFO!Z24/INFO!Z$77,0)</f>
        <v>2.0186248485478506E-3</v>
      </c>
      <c r="AA21" s="166">
        <f>+IFERROR(INFO!AA24/INFO!AA$77,0)</f>
        <v>1.1536845166616896E-3</v>
      </c>
      <c r="AB21" s="166">
        <f>+IFERROR(INFO!AB24/INFO!AB$77,0)</f>
        <v>1.8421489125934824E-3</v>
      </c>
      <c r="AC21" s="166">
        <f>+IFERROR(INFO!AC24/INFO!AC$77,0)</f>
        <v>1.7451042917627098E-3</v>
      </c>
      <c r="AD21" s="166">
        <f>+IFERROR(INFO!AD24/INFO!AD$77,0)</f>
        <v>1.0562906931197841E-2</v>
      </c>
      <c r="AE21" s="166">
        <f>+IFERROR(INFO!AE24/INFO!AE$77,0)</f>
        <v>6.4149407099701886E-3</v>
      </c>
      <c r="AF21" s="166">
        <f>+IFERROR(INFO!AF24/INFO!AF$77,0)</f>
        <v>1.1409963475424586E-2</v>
      </c>
      <c r="AG21" s="166">
        <f>+IFERROR(INFO!AG24/INFO!AG$77,0)</f>
        <v>9.5861504042971265E-4</v>
      </c>
      <c r="AH21" s="166">
        <f>+IFERROR(INFO!AH24/INFO!AH$77,0)</f>
        <v>7.3309168165525238E-4</v>
      </c>
      <c r="AI21" s="166">
        <f>+IFERROR(INFO!AI24/INFO!AI$77,0)</f>
        <v>2.4945085743163105E-3</v>
      </c>
      <c r="AJ21" s="166">
        <f>+IFERROR(INFO!AJ24/INFO!AJ$77,0)</f>
        <v>5.8165622761416347E-4</v>
      </c>
      <c r="AK21" s="166">
        <f>+IFERROR(INFO!AK24/INFO!AK$77,0)</f>
        <v>7.0992932684686228E-4</v>
      </c>
      <c r="AL21" s="166">
        <f>+IFERROR(INFO!AL24/INFO!AL$77,0)</f>
        <v>7.315942120164322E-4</v>
      </c>
      <c r="AM21" s="166">
        <f>+IFERROR(INFO!AM24/INFO!AM$77,0)</f>
        <v>9.468230391165137E-4</v>
      </c>
      <c r="AN21" s="166">
        <f>+IFERROR(INFO!AN24/INFO!AN$77,0)</f>
        <v>1.9309648651560328E-3</v>
      </c>
      <c r="AO21" s="166">
        <f>+IFERROR(INFO!AO24/INFO!AO$77,0)</f>
        <v>1.7439061383609045E-4</v>
      </c>
      <c r="AP21" s="166">
        <f>+IFERROR(INFO!AP24/INFO!AP$77,0)</f>
        <v>8.5457845920838946E-4</v>
      </c>
      <c r="AQ21" s="166">
        <f>+IFERROR(INFO!AQ24/INFO!AQ$77,0)</f>
        <v>4.5874720821374748E-4</v>
      </c>
      <c r="AR21" s="166">
        <f>+IFERROR(INFO!AR24/INFO!AR$77,0)</f>
        <v>6.4608991860294509E-4</v>
      </c>
      <c r="AS21" s="166">
        <f>+IFERROR(INFO!AS24/INFO!AS$77,0)</f>
        <v>8.6486427661929319E-5</v>
      </c>
      <c r="AT21" s="166">
        <f>+IFERROR(INFO!AT24/INFO!AT$77,0)</f>
        <v>2.1617095863753892E-3</v>
      </c>
      <c r="AU21" s="166">
        <f>+IFERROR(INFO!AU24/INFO!AU$77,0)</f>
        <v>4.8848713822307883E-4</v>
      </c>
      <c r="AV21" s="166">
        <f>+IFERROR(INFO!AV24/INFO!AV$77,0)</f>
        <v>3.9193801316656591E-4</v>
      </c>
      <c r="AW21" s="166">
        <f>+IFERROR(INFO!AW24/INFO!AW$77,0)</f>
        <v>1.7387046891065945E-4</v>
      </c>
      <c r="AX21" s="166">
        <f>+IFERROR(INFO!AX24/INFO!AX$77,0)</f>
        <v>1.0294940202614947E-4</v>
      </c>
      <c r="AY21" s="166">
        <f>+IFERROR(INFO!AY24/INFO!AY$77,0)</f>
        <v>8.1375468806016264E-4</v>
      </c>
      <c r="AZ21" s="166">
        <f>+IFERROR(INFO!AZ24/INFO!AZ$77,0)</f>
        <v>6.4110060817516287E-5</v>
      </c>
      <c r="BA21" s="166">
        <f>+IFERROR(INFO!BA24/INFO!BA$77,0)</f>
        <v>1.1389148103060978E-4</v>
      </c>
      <c r="BB21" s="166">
        <f>+IFERROR(INFO!BB24/INFO!BB$77,0)</f>
        <v>4.1148760559300197E-5</v>
      </c>
      <c r="BC21" s="166">
        <f>+IFERROR(INFO!BC24/INFO!BC$77,0)</f>
        <v>5.054040554714498E-5</v>
      </c>
      <c r="BD21" s="166">
        <f>+IFERROR(INFO!BD24/INFO!BD$77,0)</f>
        <v>5.7175625351401793E-5</v>
      </c>
      <c r="BE21" s="166">
        <f>+IFERROR(INFO!BE24/INFO!BE$77,0)</f>
        <v>1.7294549946930524E-3</v>
      </c>
      <c r="BF21" s="166">
        <f>+IFERROR(INFO!BF24/INFO!BF$77,0)</f>
        <v>4.5934568274177828E-3</v>
      </c>
      <c r="BG21" s="166">
        <f>+IFERROR(INFO!BG24/INFO!BG$77,0)</f>
        <v>8.6638267459084509E-5</v>
      </c>
      <c r="BH21" s="166">
        <f>+IFERROR(INFO!BH24/INFO!BH$77,0)</f>
        <v>7.772712284636761E-5</v>
      </c>
      <c r="BI21" s="166">
        <f>+IFERROR(INFO!BI24/INFO!BI$77,0)</f>
        <v>5.37462372966975E-5</v>
      </c>
      <c r="BJ21" s="166">
        <f>+IFERROR(INFO!BJ24/INFO!BJ$77,0)</f>
        <v>7.0659110192232786E-6</v>
      </c>
      <c r="BK21" s="166">
        <f>+IFERROR(INFO!BK24/INFO!BK$77,0)</f>
        <v>2.348194287598321E-5</v>
      </c>
      <c r="BL21" s="166">
        <f>+IFERROR(INFO!BL24/INFO!BL$77,0)</f>
        <v>6.3672457206604481E-6</v>
      </c>
      <c r="BM21" s="166">
        <f>+IFERROR(INFO!BM24/INFO!BM$77,0)</f>
        <v>1.515913196596825E-5</v>
      </c>
      <c r="BN21" s="166">
        <f>+IFERROR(INFO!BN24/INFO!BN$77,0)</f>
        <v>3.4429445757766194E-4</v>
      </c>
      <c r="BO21" s="166">
        <f>+IFERROR(INFO!BO24/INFO!BO$77,0)</f>
        <v>8.425352935646244E-5</v>
      </c>
      <c r="BP21" s="166">
        <f>+IFERROR(INFO!BP24/INFO!BP$77,0)</f>
        <v>1.2194367190856742E-4</v>
      </c>
      <c r="BQ21" s="166">
        <f>+IFERROR(INFO!BQ24/INFO!BQ$77,0)</f>
        <v>2.2243996755586383E-4</v>
      </c>
      <c r="BR21" s="166">
        <f>+IFERROR(INFO!BR24/INFO!BR$77,0)</f>
        <v>9.1572003536095729E-5</v>
      </c>
      <c r="BS21" s="166">
        <f>+IFERROR(INFO!BS24/INFO!BS$77,0)</f>
        <v>1.3031007569611738E-3</v>
      </c>
      <c r="BT21" s="166">
        <f>+IFERROR(INFO!BT24/INFO!BT$77,0)</f>
        <v>0</v>
      </c>
      <c r="BU21" s="166"/>
    </row>
    <row r="22" spans="2:73" ht="15" x14ac:dyDescent="0.4">
      <c r="B22">
        <v>17</v>
      </c>
      <c r="C22" s="15" t="s">
        <v>31</v>
      </c>
      <c r="D22" s="2" t="s">
        <v>32</v>
      </c>
      <c r="E22" s="166">
        <f>+IFERROR(INFO!E25/INFO!E$77,0)</f>
        <v>2.2153512655402731E-5</v>
      </c>
      <c r="F22" s="166">
        <f>+IFERROR(INFO!F25/INFO!F$77,0)</f>
        <v>4.3627631048737558E-8</v>
      </c>
      <c r="G22" s="166">
        <f>+IFERROR(INFO!G25/INFO!G$77,0)</f>
        <v>8.1190465910056526E-4</v>
      </c>
      <c r="H22" s="166">
        <f>+IFERROR(INFO!H25/INFO!H$77,0)</f>
        <v>0</v>
      </c>
      <c r="I22" s="166">
        <f>+IFERROR(INFO!I25/INFO!I$77,0)</f>
        <v>4.5650421012248239E-4</v>
      </c>
      <c r="J22" s="166">
        <f>+IFERROR(INFO!J25/INFO!J$77,0)</f>
        <v>1.0523551928030162E-6</v>
      </c>
      <c r="K22" s="166">
        <f>+IFERROR(INFO!K25/INFO!K$77,0)</f>
        <v>1.1526086326243138E-6</v>
      </c>
      <c r="L22" s="166">
        <f>+IFERROR(INFO!L25/INFO!L$77,0)</f>
        <v>1.1672125896887787E-6</v>
      </c>
      <c r="M22" s="166">
        <f>+IFERROR(INFO!M25/INFO!M$77,0)</f>
        <v>8.1754969359779177E-7</v>
      </c>
      <c r="N22" s="166">
        <f>+IFERROR(INFO!N25/INFO!N$77,0)</f>
        <v>1.4290759138178194E-6</v>
      </c>
      <c r="O22" s="166">
        <f>+IFERROR(INFO!O25/INFO!O$77,0)</f>
        <v>9.19673658069232E-5</v>
      </c>
      <c r="P22" s="166">
        <f>+IFERROR(INFO!P25/INFO!P$77,0)</f>
        <v>8.0354360164631673E-6</v>
      </c>
      <c r="Q22" s="166">
        <f>+IFERROR(INFO!Q25/INFO!Q$77,0)</f>
        <v>1.449095503381024E-3</v>
      </c>
      <c r="R22" s="166">
        <f>+IFERROR(INFO!R25/INFO!R$77,0)</f>
        <v>2.8222540530320876E-3</v>
      </c>
      <c r="S22" s="166">
        <f>+IFERROR(INFO!S25/INFO!S$77,0)</f>
        <v>2.9760313062657235E-5</v>
      </c>
      <c r="T22" s="166">
        <f>+IFERROR(INFO!T25/INFO!T$77,0)</f>
        <v>3.4304738131542818E-6</v>
      </c>
      <c r="U22" s="166">
        <f>+IFERROR(INFO!U25/INFO!U$77,0)</f>
        <v>4.7612958924358366E-3</v>
      </c>
      <c r="V22" s="166">
        <f>+IFERROR(INFO!V25/INFO!V$77,0)</f>
        <v>4.9201111448790719E-3</v>
      </c>
      <c r="W22" s="166">
        <f>+IFERROR(INFO!W25/INFO!W$77,0)</f>
        <v>3.0593615768854899E-4</v>
      </c>
      <c r="X22" s="166">
        <f>+IFERROR(INFO!X25/INFO!X$77,0)</f>
        <v>1.1242036257865354E-6</v>
      </c>
      <c r="Y22" s="166">
        <f>+IFERROR(INFO!Y25/INFO!Y$77,0)</f>
        <v>1.2271050376999798E-6</v>
      </c>
      <c r="Z22" s="166">
        <f>+IFERROR(INFO!Z25/INFO!Z$77,0)</f>
        <v>1.7974505261036557E-6</v>
      </c>
      <c r="AA22" s="166">
        <f>+IFERROR(INFO!AA25/INFO!AA$77,0)</f>
        <v>1.3916506560137856E-7</v>
      </c>
      <c r="AB22" s="166">
        <f>+IFERROR(INFO!AB25/INFO!AB$77,0)</f>
        <v>2.2754857669058444E-5</v>
      </c>
      <c r="AC22" s="166">
        <f>+IFERROR(INFO!AC25/INFO!AC$77,0)</f>
        <v>1.3860589609386733E-7</v>
      </c>
      <c r="AD22" s="166">
        <f>+IFERROR(INFO!AD25/INFO!AD$77,0)</f>
        <v>8.1166819766516169E-6</v>
      </c>
      <c r="AE22" s="166">
        <f>+IFERROR(INFO!AE25/INFO!AE$77,0)</f>
        <v>5.6684454541353837E-5</v>
      </c>
      <c r="AF22" s="166">
        <f>+IFERROR(INFO!AF25/INFO!AF$77,0)</f>
        <v>7.0371679999067733E-7</v>
      </c>
      <c r="AG22" s="166">
        <f>+IFERROR(INFO!AG25/INFO!AG$77,0)</f>
        <v>3.8206468750920802E-7</v>
      </c>
      <c r="AH22" s="166">
        <f>+IFERROR(INFO!AH25/INFO!AH$77,0)</f>
        <v>9.5147931768384819E-7</v>
      </c>
      <c r="AI22" s="166">
        <f>+IFERROR(INFO!AI25/INFO!AI$77,0)</f>
        <v>5.8420900041225346E-7</v>
      </c>
      <c r="AJ22" s="166">
        <f>+IFERROR(INFO!AJ25/INFO!AJ$77,0)</f>
        <v>5.3342561309029668E-7</v>
      </c>
      <c r="AK22" s="166">
        <f>+IFERROR(INFO!AK25/INFO!AK$77,0)</f>
        <v>6.5599361660123296E-7</v>
      </c>
      <c r="AL22" s="166">
        <f>+IFERROR(INFO!AL25/INFO!AL$77,0)</f>
        <v>2.6090333725107613E-7</v>
      </c>
      <c r="AM22" s="166">
        <f>+IFERROR(INFO!AM25/INFO!AM$77,0)</f>
        <v>1.2250191210148661E-5</v>
      </c>
      <c r="AN22" s="166">
        <f>+IFERROR(INFO!AN25/INFO!AN$77,0)</f>
        <v>2.2721088221754263E-6</v>
      </c>
      <c r="AO22" s="166">
        <f>+IFERROR(INFO!AO25/INFO!AO$77,0)</f>
        <v>1.203197937997293E-6</v>
      </c>
      <c r="AP22" s="166">
        <f>+IFERROR(INFO!AP25/INFO!AP$77,0)</f>
        <v>4.4821960126533279E-6</v>
      </c>
      <c r="AQ22" s="166">
        <f>+IFERROR(INFO!AQ25/INFO!AQ$77,0)</f>
        <v>1.4574623532010248E-6</v>
      </c>
      <c r="AR22" s="166">
        <f>+IFERROR(INFO!AR25/INFO!AR$77,0)</f>
        <v>3.3105449262602983E-6</v>
      </c>
      <c r="AS22" s="166">
        <f>+IFERROR(INFO!AS25/INFO!AS$77,0)</f>
        <v>0</v>
      </c>
      <c r="AT22" s="166">
        <f>+IFERROR(INFO!AT25/INFO!AT$77,0)</f>
        <v>3.5861866693215081E-5</v>
      </c>
      <c r="AU22" s="166">
        <f>+IFERROR(INFO!AU25/INFO!AU$77,0)</f>
        <v>3.354144883856651E-7</v>
      </c>
      <c r="AV22" s="166">
        <f>+IFERROR(INFO!AV25/INFO!AV$77,0)</f>
        <v>5.3363898121422555E-7</v>
      </c>
      <c r="AW22" s="166">
        <f>+IFERROR(INFO!AW25/INFO!AW$77,0)</f>
        <v>3.553496884524031E-7</v>
      </c>
      <c r="AX22" s="166">
        <f>+IFERROR(INFO!AX25/INFO!AX$77,0)</f>
        <v>4.6234466068805767E-6</v>
      </c>
      <c r="AY22" s="166">
        <f>+IFERROR(INFO!AY25/INFO!AY$77,0)</f>
        <v>8.6842318153856466E-7</v>
      </c>
      <c r="AZ22" s="166">
        <f>+IFERROR(INFO!AZ25/INFO!AZ$77,0)</f>
        <v>9.2869299382923244E-7</v>
      </c>
      <c r="BA22" s="166">
        <f>+IFERROR(INFO!BA25/INFO!BA$77,0)</f>
        <v>3.7143504265809785E-6</v>
      </c>
      <c r="BB22" s="166">
        <f>+IFERROR(INFO!BB25/INFO!BB$77,0)</f>
        <v>1.0120980665982657E-6</v>
      </c>
      <c r="BC22" s="166">
        <f>+IFERROR(INFO!BC25/INFO!BC$77,0)</f>
        <v>2.2855508854665451E-6</v>
      </c>
      <c r="BD22" s="166">
        <f>+IFERROR(INFO!BD25/INFO!BD$77,0)</f>
        <v>1.9344768930467348E-6</v>
      </c>
      <c r="BE22" s="166">
        <f>+IFERROR(INFO!BE25/INFO!BE$77,0)</f>
        <v>9.7162399805154225E-4</v>
      </c>
      <c r="BF22" s="166">
        <f>+IFERROR(INFO!BF25/INFO!BF$77,0)</f>
        <v>4.2606254630734482E-3</v>
      </c>
      <c r="BG22" s="166">
        <f>+IFERROR(INFO!BG25/INFO!BG$77,0)</f>
        <v>6.4121230261323195E-6</v>
      </c>
      <c r="BH22" s="166">
        <f>+IFERROR(INFO!BH25/INFO!BH$77,0)</f>
        <v>4.5493391302412054E-6</v>
      </c>
      <c r="BI22" s="166">
        <f>+IFERROR(INFO!BI25/INFO!BI$77,0)</f>
        <v>4.4096604494247645E-6</v>
      </c>
      <c r="BJ22" s="166">
        <f>+IFERROR(INFO!BJ25/INFO!BJ$77,0)</f>
        <v>2.4000804375388169E-6</v>
      </c>
      <c r="BK22" s="166">
        <f>+IFERROR(INFO!BK25/INFO!BK$77,0)</f>
        <v>1.5715717304245954E-6</v>
      </c>
      <c r="BL22" s="166">
        <f>+IFERROR(INFO!BL25/INFO!BL$77,0)</f>
        <v>9.2154934001681427E-7</v>
      </c>
      <c r="BM22" s="166">
        <f>+IFERROR(INFO!BM25/INFO!BM$77,0)</f>
        <v>8.4442732711077594E-6</v>
      </c>
      <c r="BN22" s="166">
        <f>+IFERROR(INFO!BN25/INFO!BN$77,0)</f>
        <v>3.3302217930875397E-6</v>
      </c>
      <c r="BO22" s="166">
        <f>+IFERROR(INFO!BO25/INFO!BO$77,0)</f>
        <v>1.160890527497957E-5</v>
      </c>
      <c r="BP22" s="166">
        <f>+IFERROR(INFO!BP25/INFO!BP$77,0)</f>
        <v>4.1972219662757138E-5</v>
      </c>
      <c r="BQ22" s="166">
        <f>+IFERROR(INFO!BQ25/INFO!BQ$77,0)</f>
        <v>1.3856100436419883E-6</v>
      </c>
      <c r="BR22" s="166">
        <f>+IFERROR(INFO!BR25/INFO!BR$77,0)</f>
        <v>4.7656912079184471E-6</v>
      </c>
      <c r="BS22" s="166">
        <f>+IFERROR(INFO!BS25/INFO!BS$77,0)</f>
        <v>1.6233772931765136E-7</v>
      </c>
      <c r="BT22" s="166">
        <f>+IFERROR(INFO!BT25/INFO!BT$77,0)</f>
        <v>0</v>
      </c>
      <c r="BU22" s="166"/>
    </row>
    <row r="23" spans="2:73" ht="15" x14ac:dyDescent="0.4">
      <c r="B23">
        <v>18</v>
      </c>
      <c r="C23" s="6" t="s">
        <v>33</v>
      </c>
      <c r="D23" s="7" t="s">
        <v>34</v>
      </c>
      <c r="E23" s="166">
        <f>+IFERROR(INFO!E26/INFO!E$77,0)</f>
        <v>7.031381558046853E-4</v>
      </c>
      <c r="F23" s="166">
        <f>+IFERROR(INFO!F26/INFO!F$77,0)</f>
        <v>1.650059550026879E-4</v>
      </c>
      <c r="G23" s="166">
        <f>+IFERROR(INFO!G26/INFO!G$77,0)</f>
        <v>2.2716725576839455E-2</v>
      </c>
      <c r="H23" s="166">
        <f>+IFERROR(INFO!H26/INFO!H$77,0)</f>
        <v>7.0079998868380144E-5</v>
      </c>
      <c r="I23" s="166">
        <f>+IFERROR(INFO!I26/INFO!I$77,0)</f>
        <v>1.2663373519831931E-2</v>
      </c>
      <c r="J23" s="166">
        <f>+IFERROR(INFO!J26/INFO!J$77,0)</f>
        <v>3.3673907194406437E-5</v>
      </c>
      <c r="K23" s="166">
        <f>+IFERROR(INFO!K26/INFO!K$77,0)</f>
        <v>3.5611433925528574E-5</v>
      </c>
      <c r="L23" s="166">
        <f>+IFERROR(INFO!L26/INFO!L$77,0)</f>
        <v>4.2395687974859634E-5</v>
      </c>
      <c r="M23" s="166">
        <f>+IFERROR(INFO!M26/INFO!M$77,0)</f>
        <v>2.6477419448021066E-5</v>
      </c>
      <c r="N23" s="166">
        <f>+IFERROR(INFO!N26/INFO!N$77,0)</f>
        <v>5.5478653066826928E-5</v>
      </c>
      <c r="O23" s="166">
        <f>+IFERROR(INFO!O26/INFO!O$77,0)</f>
        <v>3.6043463227119904E-3</v>
      </c>
      <c r="P23" s="166">
        <f>+IFERROR(INFO!P26/INFO!P$77,0)</f>
        <v>5.6865406041830008E-3</v>
      </c>
      <c r="Q23" s="166">
        <f>+IFERROR(INFO!Q26/INFO!Q$77,0)</f>
        <v>5.0583945519809704E-3</v>
      </c>
      <c r="R23" s="166">
        <f>+IFERROR(INFO!R26/INFO!R$77,0)</f>
        <v>1.6158945117779155E-2</v>
      </c>
      <c r="S23" s="166">
        <f>+IFERROR(INFO!S26/INFO!S$77,0)</f>
        <v>1.8543656751361587E-3</v>
      </c>
      <c r="T23" s="166">
        <f>+IFERROR(INFO!T26/INFO!T$77,0)</f>
        <v>1.1460662381924811E-4</v>
      </c>
      <c r="U23" s="166">
        <f>+IFERROR(INFO!U26/INFO!U$77,0)</f>
        <v>1.2138073214599372E-2</v>
      </c>
      <c r="V23" s="166">
        <f>+IFERROR(INFO!V26/INFO!V$77,0)</f>
        <v>3.132140550916343E-2</v>
      </c>
      <c r="W23" s="166">
        <f>+IFERROR(INFO!W26/INFO!W$77,0)</f>
        <v>9.0455886957511548E-3</v>
      </c>
      <c r="X23" s="166">
        <f>+IFERROR(INFO!X26/INFO!X$77,0)</f>
        <v>1.7335821294713394E-4</v>
      </c>
      <c r="Y23" s="166">
        <f>+IFERROR(INFO!Y26/INFO!Y$77,0)</f>
        <v>4.8358081815469384E-5</v>
      </c>
      <c r="Z23" s="166">
        <f>+IFERROR(INFO!Z26/INFO!Z$77,0)</f>
        <v>2.3796652475439553E-4</v>
      </c>
      <c r="AA23" s="166">
        <f>+IFERROR(INFO!AA26/INFO!AA$77,0)</f>
        <v>4.1198344848633482E-5</v>
      </c>
      <c r="AB23" s="166">
        <f>+IFERROR(INFO!AB26/INFO!AB$77,0)</f>
        <v>5.3239177309964052E-4</v>
      </c>
      <c r="AC23" s="166">
        <f>+IFERROR(INFO!AC26/INFO!AC$77,0)</f>
        <v>9.1008652225757513E-5</v>
      </c>
      <c r="AD23" s="166">
        <f>+IFERROR(INFO!AD26/INFO!AD$77,0)</f>
        <v>1.2859777248109133E-3</v>
      </c>
      <c r="AE23" s="166">
        <f>+IFERROR(INFO!AE26/INFO!AE$77,0)</f>
        <v>1.8990088970869958E-3</v>
      </c>
      <c r="AF23" s="166">
        <f>+IFERROR(INFO!AF26/INFO!AF$77,0)</f>
        <v>5.1566848034635595E-4</v>
      </c>
      <c r="AG23" s="166">
        <f>+IFERROR(INFO!AG26/INFO!AG$77,0)</f>
        <v>4.0357769007082802E-4</v>
      </c>
      <c r="AH23" s="166">
        <f>+IFERROR(INFO!AH26/INFO!AH$77,0)</f>
        <v>5.6856483180922145E-5</v>
      </c>
      <c r="AI23" s="166">
        <f>+IFERROR(INFO!AI26/INFO!AI$77,0)</f>
        <v>1.1970150890728483E-4</v>
      </c>
      <c r="AJ23" s="166">
        <f>+IFERROR(INFO!AJ26/INFO!AJ$77,0)</f>
        <v>3.1151295455471748E-5</v>
      </c>
      <c r="AK23" s="166">
        <f>+IFERROR(INFO!AK26/INFO!AK$77,0)</f>
        <v>4.1562612965932053E-5</v>
      </c>
      <c r="AL23" s="166">
        <f>+IFERROR(INFO!AL26/INFO!AL$77,0)</f>
        <v>3.1248247369277985E-5</v>
      </c>
      <c r="AM23" s="166">
        <f>+IFERROR(INFO!AM26/INFO!AM$77,0)</f>
        <v>4.5034685711829524E-4</v>
      </c>
      <c r="AN23" s="166">
        <f>+IFERROR(INFO!AN26/INFO!AN$77,0)</f>
        <v>6.4029924579210915E-5</v>
      </c>
      <c r="AO23" s="166">
        <f>+IFERROR(INFO!AO26/INFO!AO$77,0)</f>
        <v>3.3442212839174768E-5</v>
      </c>
      <c r="AP23" s="166">
        <f>+IFERROR(INFO!AP26/INFO!AP$77,0)</f>
        <v>1.4267439714341806E-4</v>
      </c>
      <c r="AQ23" s="166">
        <f>+IFERROR(INFO!AQ26/INFO!AQ$77,0)</f>
        <v>4.5847678369632159E-5</v>
      </c>
      <c r="AR23" s="166">
        <f>+IFERROR(INFO!AR26/INFO!AR$77,0)</f>
        <v>1.023433681213883E-4</v>
      </c>
      <c r="AS23" s="166">
        <f>+IFERROR(INFO!AS26/INFO!AS$77,0)</f>
        <v>0</v>
      </c>
      <c r="AT23" s="166">
        <f>+IFERROR(INFO!AT26/INFO!AT$77,0)</f>
        <v>1.0881882962594271E-3</v>
      </c>
      <c r="AU23" s="166">
        <f>+IFERROR(INFO!AU26/INFO!AU$77,0)</f>
        <v>9.4732707186823126E-5</v>
      </c>
      <c r="AV23" s="166">
        <f>+IFERROR(INFO!AV26/INFO!AV$77,0)</f>
        <v>5.9617396231168983E-4</v>
      </c>
      <c r="AW23" s="166">
        <f>+IFERROR(INFO!AW26/INFO!AW$77,0)</f>
        <v>2.4727097992282941E-4</v>
      </c>
      <c r="AX23" s="166">
        <f>+IFERROR(INFO!AX26/INFO!AX$77,0)</f>
        <v>7.8172790492291806E-5</v>
      </c>
      <c r="AY23" s="166">
        <f>+IFERROR(INFO!AY26/INFO!AY$77,0)</f>
        <v>5.7126769694300444E-5</v>
      </c>
      <c r="AZ23" s="166">
        <f>+IFERROR(INFO!AZ26/INFO!AZ$77,0)</f>
        <v>2.581025511890664E-5</v>
      </c>
      <c r="BA23" s="166">
        <f>+IFERROR(INFO!BA26/INFO!BA$77,0)</f>
        <v>1.0307322433762234E-4</v>
      </c>
      <c r="BB23" s="166">
        <f>+IFERROR(INFO!BB26/INFO!BB$77,0)</f>
        <v>2.8200730348843019E-5</v>
      </c>
      <c r="BC23" s="166">
        <f>+IFERROR(INFO!BC26/INFO!BC$77,0)</f>
        <v>6.3812518515540595E-5</v>
      </c>
      <c r="BD23" s="166">
        <f>+IFERROR(INFO!BD26/INFO!BD$77,0)</f>
        <v>5.3878358242715137E-5</v>
      </c>
      <c r="BE23" s="166">
        <f>+IFERROR(INFO!BE26/INFO!BE$77,0)</f>
        <v>3.7670104653018182E-3</v>
      </c>
      <c r="BF23" s="166">
        <f>+IFERROR(INFO!BF26/INFO!BF$77,0)</f>
        <v>1.0956893958162184E-2</v>
      </c>
      <c r="BG23" s="166">
        <f>+IFERROR(INFO!BG26/INFO!BG$77,0)</f>
        <v>1.804543158503445E-4</v>
      </c>
      <c r="BH23" s="166">
        <f>+IFERROR(INFO!BH26/INFO!BH$77,0)</f>
        <v>1.2625834895662938E-4</v>
      </c>
      <c r="BI23" s="166">
        <f>+IFERROR(INFO!BI26/INFO!BI$77,0)</f>
        <v>1.2287299689544439E-4</v>
      </c>
      <c r="BJ23" s="166">
        <f>+IFERROR(INFO!BJ26/INFO!BJ$77,0)</f>
        <v>6.6622823207581339E-5</v>
      </c>
      <c r="BK23" s="166">
        <f>+IFERROR(INFO!BK26/INFO!BK$77,0)</f>
        <v>4.3611115519282609E-5</v>
      </c>
      <c r="BL23" s="166">
        <f>+IFERROR(INFO!BL26/INFO!BL$77,0)</f>
        <v>2.5578198869002173E-5</v>
      </c>
      <c r="BM23" s="166">
        <f>+IFERROR(INFO!BM26/INFO!BM$77,0)</f>
        <v>2.3455783700525242E-4</v>
      </c>
      <c r="BN23" s="166">
        <f>+IFERROR(INFO!BN26/INFO!BN$77,0)</f>
        <v>1.0657756477113199E-4</v>
      </c>
      <c r="BO23" s="166">
        <f>+IFERROR(INFO!BO26/INFO!BO$77,0)</f>
        <v>3.2229217707998838E-4</v>
      </c>
      <c r="BP23" s="166">
        <f>+IFERROR(INFO!BP26/INFO!BP$77,0)</f>
        <v>5.6680731647662302E-4</v>
      </c>
      <c r="BQ23" s="166">
        <f>+IFERROR(INFO!BQ26/INFO!BQ$77,0)</f>
        <v>6.1557831008467707E-5</v>
      </c>
      <c r="BR23" s="166">
        <f>+IFERROR(INFO!BR26/INFO!BR$77,0)</f>
        <v>1.3344475016631262E-4</v>
      </c>
      <c r="BS23" s="166">
        <f>+IFERROR(INFO!BS26/INFO!BS$77,0)</f>
        <v>6.1144220559245912E-5</v>
      </c>
      <c r="BT23" s="166">
        <f>+IFERROR(INFO!BT26/INFO!BT$77,0)</f>
        <v>0</v>
      </c>
      <c r="BU23" s="166"/>
    </row>
    <row r="24" spans="2:73" ht="15" x14ac:dyDescent="0.4">
      <c r="B24">
        <v>19</v>
      </c>
      <c r="C24" s="15" t="s">
        <v>35</v>
      </c>
      <c r="D24" s="2" t="s">
        <v>36</v>
      </c>
      <c r="E24" s="166">
        <f>+IFERROR(INFO!E27/INFO!E$77,0)</f>
        <v>1.6969908632067346E-5</v>
      </c>
      <c r="F24" s="166">
        <f>+IFERROR(INFO!F27/INFO!F$77,0)</f>
        <v>6.5441446573106333E-7</v>
      </c>
      <c r="G24" s="166">
        <f>+IFERROR(INFO!G27/INFO!G$77,0)</f>
        <v>2.6765320630393109E-3</v>
      </c>
      <c r="H24" s="166">
        <f>+IFERROR(INFO!H27/INFO!H$77,0)</f>
        <v>0</v>
      </c>
      <c r="I24" s="166">
        <f>+IFERROR(INFO!I27/INFO!I$77,0)</f>
        <v>2.5822460370564633E-4</v>
      </c>
      <c r="J24" s="166">
        <f>+IFERROR(INFO!J27/INFO!J$77,0)</f>
        <v>1.578532789204524E-5</v>
      </c>
      <c r="K24" s="166">
        <f>+IFERROR(INFO!K27/INFO!K$77,0)</f>
        <v>1.7289129489364686E-5</v>
      </c>
      <c r="L24" s="166">
        <f>+IFERROR(INFO!L27/INFO!L$77,0)</f>
        <v>1.7508188845331678E-5</v>
      </c>
      <c r="M24" s="166">
        <f>+IFERROR(INFO!M27/INFO!M$77,0)</f>
        <v>1.2263245403966888E-5</v>
      </c>
      <c r="N24" s="166">
        <f>+IFERROR(INFO!N27/INFO!N$77,0)</f>
        <v>2.1436138707267253E-5</v>
      </c>
      <c r="O24" s="166">
        <f>+IFERROR(INFO!O27/INFO!O$77,0)</f>
        <v>4.2822106648956687E-3</v>
      </c>
      <c r="P24" s="166">
        <f>+IFERROR(INFO!P27/INFO!P$77,0)</f>
        <v>8.7472822137074733E-4</v>
      </c>
      <c r="Q24" s="166">
        <f>+IFERROR(INFO!Q27/INFO!Q$77,0)</f>
        <v>2.0654160123877679E-3</v>
      </c>
      <c r="R24" s="166">
        <f>+IFERROR(INFO!R27/INFO!R$77,0)</f>
        <v>4.2468010648596963E-3</v>
      </c>
      <c r="S24" s="166">
        <f>+IFERROR(INFO!S27/INFO!S$77,0)</f>
        <v>6.1196614403889532E-6</v>
      </c>
      <c r="T24" s="166">
        <f>+IFERROR(INFO!T27/INFO!T$77,0)</f>
        <v>1.8952735797635615E-4</v>
      </c>
      <c r="U24" s="166">
        <f>+IFERROR(INFO!U27/INFO!U$77,0)</f>
        <v>2.7725662785604393E-4</v>
      </c>
      <c r="V24" s="166">
        <f>+IFERROR(INFO!V27/INFO!V$77,0)</f>
        <v>8.6669951190237462E-4</v>
      </c>
      <c r="W24" s="166">
        <f>+IFERROR(INFO!W27/INFO!W$77,0)</f>
        <v>1.5256958285821924E-2</v>
      </c>
      <c r="X24" s="166">
        <f>+IFERROR(INFO!X27/INFO!X$77,0)</f>
        <v>1.6863054386797997E-5</v>
      </c>
      <c r="Y24" s="166">
        <f>+IFERROR(INFO!Y27/INFO!Y$77,0)</f>
        <v>1.8406575565499666E-5</v>
      </c>
      <c r="Z24" s="166">
        <f>+IFERROR(INFO!Z27/INFO!Z$77,0)</f>
        <v>1.841406264016683E-5</v>
      </c>
      <c r="AA24" s="166">
        <f>+IFERROR(INFO!AA27/INFO!AA$77,0)</f>
        <v>2.0874759840206812E-6</v>
      </c>
      <c r="AB24" s="166">
        <f>+IFERROR(INFO!AB27/INFO!AB$77,0)</f>
        <v>4.2601766068943552E-3</v>
      </c>
      <c r="AC24" s="166">
        <f>+IFERROR(INFO!AC27/INFO!AC$77,0)</f>
        <v>2.0790884414080056E-6</v>
      </c>
      <c r="AD24" s="166">
        <f>+IFERROR(INFO!AD27/INFO!AD$77,0)</f>
        <v>1.1413537617860316E-4</v>
      </c>
      <c r="AE24" s="166">
        <f>+IFERROR(INFO!AE27/INFO!AE$77,0)</f>
        <v>1.367302488451307E-4</v>
      </c>
      <c r="AF24" s="166">
        <f>+IFERROR(INFO!AF27/INFO!AF$77,0)</f>
        <v>1.055575199986018E-5</v>
      </c>
      <c r="AG24" s="166">
        <f>+IFERROR(INFO!AG27/INFO!AG$77,0)</f>
        <v>9.6692464375563964E-5</v>
      </c>
      <c r="AH24" s="166">
        <f>+IFERROR(INFO!AH27/INFO!AH$77,0)</f>
        <v>1.4272189765257697E-5</v>
      </c>
      <c r="AI24" s="166">
        <f>+IFERROR(INFO!AI27/INFO!AI$77,0)</f>
        <v>8.7631350061838097E-6</v>
      </c>
      <c r="AJ24" s="166">
        <f>+IFERROR(INFO!AJ27/INFO!AJ$77,0)</f>
        <v>8.0013841963544553E-6</v>
      </c>
      <c r="AK24" s="166">
        <f>+IFERROR(INFO!AK27/INFO!AK$77,0)</f>
        <v>9.8399042490184959E-6</v>
      </c>
      <c r="AL24" s="166">
        <f>+IFERROR(INFO!AL27/INFO!AL$77,0)</f>
        <v>3.913550058766132E-6</v>
      </c>
      <c r="AM24" s="166">
        <f>+IFERROR(INFO!AM27/INFO!AM$77,0)</f>
        <v>7.8746736647900212E-6</v>
      </c>
      <c r="AN24" s="166">
        <f>+IFERROR(INFO!AN27/INFO!AN$77,0)</f>
        <v>3.4081632332631319E-5</v>
      </c>
      <c r="AO24" s="166">
        <f>+IFERROR(INFO!AO27/INFO!AO$77,0)</f>
        <v>1.8047969069959395E-5</v>
      </c>
      <c r="AP24" s="166">
        <f>+IFERROR(INFO!AP27/INFO!AP$77,0)</f>
        <v>6.7232940189799925E-5</v>
      </c>
      <c r="AQ24" s="166">
        <f>+IFERROR(INFO!AQ27/INFO!AQ$77,0)</f>
        <v>2.1861935298015387E-5</v>
      </c>
      <c r="AR24" s="166">
        <f>+IFERROR(INFO!AR27/INFO!AR$77,0)</f>
        <v>4.9658173893904475E-5</v>
      </c>
      <c r="AS24" s="166">
        <f>+IFERROR(INFO!AS27/INFO!AS$77,0)</f>
        <v>0</v>
      </c>
      <c r="AT24" s="166">
        <f>+IFERROR(INFO!AT27/INFO!AT$77,0)</f>
        <v>5.3792800039822617E-4</v>
      </c>
      <c r="AU24" s="166">
        <f>+IFERROR(INFO!AU27/INFO!AU$77,0)</f>
        <v>5.031217325784983E-6</v>
      </c>
      <c r="AV24" s="166">
        <f>+IFERROR(INFO!AV27/INFO!AV$77,0)</f>
        <v>8.0045847182134043E-6</v>
      </c>
      <c r="AW24" s="166">
        <f>+IFERROR(INFO!AW27/INFO!AW$77,0)</f>
        <v>5.3302453267860463E-6</v>
      </c>
      <c r="AX24" s="166">
        <f>+IFERROR(INFO!AX27/INFO!AX$77,0)</f>
        <v>1.3520160604867011E-3</v>
      </c>
      <c r="AY24" s="166">
        <f>+IFERROR(INFO!AY27/INFO!AY$77,0)</f>
        <v>1.3026347723078471E-5</v>
      </c>
      <c r="AZ24" s="166">
        <f>+IFERROR(INFO!AZ27/INFO!AZ$77,0)</f>
        <v>1.393039490743847E-5</v>
      </c>
      <c r="BA24" s="166">
        <f>+IFERROR(INFO!BA27/INFO!BA$77,0)</f>
        <v>5.5715256398714805E-5</v>
      </c>
      <c r="BB24" s="166">
        <f>+IFERROR(INFO!BB27/INFO!BB$77,0)</f>
        <v>1.5181470998974025E-5</v>
      </c>
      <c r="BC24" s="166">
        <f>+IFERROR(INFO!BC27/INFO!BC$77,0)</f>
        <v>3.4283263281998142E-5</v>
      </c>
      <c r="BD24" s="166">
        <f>+IFERROR(INFO!BD27/INFO!BD$77,0)</f>
        <v>2.9017153395701022E-5</v>
      </c>
      <c r="BE24" s="166">
        <f>+IFERROR(INFO!BE27/INFO!BE$77,0)</f>
        <v>2.2589141340076335E-2</v>
      </c>
      <c r="BF24" s="166">
        <f>+IFERROR(INFO!BF27/INFO!BF$77,0)</f>
        <v>6.3990538082277421E-2</v>
      </c>
      <c r="BG24" s="166">
        <f>+IFERROR(INFO!BG27/INFO!BG$77,0)</f>
        <v>9.618184539198422E-5</v>
      </c>
      <c r="BH24" s="166">
        <f>+IFERROR(INFO!BH27/INFO!BH$77,0)</f>
        <v>6.8240086953617928E-5</v>
      </c>
      <c r="BI24" s="166">
        <f>+IFERROR(INFO!BI27/INFO!BI$77,0)</f>
        <v>6.6144906741371463E-5</v>
      </c>
      <c r="BJ24" s="166">
        <f>+IFERROR(INFO!BJ27/INFO!BJ$77,0)</f>
        <v>3.6001206563082282E-5</v>
      </c>
      <c r="BK24" s="166">
        <f>+IFERROR(INFO!BK27/INFO!BK$77,0)</f>
        <v>2.3573575956369013E-5</v>
      </c>
      <c r="BL24" s="166">
        <f>+IFERROR(INFO!BL27/INFO!BL$77,0)</f>
        <v>1.3823240100252225E-5</v>
      </c>
      <c r="BM24" s="166">
        <f>+IFERROR(INFO!BM27/INFO!BM$77,0)</f>
        <v>1.2666409906661628E-4</v>
      </c>
      <c r="BN24" s="166">
        <f>+IFERROR(INFO!BN27/INFO!BN$77,0)</f>
        <v>4.99533268963131E-5</v>
      </c>
      <c r="BO24" s="166">
        <f>+IFERROR(INFO!BO27/INFO!BO$77,0)</f>
        <v>1.3844333703223144E-4</v>
      </c>
      <c r="BP24" s="166">
        <f>+IFERROR(INFO!BP27/INFO!BP$77,0)</f>
        <v>1.6031482272916292E-4</v>
      </c>
      <c r="BQ24" s="166">
        <f>+IFERROR(INFO!BQ27/INFO!BQ$77,0)</f>
        <v>2.0784150654629803E-5</v>
      </c>
      <c r="BR24" s="166">
        <f>+IFERROR(INFO!BR27/INFO!BR$77,0)</f>
        <v>7.1485368118777036E-5</v>
      </c>
      <c r="BS24" s="166">
        <f>+IFERROR(INFO!BS27/INFO!BS$77,0)</f>
        <v>2.4350659397647704E-6</v>
      </c>
      <c r="BT24" s="166">
        <f>+IFERROR(INFO!BT27/INFO!BT$77,0)</f>
        <v>0</v>
      </c>
      <c r="BU24" s="166"/>
    </row>
    <row r="25" spans="2:73" ht="15" x14ac:dyDescent="0.4">
      <c r="B25">
        <v>20</v>
      </c>
      <c r="C25" s="6" t="s">
        <v>37</v>
      </c>
      <c r="D25" s="7" t="s">
        <v>38</v>
      </c>
      <c r="E25" s="166">
        <f>+IFERROR(INFO!E28/INFO!E$77,0)</f>
        <v>2.1886130620687211E-3</v>
      </c>
      <c r="F25" s="166">
        <f>+IFERROR(INFO!F28/INFO!F$77,0)</f>
        <v>3.0843859852499123E-3</v>
      </c>
      <c r="G25" s="166">
        <f>+IFERROR(INFO!G28/INFO!G$77,0)</f>
        <v>7.1962750116727955E-5</v>
      </c>
      <c r="H25" s="166">
        <f>+IFERROR(INFO!H28/INFO!H$77,0)</f>
        <v>1.2011675614512959E-5</v>
      </c>
      <c r="I25" s="166">
        <f>+IFERROR(INFO!I28/INFO!I$77,0)</f>
        <v>2.1080300862457861E-4</v>
      </c>
      <c r="J25" s="166">
        <f>+IFERROR(INFO!J28/INFO!J$77,0)</f>
        <v>3.2610728532309237E-4</v>
      </c>
      <c r="K25" s="166">
        <f>+IFERROR(INFO!K28/INFO!K$77,0)</f>
        <v>1.7784656878146507E-4</v>
      </c>
      <c r="L25" s="166">
        <f>+IFERROR(INFO!L28/INFO!L$77,0)</f>
        <v>4.6993031443066713E-5</v>
      </c>
      <c r="M25" s="166">
        <f>+IFERROR(INFO!M28/INFO!M$77,0)</f>
        <v>8.5442892669474553E-5</v>
      </c>
      <c r="N25" s="166">
        <f>+IFERROR(INFO!N28/INFO!N$77,0)</f>
        <v>3.4546726568034173E-4</v>
      </c>
      <c r="O25" s="166">
        <f>+IFERROR(INFO!O28/INFO!O$77,0)</f>
        <v>2.8733095091765926E-4</v>
      </c>
      <c r="P25" s="166">
        <f>+IFERROR(INFO!P28/INFO!P$77,0)</f>
        <v>1.5036569528745133E-4</v>
      </c>
      <c r="Q25" s="166">
        <f>+IFERROR(INFO!Q28/INFO!Q$77,0)</f>
        <v>2.2702180918448758E-4</v>
      </c>
      <c r="R25" s="166">
        <f>+IFERROR(INFO!R28/INFO!R$77,0)</f>
        <v>2.339452008172287E-4</v>
      </c>
      <c r="S25" s="166">
        <f>+IFERROR(INFO!S28/INFO!S$77,0)</f>
        <v>1.5084239156405385E-3</v>
      </c>
      <c r="T25" s="166">
        <f>+IFERROR(INFO!T28/INFO!T$77,0)</f>
        <v>7.2118069639844735E-4</v>
      </c>
      <c r="U25" s="166">
        <f>+IFERROR(INFO!U28/INFO!U$77,0)</f>
        <v>3.9384449728215298E-4</v>
      </c>
      <c r="V25" s="166">
        <f>+IFERROR(INFO!V28/INFO!V$77,0)</f>
        <v>4.4897640301665793E-4</v>
      </c>
      <c r="W25" s="166">
        <f>+IFERROR(INFO!W28/INFO!W$77,0)</f>
        <v>3.2034142438673E-4</v>
      </c>
      <c r="X25" s="166">
        <f>+IFERROR(INFO!X28/INFO!X$77,0)</f>
        <v>0.18059797467360877</v>
      </c>
      <c r="Y25" s="166">
        <f>+IFERROR(INFO!Y28/INFO!Y$77,0)</f>
        <v>0.16960795937647694</v>
      </c>
      <c r="Z25" s="166">
        <f>+IFERROR(INFO!Z28/INFO!Z$77,0)</f>
        <v>2.7284067513571812E-2</v>
      </c>
      <c r="AA25" s="166">
        <f>+IFERROR(INFO!AA28/INFO!AA$77,0)</f>
        <v>1.1025869029149041E-3</v>
      </c>
      <c r="AB25" s="166">
        <f>+IFERROR(INFO!AB28/INFO!AB$77,0)</f>
        <v>1.5812562135459528E-2</v>
      </c>
      <c r="AC25" s="166">
        <f>+IFERROR(INFO!AC28/INFO!AC$77,0)</f>
        <v>7.1783145137005794E-5</v>
      </c>
      <c r="AD25" s="166">
        <f>+IFERROR(INFO!AD28/INFO!AD$77,0)</f>
        <v>1.1265779531380853E-3</v>
      </c>
      <c r="AE25" s="166">
        <f>+IFERROR(INFO!AE28/INFO!AE$77,0)</f>
        <v>1.880288931984125E-3</v>
      </c>
      <c r="AF25" s="166">
        <f>+IFERROR(INFO!AF28/INFO!AF$77,0)</f>
        <v>6.0053313943165473E-3</v>
      </c>
      <c r="AG25" s="166">
        <f>+IFERROR(INFO!AG28/INFO!AG$77,0)</f>
        <v>3.4427551584125356E-4</v>
      </c>
      <c r="AH25" s="166">
        <f>+IFERROR(INFO!AH28/INFO!AH$77,0)</f>
        <v>1.4533752946663632E-3</v>
      </c>
      <c r="AI25" s="166">
        <f>+IFERROR(INFO!AI28/INFO!AI$77,0)</f>
        <v>1.1518882126743499E-3</v>
      </c>
      <c r="AJ25" s="166">
        <f>+IFERROR(INFO!AJ28/INFO!AJ$77,0)</f>
        <v>7.1815063996355521E-4</v>
      </c>
      <c r="AK25" s="166">
        <f>+IFERROR(INFO!AK28/INFO!AK$77,0)</f>
        <v>3.3244430185250359E-3</v>
      </c>
      <c r="AL25" s="166">
        <f>+IFERROR(INFO!AL28/INFO!AL$77,0)</f>
        <v>3.7466971508549801E-2</v>
      </c>
      <c r="AM25" s="166">
        <f>+IFERROR(INFO!AM28/INFO!AM$77,0)</f>
        <v>5.3249603001889866E-3</v>
      </c>
      <c r="AN25" s="166">
        <f>+IFERROR(INFO!AN28/INFO!AN$77,0)</f>
        <v>3.6494103991539762E-4</v>
      </c>
      <c r="AO25" s="166">
        <f>+IFERROR(INFO!AO28/INFO!AO$77,0)</f>
        <v>9.1435580613477335E-5</v>
      </c>
      <c r="AP25" s="166">
        <f>+IFERROR(INFO!AP28/INFO!AP$77,0)</f>
        <v>3.7878970089703982E-4</v>
      </c>
      <c r="AQ25" s="166">
        <f>+IFERROR(INFO!AQ28/INFO!AQ$77,0)</f>
        <v>4.5196404282564923E-4</v>
      </c>
      <c r="AR25" s="166">
        <f>+IFERROR(INFO!AR28/INFO!AR$77,0)</f>
        <v>4.2770367621390039E-4</v>
      </c>
      <c r="AS25" s="166">
        <f>+IFERROR(INFO!AS28/INFO!AS$77,0)</f>
        <v>2.7905277234551253E-2</v>
      </c>
      <c r="AT25" s="166">
        <f>+IFERROR(INFO!AT28/INFO!AT$77,0)</f>
        <v>2.4987003038002946E-4</v>
      </c>
      <c r="AU25" s="166">
        <f>+IFERROR(INFO!AU28/INFO!AU$77,0)</f>
        <v>2.0227306216492229E-3</v>
      </c>
      <c r="AV25" s="166">
        <f>+IFERROR(INFO!AV28/INFO!AV$77,0)</f>
        <v>6.939481262074808E-3</v>
      </c>
      <c r="AW25" s="166">
        <f>+IFERROR(INFO!AW28/INFO!AW$77,0)</f>
        <v>1.8870394821423179E-3</v>
      </c>
      <c r="AX25" s="166">
        <f>+IFERROR(INFO!AX28/INFO!AX$77,0)</f>
        <v>1.1166502849960995E-3</v>
      </c>
      <c r="AY25" s="166">
        <f>+IFERROR(INFO!AY28/INFO!AY$77,0)</f>
        <v>3.1597180990597119E-4</v>
      </c>
      <c r="AZ25" s="166">
        <f>+IFERROR(INFO!AZ28/INFO!AZ$77,0)</f>
        <v>2.1682311126335746E-4</v>
      </c>
      <c r="BA25" s="166">
        <f>+IFERROR(INFO!BA28/INFO!BA$77,0)</f>
        <v>8.0056023498394232E-4</v>
      </c>
      <c r="BB25" s="166">
        <f>+IFERROR(INFO!BB28/INFO!BB$77,0)</f>
        <v>4.7860491885169681E-4</v>
      </c>
      <c r="BC25" s="166">
        <f>+IFERROR(INFO!BC28/INFO!BC$77,0)</f>
        <v>4.5666392136731074E-4</v>
      </c>
      <c r="BD25" s="166">
        <f>+IFERROR(INFO!BD28/INFO!BD$77,0)</f>
        <v>3.8330633841024235E-4</v>
      </c>
      <c r="BE25" s="166">
        <f>+IFERROR(INFO!BE28/INFO!BE$77,0)</f>
        <v>4.5452691257834066E-4</v>
      </c>
      <c r="BF25" s="166">
        <f>+IFERROR(INFO!BF28/INFO!BF$77,0)</f>
        <v>2.4488018894376325E-4</v>
      </c>
      <c r="BG25" s="166">
        <f>+IFERROR(INFO!BG28/INFO!BG$77,0)</f>
        <v>4.4394493638210616E-3</v>
      </c>
      <c r="BH25" s="166">
        <f>+IFERROR(INFO!BH28/INFO!BH$77,0)</f>
        <v>6.3852649221941626E-5</v>
      </c>
      <c r="BI25" s="166">
        <f>+IFERROR(INFO!BI28/INFO!BI$77,0)</f>
        <v>5.4420565853456279E-4</v>
      </c>
      <c r="BJ25" s="166">
        <f>+IFERROR(INFO!BJ28/INFO!BJ$77,0)</f>
        <v>9.640328057893402E-5</v>
      </c>
      <c r="BK25" s="166">
        <f>+IFERROR(INFO!BK28/INFO!BK$77,0)</f>
        <v>5.2945722691645922E-5</v>
      </c>
      <c r="BL25" s="166">
        <f>+IFERROR(INFO!BL28/INFO!BL$77,0)</f>
        <v>9.4816058550495478E-6</v>
      </c>
      <c r="BM25" s="166">
        <f>+IFERROR(INFO!BM28/INFO!BM$77,0)</f>
        <v>1.2200136555380397E-4</v>
      </c>
      <c r="BN25" s="166">
        <f>+IFERROR(INFO!BN28/INFO!BN$77,0)</f>
        <v>2.0028447351227294E-4</v>
      </c>
      <c r="BO25" s="166">
        <f>+IFERROR(INFO!BO28/INFO!BO$77,0)</f>
        <v>2.7073465566000211E-4</v>
      </c>
      <c r="BP25" s="166">
        <f>+IFERROR(INFO!BP28/INFO!BP$77,0)</f>
        <v>1.3419906433344728E-4</v>
      </c>
      <c r="BQ25" s="166">
        <f>+IFERROR(INFO!BQ28/INFO!BQ$77,0)</f>
        <v>1.8371009350337886E-4</v>
      </c>
      <c r="BR25" s="166">
        <f>+IFERROR(INFO!BR28/INFO!BR$77,0)</f>
        <v>3.3741343513928794E-4</v>
      </c>
      <c r="BS25" s="166">
        <f>+IFERROR(INFO!BS28/INFO!BS$77,0)</f>
        <v>2.8746236451108889E-3</v>
      </c>
      <c r="BT25" s="166">
        <f>+IFERROR(INFO!BT28/INFO!BT$77,0)</f>
        <v>0</v>
      </c>
      <c r="BU25" s="166"/>
    </row>
    <row r="26" spans="2:73" ht="15" x14ac:dyDescent="0.4">
      <c r="B26">
        <v>21</v>
      </c>
      <c r="C26" s="15" t="s">
        <v>39</v>
      </c>
      <c r="D26" s="2" t="s">
        <v>40</v>
      </c>
      <c r="E26" s="166">
        <f>+IFERROR(INFO!E29/INFO!E$77,0)</f>
        <v>1.2141438710307222E-3</v>
      </c>
      <c r="F26" s="166">
        <f>+IFERROR(INFO!F29/INFO!F$77,0)</f>
        <v>5.6435961421350109E-4</v>
      </c>
      <c r="G26" s="166">
        <f>+IFERROR(INFO!G29/INFO!G$77,0)</f>
        <v>4.9464085251687997E-4</v>
      </c>
      <c r="H26" s="166">
        <f>+IFERROR(INFO!H29/INFO!H$77,0)</f>
        <v>4.1869495249974807E-5</v>
      </c>
      <c r="I26" s="166">
        <f>+IFERROR(INFO!I29/INFO!I$77,0)</f>
        <v>3.1129645390451046E-4</v>
      </c>
      <c r="J26" s="166">
        <f>+IFERROR(INFO!J29/INFO!J$77,0)</f>
        <v>2.9669491070266549E-3</v>
      </c>
      <c r="K26" s="166">
        <f>+IFERROR(INFO!K29/INFO!K$77,0)</f>
        <v>8.2247962882254924E-4</v>
      </c>
      <c r="L26" s="166">
        <f>+IFERROR(INFO!L29/INFO!L$77,0)</f>
        <v>2.0908463580560062E-5</v>
      </c>
      <c r="M26" s="166">
        <f>+IFERROR(INFO!M29/INFO!M$77,0)</f>
        <v>9.0518279305962137E-4</v>
      </c>
      <c r="N26" s="166">
        <f>+IFERROR(INFO!N29/INFO!N$77,0)</f>
        <v>6.118843270788906E-4</v>
      </c>
      <c r="O26" s="166">
        <f>+IFERROR(INFO!O29/INFO!O$77,0)</f>
        <v>3.2104014000487258E-4</v>
      </c>
      <c r="P26" s="166">
        <f>+IFERROR(INFO!P29/INFO!P$77,0)</f>
        <v>2.4472850561550784E-4</v>
      </c>
      <c r="Q26" s="166">
        <f>+IFERROR(INFO!Q29/INFO!Q$77,0)</f>
        <v>5.1302231273725105E-4</v>
      </c>
      <c r="R26" s="166">
        <f>+IFERROR(INFO!R29/INFO!R$77,0)</f>
        <v>5.4111540200351565E-4</v>
      </c>
      <c r="S26" s="166">
        <f>+IFERROR(INFO!S29/INFO!S$77,0)</f>
        <v>3.5733990849140898E-4</v>
      </c>
      <c r="T26" s="166">
        <f>+IFERROR(INFO!T29/INFO!T$77,0)</f>
        <v>2.7717046850931335E-4</v>
      </c>
      <c r="U26" s="166">
        <f>+IFERROR(INFO!U29/INFO!U$77,0)</f>
        <v>9.8062509280708314E-4</v>
      </c>
      <c r="V26" s="166">
        <f>+IFERROR(INFO!V29/INFO!V$77,0)</f>
        <v>8.419589066842037E-4</v>
      </c>
      <c r="W26" s="166">
        <f>+IFERROR(INFO!W29/INFO!W$77,0)</f>
        <v>9.9790453964960428E-4</v>
      </c>
      <c r="X26" s="166">
        <f>+IFERROR(INFO!X29/INFO!X$77,0)</f>
        <v>2.7721434984334638E-2</v>
      </c>
      <c r="Y26" s="166">
        <f>+IFERROR(INFO!Y29/INFO!Y$77,0)</f>
        <v>4.1126294018076513E-2</v>
      </c>
      <c r="Z26" s="166">
        <f>+IFERROR(INFO!Z29/INFO!Z$77,0)</f>
        <v>2.7769970421382725E-2</v>
      </c>
      <c r="AA26" s="166">
        <f>+IFERROR(INFO!AA29/INFO!AA$77,0)</f>
        <v>7.6770148020046032E-4</v>
      </c>
      <c r="AB26" s="166">
        <f>+IFERROR(INFO!AB29/INFO!AB$77,0)</f>
        <v>3.2700710407430082E-3</v>
      </c>
      <c r="AC26" s="166">
        <f>+IFERROR(INFO!AC29/INFO!AC$77,0)</f>
        <v>8.1559865743106337E-5</v>
      </c>
      <c r="AD26" s="166">
        <f>+IFERROR(INFO!AD29/INFO!AD$77,0)</f>
        <v>7.0702032277964984E-4</v>
      </c>
      <c r="AE26" s="166">
        <f>+IFERROR(INFO!AE29/INFO!AE$77,0)</f>
        <v>8.629109289880005E-4</v>
      </c>
      <c r="AF26" s="166">
        <f>+IFERROR(INFO!AF29/INFO!AF$77,0)</f>
        <v>2.0683139125494189E-3</v>
      </c>
      <c r="AG26" s="166">
        <f>+IFERROR(INFO!AG29/INFO!AG$77,0)</f>
        <v>3.0045461881875575E-4</v>
      </c>
      <c r="AH26" s="166">
        <f>+IFERROR(INFO!AH29/INFO!AH$77,0)</f>
        <v>1.2456814121931347E-3</v>
      </c>
      <c r="AI26" s="166">
        <f>+IFERROR(INFO!AI29/INFO!AI$77,0)</f>
        <v>1.4705206014903481E-3</v>
      </c>
      <c r="AJ26" s="166">
        <f>+IFERROR(INFO!AJ29/INFO!AJ$77,0)</f>
        <v>8.1326767367723141E-4</v>
      </c>
      <c r="AK26" s="166">
        <f>+IFERROR(INFO!AK29/INFO!AK$77,0)</f>
        <v>1.0923323207474346E-3</v>
      </c>
      <c r="AL26" s="166">
        <f>+IFERROR(INFO!AL29/INFO!AL$77,0)</f>
        <v>6.618635727504131E-3</v>
      </c>
      <c r="AM26" s="166">
        <f>+IFERROR(INFO!AM29/INFO!AM$77,0)</f>
        <v>1.7550139875160051E-3</v>
      </c>
      <c r="AN26" s="166">
        <f>+IFERROR(INFO!AN29/INFO!AN$77,0)</f>
        <v>4.4006681746428683E-4</v>
      </c>
      <c r="AO26" s="166">
        <f>+IFERROR(INFO!AO29/INFO!AO$77,0)</f>
        <v>3.6635320562332027E-4</v>
      </c>
      <c r="AP26" s="166">
        <f>+IFERROR(INFO!AP29/INFO!AP$77,0)</f>
        <v>1.8500507055262119E-3</v>
      </c>
      <c r="AQ26" s="166">
        <f>+IFERROR(INFO!AQ29/INFO!AQ$77,0)</f>
        <v>1.6754914895941396E-3</v>
      </c>
      <c r="AR26" s="166">
        <f>+IFERROR(INFO!AR29/INFO!AR$77,0)</f>
        <v>2.107766652577104E-3</v>
      </c>
      <c r="AS26" s="166">
        <f>+IFERROR(INFO!AS29/INFO!AS$77,0)</f>
        <v>4.2378699263335732E-3</v>
      </c>
      <c r="AT26" s="166">
        <f>+IFERROR(INFO!AT29/INFO!AT$77,0)</f>
        <v>1.6414862454091753E-3</v>
      </c>
      <c r="AU26" s="166">
        <f>+IFERROR(INFO!AU29/INFO!AU$77,0)</f>
        <v>6.8420440870424004E-4</v>
      </c>
      <c r="AV26" s="166">
        <f>+IFERROR(INFO!AV29/INFO!AV$77,0)</f>
        <v>1.7014335709088393E-3</v>
      </c>
      <c r="AW26" s="166">
        <f>+IFERROR(INFO!AW29/INFO!AW$77,0)</f>
        <v>7.6809963852439325E-4</v>
      </c>
      <c r="AX26" s="166">
        <f>+IFERROR(INFO!AX29/INFO!AX$77,0)</f>
        <v>1.0143988278062488E-3</v>
      </c>
      <c r="AY26" s="166">
        <f>+IFERROR(INFO!AY29/INFO!AY$77,0)</f>
        <v>5.8800486529912504E-4</v>
      </c>
      <c r="AZ26" s="166">
        <f>+IFERROR(INFO!AZ29/INFO!AZ$77,0)</f>
        <v>4.744911972255349E-4</v>
      </c>
      <c r="BA26" s="166">
        <f>+IFERROR(INFO!BA29/INFO!BA$77,0)</f>
        <v>8.0953581839466877E-4</v>
      </c>
      <c r="BB26" s="166">
        <f>+IFERROR(INFO!BB29/INFO!BB$77,0)</f>
        <v>1.6458594591205503E-3</v>
      </c>
      <c r="BC26" s="166">
        <f>+IFERROR(INFO!BC29/INFO!BC$77,0)</f>
        <v>3.2947384527626366E-3</v>
      </c>
      <c r="BD26" s="166">
        <f>+IFERROR(INFO!BD29/INFO!BD$77,0)</f>
        <v>2.9137030101355063E-3</v>
      </c>
      <c r="BE26" s="166">
        <f>+IFERROR(INFO!BE29/INFO!BE$77,0)</f>
        <v>4.5307140308237948E-3</v>
      </c>
      <c r="BF26" s="166">
        <f>+IFERROR(INFO!BF29/INFO!BF$77,0)</f>
        <v>2.3516272126630775E-3</v>
      </c>
      <c r="BG26" s="166">
        <f>+IFERROR(INFO!BG29/INFO!BG$77,0)</f>
        <v>1.0142589429304009E-3</v>
      </c>
      <c r="BH26" s="166">
        <f>+IFERROR(INFO!BH29/INFO!BH$77,0)</f>
        <v>9.8751223879392039E-5</v>
      </c>
      <c r="BI26" s="166">
        <f>+IFERROR(INFO!BI29/INFO!BI$77,0)</f>
        <v>3.5851466007047613E-4</v>
      </c>
      <c r="BJ26" s="166">
        <f>+IFERROR(INFO!BJ29/INFO!BJ$77,0)</f>
        <v>3.2622660256724159E-5</v>
      </c>
      <c r="BK26" s="166">
        <f>+IFERROR(INFO!BK29/INFO!BK$77,0)</f>
        <v>1.8112281421563836E-6</v>
      </c>
      <c r="BL26" s="166">
        <f>+IFERROR(INFO!BL29/INFO!BL$77,0)</f>
        <v>8.8359620141642342E-5</v>
      </c>
      <c r="BM26" s="166">
        <f>+IFERROR(INFO!BM29/INFO!BM$77,0)</f>
        <v>9.1389931452268635E-4</v>
      </c>
      <c r="BN26" s="166">
        <f>+IFERROR(INFO!BN29/INFO!BN$77,0)</f>
        <v>2.0285589657916148E-3</v>
      </c>
      <c r="BO26" s="166">
        <f>+IFERROR(INFO!BO29/INFO!BO$77,0)</f>
        <v>4.0383628629249961E-4</v>
      </c>
      <c r="BP26" s="166">
        <f>+IFERROR(INFO!BP29/INFO!BP$77,0)</f>
        <v>9.4581027870417123E-4</v>
      </c>
      <c r="BQ26" s="166">
        <f>+IFERROR(INFO!BQ29/INFO!BQ$77,0)</f>
        <v>1.197224103126858E-3</v>
      </c>
      <c r="BR26" s="166">
        <f>+IFERROR(INFO!BR29/INFO!BR$77,0)</f>
        <v>2.5358487093078718E-3</v>
      </c>
      <c r="BS26" s="166">
        <f>+IFERROR(INFO!BS29/INFO!BS$77,0)</f>
        <v>3.1566846159419065E-5</v>
      </c>
      <c r="BT26" s="166">
        <f>+IFERROR(INFO!BT29/INFO!BT$77,0)</f>
        <v>0</v>
      </c>
      <c r="BU26" s="166"/>
    </row>
    <row r="27" spans="2:73" ht="15" x14ac:dyDescent="0.4">
      <c r="B27">
        <v>22</v>
      </c>
      <c r="C27" s="6" t="s">
        <v>41</v>
      </c>
      <c r="D27" s="7" t="s">
        <v>42</v>
      </c>
      <c r="E27" s="166">
        <f>+IFERROR(INFO!E30/INFO!E$77,0)</f>
        <v>2.5402660635009012E-4</v>
      </c>
      <c r="F27" s="166">
        <f>+IFERROR(INFO!F30/INFO!F$77,0)</f>
        <v>9.0598077166145709E-5</v>
      </c>
      <c r="G27" s="166">
        <f>+IFERROR(INFO!G30/INFO!G$77,0)</f>
        <v>5.3589228708488695E-4</v>
      </c>
      <c r="H27" s="166">
        <f>+IFERROR(INFO!H30/INFO!H$77,0)</f>
        <v>8.5793071711428022E-6</v>
      </c>
      <c r="I27" s="166">
        <f>+IFERROR(INFO!I30/INFO!I$77,0)</f>
        <v>1.1236737992166885E-4</v>
      </c>
      <c r="J27" s="166">
        <f>+IFERROR(INFO!J30/INFO!J$77,0)</f>
        <v>3.3000445684637237E-4</v>
      </c>
      <c r="K27" s="166">
        <f>+IFERROR(INFO!K30/INFO!K$77,0)</f>
        <v>1.5819020292093291E-4</v>
      </c>
      <c r="L27" s="166">
        <f>+IFERROR(INFO!L30/INFO!L$77,0)</f>
        <v>6.8853665074266233E-6</v>
      </c>
      <c r="M27" s="166">
        <f>+IFERROR(INFO!M30/INFO!M$77,0)</f>
        <v>1.7534059844765516E-4</v>
      </c>
      <c r="N27" s="166">
        <f>+IFERROR(INFO!N30/INFO!N$77,0)</f>
        <v>4.6425393348132823E-4</v>
      </c>
      <c r="O27" s="166">
        <f>+IFERROR(INFO!O30/INFO!O$77,0)</f>
        <v>9.7703057472061923E-5</v>
      </c>
      <c r="P27" s="166">
        <f>+IFERROR(INFO!P30/INFO!P$77,0)</f>
        <v>2.0233040064567169E-4</v>
      </c>
      <c r="Q27" s="166">
        <f>+IFERROR(INFO!Q30/INFO!Q$77,0)</f>
        <v>1.7690978278563359E-4</v>
      </c>
      <c r="R27" s="166">
        <f>+IFERROR(INFO!R30/INFO!R$77,0)</f>
        <v>1.6590393900527662E-4</v>
      </c>
      <c r="S27" s="166">
        <f>+IFERROR(INFO!S30/INFO!S$77,0)</f>
        <v>6.2179664047559807E-5</v>
      </c>
      <c r="T27" s="166">
        <f>+IFERROR(INFO!T30/INFO!T$77,0)</f>
        <v>7.1671177171759359E-5</v>
      </c>
      <c r="U27" s="166">
        <f>+IFERROR(INFO!U30/INFO!U$77,0)</f>
        <v>4.0696584619729324E-4</v>
      </c>
      <c r="V27" s="166">
        <f>+IFERROR(INFO!V30/INFO!V$77,0)</f>
        <v>2.7544910251277354E-4</v>
      </c>
      <c r="W27" s="166">
        <f>+IFERROR(INFO!W30/INFO!W$77,0)</f>
        <v>3.8810341737807676E-4</v>
      </c>
      <c r="X27" s="166">
        <f>+IFERROR(INFO!X30/INFO!X$77,0)</f>
        <v>5.2067936175084926E-3</v>
      </c>
      <c r="Y27" s="166">
        <f>+IFERROR(INFO!Y30/INFO!Y$77,0)</f>
        <v>6.5878826240662429E-3</v>
      </c>
      <c r="Z27" s="166">
        <f>+IFERROR(INFO!Z30/INFO!Z$77,0)</f>
        <v>0.15224908381238086</v>
      </c>
      <c r="AA27" s="166">
        <f>+IFERROR(INFO!AA30/INFO!AA$77,0)</f>
        <v>5.8714198208920283E-4</v>
      </c>
      <c r="AB27" s="166">
        <f>+IFERROR(INFO!AB30/INFO!AB$77,0)</f>
        <v>9.7807006313121265E-4</v>
      </c>
      <c r="AC27" s="166">
        <f>+IFERROR(INFO!AC30/INFO!AC$77,0)</f>
        <v>1.1645339407628582E-5</v>
      </c>
      <c r="AD27" s="166">
        <f>+IFERROR(INFO!AD30/INFO!AD$77,0)</f>
        <v>2.2352856974877829E-4</v>
      </c>
      <c r="AE27" s="166">
        <f>+IFERROR(INFO!AE30/INFO!AE$77,0)</f>
        <v>5.370263223970765E-4</v>
      </c>
      <c r="AF27" s="166">
        <f>+IFERROR(INFO!AF30/INFO!AF$77,0)</f>
        <v>5.6916908990869552E-4</v>
      </c>
      <c r="AG27" s="166">
        <f>+IFERROR(INFO!AG30/INFO!AG$77,0)</f>
        <v>7.6649048502302114E-5</v>
      </c>
      <c r="AH27" s="166">
        <f>+IFERROR(INFO!AH30/INFO!AH$77,0)</f>
        <v>4.6210309841195762E-4</v>
      </c>
      <c r="AI27" s="166">
        <f>+IFERROR(INFO!AI30/INFO!AI$77,0)</f>
        <v>4.9513333982204141E-4</v>
      </c>
      <c r="AJ27" s="166">
        <f>+IFERROR(INFO!AJ30/INFO!AJ$77,0)</f>
        <v>3.8408417200541922E-4</v>
      </c>
      <c r="AK27" s="166">
        <f>+IFERROR(INFO!AK30/INFO!AK$77,0)</f>
        <v>5.6303179420423154E-4</v>
      </c>
      <c r="AL27" s="166">
        <f>+IFERROR(INFO!AL30/INFO!AL$77,0)</f>
        <v>3.4428377674660202E-3</v>
      </c>
      <c r="AM27" s="166">
        <f>+IFERROR(INFO!AM30/INFO!AM$77,0)</f>
        <v>2.4544699708796145E-3</v>
      </c>
      <c r="AN27" s="166">
        <f>+IFERROR(INFO!AN30/INFO!AN$77,0)</f>
        <v>1.2713522628702003E-4</v>
      </c>
      <c r="AO27" s="166">
        <f>+IFERROR(INFO!AO30/INFO!AO$77,0)</f>
        <v>9.3612887786334042E-5</v>
      </c>
      <c r="AP27" s="166">
        <f>+IFERROR(INFO!AP30/INFO!AP$77,0)</f>
        <v>3.9852519719945359E-4</v>
      </c>
      <c r="AQ27" s="166">
        <f>+IFERROR(INFO!AQ30/INFO!AQ$77,0)</f>
        <v>3.7404504299486151E-4</v>
      </c>
      <c r="AR27" s="166">
        <f>+IFERROR(INFO!AR30/INFO!AR$77,0)</f>
        <v>5.2550039219824451E-4</v>
      </c>
      <c r="AS27" s="166">
        <f>+IFERROR(INFO!AS30/INFO!AS$77,0)</f>
        <v>7.6569459275898353E-4</v>
      </c>
      <c r="AT27" s="166">
        <f>+IFERROR(INFO!AT30/INFO!AT$77,0)</f>
        <v>4.7853021658840543E-4</v>
      </c>
      <c r="AU27" s="166">
        <f>+IFERROR(INFO!AU30/INFO!AU$77,0)</f>
        <v>3.2978077317573178E-4</v>
      </c>
      <c r="AV27" s="166">
        <f>+IFERROR(INFO!AV30/INFO!AV$77,0)</f>
        <v>4.7574236454277425E-4</v>
      </c>
      <c r="AW27" s="166">
        <f>+IFERROR(INFO!AW30/INFO!AW$77,0)</f>
        <v>2.0969538903122759E-4</v>
      </c>
      <c r="AX27" s="166">
        <f>+IFERROR(INFO!AX30/INFO!AX$77,0)</f>
        <v>8.9187295802495173E-4</v>
      </c>
      <c r="AY27" s="166">
        <f>+IFERROR(INFO!AY30/INFO!AY$77,0)</f>
        <v>4.1593229107857836E-3</v>
      </c>
      <c r="AZ27" s="166">
        <f>+IFERROR(INFO!AZ30/INFO!AZ$77,0)</f>
        <v>1.5657180031271889E-4</v>
      </c>
      <c r="BA27" s="166">
        <f>+IFERROR(INFO!BA30/INFO!BA$77,0)</f>
        <v>1.5741576533801757E-4</v>
      </c>
      <c r="BB27" s="166">
        <f>+IFERROR(INFO!BB30/INFO!BB$77,0)</f>
        <v>3.0227004459509036E-4</v>
      </c>
      <c r="BC27" s="166">
        <f>+IFERROR(INFO!BC30/INFO!BC$77,0)</f>
        <v>6.6399123854763331E-4</v>
      </c>
      <c r="BD27" s="166">
        <f>+IFERROR(INFO!BD30/INFO!BD$77,0)</f>
        <v>3.5993970711994385E-4</v>
      </c>
      <c r="BE27" s="166">
        <f>+IFERROR(INFO!BE30/INFO!BE$77,0)</f>
        <v>4.9338178175128771E-4</v>
      </c>
      <c r="BF27" s="166">
        <f>+IFERROR(INFO!BF30/INFO!BF$77,0)</f>
        <v>2.985967783552316E-4</v>
      </c>
      <c r="BG27" s="166">
        <f>+IFERROR(INFO!BG30/INFO!BG$77,0)</f>
        <v>6.518726218806331E-4</v>
      </c>
      <c r="BH27" s="166">
        <f>+IFERROR(INFO!BH30/INFO!BH$77,0)</f>
        <v>3.0536738694430115E-5</v>
      </c>
      <c r="BI27" s="166">
        <f>+IFERROR(INFO!BI30/INFO!BI$77,0)</f>
        <v>1.4741030447250827E-4</v>
      </c>
      <c r="BJ27" s="166">
        <f>+IFERROR(INFO!BJ30/INFO!BJ$77,0)</f>
        <v>4.5955904574357018E-5</v>
      </c>
      <c r="BK27" s="166">
        <f>+IFERROR(INFO!BK30/INFO!BK$77,0)</f>
        <v>9.1664225870570289E-6</v>
      </c>
      <c r="BL27" s="166">
        <f>+IFERROR(INFO!BL30/INFO!BL$77,0)</f>
        <v>9.0467057236652764E-6</v>
      </c>
      <c r="BM27" s="166">
        <f>+IFERROR(INFO!BM30/INFO!BM$77,0)</f>
        <v>2.9849402982166907E-4</v>
      </c>
      <c r="BN27" s="166">
        <f>+IFERROR(INFO!BN30/INFO!BN$77,0)</f>
        <v>7.6481971506329625E-4</v>
      </c>
      <c r="BO27" s="166">
        <f>+IFERROR(INFO!BO30/INFO!BO$77,0)</f>
        <v>7.8665855989598166E-5</v>
      </c>
      <c r="BP27" s="166">
        <f>+IFERROR(INFO!BP30/INFO!BP$77,0)</f>
        <v>1.2755859289910801E-3</v>
      </c>
      <c r="BQ27" s="166">
        <f>+IFERROR(INFO!BQ30/INFO!BQ$77,0)</f>
        <v>8.9511765908049847E-4</v>
      </c>
      <c r="BR27" s="166">
        <f>+IFERROR(INFO!BR30/INFO!BR$77,0)</f>
        <v>2.0775644403720202E-3</v>
      </c>
      <c r="BS27" s="166">
        <f>+IFERROR(INFO!BS30/INFO!BS$77,0)</f>
        <v>5.6130026815784492E-4</v>
      </c>
      <c r="BT27" s="166">
        <f>+IFERROR(INFO!BT30/INFO!BT$77,0)</f>
        <v>0</v>
      </c>
      <c r="BU27" s="166"/>
    </row>
    <row r="28" spans="2:73" ht="15" x14ac:dyDescent="0.4">
      <c r="B28">
        <v>23</v>
      </c>
      <c r="C28" s="15" t="s">
        <v>43</v>
      </c>
      <c r="D28" s="2" t="s">
        <v>44</v>
      </c>
      <c r="E28" s="166">
        <f>+IFERROR(INFO!E31/INFO!E$77,0)</f>
        <v>2.6827351197697023E-3</v>
      </c>
      <c r="F28" s="166">
        <f>+IFERROR(INFO!F31/INFO!F$77,0)</f>
        <v>6.8568787893334422E-4</v>
      </c>
      <c r="G28" s="166">
        <f>+IFERROR(INFO!G31/INFO!G$77,0)</f>
        <v>1.3054905210078214E-3</v>
      </c>
      <c r="H28" s="166">
        <f>+IFERROR(INFO!H31/INFO!H$77,0)</f>
        <v>3.5862832373225708E-5</v>
      </c>
      <c r="I28" s="166">
        <f>+IFERROR(INFO!I31/INFO!I$77,0)</f>
        <v>3.8003509040139957E-5</v>
      </c>
      <c r="J28" s="166">
        <f>+IFERROR(INFO!J31/INFO!J$77,0)</f>
        <v>6.8528928911991762E-6</v>
      </c>
      <c r="K28" s="166">
        <f>+IFERROR(INFO!K31/INFO!K$77,0)</f>
        <v>6.5406946364993347E-6</v>
      </c>
      <c r="L28" s="166">
        <f>+IFERROR(INFO!L31/INFO!L$77,0)</f>
        <v>3.5287271636817277E-5</v>
      </c>
      <c r="M28" s="166">
        <f>+IFERROR(INFO!M31/INFO!M$77,0)</f>
        <v>1.4039509736235291E-5</v>
      </c>
      <c r="N28" s="166">
        <f>+IFERROR(INFO!N31/INFO!N$77,0)</f>
        <v>5.2342931021033293E-5</v>
      </c>
      <c r="O28" s="166">
        <f>+IFERROR(INFO!O31/INFO!O$77,0)</f>
        <v>1.3618395877722589E-4</v>
      </c>
      <c r="P28" s="166">
        <f>+IFERROR(INFO!P31/INFO!P$77,0)</f>
        <v>3.1945754556133619E-5</v>
      </c>
      <c r="Q28" s="166">
        <f>+IFERROR(INFO!Q31/INFO!Q$77,0)</f>
        <v>1.6946089570932552E-4</v>
      </c>
      <c r="R28" s="166">
        <f>+IFERROR(INFO!R31/INFO!R$77,0)</f>
        <v>5.5170050237947871E-5</v>
      </c>
      <c r="S28" s="166">
        <f>+IFERROR(INFO!S31/INFO!S$77,0)</f>
        <v>8.9751816139797117E-5</v>
      </c>
      <c r="T28" s="166">
        <f>+IFERROR(INFO!T31/INFO!T$77,0)</f>
        <v>4.9661534475515235E-5</v>
      </c>
      <c r="U28" s="166">
        <f>+IFERROR(INFO!U31/INFO!U$77,0)</f>
        <v>4.4260530005701628E-4</v>
      </c>
      <c r="V28" s="166">
        <f>+IFERROR(INFO!V31/INFO!V$77,0)</f>
        <v>2.1001545398214495E-4</v>
      </c>
      <c r="W28" s="166">
        <f>+IFERROR(INFO!W31/INFO!W$77,0)</f>
        <v>1.4517843266137844E-4</v>
      </c>
      <c r="X28" s="166">
        <f>+IFERROR(INFO!X31/INFO!X$77,0)</f>
        <v>1.6317588945487783E-4</v>
      </c>
      <c r="Y28" s="166">
        <f>+IFERROR(INFO!Y31/INFO!Y$77,0)</f>
        <v>2.3100549126110685E-3</v>
      </c>
      <c r="Z28" s="166">
        <f>+IFERROR(INFO!Z31/INFO!Z$77,0)</f>
        <v>1.3252382019718887E-4</v>
      </c>
      <c r="AA28" s="166">
        <f>+IFERROR(INFO!AA31/INFO!AA$77,0)</f>
        <v>0.16952256523578479</v>
      </c>
      <c r="AB28" s="166">
        <f>+IFERROR(INFO!AB31/INFO!AB$77,0)</f>
        <v>2.1797678858100505E-2</v>
      </c>
      <c r="AC28" s="166">
        <f>+IFERROR(INFO!AC31/INFO!AC$77,0)</f>
        <v>8.1860557196777628E-5</v>
      </c>
      <c r="AD28" s="166">
        <f>+IFERROR(INFO!AD31/INFO!AD$77,0)</f>
        <v>6.6937785353034316E-4</v>
      </c>
      <c r="AE28" s="166">
        <f>+IFERROR(INFO!AE31/INFO!AE$77,0)</f>
        <v>3.6497367076387689E-4</v>
      </c>
      <c r="AF28" s="166">
        <f>+IFERROR(INFO!AF31/INFO!AF$77,0)</f>
        <v>1.4998064339696922E-3</v>
      </c>
      <c r="AG28" s="166">
        <f>+IFERROR(INFO!AG31/INFO!AG$77,0)</f>
        <v>3.8997094326243586E-5</v>
      </c>
      <c r="AH28" s="166">
        <f>+IFERROR(INFO!AH31/INFO!AH$77,0)</f>
        <v>1.3527047052282355E-3</v>
      </c>
      <c r="AI28" s="166">
        <f>+IFERROR(INFO!AI31/INFO!AI$77,0)</f>
        <v>3.4623116418146553E-3</v>
      </c>
      <c r="AJ28" s="166">
        <f>+IFERROR(INFO!AJ31/INFO!AJ$77,0)</f>
        <v>6.2265140844405158E-4</v>
      </c>
      <c r="AK28" s="166">
        <f>+IFERROR(INFO!AK31/INFO!AK$77,0)</f>
        <v>3.4173561598715611E-4</v>
      </c>
      <c r="AL28" s="166">
        <f>+IFERROR(INFO!AL31/INFO!AL$77,0)</f>
        <v>8.8483597176458276E-2</v>
      </c>
      <c r="AM28" s="166">
        <f>+IFERROR(INFO!AM31/INFO!AM$77,0)</f>
        <v>1.5735690952266475E-3</v>
      </c>
      <c r="AN28" s="166">
        <f>+IFERROR(INFO!AN31/INFO!AN$77,0)</f>
        <v>3.8063210227159124E-5</v>
      </c>
      <c r="AO28" s="166">
        <f>+IFERROR(INFO!AO31/INFO!AO$77,0)</f>
        <v>6.6241311020364192E-6</v>
      </c>
      <c r="AP28" s="166">
        <f>+IFERROR(INFO!AP31/INFO!AP$77,0)</f>
        <v>4.3817309825062243E-5</v>
      </c>
      <c r="AQ28" s="166">
        <f>+IFERROR(INFO!AQ31/INFO!AQ$77,0)</f>
        <v>2.9054761056415916E-5</v>
      </c>
      <c r="AR28" s="166">
        <f>+IFERROR(INFO!AR31/INFO!AR$77,0)</f>
        <v>5.6216953026287287E-5</v>
      </c>
      <c r="AS28" s="166">
        <f>+IFERROR(INFO!AS31/INFO!AS$77,0)</f>
        <v>3.2190321494356522E-5</v>
      </c>
      <c r="AT28" s="166">
        <f>+IFERROR(INFO!AT31/INFO!AT$77,0)</f>
        <v>1.0229915446985027E-4</v>
      </c>
      <c r="AU28" s="166">
        <f>+IFERROR(INFO!AU31/INFO!AU$77,0)</f>
        <v>1.1592968116367612E-2</v>
      </c>
      <c r="AV28" s="166">
        <f>+IFERROR(INFO!AV31/INFO!AV$77,0)</f>
        <v>7.9707377954714859E-3</v>
      </c>
      <c r="AW28" s="166">
        <f>+IFERROR(INFO!AW31/INFO!AW$77,0)</f>
        <v>6.2991808810382282E-3</v>
      </c>
      <c r="AX28" s="166">
        <f>+IFERROR(INFO!AX31/INFO!AX$77,0)</f>
        <v>5.5453634298178047E-5</v>
      </c>
      <c r="AY28" s="166">
        <f>+IFERROR(INFO!AY31/INFO!AY$77,0)</f>
        <v>4.543741557960362E-5</v>
      </c>
      <c r="AZ28" s="166">
        <f>+IFERROR(INFO!AZ31/INFO!AZ$77,0)</f>
        <v>1.1242209478114425E-5</v>
      </c>
      <c r="BA28" s="166">
        <f>+IFERROR(INFO!BA31/INFO!BA$77,0)</f>
        <v>1.2637973305471517E-6</v>
      </c>
      <c r="BB28" s="166">
        <f>+IFERROR(INFO!BB31/INFO!BB$77,0)</f>
        <v>9.107779435671063E-6</v>
      </c>
      <c r="BC28" s="166">
        <f>+IFERROR(INFO!BC31/INFO!BC$77,0)</f>
        <v>8.2301433446868597E-6</v>
      </c>
      <c r="BD28" s="166">
        <f>+IFERROR(INFO!BD31/INFO!BD$77,0)</f>
        <v>1.5984483801057143E-5</v>
      </c>
      <c r="BE28" s="166">
        <f>+IFERROR(INFO!BE31/INFO!BE$77,0)</f>
        <v>1.3153876130177453E-5</v>
      </c>
      <c r="BF28" s="166">
        <f>+IFERROR(INFO!BF31/INFO!BF$77,0)</f>
        <v>8.2252570641784681E-6</v>
      </c>
      <c r="BG28" s="166">
        <f>+IFERROR(INFO!BG31/INFO!BG$77,0)</f>
        <v>3.9855832217849897E-4</v>
      </c>
      <c r="BH28" s="166">
        <f>+IFERROR(INFO!BH31/INFO!BH$77,0)</f>
        <v>1.7368485959861143E-6</v>
      </c>
      <c r="BI28" s="166">
        <f>+IFERROR(INFO!BI31/INFO!BI$77,0)</f>
        <v>1.5795883586523223E-5</v>
      </c>
      <c r="BJ28" s="166">
        <f>+IFERROR(INFO!BJ31/INFO!BJ$77,0)</f>
        <v>2.2808164445925031E-6</v>
      </c>
      <c r="BK28" s="166">
        <f>+IFERROR(INFO!BK31/INFO!BK$77,0)</f>
        <v>9.9681584980319405E-7</v>
      </c>
      <c r="BL28" s="166">
        <f>+IFERROR(INFO!BL31/INFO!BL$77,0)</f>
        <v>1.3582245290749259E-6</v>
      </c>
      <c r="BM28" s="166">
        <f>+IFERROR(INFO!BM31/INFO!BM$77,0)</f>
        <v>1.0608474867024572E-3</v>
      </c>
      <c r="BN28" s="166">
        <f>+IFERROR(INFO!BN31/INFO!BN$77,0)</f>
        <v>3.7936551268390132E-5</v>
      </c>
      <c r="BO28" s="166">
        <f>+IFERROR(INFO!BO31/INFO!BO$77,0)</f>
        <v>4.1246051201838566E-4</v>
      </c>
      <c r="BP28" s="166">
        <f>+IFERROR(INFO!BP31/INFO!BP$77,0)</f>
        <v>4.0979097628668261E-5</v>
      </c>
      <c r="BQ28" s="166">
        <f>+IFERROR(INFO!BQ31/INFO!BQ$77,0)</f>
        <v>1.5735604797389847E-4</v>
      </c>
      <c r="BR28" s="166">
        <f>+IFERROR(INFO!BR31/INFO!BR$77,0)</f>
        <v>1.0922941517624208E-4</v>
      </c>
      <c r="BS28" s="166">
        <f>+IFERROR(INFO!BS31/INFO!BS$77,0)</f>
        <v>6.0994394953412368E-5</v>
      </c>
      <c r="BT28" s="166">
        <f>+IFERROR(INFO!BT31/INFO!BT$77,0)</f>
        <v>0</v>
      </c>
      <c r="BU28" s="166"/>
    </row>
    <row r="29" spans="2:73" ht="15" x14ac:dyDescent="0.4">
      <c r="B29">
        <v>24</v>
      </c>
      <c r="C29" s="6" t="s">
        <v>45</v>
      </c>
      <c r="D29" s="7" t="s">
        <v>46</v>
      </c>
      <c r="E29" s="166">
        <f>+IFERROR(INFO!E32/INFO!E$77,0)</f>
        <v>8.0113120045309082E-3</v>
      </c>
      <c r="F29" s="166">
        <f>+IFERROR(INFO!F32/INFO!F$77,0)</f>
        <v>9.3416987339351441E-4</v>
      </c>
      <c r="G29" s="166">
        <f>+IFERROR(INFO!G32/INFO!G$77,0)</f>
        <v>4.8344920838053465E-3</v>
      </c>
      <c r="H29" s="166">
        <f>+IFERROR(INFO!H32/INFO!H$77,0)</f>
        <v>1.7775877902121061E-4</v>
      </c>
      <c r="I29" s="166">
        <f>+IFERROR(INFO!I32/INFO!I$77,0)</f>
        <v>3.5117601728033624E-3</v>
      </c>
      <c r="J29" s="166">
        <f>+IFERROR(INFO!J32/INFO!J$77,0)</f>
        <v>7.2262339528576705E-4</v>
      </c>
      <c r="K29" s="166">
        <f>+IFERROR(INFO!K32/INFO!K$77,0)</f>
        <v>5.8048199747683712E-4</v>
      </c>
      <c r="L29" s="166">
        <f>+IFERROR(INFO!L32/INFO!L$77,0)</f>
        <v>8.0742314160054032E-3</v>
      </c>
      <c r="M29" s="166">
        <f>+IFERROR(INFO!M32/INFO!M$77,0)</f>
        <v>3.3067624835362605E-3</v>
      </c>
      <c r="N29" s="166">
        <f>+IFERROR(INFO!N32/INFO!N$77,0)</f>
        <v>1.3273442906413465E-3</v>
      </c>
      <c r="O29" s="166">
        <f>+IFERROR(INFO!O32/INFO!O$77,0)</f>
        <v>1.87014253562862E-3</v>
      </c>
      <c r="P29" s="166">
        <f>+IFERROR(INFO!P32/INFO!P$77,0)</f>
        <v>5.7694382679944079E-3</v>
      </c>
      <c r="Q29" s="166">
        <f>+IFERROR(INFO!Q32/INFO!Q$77,0)</f>
        <v>8.0204515461330048E-3</v>
      </c>
      <c r="R29" s="166">
        <f>+IFERROR(INFO!R32/INFO!R$77,0)</f>
        <v>9.7638624817230745E-3</v>
      </c>
      <c r="S29" s="166">
        <f>+IFERROR(INFO!S32/INFO!S$77,0)</f>
        <v>6.6321556167505992E-3</v>
      </c>
      <c r="T29" s="166">
        <f>+IFERROR(INFO!T32/INFO!T$77,0)</f>
        <v>1.1717193930013305E-2</v>
      </c>
      <c r="U29" s="166">
        <f>+IFERROR(INFO!U32/INFO!U$77,0)</f>
        <v>3.7838064016324349E-2</v>
      </c>
      <c r="V29" s="166">
        <f>+IFERROR(INFO!V32/INFO!V$77,0)</f>
        <v>1.6350765744611414E-2</v>
      </c>
      <c r="W29" s="166">
        <f>+IFERROR(INFO!W32/INFO!W$77,0)</f>
        <v>1.3514833538641208E-2</v>
      </c>
      <c r="X29" s="166">
        <f>+IFERROR(INFO!X32/INFO!X$77,0)</f>
        <v>5.623080135092883E-3</v>
      </c>
      <c r="Y29" s="166">
        <f>+IFERROR(INFO!Y32/INFO!Y$77,0)</f>
        <v>9.0021833880976326E-3</v>
      </c>
      <c r="Z29" s="166">
        <f>+IFERROR(INFO!Z32/INFO!Z$77,0)</f>
        <v>1.1326928900080595E-2</v>
      </c>
      <c r="AA29" s="166">
        <f>+IFERROR(INFO!AA32/INFO!AA$77,0)</f>
        <v>4.1697871440511833E-2</v>
      </c>
      <c r="AB29" s="166">
        <f>+IFERROR(INFO!AB32/INFO!AB$77,0)</f>
        <v>0.22618122701701807</v>
      </c>
      <c r="AC29" s="166">
        <f>+IFERROR(INFO!AC32/INFO!AC$77,0)</f>
        <v>7.5052055955666301E-4</v>
      </c>
      <c r="AD29" s="166">
        <f>+IFERROR(INFO!AD32/INFO!AD$77,0)</f>
        <v>1.3310357735541095E-2</v>
      </c>
      <c r="AE29" s="166">
        <f>+IFERROR(INFO!AE32/INFO!AE$77,0)</f>
        <v>2.6157304426487799E-2</v>
      </c>
      <c r="AF29" s="166">
        <f>+IFERROR(INFO!AF32/INFO!AF$77,0)</f>
        <v>1.4108370804139986E-2</v>
      </c>
      <c r="AG29" s="166">
        <f>+IFERROR(INFO!AG32/INFO!AG$77,0)</f>
        <v>7.6801210008078057E-4</v>
      </c>
      <c r="AH29" s="166">
        <f>+IFERROR(INFO!AH32/INFO!AH$77,0)</f>
        <v>2.6410004354673459E-3</v>
      </c>
      <c r="AI29" s="166">
        <f>+IFERROR(INFO!AI32/INFO!AI$77,0)</f>
        <v>1.1187891216353002E-2</v>
      </c>
      <c r="AJ29" s="166">
        <f>+IFERROR(INFO!AJ32/INFO!AJ$77,0)</f>
        <v>3.6530728412540541E-3</v>
      </c>
      <c r="AK29" s="166">
        <f>+IFERROR(INFO!AK32/INFO!AK$77,0)</f>
        <v>1.3808474550058116E-3</v>
      </c>
      <c r="AL29" s="166">
        <f>+IFERROR(INFO!AL32/INFO!AL$77,0)</f>
        <v>5.669020782629948E-2</v>
      </c>
      <c r="AM29" s="166">
        <f>+IFERROR(INFO!AM32/INFO!AM$77,0)</f>
        <v>5.8301367721429673E-3</v>
      </c>
      <c r="AN29" s="166">
        <f>+IFERROR(INFO!AN32/INFO!AN$77,0)</f>
        <v>2.7083220290715269E-3</v>
      </c>
      <c r="AO29" s="166">
        <f>+IFERROR(INFO!AO32/INFO!AO$77,0)</f>
        <v>1.1347914230785416E-3</v>
      </c>
      <c r="AP29" s="166">
        <f>+IFERROR(INFO!AP32/INFO!AP$77,0)</f>
        <v>2.6345718553953371E-3</v>
      </c>
      <c r="AQ29" s="166">
        <f>+IFERROR(INFO!AQ32/INFO!AQ$77,0)</f>
        <v>2.0577810626871882E-3</v>
      </c>
      <c r="AR29" s="166">
        <f>+IFERROR(INFO!AR32/INFO!AR$77,0)</f>
        <v>1.9605576261978947E-3</v>
      </c>
      <c r="AS29" s="166">
        <f>+IFERROR(INFO!AS32/INFO!AS$77,0)</f>
        <v>1.064834203991063E-2</v>
      </c>
      <c r="AT29" s="166">
        <f>+IFERROR(INFO!AT32/INFO!AT$77,0)</f>
        <v>1.3508382185851379E-3</v>
      </c>
      <c r="AU29" s="166">
        <f>+IFERROR(INFO!AU32/INFO!AU$77,0)</f>
        <v>2.1050572106636719E-3</v>
      </c>
      <c r="AV29" s="166">
        <f>+IFERROR(INFO!AV32/INFO!AV$77,0)</f>
        <v>1.8447480741545631E-3</v>
      </c>
      <c r="AW29" s="166">
        <f>+IFERROR(INFO!AW32/INFO!AW$77,0)</f>
        <v>1.3120015360899827E-3</v>
      </c>
      <c r="AX29" s="166">
        <f>+IFERROR(INFO!AX32/INFO!AX$77,0)</f>
        <v>4.3534150541097725E-3</v>
      </c>
      <c r="AY29" s="166">
        <f>+IFERROR(INFO!AY32/INFO!AY$77,0)</f>
        <v>3.9775483073610125E-3</v>
      </c>
      <c r="AZ29" s="166">
        <f>+IFERROR(INFO!AZ32/INFO!AZ$77,0)</f>
        <v>3.0587404528157014E-4</v>
      </c>
      <c r="BA29" s="166">
        <f>+IFERROR(INFO!BA32/INFO!BA$77,0)</f>
        <v>1.9831132769092095E-4</v>
      </c>
      <c r="BB29" s="166">
        <f>+IFERROR(INFO!BB32/INFO!BB$77,0)</f>
        <v>7.9994780301748819E-4</v>
      </c>
      <c r="BC29" s="166">
        <f>+IFERROR(INFO!BC32/INFO!BC$77,0)</f>
        <v>1.5980079497925068E-3</v>
      </c>
      <c r="BD29" s="166">
        <f>+IFERROR(INFO!BD32/INFO!BD$77,0)</f>
        <v>5.3203884103809104E-3</v>
      </c>
      <c r="BE29" s="166">
        <f>+IFERROR(INFO!BE32/INFO!BE$77,0)</f>
        <v>3.7650896303249417E-3</v>
      </c>
      <c r="BF29" s="166">
        <f>+IFERROR(INFO!BF32/INFO!BF$77,0)</f>
        <v>2.3703417563708802E-3</v>
      </c>
      <c r="BG29" s="166">
        <f>+IFERROR(INFO!BG32/INFO!BG$77,0)</f>
        <v>2.9084059467406689E-2</v>
      </c>
      <c r="BH29" s="166">
        <f>+IFERROR(INFO!BH32/INFO!BH$77,0)</f>
        <v>8.9272380669819977E-4</v>
      </c>
      <c r="BI29" s="166">
        <f>+IFERROR(INFO!BI32/INFO!BI$77,0)</f>
        <v>2.1020352294477407E-3</v>
      </c>
      <c r="BJ29" s="166">
        <f>+IFERROR(INFO!BJ32/INFO!BJ$77,0)</f>
        <v>7.6732468672649436E-4</v>
      </c>
      <c r="BK29" s="166">
        <f>+IFERROR(INFO!BK32/INFO!BK$77,0)</f>
        <v>2.5576402526104262E-4</v>
      </c>
      <c r="BL29" s="166">
        <f>+IFERROR(INFO!BL32/INFO!BL$77,0)</f>
        <v>4.6465419103440585E-4</v>
      </c>
      <c r="BM29" s="166">
        <f>+IFERROR(INFO!BM32/INFO!BM$77,0)</f>
        <v>4.7736916485777315E-3</v>
      </c>
      <c r="BN29" s="166">
        <f>+IFERROR(INFO!BN32/INFO!BN$77,0)</f>
        <v>7.7536057669210156E-3</v>
      </c>
      <c r="BO29" s="166">
        <f>+IFERROR(INFO!BO32/INFO!BO$77,0)</f>
        <v>2.2853491595811855E-2</v>
      </c>
      <c r="BP29" s="166">
        <f>+IFERROR(INFO!BP32/INFO!BP$77,0)</f>
        <v>9.7634597328061772E-3</v>
      </c>
      <c r="BQ29" s="166">
        <f>+IFERROR(INFO!BQ32/INFO!BQ$77,0)</f>
        <v>2.3207560899792326E-3</v>
      </c>
      <c r="BR29" s="166">
        <f>+IFERROR(INFO!BR32/INFO!BR$77,0)</f>
        <v>9.9230176980071201E-3</v>
      </c>
      <c r="BS29" s="166">
        <f>+IFERROR(INFO!BS32/INFO!BS$77,0)</f>
        <v>3.5809111345697884E-4</v>
      </c>
      <c r="BT29" s="166">
        <f>+IFERROR(INFO!BT32/INFO!BT$77,0)</f>
        <v>0</v>
      </c>
      <c r="BU29" s="166"/>
    </row>
    <row r="30" spans="2:73" ht="15" x14ac:dyDescent="0.4">
      <c r="B30">
        <v>25</v>
      </c>
      <c r="C30" s="15" t="s">
        <v>47</v>
      </c>
      <c r="D30" s="2" t="s">
        <v>48</v>
      </c>
      <c r="E30" s="166">
        <f>+IFERROR(INFO!E33/INFO!E$77,0)</f>
        <v>1.8868796267452227E-2</v>
      </c>
      <c r="F30" s="166">
        <f>+IFERROR(INFO!F33/INFO!F$77,0)</f>
        <v>4.3829505247413485E-3</v>
      </c>
      <c r="G30" s="166">
        <f>+IFERROR(INFO!G33/INFO!G$77,0)</f>
        <v>1.0661210660010686E-2</v>
      </c>
      <c r="H30" s="166">
        <f>+IFERROR(INFO!H33/INFO!H$77,0)</f>
        <v>4.919495564523435E-4</v>
      </c>
      <c r="I30" s="166">
        <f>+IFERROR(INFO!I33/INFO!I$77,0)</f>
        <v>1.1316244722716867E-2</v>
      </c>
      <c r="J30" s="166">
        <f>+IFERROR(INFO!J33/INFO!J$77,0)</f>
        <v>5.0515644807399229E-2</v>
      </c>
      <c r="K30" s="166">
        <f>+IFERROR(INFO!K33/INFO!K$77,0)</f>
        <v>8.7150995614614674E-2</v>
      </c>
      <c r="L30" s="166">
        <f>+IFERROR(INFO!L33/INFO!L$77,0)</f>
        <v>7.5345551749686941E-3</v>
      </c>
      <c r="M30" s="166">
        <f>+IFERROR(INFO!M33/INFO!M$77,0)</f>
        <v>2.4747402504520236E-2</v>
      </c>
      <c r="N30" s="166">
        <f>+IFERROR(INFO!N33/INFO!N$77,0)</f>
        <v>6.2164333619645082E-3</v>
      </c>
      <c r="O30" s="166">
        <f>+IFERROR(INFO!O33/INFO!O$77,0)</f>
        <v>4.3958347348432882E-3</v>
      </c>
      <c r="P30" s="166">
        <f>+IFERROR(INFO!P33/INFO!P$77,0)</f>
        <v>1.5100727938150826E-3</v>
      </c>
      <c r="Q30" s="166">
        <f>+IFERROR(INFO!Q33/INFO!Q$77,0)</f>
        <v>5.431650943946288E-3</v>
      </c>
      <c r="R30" s="166">
        <f>+IFERROR(INFO!R33/INFO!R$77,0)</f>
        <v>6.8036790536761581E-4</v>
      </c>
      <c r="S30" s="166">
        <f>+IFERROR(INFO!S33/INFO!S$77,0)</f>
        <v>4.2232820237788618E-4</v>
      </c>
      <c r="T30" s="166">
        <f>+IFERROR(INFO!T33/INFO!T$77,0)</f>
        <v>1.9899323403301046E-3</v>
      </c>
      <c r="U30" s="166">
        <f>+IFERROR(INFO!U33/INFO!U$77,0)</f>
        <v>1.0546770615567464E-3</v>
      </c>
      <c r="V30" s="166">
        <f>+IFERROR(INFO!V33/INFO!V$77,0)</f>
        <v>5.2594960129838169E-4</v>
      </c>
      <c r="W30" s="166">
        <f>+IFERROR(INFO!W33/INFO!W$77,0)</f>
        <v>9.9319135403837895E-4</v>
      </c>
      <c r="X30" s="166">
        <f>+IFERROR(INFO!X33/INFO!X$77,0)</f>
        <v>8.3460083319440888E-3</v>
      </c>
      <c r="Y30" s="166">
        <f>+IFERROR(INFO!Y33/INFO!Y$77,0)</f>
        <v>2.4263330369881982E-3</v>
      </c>
      <c r="Z30" s="166">
        <f>+IFERROR(INFO!Z33/INFO!Z$77,0)</f>
        <v>3.535477016074871E-3</v>
      </c>
      <c r="AA30" s="166">
        <f>+IFERROR(INFO!AA33/INFO!AA$77,0)</f>
        <v>4.2694833917738739E-3</v>
      </c>
      <c r="AB30" s="166">
        <f>+IFERROR(INFO!AB33/INFO!AB$77,0)</f>
        <v>5.2394656796460682E-3</v>
      </c>
      <c r="AC30" s="166">
        <f>+IFERROR(INFO!AC33/INFO!AC$77,0)</f>
        <v>0.39136132402581691</v>
      </c>
      <c r="AD30" s="166">
        <f>+IFERROR(INFO!AD33/INFO!AD$77,0)</f>
        <v>1.5467722899941678E-2</v>
      </c>
      <c r="AE30" s="166">
        <f>+IFERROR(INFO!AE33/INFO!AE$77,0)</f>
        <v>6.2710148876151403E-3</v>
      </c>
      <c r="AF30" s="166">
        <f>+IFERROR(INFO!AF33/INFO!AF$77,0)</f>
        <v>1.0080744827033347E-2</v>
      </c>
      <c r="AG30" s="166">
        <f>+IFERROR(INFO!AG33/INFO!AG$77,0)</f>
        <v>6.0519139386715437E-2</v>
      </c>
      <c r="AH30" s="166">
        <f>+IFERROR(INFO!AH33/INFO!AH$77,0)</f>
        <v>2.744210584236064E-3</v>
      </c>
      <c r="AI30" s="166">
        <f>+IFERROR(INFO!AI33/INFO!AI$77,0)</f>
        <v>8.2616240591028116E-3</v>
      </c>
      <c r="AJ30" s="166">
        <f>+IFERROR(INFO!AJ33/INFO!AJ$77,0)</f>
        <v>5.4977050081505587E-4</v>
      </c>
      <c r="AK30" s="166">
        <f>+IFERROR(INFO!AK33/INFO!AK$77,0)</f>
        <v>1.9431871612373773E-3</v>
      </c>
      <c r="AL30" s="166">
        <f>+IFERROR(INFO!AL33/INFO!AL$77,0)</f>
        <v>1.3172409557048782E-3</v>
      </c>
      <c r="AM30" s="166">
        <f>+IFERROR(INFO!AM33/INFO!AM$77,0)</f>
        <v>4.8635608879146908E-3</v>
      </c>
      <c r="AN30" s="166">
        <f>+IFERROR(INFO!AN33/INFO!AN$77,0)</f>
        <v>1.2046214015733823E-2</v>
      </c>
      <c r="AO30" s="166">
        <f>+IFERROR(INFO!AO33/INFO!AO$77,0)</f>
        <v>5.9792166783438228E-3</v>
      </c>
      <c r="AP30" s="166">
        <f>+IFERROR(INFO!AP33/INFO!AP$77,0)</f>
        <v>1.3546085588856061E-2</v>
      </c>
      <c r="AQ30" s="166">
        <f>+IFERROR(INFO!AQ33/INFO!AQ$77,0)</f>
        <v>3.124818645296209E-3</v>
      </c>
      <c r="AR30" s="166">
        <f>+IFERROR(INFO!AR33/INFO!AR$77,0)</f>
        <v>3.1870153535879318E-2</v>
      </c>
      <c r="AS30" s="166">
        <f>+IFERROR(INFO!AS33/INFO!AS$77,0)</f>
        <v>5.5481090127830878E-5</v>
      </c>
      <c r="AT30" s="166">
        <f>+IFERROR(INFO!AT33/INFO!AT$77,0)</f>
        <v>6.6991026133501226E-3</v>
      </c>
      <c r="AU30" s="166">
        <f>+IFERROR(INFO!AU33/INFO!AU$77,0)</f>
        <v>4.3457172407455258E-3</v>
      </c>
      <c r="AV30" s="166">
        <f>+IFERROR(INFO!AV33/INFO!AV$77,0)</f>
        <v>5.9621363719432026E-3</v>
      </c>
      <c r="AW30" s="166">
        <f>+IFERROR(INFO!AW33/INFO!AW$77,0)</f>
        <v>1.2995415061159679E-2</v>
      </c>
      <c r="AX30" s="166">
        <f>+IFERROR(INFO!AX33/INFO!AX$77,0)</f>
        <v>7.707952792010672E-3</v>
      </c>
      <c r="AY30" s="166">
        <f>+IFERROR(INFO!AY33/INFO!AY$77,0)</f>
        <v>1.8083490965759501E-2</v>
      </c>
      <c r="AZ30" s="166">
        <f>+IFERROR(INFO!AZ33/INFO!AZ$77,0)</f>
        <v>0.13803313890276814</v>
      </c>
      <c r="BA30" s="166">
        <f>+IFERROR(INFO!BA33/INFO!BA$77,0)</f>
        <v>0.10203040800807114</v>
      </c>
      <c r="BB30" s="166">
        <f>+IFERROR(INFO!BB33/INFO!BB$77,0)</f>
        <v>0.18599831577978584</v>
      </c>
      <c r="BC30" s="166">
        <f>+IFERROR(INFO!BC33/INFO!BC$77,0)</f>
        <v>1.4844209407251195E-2</v>
      </c>
      <c r="BD30" s="166">
        <f>+IFERROR(INFO!BD33/INFO!BD$77,0)</f>
        <v>2.6442017102334694E-2</v>
      </c>
      <c r="BE30" s="166">
        <f>+IFERROR(INFO!BE33/INFO!BE$77,0)</f>
        <v>4.6211029253540202E-3</v>
      </c>
      <c r="BF30" s="166">
        <f>+IFERROR(INFO!BF33/INFO!BF$77,0)</f>
        <v>1.0409657902681927E-3</v>
      </c>
      <c r="BG30" s="166">
        <f>+IFERROR(INFO!BG33/INFO!BG$77,0)</f>
        <v>3.8654537448054023E-3</v>
      </c>
      <c r="BH30" s="166">
        <f>+IFERROR(INFO!BH33/INFO!BH$77,0)</f>
        <v>1.2923989992253335E-3</v>
      </c>
      <c r="BI30" s="166">
        <f>+IFERROR(INFO!BI33/INFO!BI$77,0)</f>
        <v>8.2561569485650765E-4</v>
      </c>
      <c r="BJ30" s="166">
        <f>+IFERROR(INFO!BJ33/INFO!BJ$77,0)</f>
        <v>1.0910242139306656E-3</v>
      </c>
      <c r="BK30" s="166">
        <f>+IFERROR(INFO!BK33/INFO!BK$77,0)</f>
        <v>1.5020219667539996E-3</v>
      </c>
      <c r="BL30" s="166">
        <f>+IFERROR(INFO!BL33/INFO!BL$77,0)</f>
        <v>1.8665418882425261E-4</v>
      </c>
      <c r="BM30" s="166">
        <f>+IFERROR(INFO!BM33/INFO!BM$77,0)</f>
        <v>2.8337234726900683E-3</v>
      </c>
      <c r="BN30" s="166">
        <f>+IFERROR(INFO!BN33/INFO!BN$77,0)</f>
        <v>1.4550287127672759E-3</v>
      </c>
      <c r="BO30" s="166">
        <f>+IFERROR(INFO!BO33/INFO!BO$77,0)</f>
        <v>8.79552889464069E-3</v>
      </c>
      <c r="BP30" s="166">
        <f>+IFERROR(INFO!BP33/INFO!BP$77,0)</f>
        <v>2.7504391002417222E-4</v>
      </c>
      <c r="BQ30" s="166">
        <f>+IFERROR(INFO!BQ33/INFO!BQ$77,0)</f>
        <v>1.9619395381347644E-3</v>
      </c>
      <c r="BR30" s="166">
        <f>+IFERROR(INFO!BR33/INFO!BR$77,0)</f>
        <v>1.1979698439424711E-3</v>
      </c>
      <c r="BS30" s="166">
        <f>+IFERROR(INFO!BS33/INFO!BS$77,0)</f>
        <v>2.4568832195485161E-3</v>
      </c>
      <c r="BT30" s="166">
        <f>+IFERROR(INFO!BT33/INFO!BT$77,0)</f>
        <v>0</v>
      </c>
      <c r="BU30" s="166"/>
    </row>
    <row r="31" spans="2:73" ht="15" x14ac:dyDescent="0.4">
      <c r="B31">
        <v>26</v>
      </c>
      <c r="C31" s="6" t="s">
        <v>49</v>
      </c>
      <c r="D31" s="7" t="s">
        <v>50</v>
      </c>
      <c r="E31" s="166">
        <f>+IFERROR(INFO!E34/INFO!E$77,0)</f>
        <v>5.5343518960629577E-2</v>
      </c>
      <c r="F31" s="166">
        <f>+IFERROR(INFO!F34/INFO!F$77,0)</f>
        <v>0.11548902490060198</v>
      </c>
      <c r="G31" s="166">
        <f>+IFERROR(INFO!G34/INFO!G$77,0)</f>
        <v>3.8264009720216001E-3</v>
      </c>
      <c r="H31" s="166">
        <f>+IFERROR(INFO!H34/INFO!H$77,0)</f>
        <v>2.3058662166485281E-2</v>
      </c>
      <c r="I31" s="166">
        <f>+IFERROR(INFO!I34/INFO!I$77,0)</f>
        <v>1.0741693643419703E-2</v>
      </c>
      <c r="J31" s="166">
        <f>+IFERROR(INFO!J34/INFO!J$77,0)</f>
        <v>3.0774445190188278E-3</v>
      </c>
      <c r="K31" s="166">
        <f>+IFERROR(INFO!K34/INFO!K$77,0)</f>
        <v>2.5974728227559454E-3</v>
      </c>
      <c r="L31" s="166">
        <f>+IFERROR(INFO!L34/INFO!L$77,0)</f>
        <v>7.0828236631243309E-3</v>
      </c>
      <c r="M31" s="166">
        <f>+IFERROR(INFO!M34/INFO!M$77,0)</f>
        <v>2.6623244693999761E-3</v>
      </c>
      <c r="N31" s="166">
        <f>+IFERROR(INFO!N34/INFO!N$77,0)</f>
        <v>1.1183752315547019E-2</v>
      </c>
      <c r="O31" s="166">
        <f>+IFERROR(INFO!O34/INFO!O$77,0)</f>
        <v>3.2492640662330876E-3</v>
      </c>
      <c r="P31" s="166">
        <f>+IFERROR(INFO!P34/INFO!P$77,0)</f>
        <v>1.0206040030073088E-2</v>
      </c>
      <c r="Q31" s="166">
        <f>+IFERROR(INFO!Q34/INFO!Q$77,0)</f>
        <v>9.7937534702418477E-3</v>
      </c>
      <c r="R31" s="166">
        <f>+IFERROR(INFO!R34/INFO!R$77,0)</f>
        <v>1.3714523948739822E-2</v>
      </c>
      <c r="S31" s="166">
        <f>+IFERROR(INFO!S34/INFO!S$77,0)</f>
        <v>4.7190281173622653E-4</v>
      </c>
      <c r="T31" s="166">
        <f>+IFERROR(INFO!T34/INFO!T$77,0)</f>
        <v>4.9667917912291403E-3</v>
      </c>
      <c r="U31" s="166">
        <f>+IFERROR(INFO!U34/INFO!U$77,0)</f>
        <v>4.7044762525492306E-2</v>
      </c>
      <c r="V31" s="166">
        <f>+IFERROR(INFO!V34/INFO!V$77,0)</f>
        <v>2.5364166375672226E-2</v>
      </c>
      <c r="W31" s="166">
        <f>+IFERROR(INFO!W34/INFO!W$77,0)</f>
        <v>4.4715389259733541E-2</v>
      </c>
      <c r="X31" s="166">
        <f>+IFERROR(INFO!X34/INFO!X$77,0)</f>
        <v>0.10075311182479635</v>
      </c>
      <c r="Y31" s="166">
        <f>+IFERROR(INFO!Y34/INFO!Y$77,0)</f>
        <v>1.4621277117053494E-2</v>
      </c>
      <c r="Z31" s="166">
        <f>+IFERROR(INFO!Z34/INFO!Z$77,0)</f>
        <v>5.268976972893015E-2</v>
      </c>
      <c r="AA31" s="166">
        <f>+IFERROR(INFO!AA34/INFO!AA$77,0)</f>
        <v>2.6502522269843214E-2</v>
      </c>
      <c r="AB31" s="166">
        <f>+IFERROR(INFO!AB34/INFO!AB$77,0)</f>
        <v>4.694787332747484E-2</v>
      </c>
      <c r="AC31" s="166">
        <f>+IFERROR(INFO!AC34/INFO!AC$77,0)</f>
        <v>5.2774429726296847E-2</v>
      </c>
      <c r="AD31" s="166">
        <f>+IFERROR(INFO!AD34/INFO!AD$77,0)</f>
        <v>0.2889408831133819</v>
      </c>
      <c r="AE31" s="166">
        <f>+IFERROR(INFO!AE34/INFO!AE$77,0)</f>
        <v>0.14157836113349284</v>
      </c>
      <c r="AF31" s="166">
        <f>+IFERROR(INFO!AF34/INFO!AF$77,0)</f>
        <v>0.34779744708637245</v>
      </c>
      <c r="AG31" s="166">
        <f>+IFERROR(INFO!AG34/INFO!AG$77,0)</f>
        <v>2.5804423601763628E-2</v>
      </c>
      <c r="AH31" s="166">
        <f>+IFERROR(INFO!AH34/INFO!AH$77,0)</f>
        <v>1.5397800799927591E-2</v>
      </c>
      <c r="AI31" s="166">
        <f>+IFERROR(INFO!AI34/INFO!AI$77,0)</f>
        <v>7.2199746740331902E-2</v>
      </c>
      <c r="AJ31" s="166">
        <f>+IFERROR(INFO!AJ34/INFO!AJ$77,0)</f>
        <v>1.1408138580882842E-2</v>
      </c>
      <c r="AK31" s="166">
        <f>+IFERROR(INFO!AK34/INFO!AK$77,0)</f>
        <v>1.5909209138533092E-2</v>
      </c>
      <c r="AL31" s="166">
        <f>+IFERROR(INFO!AL34/INFO!AL$77,0)</f>
        <v>1.7336126355824218E-2</v>
      </c>
      <c r="AM31" s="166">
        <f>+IFERROR(INFO!AM34/INFO!AM$77,0)</f>
        <v>2.6699023914613887E-2</v>
      </c>
      <c r="AN31" s="166">
        <f>+IFERROR(INFO!AN34/INFO!AN$77,0)</f>
        <v>1.64297336672004E-3</v>
      </c>
      <c r="AO31" s="166">
        <f>+IFERROR(INFO!AO34/INFO!AO$77,0)</f>
        <v>1.1554325841273362E-4</v>
      </c>
      <c r="AP31" s="166">
        <f>+IFERROR(INFO!AP34/INFO!AP$77,0)</f>
        <v>1.3095226466008669E-2</v>
      </c>
      <c r="AQ31" s="166">
        <f>+IFERROR(INFO!AQ34/INFO!AQ$77,0)</f>
        <v>3.992312984943144E-3</v>
      </c>
      <c r="AR31" s="166">
        <f>+IFERROR(INFO!AR34/INFO!AR$77,0)</f>
        <v>7.6508399861463508E-3</v>
      </c>
      <c r="AS31" s="166">
        <f>+IFERROR(INFO!AS34/INFO!AS$77,0)</f>
        <v>9.1878830680572571E-4</v>
      </c>
      <c r="AT31" s="166">
        <f>+IFERROR(INFO!AT34/INFO!AT$77,0)</f>
        <v>6.5780323648806885E-2</v>
      </c>
      <c r="AU31" s="166">
        <f>+IFERROR(INFO!AU34/INFO!AU$77,0)</f>
        <v>1.36536379545662E-2</v>
      </c>
      <c r="AV31" s="166">
        <f>+IFERROR(INFO!AV34/INFO!AV$77,0)</f>
        <v>1.2290266280057142E-2</v>
      </c>
      <c r="AW31" s="166">
        <f>+IFERROR(INFO!AW34/INFO!AW$77,0)</f>
        <v>4.5462230235382159E-3</v>
      </c>
      <c r="AX31" s="166">
        <f>+IFERROR(INFO!AX34/INFO!AX$77,0)</f>
        <v>1.4420137656477076E-4</v>
      </c>
      <c r="AY31" s="166">
        <f>+IFERROR(INFO!AY34/INFO!AY$77,0)</f>
        <v>2.1443035260228695E-2</v>
      </c>
      <c r="AZ31" s="166">
        <f>+IFERROR(INFO!AZ34/INFO!AZ$77,0)</f>
        <v>2.1312499046443809E-4</v>
      </c>
      <c r="BA31" s="166">
        <f>+IFERROR(INFO!BA34/INFO!BA$77,0)</f>
        <v>1.56978662841734E-4</v>
      </c>
      <c r="BB31" s="166">
        <f>+IFERROR(INFO!BB34/INFO!BB$77,0)</f>
        <v>1.973622319496108E-4</v>
      </c>
      <c r="BC31" s="166">
        <f>+IFERROR(INFO!BC34/INFO!BC$77,0)</f>
        <v>1.118243710433359E-4</v>
      </c>
      <c r="BD31" s="166">
        <f>+IFERROR(INFO!BD34/INFO!BD$77,0)</f>
        <v>7.8192087766128403E-5</v>
      </c>
      <c r="BE31" s="166">
        <f>+IFERROR(INFO!BE34/INFO!BE$77,0)</f>
        <v>2.2763389022436185E-4</v>
      </c>
      <c r="BF31" s="166">
        <f>+IFERROR(INFO!BF34/INFO!BF$77,0)</f>
        <v>4.4420837846797655E-4</v>
      </c>
      <c r="BG31" s="166">
        <f>+IFERROR(INFO!BG34/INFO!BG$77,0)</f>
        <v>1.7988389358113027E-3</v>
      </c>
      <c r="BH31" s="166">
        <f>+IFERROR(INFO!BH34/INFO!BH$77,0)</f>
        <v>1.4640316456024466E-4</v>
      </c>
      <c r="BI31" s="166">
        <f>+IFERROR(INFO!BI34/INFO!BI$77,0)</f>
        <v>4.4086385677479726E-4</v>
      </c>
      <c r="BJ31" s="166">
        <f>+IFERROR(INFO!BJ34/INFO!BJ$77,0)</f>
        <v>2.9441782894555637E-5</v>
      </c>
      <c r="BK31" s="166">
        <f>+IFERROR(INFO!BK34/INFO!BK$77,0)</f>
        <v>2.7465743923149853E-5</v>
      </c>
      <c r="BL31" s="166">
        <f>+IFERROR(INFO!BL34/INFO!BL$77,0)</f>
        <v>1.2385845472355728E-5</v>
      </c>
      <c r="BM31" s="166">
        <f>+IFERROR(INFO!BM34/INFO!BM$77,0)</f>
        <v>1.342835443614365E-4</v>
      </c>
      <c r="BN31" s="166">
        <f>+IFERROR(INFO!BN34/INFO!BN$77,0)</f>
        <v>9.6710737025485945E-3</v>
      </c>
      <c r="BO31" s="166">
        <f>+IFERROR(INFO!BO34/INFO!BO$77,0)</f>
        <v>2.1921353079785776E-4</v>
      </c>
      <c r="BP31" s="166">
        <f>+IFERROR(INFO!BP34/INFO!BP$77,0)</f>
        <v>1.5122591140915692E-4</v>
      </c>
      <c r="BQ31" s="166">
        <f>+IFERROR(INFO!BQ34/INFO!BQ$77,0)</f>
        <v>5.5982539057008833E-3</v>
      </c>
      <c r="BR31" s="166">
        <f>+IFERROR(INFO!BR34/INFO!BR$77,0)</f>
        <v>2.8517944849945344E-4</v>
      </c>
      <c r="BS31" s="166">
        <f>+IFERROR(INFO!BS34/INFO!BS$77,0)</f>
        <v>3.9916509079850206E-2</v>
      </c>
      <c r="BT31" s="166">
        <f>+IFERROR(INFO!BT34/INFO!BT$77,0)</f>
        <v>0</v>
      </c>
      <c r="BU31" s="166"/>
    </row>
    <row r="32" spans="2:73" ht="15" x14ac:dyDescent="0.4">
      <c r="B32">
        <v>27</v>
      </c>
      <c r="C32" s="15" t="s">
        <v>51</v>
      </c>
      <c r="D32" s="2" t="s">
        <v>52</v>
      </c>
      <c r="E32" s="166">
        <f>+IFERROR(INFO!E35/INFO!E$77,0)</f>
        <v>2.2788323948025051E-3</v>
      </c>
      <c r="F32" s="166">
        <f>+IFERROR(INFO!F35/INFO!F$77,0)</f>
        <v>1.7700863132337295E-3</v>
      </c>
      <c r="G32" s="166">
        <f>+IFERROR(INFO!G35/INFO!G$77,0)</f>
        <v>1.8905973219741364E-2</v>
      </c>
      <c r="H32" s="166">
        <f>+IFERROR(INFO!H35/INFO!H$77,0)</f>
        <v>3.6189197238901017E-4</v>
      </c>
      <c r="I32" s="166">
        <f>+IFERROR(INFO!I35/INFO!I$77,0)</f>
        <v>5.8094125034231661E-4</v>
      </c>
      <c r="J32" s="166">
        <f>+IFERROR(INFO!J35/INFO!J$77,0)</f>
        <v>9.3591266269340431E-5</v>
      </c>
      <c r="K32" s="166">
        <f>+IFERROR(INFO!K35/INFO!K$77,0)</f>
        <v>1.200843698958522E-4</v>
      </c>
      <c r="L32" s="166">
        <f>+IFERROR(INFO!L35/INFO!L$77,0)</f>
        <v>1.2138472419533337E-4</v>
      </c>
      <c r="M32" s="166">
        <f>+IFERROR(INFO!M35/INFO!M$77,0)</f>
        <v>1.2611822324546697E-4</v>
      </c>
      <c r="N32" s="166">
        <f>+IFERROR(INFO!N35/INFO!N$77,0)</f>
        <v>3.5981021811550457E-4</v>
      </c>
      <c r="O32" s="166">
        <f>+IFERROR(INFO!O35/INFO!O$77,0)</f>
        <v>1.8912059364667784E-3</v>
      </c>
      <c r="P32" s="166">
        <f>+IFERROR(INFO!P35/INFO!P$77,0)</f>
        <v>5.690790786017796E-4</v>
      </c>
      <c r="Q32" s="166">
        <f>+IFERROR(INFO!Q35/INFO!Q$77,0)</f>
        <v>3.3304257043606606E-3</v>
      </c>
      <c r="R32" s="166">
        <f>+IFERROR(INFO!R35/INFO!R$77,0)</f>
        <v>1.3519140747068737E-2</v>
      </c>
      <c r="S32" s="166">
        <f>+IFERROR(INFO!S35/INFO!S$77,0)</f>
        <v>4.4490531020053604E-4</v>
      </c>
      <c r="T32" s="166">
        <f>+IFERROR(INFO!T35/INFO!T$77,0)</f>
        <v>2.6881725689918961E-4</v>
      </c>
      <c r="U32" s="166">
        <f>+IFERROR(INFO!U35/INFO!U$77,0)</f>
        <v>6.6489244001347496E-3</v>
      </c>
      <c r="V32" s="166">
        <f>+IFERROR(INFO!V35/INFO!V$77,0)</f>
        <v>1.1166184477796829E-2</v>
      </c>
      <c r="W32" s="166">
        <f>+IFERROR(INFO!W35/INFO!W$77,0)</f>
        <v>2.9946856562303057E-3</v>
      </c>
      <c r="X32" s="166">
        <f>+IFERROR(INFO!X35/INFO!X$77,0)</f>
        <v>1.9212453193992126E-3</v>
      </c>
      <c r="Y32" s="166">
        <f>+IFERROR(INFO!Y35/INFO!Y$77,0)</f>
        <v>8.9829760815855883E-4</v>
      </c>
      <c r="Z32" s="166">
        <f>+IFERROR(INFO!Z35/INFO!Z$77,0)</f>
        <v>1.4584468304179045E-3</v>
      </c>
      <c r="AA32" s="166">
        <f>+IFERROR(INFO!AA35/INFO!AA$77,0)</f>
        <v>1.8463327992379644E-3</v>
      </c>
      <c r="AB32" s="166">
        <f>+IFERROR(INFO!AB35/INFO!AB$77,0)</f>
        <v>1.781072803952555E-3</v>
      </c>
      <c r="AC32" s="166">
        <f>+IFERROR(INFO!AC35/INFO!AC$77,0)</f>
        <v>8.7114424480422411E-4</v>
      </c>
      <c r="AD32" s="166">
        <f>+IFERROR(INFO!AD35/INFO!AD$77,0)</f>
        <v>5.2680279941971142E-3</v>
      </c>
      <c r="AE32" s="166">
        <f>+IFERROR(INFO!AE35/INFO!AE$77,0)</f>
        <v>3.6428821527221086E-2</v>
      </c>
      <c r="AF32" s="166">
        <f>+IFERROR(INFO!AF35/INFO!AF$77,0)</f>
        <v>4.8716284238173261E-3</v>
      </c>
      <c r="AG32" s="166">
        <f>+IFERROR(INFO!AG35/INFO!AG$77,0)</f>
        <v>7.6104862374094752E-4</v>
      </c>
      <c r="AH32" s="166">
        <f>+IFERROR(INFO!AH35/INFO!AH$77,0)</f>
        <v>1.0706538384525463E-3</v>
      </c>
      <c r="AI32" s="166">
        <f>+IFERROR(INFO!AI35/INFO!AI$77,0)</f>
        <v>1.9093030008723449E-3</v>
      </c>
      <c r="AJ32" s="166">
        <f>+IFERROR(INFO!AJ35/INFO!AJ$77,0)</f>
        <v>1.0053915375089703E-3</v>
      </c>
      <c r="AK32" s="166">
        <f>+IFERROR(INFO!AK35/INFO!AK$77,0)</f>
        <v>1.3987736941316207E-3</v>
      </c>
      <c r="AL32" s="166">
        <f>+IFERROR(INFO!AL35/INFO!AL$77,0)</f>
        <v>1.209992459661237E-3</v>
      </c>
      <c r="AM32" s="166">
        <f>+IFERROR(INFO!AM35/INFO!AM$77,0)</f>
        <v>1.3032245398941539E-3</v>
      </c>
      <c r="AN32" s="166">
        <f>+IFERROR(INFO!AN35/INFO!AN$77,0)</f>
        <v>1.5092563455056422E-4</v>
      </c>
      <c r="AO32" s="166">
        <f>+IFERROR(INFO!AO35/INFO!AO$77,0)</f>
        <v>5.4570516166926747E-5</v>
      </c>
      <c r="AP32" s="166">
        <f>+IFERROR(INFO!AP35/INFO!AP$77,0)</f>
        <v>3.317830422251479E-4</v>
      </c>
      <c r="AQ32" s="166">
        <f>+IFERROR(INFO!AQ35/INFO!AQ$77,0)</f>
        <v>2.0782023568892451E-4</v>
      </c>
      <c r="AR32" s="166">
        <f>+IFERROR(INFO!AR35/INFO!AR$77,0)</f>
        <v>4.0403174457754926E-4</v>
      </c>
      <c r="AS32" s="166">
        <f>+IFERROR(INFO!AS35/INFO!AS$77,0)</f>
        <v>2.701203851123314E-4</v>
      </c>
      <c r="AT32" s="166">
        <f>+IFERROR(INFO!AT35/INFO!AT$77,0)</f>
        <v>1.4127132291144962E-3</v>
      </c>
      <c r="AU32" s="166">
        <f>+IFERROR(INFO!AU35/INFO!AU$77,0)</f>
        <v>7.7393287467056153E-4</v>
      </c>
      <c r="AV32" s="166">
        <f>+IFERROR(INFO!AV35/INFO!AV$77,0)</f>
        <v>8.8382660016713657E-4</v>
      </c>
      <c r="AW32" s="166">
        <f>+IFERROR(INFO!AW35/INFO!AW$77,0)</f>
        <v>5.3437337124146778E-4</v>
      </c>
      <c r="AX32" s="166">
        <f>+IFERROR(INFO!AX35/INFO!AX$77,0)</f>
        <v>1.5421199685257869E-4</v>
      </c>
      <c r="AY32" s="166">
        <f>+IFERROR(INFO!AY35/INFO!AY$77,0)</f>
        <v>1.019696057780996E-3</v>
      </c>
      <c r="AZ32" s="166">
        <f>+IFERROR(INFO!AZ35/INFO!AZ$77,0)</f>
        <v>3.186936151394667E-4</v>
      </c>
      <c r="BA32" s="166">
        <f>+IFERROR(INFO!BA35/INFO!BA$77,0)</f>
        <v>1.8809867103790841E-4</v>
      </c>
      <c r="BB32" s="166">
        <f>+IFERROR(INFO!BB35/INFO!BB$77,0)</f>
        <v>1.9625694600580769E-4</v>
      </c>
      <c r="BC32" s="166">
        <f>+IFERROR(INFO!BC35/INFO!BC$77,0)</f>
        <v>2.799552524712398E-4</v>
      </c>
      <c r="BD32" s="166">
        <f>+IFERROR(INFO!BD35/INFO!BD$77,0)</f>
        <v>1.1587047948667263E-4</v>
      </c>
      <c r="BE32" s="166">
        <f>+IFERROR(INFO!BE35/INFO!BE$77,0)</f>
        <v>3.9531621902388382E-4</v>
      </c>
      <c r="BF32" s="166">
        <f>+IFERROR(INFO!BF35/INFO!BF$77,0)</f>
        <v>7.9114989053345058E-4</v>
      </c>
      <c r="BG32" s="166">
        <f>+IFERROR(INFO!BG35/INFO!BG$77,0)</f>
        <v>2.5149603445621667E-4</v>
      </c>
      <c r="BH32" s="166">
        <f>+IFERROR(INFO!BH35/INFO!BH$77,0)</f>
        <v>3.5341431979338326E-4</v>
      </c>
      <c r="BI32" s="166">
        <f>+IFERROR(INFO!BI35/INFO!BI$77,0)</f>
        <v>1.1836977181749401E-4</v>
      </c>
      <c r="BJ32" s="166">
        <f>+IFERROR(INFO!BJ35/INFO!BJ$77,0)</f>
        <v>3.8731712958514552E-5</v>
      </c>
      <c r="BK32" s="166">
        <f>+IFERROR(INFO!BK35/INFO!BK$77,0)</f>
        <v>2.7742331129882177E-5</v>
      </c>
      <c r="BL32" s="166">
        <f>+IFERROR(INFO!BL35/INFO!BL$77,0)</f>
        <v>1.3914932937757651E-5</v>
      </c>
      <c r="BM32" s="166">
        <f>+IFERROR(INFO!BM35/INFO!BM$77,0)</f>
        <v>1.5690685451184142E-4</v>
      </c>
      <c r="BN32" s="166">
        <f>+IFERROR(INFO!BN35/INFO!BN$77,0)</f>
        <v>2.1103392041915591E-4</v>
      </c>
      <c r="BO32" s="166">
        <f>+IFERROR(INFO!BO35/INFO!BO$77,0)</f>
        <v>2.41297782200151E-4</v>
      </c>
      <c r="BP32" s="166">
        <f>+IFERROR(INFO!BP35/INFO!BP$77,0)</f>
        <v>2.233343017315447E-4</v>
      </c>
      <c r="BQ32" s="166">
        <f>+IFERROR(INFO!BQ35/INFO!BQ$77,0)</f>
        <v>4.8713860135452959E-2</v>
      </c>
      <c r="BR32" s="166">
        <f>+IFERROR(INFO!BR35/INFO!BR$77,0)</f>
        <v>5.0006945381568697E-4</v>
      </c>
      <c r="BS32" s="166">
        <f>+IFERROR(INFO!BS35/INFO!BS$77,0)</f>
        <v>6.0909084061445181E-4</v>
      </c>
      <c r="BT32" s="166">
        <f>+IFERROR(INFO!BT35/INFO!BT$77,0)</f>
        <v>0</v>
      </c>
      <c r="BU32" s="166"/>
    </row>
    <row r="33" spans="2:73" ht="15" x14ac:dyDescent="0.4">
      <c r="B33">
        <v>28</v>
      </c>
      <c r="C33" s="6" t="s">
        <v>53</v>
      </c>
      <c r="D33" s="7" t="s">
        <v>54</v>
      </c>
      <c r="E33" s="166">
        <f>+IFERROR(INFO!E36/INFO!E$77,0)</f>
        <v>2.2477323783366959E-3</v>
      </c>
      <c r="F33" s="166">
        <f>+IFERROR(INFO!F36/INFO!F$77,0)</f>
        <v>1.3321694743669878E-3</v>
      </c>
      <c r="G33" s="166">
        <f>+IFERROR(INFO!G36/INFO!G$77,0)</f>
        <v>2.0786818248580554E-4</v>
      </c>
      <c r="H33" s="166">
        <f>+IFERROR(INFO!H36/INFO!H$77,0)</f>
        <v>2.0497196070052597E-4</v>
      </c>
      <c r="I33" s="166">
        <f>+IFERROR(INFO!I36/INFO!I$77,0)</f>
        <v>2.5947323605342465E-2</v>
      </c>
      <c r="J33" s="166">
        <f>+IFERROR(INFO!J36/INFO!J$77,0)</f>
        <v>4.4612389517350462E-5</v>
      </c>
      <c r="K33" s="166">
        <f>+IFERROR(INFO!K36/INFO!K$77,0)</f>
        <v>1.2034301317369338E-3</v>
      </c>
      <c r="L33" s="166">
        <f>+IFERROR(INFO!L36/INFO!L$77,0)</f>
        <v>1.1297991575877085E-4</v>
      </c>
      <c r="M33" s="166">
        <f>+IFERROR(INFO!M36/INFO!M$77,0)</f>
        <v>1.8266559155058723E-4</v>
      </c>
      <c r="N33" s="166">
        <f>+IFERROR(INFO!N36/INFO!N$77,0)</f>
        <v>2.8939596266421221E-3</v>
      </c>
      <c r="O33" s="166">
        <f>+IFERROR(INFO!O36/INFO!O$77,0)</f>
        <v>9.8904763513771327E-3</v>
      </c>
      <c r="P33" s="166">
        <f>+IFERROR(INFO!P36/INFO!P$77,0)</f>
        <v>1.5248655002180009E-2</v>
      </c>
      <c r="Q33" s="166">
        <f>+IFERROR(INFO!Q36/INFO!Q$77,0)</f>
        <v>3.1242464351062399E-2</v>
      </c>
      <c r="R33" s="166">
        <f>+IFERROR(INFO!R36/INFO!R$77,0)</f>
        <v>1.7993316495920154E-2</v>
      </c>
      <c r="S33" s="166">
        <f>+IFERROR(INFO!S36/INFO!S$77,0)</f>
        <v>4.9872812436975427E-3</v>
      </c>
      <c r="T33" s="166">
        <f>+IFERROR(INFO!T36/INFO!T$77,0)</f>
        <v>8.8922824981738577E-3</v>
      </c>
      <c r="U33" s="166">
        <f>+IFERROR(INFO!U36/INFO!U$77,0)</f>
        <v>5.124449004418305E-2</v>
      </c>
      <c r="V33" s="166">
        <f>+IFERROR(INFO!V36/INFO!V$77,0)</f>
        <v>3.9680193018821988E-2</v>
      </c>
      <c r="W33" s="166">
        <f>+IFERROR(INFO!W36/INFO!W$77,0)</f>
        <v>4.8067147279473227E-2</v>
      </c>
      <c r="X33" s="166">
        <f>+IFERROR(INFO!X36/INFO!X$77,0)</f>
        <v>1.2311277638298687E-2</v>
      </c>
      <c r="Y33" s="166">
        <f>+IFERROR(INFO!Y36/INFO!Y$77,0)</f>
        <v>2.148064670301366E-2</v>
      </c>
      <c r="Z33" s="166">
        <f>+IFERROR(INFO!Z36/INFO!Z$77,0)</f>
        <v>9.6444146983786731E-3</v>
      </c>
      <c r="AA33" s="166">
        <f>+IFERROR(INFO!AA36/INFO!AA$77,0)</f>
        <v>1.4325885294739714E-2</v>
      </c>
      <c r="AB33" s="166">
        <f>+IFERROR(INFO!AB36/INFO!AB$77,0)</f>
        <v>2.6059970827490304E-2</v>
      </c>
      <c r="AC33" s="166">
        <f>+IFERROR(INFO!AC36/INFO!AC$77,0)</f>
        <v>1.5650143070520773E-3</v>
      </c>
      <c r="AD33" s="166">
        <f>+IFERROR(INFO!AD36/INFO!AD$77,0)</f>
        <v>3.4146334813855553E-2</v>
      </c>
      <c r="AE33" s="166">
        <f>+IFERROR(INFO!AE36/INFO!AE$77,0)</f>
        <v>3.4151942091605825E-2</v>
      </c>
      <c r="AF33" s="166">
        <f>+IFERROR(INFO!AF36/INFO!AF$77,0)</f>
        <v>7.47308290385649E-2</v>
      </c>
      <c r="AG33" s="166">
        <f>+IFERROR(INFO!AG36/INFO!AG$77,0)</f>
        <v>1.7679415306552507E-3</v>
      </c>
      <c r="AH33" s="166">
        <f>+IFERROR(INFO!AH36/INFO!AH$77,0)</f>
        <v>6.1527848818553194E-3</v>
      </c>
      <c r="AI33" s="166">
        <f>+IFERROR(INFO!AI36/INFO!AI$77,0)</f>
        <v>1.9858901301091723E-2</v>
      </c>
      <c r="AJ33" s="166">
        <f>+IFERROR(INFO!AJ36/INFO!AJ$77,0)</f>
        <v>1.2237110172838647E-2</v>
      </c>
      <c r="AK33" s="166">
        <f>+IFERROR(INFO!AK36/INFO!AK$77,0)</f>
        <v>1.5667547615749421E-2</v>
      </c>
      <c r="AL33" s="166">
        <f>+IFERROR(INFO!AL36/INFO!AL$77,0)</f>
        <v>2.2561210532991413E-2</v>
      </c>
      <c r="AM33" s="166">
        <f>+IFERROR(INFO!AM36/INFO!AM$77,0)</f>
        <v>2.2387887259099609E-2</v>
      </c>
      <c r="AN33" s="166">
        <f>+IFERROR(INFO!AN36/INFO!AN$77,0)</f>
        <v>5.4654101420268239E-3</v>
      </c>
      <c r="AO33" s="166">
        <f>+IFERROR(INFO!AO36/INFO!AO$77,0)</f>
        <v>7.6496735376515427E-5</v>
      </c>
      <c r="AP33" s="166">
        <f>+IFERROR(INFO!AP36/INFO!AP$77,0)</f>
        <v>1.7810185778480668E-2</v>
      </c>
      <c r="AQ33" s="166">
        <f>+IFERROR(INFO!AQ36/INFO!AQ$77,0)</f>
        <v>2.4643816954304943E-2</v>
      </c>
      <c r="AR33" s="166">
        <f>+IFERROR(INFO!AR36/INFO!AR$77,0)</f>
        <v>2.6195258021090299E-2</v>
      </c>
      <c r="AS33" s="166">
        <f>+IFERROR(INFO!AS36/INFO!AS$77,0)</f>
        <v>1.1815538045666593E-3</v>
      </c>
      <c r="AT33" s="166">
        <f>+IFERROR(INFO!AT36/INFO!AT$77,0)</f>
        <v>5.8460862204326198E-4</v>
      </c>
      <c r="AU33" s="166">
        <f>+IFERROR(INFO!AU36/INFO!AU$77,0)</f>
        <v>1.4009988470012892E-2</v>
      </c>
      <c r="AV33" s="166">
        <f>+IFERROR(INFO!AV36/INFO!AV$77,0)</f>
        <v>3.4445393459405976E-2</v>
      </c>
      <c r="AW33" s="166">
        <f>+IFERROR(INFO!AW36/INFO!AW$77,0)</f>
        <v>1.8883537274412891E-2</v>
      </c>
      <c r="AX33" s="166">
        <f>+IFERROR(INFO!AX36/INFO!AX$77,0)</f>
        <v>6.4741337001498244E-3</v>
      </c>
      <c r="AY33" s="166">
        <f>+IFERROR(INFO!AY36/INFO!AY$77,0)</f>
        <v>7.3278819091711668E-3</v>
      </c>
      <c r="AZ33" s="166">
        <f>+IFERROR(INFO!AZ36/INFO!AZ$77,0)</f>
        <v>2.1632135098232426E-2</v>
      </c>
      <c r="BA33" s="166">
        <f>+IFERROR(INFO!BA36/INFO!BA$77,0)</f>
        <v>5.1600837621788459E-5</v>
      </c>
      <c r="BB33" s="166">
        <f>+IFERROR(INFO!BB36/INFO!BB$77,0)</f>
        <v>1.6813017612441299E-2</v>
      </c>
      <c r="BC33" s="166">
        <f>+IFERROR(INFO!BC36/INFO!BC$77,0)</f>
        <v>9.5188935421737716E-3</v>
      </c>
      <c r="BD33" s="166">
        <f>+IFERROR(INFO!BD36/INFO!BD$77,0)</f>
        <v>7.4513322665856297E-5</v>
      </c>
      <c r="BE33" s="166">
        <f>+IFERROR(INFO!BE36/INFO!BE$77,0)</f>
        <v>4.1725048033988965E-3</v>
      </c>
      <c r="BF33" s="166">
        <f>+IFERROR(INFO!BF36/INFO!BF$77,0)</f>
        <v>5.0180450590857073E-3</v>
      </c>
      <c r="BG33" s="166">
        <f>+IFERROR(INFO!BG36/INFO!BG$77,0)</f>
        <v>1.0764359611503942E-3</v>
      </c>
      <c r="BH33" s="166">
        <f>+IFERROR(INFO!BH36/INFO!BH$77,0)</f>
        <v>2.9493509247897063E-4</v>
      </c>
      <c r="BI33" s="166">
        <f>+IFERROR(INFO!BI36/INFO!BI$77,0)</f>
        <v>7.789591316079962E-5</v>
      </c>
      <c r="BJ33" s="166">
        <f>+IFERROR(INFO!BJ36/INFO!BJ$77,0)</f>
        <v>1.9046796425011945E-5</v>
      </c>
      <c r="BK33" s="166">
        <f>+IFERROR(INFO!BK36/INFO!BK$77,0)</f>
        <v>1.0109266727010286E-5</v>
      </c>
      <c r="BL33" s="166">
        <f>+IFERROR(INFO!BL36/INFO!BL$77,0)</f>
        <v>5.842299046543027E-6</v>
      </c>
      <c r="BM33" s="166">
        <f>+IFERROR(INFO!BM36/INFO!BM$77,0)</f>
        <v>1.1259257825945256E-4</v>
      </c>
      <c r="BN33" s="166">
        <f>+IFERROR(INFO!BN36/INFO!BN$77,0)</f>
        <v>1.2939141127868648E-4</v>
      </c>
      <c r="BO33" s="166">
        <f>+IFERROR(INFO!BO36/INFO!BO$77,0)</f>
        <v>2.8376985656153194E-3</v>
      </c>
      <c r="BP33" s="166">
        <f>+IFERROR(INFO!BP36/INFO!BP$77,0)</f>
        <v>8.8447216647640501E-4</v>
      </c>
      <c r="BQ33" s="166">
        <f>+IFERROR(INFO!BQ36/INFO!BQ$77,0)</f>
        <v>6.613858669090927E-4</v>
      </c>
      <c r="BR33" s="166">
        <f>+IFERROR(INFO!BR36/INFO!BR$77,0)</f>
        <v>4.1883770977180576E-4</v>
      </c>
      <c r="BS33" s="166">
        <f>+IFERROR(INFO!BS36/INFO!BS$77,0)</f>
        <v>3.5023068592084452E-4</v>
      </c>
      <c r="BT33" s="166">
        <f>+IFERROR(INFO!BT36/INFO!BT$77,0)</f>
        <v>0</v>
      </c>
      <c r="BU33" s="166"/>
    </row>
    <row r="34" spans="2:73" ht="15" x14ac:dyDescent="0.4">
      <c r="B34">
        <v>29</v>
      </c>
      <c r="C34" s="15" t="s">
        <v>55</v>
      </c>
      <c r="D34" s="2" t="s">
        <v>56</v>
      </c>
      <c r="E34" s="166">
        <f>+IFERROR(INFO!E37/INFO!E$77,0)</f>
        <v>5.4419266126731172E-4</v>
      </c>
      <c r="F34" s="166">
        <f>+IFERROR(INFO!F37/INFO!F$77,0)</f>
        <v>1.282266923503015E-3</v>
      </c>
      <c r="G34" s="166">
        <f>+IFERROR(INFO!G37/INFO!G$77,0)</f>
        <v>1.0248590224098092E-3</v>
      </c>
      <c r="H34" s="166">
        <f>+IFERROR(INFO!H37/INFO!H$77,0)</f>
        <v>1.3909771167490499E-3</v>
      </c>
      <c r="I34" s="166">
        <f>+IFERROR(INFO!I37/INFO!I$77,0)</f>
        <v>1.7872010947916203E-3</v>
      </c>
      <c r="J34" s="166">
        <f>+IFERROR(INFO!J37/INFO!J$77,0)</f>
        <v>4.2699378671597211E-5</v>
      </c>
      <c r="K34" s="166">
        <f>+IFERROR(INFO!K37/INFO!K$77,0)</f>
        <v>5.965566094508047E-5</v>
      </c>
      <c r="L34" s="166">
        <f>+IFERROR(INFO!L37/INFO!L$77,0)</f>
        <v>7.6581305376771658E-5</v>
      </c>
      <c r="M34" s="166">
        <f>+IFERROR(INFO!M37/INFO!M$77,0)</f>
        <v>2.1406432361901633E-4</v>
      </c>
      <c r="N34" s="166">
        <f>+IFERROR(INFO!N37/INFO!N$77,0)</f>
        <v>2.2952401440138237E-4</v>
      </c>
      <c r="O34" s="166">
        <f>+IFERROR(INFO!O37/INFO!O$77,0)</f>
        <v>1.1121298531511515E-4</v>
      </c>
      <c r="P34" s="166">
        <f>+IFERROR(INFO!P37/INFO!P$77,0)</f>
        <v>3.6633583699968454E-4</v>
      </c>
      <c r="Q34" s="166">
        <f>+IFERROR(INFO!Q37/INFO!Q$77,0)</f>
        <v>1.525023177199011E-3</v>
      </c>
      <c r="R34" s="166">
        <f>+IFERROR(INFO!R37/INFO!R$77,0)</f>
        <v>3.0725559461913766E-4</v>
      </c>
      <c r="S34" s="166">
        <f>+IFERROR(INFO!S37/INFO!S$77,0)</f>
        <v>2.639774272183613E-3</v>
      </c>
      <c r="T34" s="166">
        <f>+IFERROR(INFO!T37/INFO!T$77,0)</f>
        <v>1.0637693083021286E-3</v>
      </c>
      <c r="U34" s="166">
        <f>+IFERROR(INFO!U37/INFO!U$77,0)</f>
        <v>3.6245200588802605E-4</v>
      </c>
      <c r="V34" s="166">
        <f>+IFERROR(INFO!V37/INFO!V$77,0)</f>
        <v>7.2009720183930578E-3</v>
      </c>
      <c r="W34" s="166">
        <f>+IFERROR(INFO!W37/INFO!W$77,0)</f>
        <v>8.5995539180204472E-3</v>
      </c>
      <c r="X34" s="166">
        <f>+IFERROR(INFO!X37/INFO!X$77,0)</f>
        <v>1.8346426073278404E-3</v>
      </c>
      <c r="Y34" s="166">
        <f>+IFERROR(INFO!Y37/INFO!Y$77,0)</f>
        <v>1.1478854126457543E-3</v>
      </c>
      <c r="Z34" s="166">
        <f>+IFERROR(INFO!Z37/INFO!Z$77,0)</f>
        <v>5.7337158648886337E-4</v>
      </c>
      <c r="AA34" s="166">
        <f>+IFERROR(INFO!AA37/INFO!AA$77,0)</f>
        <v>2.0744274429951252E-3</v>
      </c>
      <c r="AB34" s="166">
        <f>+IFERROR(INFO!AB37/INFO!AB$77,0)</f>
        <v>5.1570578790718013E-4</v>
      </c>
      <c r="AC34" s="166">
        <f>+IFERROR(INFO!AC37/INFO!AC$77,0)</f>
        <v>5.2352243248588988E-4</v>
      </c>
      <c r="AD34" s="166">
        <f>+IFERROR(INFO!AD37/INFO!AD$77,0)</f>
        <v>1.1012825311326637E-2</v>
      </c>
      <c r="AE34" s="166">
        <f>+IFERROR(INFO!AE37/INFO!AE$77,0)</f>
        <v>3.0792144912759546E-3</v>
      </c>
      <c r="AF34" s="166">
        <f>+IFERROR(INFO!AF37/INFO!AF$77,0)</f>
        <v>2.7233049310808281E-3</v>
      </c>
      <c r="AG34" s="166">
        <f>+IFERROR(INFO!AG37/INFO!AG$77,0)</f>
        <v>0.13953820963420174</v>
      </c>
      <c r="AH34" s="166">
        <f>+IFERROR(INFO!AH37/INFO!AH$77,0)</f>
        <v>7.3708430187834541E-3</v>
      </c>
      <c r="AI34" s="166">
        <f>+IFERROR(INFO!AI37/INFO!AI$77,0)</f>
        <v>6.9593155620613443E-3</v>
      </c>
      <c r="AJ34" s="166">
        <f>+IFERROR(INFO!AJ37/INFO!AJ$77,0)</f>
        <v>3.8726201880842988E-3</v>
      </c>
      <c r="AK34" s="166">
        <f>+IFERROR(INFO!AK37/INFO!AK$77,0)</f>
        <v>8.1854217215235996E-3</v>
      </c>
      <c r="AL34" s="166">
        <f>+IFERROR(INFO!AL37/INFO!AL$77,0)</f>
        <v>1.1603774059723411E-2</v>
      </c>
      <c r="AM34" s="166">
        <f>+IFERROR(INFO!AM37/INFO!AM$77,0)</f>
        <v>5.5468386287991431E-3</v>
      </c>
      <c r="AN34" s="166">
        <f>+IFERROR(INFO!AN37/INFO!AN$77,0)</f>
        <v>8.3351622458120082E-4</v>
      </c>
      <c r="AO34" s="166">
        <f>+IFERROR(INFO!AO37/INFO!AO$77,0)</f>
        <v>8.9260434048120047E-5</v>
      </c>
      <c r="AP34" s="166">
        <f>+IFERROR(INFO!AP37/INFO!AP$77,0)</f>
        <v>1.8343049543602589E-3</v>
      </c>
      <c r="AQ34" s="166">
        <f>+IFERROR(INFO!AQ37/INFO!AQ$77,0)</f>
        <v>1.6516569785050591E-3</v>
      </c>
      <c r="AR34" s="166">
        <f>+IFERROR(INFO!AR37/INFO!AR$77,0)</f>
        <v>4.1661284014419116E-4</v>
      </c>
      <c r="AS34" s="166">
        <f>+IFERROR(INFO!AS37/INFO!AS$77,0)</f>
        <v>7.6493517396033295E-3</v>
      </c>
      <c r="AT34" s="166">
        <f>+IFERROR(INFO!AT37/INFO!AT$77,0)</f>
        <v>3.8749199337238471E-2</v>
      </c>
      <c r="AU34" s="166">
        <f>+IFERROR(INFO!AU37/INFO!AU$77,0)</f>
        <v>8.9139329813604992E-2</v>
      </c>
      <c r="AV34" s="166">
        <f>+IFERROR(INFO!AV37/INFO!AV$77,0)</f>
        <v>0.1930409327137905</v>
      </c>
      <c r="AW34" s="166">
        <f>+IFERROR(INFO!AW37/INFO!AW$77,0)</f>
        <v>9.7899392872622171E-2</v>
      </c>
      <c r="AX34" s="166">
        <f>+IFERROR(INFO!AX37/INFO!AX$77,0)</f>
        <v>1.7172782191722134E-4</v>
      </c>
      <c r="AY34" s="166">
        <f>+IFERROR(INFO!AY37/INFO!AY$77,0)</f>
        <v>9.9213780805279417E-3</v>
      </c>
      <c r="AZ34" s="166">
        <f>+IFERROR(INFO!AZ37/INFO!AZ$77,0)</f>
        <v>9.5593616756191072E-5</v>
      </c>
      <c r="BA34" s="166">
        <f>+IFERROR(INFO!BA37/INFO!BA$77,0)</f>
        <v>1.0604503941330615E-4</v>
      </c>
      <c r="BB34" s="166">
        <f>+IFERROR(INFO!BB37/INFO!BB$77,0)</f>
        <v>6.4154708603084354E-5</v>
      </c>
      <c r="BC34" s="166">
        <f>+IFERROR(INFO!BC37/INFO!BC$77,0)</f>
        <v>5.3034869673664356E-5</v>
      </c>
      <c r="BD34" s="166">
        <f>+IFERROR(INFO!BD37/INFO!BD$77,0)</f>
        <v>5.9991206794756797E-5</v>
      </c>
      <c r="BE34" s="166">
        <f>+IFERROR(INFO!BE37/INFO!BE$77,0)</f>
        <v>1.6398880559949814E-4</v>
      </c>
      <c r="BF34" s="166">
        <f>+IFERROR(INFO!BF37/INFO!BF$77,0)</f>
        <v>1.3084113916110389E-4</v>
      </c>
      <c r="BG34" s="166">
        <f>+IFERROR(INFO!BG37/INFO!BG$77,0)</f>
        <v>5.6736287702418761E-4</v>
      </c>
      <c r="BH34" s="166">
        <f>+IFERROR(INFO!BH37/INFO!BH$77,0)</f>
        <v>2.1823799217088861E-4</v>
      </c>
      <c r="BI34" s="166">
        <f>+IFERROR(INFO!BI37/INFO!BI$77,0)</f>
        <v>1.0645359682041052E-4</v>
      </c>
      <c r="BJ34" s="166">
        <f>+IFERROR(INFO!BJ37/INFO!BJ$77,0)</f>
        <v>4.8178972650396103E-5</v>
      </c>
      <c r="BK34" s="166">
        <f>+IFERROR(INFO!BK37/INFO!BK$77,0)</f>
        <v>4.1255157744881716E-5</v>
      </c>
      <c r="BL34" s="166">
        <f>+IFERROR(INFO!BL37/INFO!BL$77,0)</f>
        <v>1.9978247098375812E-5</v>
      </c>
      <c r="BM34" s="166">
        <f>+IFERROR(INFO!BM37/INFO!BM$77,0)</f>
        <v>3.4608921440813126E-3</v>
      </c>
      <c r="BN34" s="166">
        <f>+IFERROR(INFO!BN37/INFO!BN$77,0)</f>
        <v>1.2505147763257663E-4</v>
      </c>
      <c r="BO34" s="166">
        <f>+IFERROR(INFO!BO37/INFO!BO$77,0)</f>
        <v>2.2951886688094917E-4</v>
      </c>
      <c r="BP34" s="166">
        <f>+IFERROR(INFO!BP37/INFO!BP$77,0)</f>
        <v>1.6242007456894144E-4</v>
      </c>
      <c r="BQ34" s="166">
        <f>+IFERROR(INFO!BQ37/INFO!BQ$77,0)</f>
        <v>7.6987106961864591E-5</v>
      </c>
      <c r="BR34" s="166">
        <f>+IFERROR(INFO!BR37/INFO!BR$77,0)</f>
        <v>1.2539363370264636E-4</v>
      </c>
      <c r="BS34" s="166">
        <f>+IFERROR(INFO!BS37/INFO!BS$77,0)</f>
        <v>2.9883388397921294E-4</v>
      </c>
      <c r="BT34" s="166">
        <f>+IFERROR(INFO!BT37/INFO!BT$77,0)</f>
        <v>0</v>
      </c>
      <c r="BU34" s="166"/>
    </row>
    <row r="35" spans="2:73" ht="15" x14ac:dyDescent="0.4">
      <c r="B35">
        <v>30</v>
      </c>
      <c r="C35" s="6" t="s">
        <v>57</v>
      </c>
      <c r="D35" s="7" t="s">
        <v>58</v>
      </c>
      <c r="E35" s="166">
        <f>+IFERROR(INFO!E38/INFO!E$77,0)</f>
        <v>6.9424185849520266E-3</v>
      </c>
      <c r="F35" s="166">
        <f>+IFERROR(INFO!F38/INFO!F$77,0)</f>
        <v>3.8802883010336988E-3</v>
      </c>
      <c r="G35" s="166">
        <f>+IFERROR(INFO!G38/INFO!G$77,0)</f>
        <v>5.0438412156300844E-3</v>
      </c>
      <c r="H35" s="166">
        <f>+IFERROR(INFO!H38/INFO!H$77,0)</f>
        <v>6.266004612527503E-3</v>
      </c>
      <c r="I35" s="166">
        <f>+IFERROR(INFO!I38/INFO!I$77,0)</f>
        <v>8.3206772439112699E-3</v>
      </c>
      <c r="J35" s="166">
        <f>+IFERROR(INFO!J38/INFO!J$77,0)</f>
        <v>2.9941139096827081E-5</v>
      </c>
      <c r="K35" s="166">
        <f>+IFERROR(INFO!K38/INFO!K$77,0)</f>
        <v>4.4165937863747514E-5</v>
      </c>
      <c r="L35" s="166">
        <f>+IFERROR(INFO!L38/INFO!L$77,0)</f>
        <v>8.968682858813159E-4</v>
      </c>
      <c r="M35" s="166">
        <f>+IFERROR(INFO!M38/INFO!M$77,0)</f>
        <v>1.8867343222723314E-3</v>
      </c>
      <c r="N35" s="166">
        <f>+IFERROR(INFO!N38/INFO!N$77,0)</f>
        <v>1.0672618230918771E-3</v>
      </c>
      <c r="O35" s="166">
        <f>+IFERROR(INFO!O38/INFO!O$77,0)</f>
        <v>2.756748514979479E-3</v>
      </c>
      <c r="P35" s="166">
        <f>+IFERROR(INFO!P38/INFO!P$77,0)</f>
        <v>9.0743690581546893E-4</v>
      </c>
      <c r="Q35" s="166">
        <f>+IFERROR(INFO!Q38/INFO!Q$77,0)</f>
        <v>3.6985525795266796E-3</v>
      </c>
      <c r="R35" s="166">
        <f>+IFERROR(INFO!R38/INFO!R$77,0)</f>
        <v>5.7335706662833244E-4</v>
      </c>
      <c r="S35" s="166">
        <f>+IFERROR(INFO!S38/INFO!S$77,0)</f>
        <v>1.2484965264982556E-3</v>
      </c>
      <c r="T35" s="166">
        <f>+IFERROR(INFO!T38/INFO!T$77,0)</f>
        <v>8.579128750126221E-4</v>
      </c>
      <c r="U35" s="166">
        <f>+IFERROR(INFO!U38/INFO!U$77,0)</f>
        <v>3.9983914181752119E-3</v>
      </c>
      <c r="V35" s="166">
        <f>+IFERROR(INFO!V38/INFO!V$77,0)</f>
        <v>1.9985042449229738E-2</v>
      </c>
      <c r="W35" s="166">
        <f>+IFERROR(INFO!W38/INFO!W$77,0)</f>
        <v>1.848949198914325E-2</v>
      </c>
      <c r="X35" s="166">
        <f>+IFERROR(INFO!X38/INFO!X$77,0)</f>
        <v>3.4721862271689286E-3</v>
      </c>
      <c r="Y35" s="166">
        <f>+IFERROR(INFO!Y38/INFO!Y$77,0)</f>
        <v>2.7753300390161084E-3</v>
      </c>
      <c r="Z35" s="166">
        <f>+IFERROR(INFO!Z38/INFO!Z$77,0)</f>
        <v>2.4272629968069021E-3</v>
      </c>
      <c r="AA35" s="166">
        <f>+IFERROR(INFO!AA38/INFO!AA$77,0)</f>
        <v>2.0405559624401107E-2</v>
      </c>
      <c r="AB35" s="166">
        <f>+IFERROR(INFO!AB38/INFO!AB$77,0)</f>
        <v>2.3247450507992897E-3</v>
      </c>
      <c r="AC35" s="166">
        <f>+IFERROR(INFO!AC38/INFO!AC$77,0)</f>
        <v>8.7088621482634668E-4</v>
      </c>
      <c r="AD35" s="166">
        <f>+IFERROR(INFO!AD38/INFO!AD$77,0)</f>
        <v>3.5652038807907718E-3</v>
      </c>
      <c r="AE35" s="166">
        <f>+IFERROR(INFO!AE38/INFO!AE$77,0)</f>
        <v>5.5428449550684713E-3</v>
      </c>
      <c r="AF35" s="166">
        <f>+IFERROR(INFO!AF38/INFO!AF$77,0)</f>
        <v>3.8218602062598393E-3</v>
      </c>
      <c r="AG35" s="166">
        <f>+IFERROR(INFO!AG38/INFO!AG$77,0)</f>
        <v>1.6188819748344343E-3</v>
      </c>
      <c r="AH35" s="166">
        <f>+IFERROR(INFO!AH38/INFO!AH$77,0)</f>
        <v>0.17570850101808014</v>
      </c>
      <c r="AI35" s="166">
        <f>+IFERROR(INFO!AI38/INFO!AI$77,0)</f>
        <v>0.19825759048416208</v>
      </c>
      <c r="AJ35" s="166">
        <f>+IFERROR(INFO!AJ38/INFO!AJ$77,0)</f>
        <v>0.12267334204011704</v>
      </c>
      <c r="AK35" s="166">
        <f>+IFERROR(INFO!AK38/INFO!AK$77,0)</f>
        <v>3.5717000586030605E-2</v>
      </c>
      <c r="AL35" s="166">
        <f>+IFERROR(INFO!AL38/INFO!AL$77,0)</f>
        <v>6.8889486124481064E-2</v>
      </c>
      <c r="AM35" s="166">
        <f>+IFERROR(INFO!AM38/INFO!AM$77,0)</f>
        <v>0.12487281365985987</v>
      </c>
      <c r="AN35" s="166">
        <f>+IFERROR(INFO!AN38/INFO!AN$77,0)</f>
        <v>8.4758955038762658E-4</v>
      </c>
      <c r="AO35" s="166">
        <f>+IFERROR(INFO!AO38/INFO!AO$77,0)</f>
        <v>3.1506003891115976E-4</v>
      </c>
      <c r="AP35" s="166">
        <f>+IFERROR(INFO!AP38/INFO!AP$77,0)</f>
        <v>7.0901693863566759E-4</v>
      </c>
      <c r="AQ35" s="166">
        <f>+IFERROR(INFO!AQ38/INFO!AQ$77,0)</f>
        <v>1.0548597571772972E-3</v>
      </c>
      <c r="AR35" s="166">
        <f>+IFERROR(INFO!AR38/INFO!AR$77,0)</f>
        <v>9.0170358236304126E-4</v>
      </c>
      <c r="AS35" s="166">
        <f>+IFERROR(INFO!AS38/INFO!AS$77,0)</f>
        <v>2.3660572224257076E-4</v>
      </c>
      <c r="AT35" s="166">
        <f>+IFERROR(INFO!AT38/INFO!AT$77,0)</f>
        <v>3.7654137220635584E-4</v>
      </c>
      <c r="AU35" s="166">
        <f>+IFERROR(INFO!AU38/INFO!AU$77,0)</f>
        <v>5.4782159711872676E-2</v>
      </c>
      <c r="AV35" s="166">
        <f>+IFERROR(INFO!AV38/INFO!AV$77,0)</f>
        <v>6.859489771181905E-2</v>
      </c>
      <c r="AW35" s="166">
        <f>+IFERROR(INFO!AW38/INFO!AW$77,0)</f>
        <v>7.7136579358671561E-2</v>
      </c>
      <c r="AX35" s="166">
        <f>+IFERROR(INFO!AX38/INFO!AX$77,0)</f>
        <v>1.2251858153948087E-3</v>
      </c>
      <c r="AY35" s="166">
        <f>+IFERROR(INFO!AY38/INFO!AY$77,0)</f>
        <v>9.4606424218309001E-3</v>
      </c>
      <c r="AZ35" s="166">
        <f>+IFERROR(INFO!AZ38/INFO!AZ$77,0)</f>
        <v>2.3146027360691612E-3</v>
      </c>
      <c r="BA35" s="166">
        <f>+IFERROR(INFO!BA38/INFO!BA$77,0)</f>
        <v>1.3488364787404895E-4</v>
      </c>
      <c r="BB35" s="166">
        <f>+IFERROR(INFO!BB38/INFO!BB$77,0)</f>
        <v>6.4979841645390406E-4</v>
      </c>
      <c r="BC35" s="166">
        <f>+IFERROR(INFO!BC38/INFO!BC$77,0)</f>
        <v>2.0893209114208238E-4</v>
      </c>
      <c r="BD35" s="166">
        <f>+IFERROR(INFO!BD38/INFO!BD$77,0)</f>
        <v>1.7627705277632698E-4</v>
      </c>
      <c r="BE35" s="166">
        <f>+IFERROR(INFO!BE38/INFO!BE$77,0)</f>
        <v>7.6944860715731601E-4</v>
      </c>
      <c r="BF35" s="166">
        <f>+IFERROR(INFO!BF38/INFO!BF$77,0)</f>
        <v>1.784076326460793E-4</v>
      </c>
      <c r="BG35" s="166">
        <f>+IFERROR(INFO!BG38/INFO!BG$77,0)</f>
        <v>2.0564837629321515E-3</v>
      </c>
      <c r="BH35" s="166">
        <f>+IFERROR(INFO!BH38/INFO!BH$77,0)</f>
        <v>2.5468906519911759E-3</v>
      </c>
      <c r="BI35" s="166">
        <f>+IFERROR(INFO!BI38/INFO!BI$77,0)</f>
        <v>1.0445221256046087E-3</v>
      </c>
      <c r="BJ35" s="166">
        <f>+IFERROR(INFO!BJ38/INFO!BJ$77,0)</f>
        <v>6.5702664062528072E-5</v>
      </c>
      <c r="BK35" s="166">
        <f>+IFERROR(INFO!BK38/INFO!BK$77,0)</f>
        <v>3.7155433970521166E-5</v>
      </c>
      <c r="BL35" s="166">
        <f>+IFERROR(INFO!BL38/INFO!BL$77,0)</f>
        <v>1.2922038844943862E-6</v>
      </c>
      <c r="BM35" s="166">
        <f>+IFERROR(INFO!BM38/INFO!BM$77,0)</f>
        <v>1.483927982849997E-3</v>
      </c>
      <c r="BN35" s="166">
        <f>+IFERROR(INFO!BN38/INFO!BN$77,0)</f>
        <v>2.3734934390032385E-5</v>
      </c>
      <c r="BO35" s="166">
        <f>+IFERROR(INFO!BO38/INFO!BO$77,0)</f>
        <v>8.8701550988799977E-4</v>
      </c>
      <c r="BP35" s="166">
        <f>+IFERROR(INFO!BP38/INFO!BP$77,0)</f>
        <v>1.9524728240811787E-4</v>
      </c>
      <c r="BQ35" s="166">
        <f>+IFERROR(INFO!BQ38/INFO!BQ$77,0)</f>
        <v>3.0825468893113566E-4</v>
      </c>
      <c r="BR35" s="166">
        <f>+IFERROR(INFO!BR38/INFO!BR$77,0)</f>
        <v>1.2273128867462026E-4</v>
      </c>
      <c r="BS35" s="166">
        <f>+IFERROR(INFO!BS38/INFO!BS$77,0)</f>
        <v>1.6306882274210108E-3</v>
      </c>
      <c r="BT35" s="166">
        <f>+IFERROR(INFO!BT38/INFO!BT$77,0)</f>
        <v>0</v>
      </c>
      <c r="BU35" s="166"/>
    </row>
    <row r="36" spans="2:73" ht="15" x14ac:dyDescent="0.4">
      <c r="B36">
        <v>31</v>
      </c>
      <c r="C36" s="15" t="s">
        <v>59</v>
      </c>
      <c r="D36" s="2" t="s">
        <v>60</v>
      </c>
      <c r="E36" s="166">
        <f>+IFERROR(INFO!E39/INFO!E$77,0)</f>
        <v>1.6582772578753452E-4</v>
      </c>
      <c r="F36" s="166">
        <f>+IFERROR(INFO!F39/INFO!F$77,0)</f>
        <v>9.7112290745011781E-4</v>
      </c>
      <c r="G36" s="166">
        <f>+IFERROR(INFO!G39/INFO!G$77,0)</f>
        <v>1.5659468513244123E-4</v>
      </c>
      <c r="H36" s="166">
        <f>+IFERROR(INFO!H39/INFO!H$77,0)</f>
        <v>9.2717989449435227E-5</v>
      </c>
      <c r="I36" s="166">
        <f>+IFERROR(INFO!I39/INFO!I$77,0)</f>
        <v>3.7153662331060772E-4</v>
      </c>
      <c r="J36" s="166">
        <f>+IFERROR(INFO!J39/INFO!J$77,0)</f>
        <v>4.9184572410519431E-5</v>
      </c>
      <c r="K36" s="166">
        <f>+IFERROR(INFO!K39/INFO!K$77,0)</f>
        <v>4.996554118887865E-5</v>
      </c>
      <c r="L36" s="166">
        <f>+IFERROR(INFO!L39/INFO!L$77,0)</f>
        <v>6.1114755570988152E-5</v>
      </c>
      <c r="M36" s="166">
        <f>+IFERROR(INFO!M39/INFO!M$77,0)</f>
        <v>3.8460701690119998E-4</v>
      </c>
      <c r="N36" s="166">
        <f>+IFERROR(INFO!N39/INFO!N$77,0)</f>
        <v>2.9476474116745704E-4</v>
      </c>
      <c r="O36" s="166">
        <f>+IFERROR(INFO!O39/INFO!O$77,0)</f>
        <v>1.4978931027168508E-4</v>
      </c>
      <c r="P36" s="166">
        <f>+IFERROR(INFO!P39/INFO!P$77,0)</f>
        <v>2.0602097871272985E-4</v>
      </c>
      <c r="Q36" s="166">
        <f>+IFERROR(INFO!Q39/INFO!Q$77,0)</f>
        <v>1.7587527398838843E-4</v>
      </c>
      <c r="R36" s="166">
        <f>+IFERROR(INFO!R39/INFO!R$77,0)</f>
        <v>1.966224363915324E-4</v>
      </c>
      <c r="S36" s="166">
        <f>+IFERROR(INFO!S39/INFO!S$77,0)</f>
        <v>7.9357635595329494E-5</v>
      </c>
      <c r="T36" s="166">
        <f>+IFERROR(INFO!T39/INFO!T$77,0)</f>
        <v>2.0482126532361054E-4</v>
      </c>
      <c r="U36" s="166">
        <f>+IFERROR(INFO!U39/INFO!U$77,0)</f>
        <v>2.7433803209142121E-4</v>
      </c>
      <c r="V36" s="166">
        <f>+IFERROR(INFO!V39/INFO!V$77,0)</f>
        <v>4.0201520993408566E-4</v>
      </c>
      <c r="W36" s="166">
        <f>+IFERROR(INFO!W39/INFO!W$77,0)</f>
        <v>3.7790789670302338E-4</v>
      </c>
      <c r="X36" s="166">
        <f>+IFERROR(INFO!X39/INFO!X$77,0)</f>
        <v>3.9436281024623864E-4</v>
      </c>
      <c r="Y36" s="166">
        <f>+IFERROR(INFO!Y39/INFO!Y$77,0)</f>
        <v>2.8710410997149512E-4</v>
      </c>
      <c r="Z36" s="166">
        <f>+IFERROR(INFO!Z39/INFO!Z$77,0)</f>
        <v>2.208752199965096E-4</v>
      </c>
      <c r="AA36" s="166">
        <f>+IFERROR(INFO!AA39/INFO!AA$77,0)</f>
        <v>7.3406986605229461E-4</v>
      </c>
      <c r="AB36" s="166">
        <f>+IFERROR(INFO!AB39/INFO!AB$77,0)</f>
        <v>5.2625583548133736E-3</v>
      </c>
      <c r="AC36" s="166">
        <f>+IFERROR(INFO!AC39/INFO!AC$77,0)</f>
        <v>8.2940783759141614E-5</v>
      </c>
      <c r="AD36" s="166">
        <f>+IFERROR(INFO!AD39/INFO!AD$77,0)</f>
        <v>2.149452199297375E-4</v>
      </c>
      <c r="AE36" s="166">
        <f>+IFERROR(INFO!AE39/INFO!AE$77,0)</f>
        <v>2.5585652203161704E-4</v>
      </c>
      <c r="AF36" s="166">
        <f>+IFERROR(INFO!AF39/INFO!AF$77,0)</f>
        <v>1.1567027052382987E-3</v>
      </c>
      <c r="AG36" s="166">
        <f>+IFERROR(INFO!AG39/INFO!AG$77,0)</f>
        <v>4.7374931787633851E-4</v>
      </c>
      <c r="AH36" s="166">
        <f>+IFERROR(INFO!AH39/INFO!AH$77,0)</f>
        <v>4.4755924774717015E-3</v>
      </c>
      <c r="AI36" s="166">
        <f>+IFERROR(INFO!AI39/INFO!AI$77,0)</f>
        <v>8.9848277382773789E-2</v>
      </c>
      <c r="AJ36" s="166">
        <f>+IFERROR(INFO!AJ39/INFO!AJ$77,0)</f>
        <v>3.9994184559254804E-2</v>
      </c>
      <c r="AK36" s="166">
        <f>+IFERROR(INFO!AK39/INFO!AK$77,0)</f>
        <v>2.0269882079509225E-2</v>
      </c>
      <c r="AL36" s="166">
        <f>+IFERROR(INFO!AL39/INFO!AL$77,0)</f>
        <v>5.3225973153827036E-3</v>
      </c>
      <c r="AM36" s="166">
        <f>+IFERROR(INFO!AM39/INFO!AM$77,0)</f>
        <v>1.064949453182317E-2</v>
      </c>
      <c r="AN36" s="166">
        <f>+IFERROR(INFO!AN39/INFO!AN$77,0)</f>
        <v>1.3662801317287122E-2</v>
      </c>
      <c r="AO36" s="166">
        <f>+IFERROR(INFO!AO39/INFO!AO$77,0)</f>
        <v>6.5817230073059556E-3</v>
      </c>
      <c r="AP36" s="166">
        <f>+IFERROR(INFO!AP39/INFO!AP$77,0)</f>
        <v>5.6772677117727195E-3</v>
      </c>
      <c r="AQ36" s="166">
        <f>+IFERROR(INFO!AQ39/INFO!AQ$77,0)</f>
        <v>1.0695017412476793E-2</v>
      </c>
      <c r="AR36" s="166">
        <f>+IFERROR(INFO!AR39/INFO!AR$77,0)</f>
        <v>1.1539408898199871E-2</v>
      </c>
      <c r="AS36" s="166">
        <f>+IFERROR(INFO!AS39/INFO!AS$77,0)</f>
        <v>2.737071176381646E-4</v>
      </c>
      <c r="AT36" s="166">
        <f>+IFERROR(INFO!AT39/INFO!AT$77,0)</f>
        <v>1.8136769573693764E-4</v>
      </c>
      <c r="AU36" s="166">
        <f>+IFERROR(INFO!AU39/INFO!AU$77,0)</f>
        <v>1.4666463322734359E-2</v>
      </c>
      <c r="AV36" s="166">
        <f>+IFERROR(INFO!AV39/INFO!AV$77,0)</f>
        <v>2.456829972816045E-2</v>
      </c>
      <c r="AW36" s="166">
        <f>+IFERROR(INFO!AW39/INFO!AW$77,0)</f>
        <v>1.8390013500571487E-2</v>
      </c>
      <c r="AX36" s="166">
        <f>+IFERROR(INFO!AX39/INFO!AX$77,0)</f>
        <v>1.8041270923383204E-3</v>
      </c>
      <c r="AY36" s="166">
        <f>+IFERROR(INFO!AY39/INFO!AY$77,0)</f>
        <v>3.7226291273758497E-2</v>
      </c>
      <c r="AZ36" s="166">
        <f>+IFERROR(INFO!AZ39/INFO!AZ$77,0)</f>
        <v>3.1844988172476091E-4</v>
      </c>
      <c r="BA36" s="166">
        <f>+IFERROR(INFO!BA39/INFO!BA$77,0)</f>
        <v>3.3186066638947551E-4</v>
      </c>
      <c r="BB36" s="166">
        <f>+IFERROR(INFO!BB39/INFO!BB$77,0)</f>
        <v>2.4256145212318516E-4</v>
      </c>
      <c r="BC36" s="166">
        <f>+IFERROR(INFO!BC39/INFO!BC$77,0)</f>
        <v>1.355661454101271E-4</v>
      </c>
      <c r="BD36" s="166">
        <f>+IFERROR(INFO!BD39/INFO!BD$77,0)</f>
        <v>1.0124211337258716E-4</v>
      </c>
      <c r="BE36" s="166">
        <f>+IFERROR(INFO!BE39/INFO!BE$77,0)</f>
        <v>2.0146111901484277E-4</v>
      </c>
      <c r="BF36" s="166">
        <f>+IFERROR(INFO!BF39/INFO!BF$77,0)</f>
        <v>1.014585980878571E-4</v>
      </c>
      <c r="BG36" s="166">
        <f>+IFERROR(INFO!BG39/INFO!BG$77,0)</f>
        <v>4.4157542593551927E-3</v>
      </c>
      <c r="BH36" s="166">
        <f>+IFERROR(INFO!BH39/INFO!BH$77,0)</f>
        <v>1.9501836243625961E-2</v>
      </c>
      <c r="BI36" s="166">
        <f>+IFERROR(INFO!BI39/INFO!BI$77,0)</f>
        <v>2.0218664426974596E-4</v>
      </c>
      <c r="BJ36" s="166">
        <f>+IFERROR(INFO!BJ39/INFO!BJ$77,0)</f>
        <v>1.1202404827205744E-3</v>
      </c>
      <c r="BK36" s="166">
        <f>+IFERROR(INFO!BK39/INFO!BK$77,0)</f>
        <v>2.488894588354366E-5</v>
      </c>
      <c r="BL36" s="166">
        <f>+IFERROR(INFO!BL39/INFO!BL$77,0)</f>
        <v>2.5183340523981245E-6</v>
      </c>
      <c r="BM36" s="166">
        <f>+IFERROR(INFO!BM39/INFO!BM$77,0)</f>
        <v>8.2120273611935117E-4</v>
      </c>
      <c r="BN36" s="166">
        <f>+IFERROR(INFO!BN39/INFO!BN$77,0)</f>
        <v>2.4509798514065883E-5</v>
      </c>
      <c r="BO36" s="166">
        <f>+IFERROR(INFO!BO39/INFO!BO$77,0)</f>
        <v>3.0467287073601435E-4</v>
      </c>
      <c r="BP36" s="166">
        <f>+IFERROR(INFO!BP39/INFO!BP$77,0)</f>
        <v>2.5729166912146677E-3</v>
      </c>
      <c r="BQ36" s="166">
        <f>+IFERROR(INFO!BQ39/INFO!BQ$77,0)</f>
        <v>1.0632617172943908E-4</v>
      </c>
      <c r="BR36" s="166">
        <f>+IFERROR(INFO!BR39/INFO!BR$77,0)</f>
        <v>7.5459745093773732E-5</v>
      </c>
      <c r="BS36" s="166">
        <f>+IFERROR(INFO!BS39/INFO!BS$77,0)</f>
        <v>6.7391534219649694E-3</v>
      </c>
      <c r="BT36" s="166">
        <f>+IFERROR(INFO!BT39/INFO!BT$77,0)</f>
        <v>0</v>
      </c>
      <c r="BU36" s="166"/>
    </row>
    <row r="37" spans="2:73" ht="15" x14ac:dyDescent="0.4">
      <c r="B37">
        <v>32</v>
      </c>
      <c r="C37" s="6" t="s">
        <v>61</v>
      </c>
      <c r="D37" s="7" t="s">
        <v>62</v>
      </c>
      <c r="E37" s="166">
        <f>+IFERROR(INFO!E40/INFO!E$77,0)</f>
        <v>5.2244514382645646E-4</v>
      </c>
      <c r="F37" s="166">
        <f>+IFERROR(INFO!F40/INFO!F$77,0)</f>
        <v>1.9525291111244483E-4</v>
      </c>
      <c r="G37" s="166">
        <f>+IFERROR(INFO!G40/INFO!G$77,0)</f>
        <v>1.600170780632776E-3</v>
      </c>
      <c r="H37" s="166">
        <f>+IFERROR(INFO!H40/INFO!H$77,0)</f>
        <v>3.8116676272963645E-4</v>
      </c>
      <c r="I37" s="166">
        <f>+IFERROR(INFO!I40/INFO!I$77,0)</f>
        <v>8.4783788801417667E-3</v>
      </c>
      <c r="J37" s="166">
        <f>+IFERROR(INFO!J40/INFO!J$77,0)</f>
        <v>1.3096711964972502E-3</v>
      </c>
      <c r="K37" s="166">
        <f>+IFERROR(INFO!K40/INFO!K$77,0)</f>
        <v>1.2074071342363919E-3</v>
      </c>
      <c r="L37" s="166">
        <f>+IFERROR(INFO!L40/INFO!L$77,0)</f>
        <v>1.6615535331505732E-3</v>
      </c>
      <c r="M37" s="166">
        <f>+IFERROR(INFO!M40/INFO!M$77,0)</f>
        <v>1.496562791633297E-2</v>
      </c>
      <c r="N37" s="166">
        <f>+IFERROR(INFO!N40/INFO!N$77,0)</f>
        <v>1.0251478791859933E-2</v>
      </c>
      <c r="O37" s="166">
        <f>+IFERROR(INFO!O40/INFO!O$77,0)</f>
        <v>2.2173560917146465E-3</v>
      </c>
      <c r="P37" s="166">
        <f>+IFERROR(INFO!P40/INFO!P$77,0)</f>
        <v>6.1848284766331547E-3</v>
      </c>
      <c r="Q37" s="166">
        <f>+IFERROR(INFO!Q40/INFO!Q$77,0)</f>
        <v>7.4285938428308746E-4</v>
      </c>
      <c r="R37" s="166">
        <f>+IFERROR(INFO!R40/INFO!R$77,0)</f>
        <v>2.2950180714013005E-3</v>
      </c>
      <c r="S37" s="166">
        <f>+IFERROR(INFO!S40/INFO!S$77,0)</f>
        <v>3.7971357899228592E-4</v>
      </c>
      <c r="T37" s="166">
        <f>+IFERROR(INFO!T40/INFO!T$77,0)</f>
        <v>6.9100245441725827E-3</v>
      </c>
      <c r="U37" s="166">
        <f>+IFERROR(INFO!U40/INFO!U$77,0)</f>
        <v>7.0160120045770365E-4</v>
      </c>
      <c r="V37" s="166">
        <f>+IFERROR(INFO!V40/INFO!V$77,0)</f>
        <v>5.8254970544873688E-4</v>
      </c>
      <c r="W37" s="166">
        <f>+IFERROR(INFO!W40/INFO!W$77,0)</f>
        <v>6.9060108638549001E-4</v>
      </c>
      <c r="X37" s="166">
        <f>+IFERROR(INFO!X40/INFO!X$77,0)</f>
        <v>8.2671303447936547E-3</v>
      </c>
      <c r="Y37" s="166">
        <f>+IFERROR(INFO!Y40/INFO!Y$77,0)</f>
        <v>3.7314659138058142E-3</v>
      </c>
      <c r="Z37" s="166">
        <f>+IFERROR(INFO!Z40/INFO!Z$77,0)</f>
        <v>3.9215087619503819E-3</v>
      </c>
      <c r="AA37" s="166">
        <f>+IFERROR(INFO!AA40/INFO!AA$77,0)</f>
        <v>4.1197200622135528E-4</v>
      </c>
      <c r="AB37" s="166">
        <f>+IFERROR(INFO!AB40/INFO!AB$77,0)</f>
        <v>5.3680124571218457E-3</v>
      </c>
      <c r="AC37" s="166">
        <f>+IFERROR(INFO!AC40/INFO!AC$77,0)</f>
        <v>1.8323486498413694E-3</v>
      </c>
      <c r="AD37" s="166">
        <f>+IFERROR(INFO!AD40/INFO!AD$77,0)</f>
        <v>1.0098448345724537E-3</v>
      </c>
      <c r="AE37" s="166">
        <f>+IFERROR(INFO!AE40/INFO!AE$77,0)</f>
        <v>1.8589382658240096E-3</v>
      </c>
      <c r="AF37" s="166">
        <f>+IFERROR(INFO!AF40/INFO!AF$77,0)</f>
        <v>1.3133445356977749E-3</v>
      </c>
      <c r="AG37" s="166">
        <f>+IFERROR(INFO!AG40/INFO!AG$77,0)</f>
        <v>1.1531433775477972E-2</v>
      </c>
      <c r="AH37" s="166">
        <f>+IFERROR(INFO!AH40/INFO!AH$77,0)</f>
        <v>1.3953219487566256E-2</v>
      </c>
      <c r="AI37" s="166">
        <f>+IFERROR(INFO!AI40/INFO!AI$77,0)</f>
        <v>2.1388216053975517E-2</v>
      </c>
      <c r="AJ37" s="166">
        <f>+IFERROR(INFO!AJ40/INFO!AJ$77,0)</f>
        <v>0.181201979647265</v>
      </c>
      <c r="AK37" s="166">
        <f>+IFERROR(INFO!AK40/INFO!AK$77,0)</f>
        <v>1.074869155326196E-2</v>
      </c>
      <c r="AL37" s="166">
        <f>+IFERROR(INFO!AL40/INFO!AL$77,0)</f>
        <v>1.735743264412162E-3</v>
      </c>
      <c r="AM37" s="166">
        <f>+IFERROR(INFO!AM40/INFO!AM$77,0)</f>
        <v>3.7309808487760443E-2</v>
      </c>
      <c r="AN37" s="166">
        <f>+IFERROR(INFO!AN40/INFO!AN$77,0)</f>
        <v>1.3389370102494611E-3</v>
      </c>
      <c r="AO37" s="166">
        <f>+IFERROR(INFO!AO40/INFO!AO$77,0)</f>
        <v>5.1817110283347036E-4</v>
      </c>
      <c r="AP37" s="166">
        <f>+IFERROR(INFO!AP40/INFO!AP$77,0)</f>
        <v>3.8836564722793754E-3</v>
      </c>
      <c r="AQ37" s="166">
        <f>+IFERROR(INFO!AQ40/INFO!AQ$77,0)</f>
        <v>5.3231306842372438E-3</v>
      </c>
      <c r="AR37" s="166">
        <f>+IFERROR(INFO!AR40/INFO!AR$77,0)</f>
        <v>1.9358077033558661E-3</v>
      </c>
      <c r="AS37" s="166">
        <f>+IFERROR(INFO!AS40/INFO!AS$77,0)</f>
        <v>8.240044187599586E-5</v>
      </c>
      <c r="AT37" s="166">
        <f>+IFERROR(INFO!AT40/INFO!AT$77,0)</f>
        <v>2.8264338381045334E-3</v>
      </c>
      <c r="AU37" s="166">
        <f>+IFERROR(INFO!AU40/INFO!AU$77,0)</f>
        <v>6.4928994212904113E-3</v>
      </c>
      <c r="AV37" s="166">
        <f>+IFERROR(INFO!AV40/INFO!AV$77,0)</f>
        <v>4.3085216675183341E-3</v>
      </c>
      <c r="AW37" s="166">
        <f>+IFERROR(INFO!AW40/INFO!AW$77,0)</f>
        <v>7.8535942040107388E-4</v>
      </c>
      <c r="AX37" s="166">
        <f>+IFERROR(INFO!AX40/INFO!AX$77,0)</f>
        <v>8.281148420502522E-3</v>
      </c>
      <c r="AY37" s="166">
        <f>+IFERROR(INFO!AY40/INFO!AY$77,0)</f>
        <v>5.4245602682509129E-2</v>
      </c>
      <c r="AZ37" s="166">
        <f>+IFERROR(INFO!AZ40/INFO!AZ$77,0)</f>
        <v>8.360893405662595E-3</v>
      </c>
      <c r="BA37" s="166">
        <f>+IFERROR(INFO!BA40/INFO!BA$77,0)</f>
        <v>9.4569545760554586E-3</v>
      </c>
      <c r="BB37" s="166">
        <f>+IFERROR(INFO!BB40/INFO!BB$77,0)</f>
        <v>6.8416484373287406E-3</v>
      </c>
      <c r="BC37" s="166">
        <f>+IFERROR(INFO!BC40/INFO!BC$77,0)</f>
        <v>2.7197583690520416E-3</v>
      </c>
      <c r="BD37" s="166">
        <f>+IFERROR(INFO!BD40/INFO!BD$77,0)</f>
        <v>2.2828211083819384E-3</v>
      </c>
      <c r="BE37" s="166">
        <f>+IFERROR(INFO!BE40/INFO!BE$77,0)</f>
        <v>6.1326399109123044E-3</v>
      </c>
      <c r="BF37" s="166">
        <f>+IFERROR(INFO!BF40/INFO!BF$77,0)</f>
        <v>7.4894605645718529E-4</v>
      </c>
      <c r="BG37" s="166">
        <f>+IFERROR(INFO!BG40/INFO!BG$77,0)</f>
        <v>5.6316306506365415E-3</v>
      </c>
      <c r="BH37" s="166">
        <f>+IFERROR(INFO!BH40/INFO!BH$77,0)</f>
        <v>1.0999239114198383E-2</v>
      </c>
      <c r="BI37" s="166">
        <f>+IFERROR(INFO!BI40/INFO!BI$77,0)</f>
        <v>5.792529570552216E-3</v>
      </c>
      <c r="BJ37" s="166">
        <f>+IFERROR(INFO!BJ40/INFO!BJ$77,0)</f>
        <v>9.7917305246053316E-4</v>
      </c>
      <c r="BK37" s="166">
        <f>+IFERROR(INFO!BK40/INFO!BK$77,0)</f>
        <v>7.1981498840759106E-4</v>
      </c>
      <c r="BL37" s="166">
        <f>+IFERROR(INFO!BL40/INFO!BL$77,0)</f>
        <v>1.9125899947941893E-5</v>
      </c>
      <c r="BM37" s="166">
        <f>+IFERROR(INFO!BM40/INFO!BM$77,0)</f>
        <v>2.4459060744715703E-3</v>
      </c>
      <c r="BN37" s="166">
        <f>+IFERROR(INFO!BN40/INFO!BN$77,0)</f>
        <v>3.8960370926140918E-4</v>
      </c>
      <c r="BO37" s="166">
        <f>+IFERROR(INFO!BO40/INFO!BO$77,0)</f>
        <v>1.8276134060155836E-3</v>
      </c>
      <c r="BP37" s="166">
        <f>+IFERROR(INFO!BP40/INFO!BP$77,0)</f>
        <v>6.2256124490153405E-4</v>
      </c>
      <c r="BQ37" s="166">
        <f>+IFERROR(INFO!BQ40/INFO!BQ$77,0)</f>
        <v>1.4961710387908056E-3</v>
      </c>
      <c r="BR37" s="166">
        <f>+IFERROR(INFO!BR40/INFO!BR$77,0)</f>
        <v>1.1514533959315072E-3</v>
      </c>
      <c r="BS37" s="166">
        <f>+IFERROR(INFO!BS40/INFO!BS$77,0)</f>
        <v>3.8010961849060242E-2</v>
      </c>
      <c r="BT37" s="166">
        <f>+IFERROR(INFO!BT40/INFO!BT$77,0)</f>
        <v>0</v>
      </c>
      <c r="BU37" s="166"/>
    </row>
    <row r="38" spans="2:73" ht="15" x14ac:dyDescent="0.4">
      <c r="B38">
        <v>33</v>
      </c>
      <c r="C38" s="15" t="s">
        <v>63</v>
      </c>
      <c r="D38" s="2" t="s">
        <v>64</v>
      </c>
      <c r="E38" s="166">
        <f>+IFERROR(INFO!E41/INFO!E$77,0)</f>
        <v>2.1676678052995701E-4</v>
      </c>
      <c r="F38" s="166">
        <f>+IFERROR(INFO!F41/INFO!F$77,0)</f>
        <v>2.5518095970155361E-4</v>
      </c>
      <c r="G38" s="166">
        <f>+IFERROR(INFO!G41/INFO!G$77,0)</f>
        <v>2.2056691875315548E-4</v>
      </c>
      <c r="H38" s="166">
        <f>+IFERROR(INFO!H41/INFO!H$77,0)</f>
        <v>8.6818854355546088E-5</v>
      </c>
      <c r="I38" s="166">
        <f>+IFERROR(INFO!I41/INFO!I$77,0)</f>
        <v>2.2379045262081176E-4</v>
      </c>
      <c r="J38" s="166">
        <f>+IFERROR(INFO!J41/INFO!J$77,0)</f>
        <v>3.3055753865362884E-5</v>
      </c>
      <c r="K38" s="166">
        <f>+IFERROR(INFO!K41/INFO!K$77,0)</f>
        <v>4.9600947835270895E-5</v>
      </c>
      <c r="L38" s="166">
        <f>+IFERROR(INFO!L41/INFO!L$77,0)</f>
        <v>3.6543351638845719E-5</v>
      </c>
      <c r="M38" s="166">
        <f>+IFERROR(INFO!M41/INFO!M$77,0)</f>
        <v>1.609521471727491E-4</v>
      </c>
      <c r="N38" s="166">
        <f>+IFERROR(INFO!N41/INFO!N$77,0)</f>
        <v>1.8965092187488546E-4</v>
      </c>
      <c r="O38" s="166">
        <f>+IFERROR(INFO!O41/INFO!O$77,0)</f>
        <v>2.3324763807930875E-4</v>
      </c>
      <c r="P38" s="166">
        <f>+IFERROR(INFO!P41/INFO!P$77,0)</f>
        <v>1.3853312375996412E-4</v>
      </c>
      <c r="Q38" s="166">
        <f>+IFERROR(INFO!Q41/INFO!Q$77,0)</f>
        <v>2.7018903768134003E-4</v>
      </c>
      <c r="R38" s="166">
        <f>+IFERROR(INFO!R41/INFO!R$77,0)</f>
        <v>4.7331845173822677E-4</v>
      </c>
      <c r="S38" s="166">
        <f>+IFERROR(INFO!S41/INFO!S$77,0)</f>
        <v>2.0657816218361787E-4</v>
      </c>
      <c r="T38" s="166">
        <f>+IFERROR(INFO!T41/INFO!T$77,0)</f>
        <v>1.0181178037290252E-4</v>
      </c>
      <c r="U38" s="166">
        <f>+IFERROR(INFO!U41/INFO!U$77,0)</f>
        <v>5.6007301973687253E-4</v>
      </c>
      <c r="V38" s="166">
        <f>+IFERROR(INFO!V41/INFO!V$77,0)</f>
        <v>5.090992482245524E-4</v>
      </c>
      <c r="W38" s="166">
        <f>+IFERROR(INFO!W41/INFO!W$77,0)</f>
        <v>3.7044715700039569E-4</v>
      </c>
      <c r="X38" s="166">
        <f>+IFERROR(INFO!X41/INFO!X$77,0)</f>
        <v>7.2447060512492039E-4</v>
      </c>
      <c r="Y38" s="166">
        <f>+IFERROR(INFO!Y41/INFO!Y$77,0)</f>
        <v>5.5981585803330984E-4</v>
      </c>
      <c r="Z38" s="166">
        <f>+IFERROR(INFO!Z41/INFO!Z$77,0)</f>
        <v>4.3657977972912169E-4</v>
      </c>
      <c r="AA38" s="166">
        <f>+IFERROR(INFO!AA41/INFO!AA$77,0)</f>
        <v>7.6022394324076292E-4</v>
      </c>
      <c r="AB38" s="166">
        <f>+IFERROR(INFO!AB41/INFO!AB$77,0)</f>
        <v>6.6551296873823898E-4</v>
      </c>
      <c r="AC38" s="166">
        <f>+IFERROR(INFO!AC41/INFO!AC$77,0)</f>
        <v>1.3821161599844998E-4</v>
      </c>
      <c r="AD38" s="166">
        <f>+IFERROR(INFO!AD41/INFO!AD$77,0)</f>
        <v>3.5582326757849128E-4</v>
      </c>
      <c r="AE38" s="166">
        <f>+IFERROR(INFO!AE41/INFO!AE$77,0)</f>
        <v>3.3106269845258995E-4</v>
      </c>
      <c r="AF38" s="166">
        <f>+IFERROR(INFO!AF41/INFO!AF$77,0)</f>
        <v>5.0288587003826301E-4</v>
      </c>
      <c r="AG38" s="166">
        <f>+IFERROR(INFO!AG41/INFO!AG$77,0)</f>
        <v>3.8300689889557085E-4</v>
      </c>
      <c r="AH38" s="166">
        <f>+IFERROR(INFO!AH41/INFO!AH$77,0)</f>
        <v>1.2320631277035535E-3</v>
      </c>
      <c r="AI38" s="166">
        <f>+IFERROR(INFO!AI41/INFO!AI$77,0)</f>
        <v>5.2222940879503967E-3</v>
      </c>
      <c r="AJ38" s="166">
        <f>+IFERROR(INFO!AJ41/INFO!AJ$77,0)</f>
        <v>1.9369110875735767E-2</v>
      </c>
      <c r="AK38" s="166">
        <f>+IFERROR(INFO!AK41/INFO!AK$77,0)</f>
        <v>0.34896586955558284</v>
      </c>
      <c r="AL38" s="166">
        <f>+IFERROR(INFO!AL41/INFO!AL$77,0)</f>
        <v>1.2770971880023711E-3</v>
      </c>
      <c r="AM38" s="166">
        <f>+IFERROR(INFO!AM41/INFO!AM$77,0)</f>
        <v>1.2415539087474795E-3</v>
      </c>
      <c r="AN38" s="166">
        <f>+IFERROR(INFO!AN41/INFO!AN$77,0)</f>
        <v>5.4638084297996021E-4</v>
      </c>
      <c r="AO38" s="166">
        <f>+IFERROR(INFO!AO41/INFO!AO$77,0)</f>
        <v>2.5774094424768813E-4</v>
      </c>
      <c r="AP38" s="166">
        <f>+IFERROR(INFO!AP41/INFO!AP$77,0)</f>
        <v>3.1543674550484595E-4</v>
      </c>
      <c r="AQ38" s="166">
        <f>+IFERROR(INFO!AQ41/INFO!AQ$77,0)</f>
        <v>4.7985349792121617E-4</v>
      </c>
      <c r="AR38" s="166">
        <f>+IFERROR(INFO!AR41/INFO!AR$77,0)</f>
        <v>5.3065650991210333E-4</v>
      </c>
      <c r="AS38" s="166">
        <f>+IFERROR(INFO!AS41/INFO!AS$77,0)</f>
        <v>1.6580460754497922E-4</v>
      </c>
      <c r="AT38" s="166">
        <f>+IFERROR(INFO!AT41/INFO!AT$77,0)</f>
        <v>4.6413520203535705E-4</v>
      </c>
      <c r="AU38" s="166">
        <f>+IFERROR(INFO!AU41/INFO!AU$77,0)</f>
        <v>1.0917376211233194E-3</v>
      </c>
      <c r="AV38" s="166">
        <f>+IFERROR(INFO!AV41/INFO!AV$77,0)</f>
        <v>5.3530294736053047E-3</v>
      </c>
      <c r="AW38" s="166">
        <f>+IFERROR(INFO!AW41/INFO!AW$77,0)</f>
        <v>1.4299466244836548E-3</v>
      </c>
      <c r="AX38" s="166">
        <f>+IFERROR(INFO!AX41/INFO!AX$77,0)</f>
        <v>2.5255836426923807E-3</v>
      </c>
      <c r="AY38" s="166">
        <f>+IFERROR(INFO!AY41/INFO!AY$77,0)</f>
        <v>0.12321391400503999</v>
      </c>
      <c r="AZ38" s="166">
        <f>+IFERROR(INFO!AZ41/INFO!AZ$77,0)</f>
        <v>3.1524813683865955E-3</v>
      </c>
      <c r="BA38" s="166">
        <f>+IFERROR(INFO!BA41/INFO!BA$77,0)</f>
        <v>1.3368650039771894E-4</v>
      </c>
      <c r="BB38" s="166">
        <f>+IFERROR(INFO!BB41/INFO!BB$77,0)</f>
        <v>1.3097759803057239E-4</v>
      </c>
      <c r="BC38" s="166">
        <f>+IFERROR(INFO!BC41/INFO!BC$77,0)</f>
        <v>2.9364732642151331E-3</v>
      </c>
      <c r="BD38" s="166">
        <f>+IFERROR(INFO!BD41/INFO!BD$77,0)</f>
        <v>1.016854425540421E-2</v>
      </c>
      <c r="BE38" s="166">
        <f>+IFERROR(INFO!BE41/INFO!BE$77,0)</f>
        <v>2.2708948036860623E-4</v>
      </c>
      <c r="BF38" s="166">
        <f>+IFERROR(INFO!BF41/INFO!BF$77,0)</f>
        <v>3.2785888117697529E-4</v>
      </c>
      <c r="BG38" s="166">
        <f>+IFERROR(INFO!BG41/INFO!BG$77,0)</f>
        <v>3.2249357974720264E-4</v>
      </c>
      <c r="BH38" s="166">
        <f>+IFERROR(INFO!BH41/INFO!BH$77,0)</f>
        <v>9.3644216440032756E-4</v>
      </c>
      <c r="BI38" s="166">
        <f>+IFERROR(INFO!BI41/INFO!BI$77,0)</f>
        <v>6.488972981703357E-5</v>
      </c>
      <c r="BJ38" s="166">
        <f>+IFERROR(INFO!BJ41/INFO!BJ$77,0)</f>
        <v>6.5727173358448083E-5</v>
      </c>
      <c r="BK38" s="166">
        <f>+IFERROR(INFO!BK41/INFO!BK$77,0)</f>
        <v>2.0334994690620051E-5</v>
      </c>
      <c r="BL38" s="166">
        <f>+IFERROR(INFO!BL41/INFO!BL$77,0)</f>
        <v>1.0968176319754008E-5</v>
      </c>
      <c r="BM38" s="166">
        <f>+IFERROR(INFO!BM41/INFO!BM$77,0)</f>
        <v>1.7510952532799969E-4</v>
      </c>
      <c r="BN38" s="166">
        <f>+IFERROR(INFO!BN41/INFO!BN$77,0)</f>
        <v>5.9905221331660122E-5</v>
      </c>
      <c r="BO38" s="166">
        <f>+IFERROR(INFO!BO41/INFO!BO$77,0)</f>
        <v>1.4294326094246211E-4</v>
      </c>
      <c r="BP38" s="166">
        <f>+IFERROR(INFO!BP41/INFO!BP$77,0)</f>
        <v>1.9795668927795746E-4</v>
      </c>
      <c r="BQ38" s="166">
        <f>+IFERROR(INFO!BQ41/INFO!BQ$77,0)</f>
        <v>1.7747662061918883E-4</v>
      </c>
      <c r="BR38" s="166">
        <f>+IFERROR(INFO!BR41/INFO!BR$77,0)</f>
        <v>1.0188949178455828E-4</v>
      </c>
      <c r="BS38" s="166">
        <f>+IFERROR(INFO!BS41/INFO!BS$77,0)</f>
        <v>3.4675161404393702E-4</v>
      </c>
      <c r="BT38" s="166">
        <f>+IFERROR(INFO!BT41/INFO!BT$77,0)</f>
        <v>0</v>
      </c>
      <c r="BU38" s="166"/>
    </row>
    <row r="39" spans="2:73" ht="15" x14ac:dyDescent="0.4">
      <c r="B39">
        <v>34</v>
      </c>
      <c r="C39" s="6" t="s">
        <v>65</v>
      </c>
      <c r="D39" s="7" t="s">
        <v>66</v>
      </c>
      <c r="E39" s="166">
        <f>+IFERROR(INFO!E42/INFO!E$77,0)</f>
        <v>1.3843126591641395E-4</v>
      </c>
      <c r="F39" s="166">
        <f>+IFERROR(INFO!F42/INFO!F$77,0)</f>
        <v>9.7123340669249089E-5</v>
      </c>
      <c r="G39" s="166">
        <f>+IFERROR(INFO!G42/INFO!G$77,0)</f>
        <v>8.694869000993082E-5</v>
      </c>
      <c r="H39" s="166">
        <f>+IFERROR(INFO!H42/INFO!H$77,0)</f>
        <v>3.3146982423401051E-5</v>
      </c>
      <c r="I39" s="166">
        <f>+IFERROR(INFO!I42/INFO!I$77,0)</f>
        <v>3.9747416969038662E-4</v>
      </c>
      <c r="J39" s="166">
        <f>+IFERROR(INFO!J42/INFO!J$77,0)</f>
        <v>2.1901337705596661E-5</v>
      </c>
      <c r="K39" s="166">
        <f>+IFERROR(INFO!K42/INFO!K$77,0)</f>
        <v>3.5478517039507564E-5</v>
      </c>
      <c r="L39" s="166">
        <f>+IFERROR(INFO!L42/INFO!L$77,0)</f>
        <v>2.4162077047045227E-5</v>
      </c>
      <c r="M39" s="166">
        <f>+IFERROR(INFO!M42/INFO!M$77,0)</f>
        <v>9.6309550578577049E-5</v>
      </c>
      <c r="N39" s="166">
        <f>+IFERROR(INFO!N42/INFO!N$77,0)</f>
        <v>1.2407011011143212E-4</v>
      </c>
      <c r="O39" s="166">
        <f>+IFERROR(INFO!O42/INFO!O$77,0)</f>
        <v>1.8916290978922967E-4</v>
      </c>
      <c r="P39" s="166">
        <f>+IFERROR(INFO!P42/INFO!P$77,0)</f>
        <v>2.3464804805400875E-4</v>
      </c>
      <c r="Q39" s="166">
        <f>+IFERROR(INFO!Q42/INFO!Q$77,0)</f>
        <v>4.5414488059587879E-4</v>
      </c>
      <c r="R39" s="166">
        <f>+IFERROR(INFO!R42/INFO!R$77,0)</f>
        <v>3.5131678281641321E-4</v>
      </c>
      <c r="S39" s="166">
        <f>+IFERROR(INFO!S42/INFO!S$77,0)</f>
        <v>1.2706388122691318E-4</v>
      </c>
      <c r="T39" s="166">
        <f>+IFERROR(INFO!T42/INFO!T$77,0)</f>
        <v>1.5878807564443829E-4</v>
      </c>
      <c r="U39" s="166">
        <f>+IFERROR(INFO!U42/INFO!U$77,0)</f>
        <v>7.6816177089786492E-4</v>
      </c>
      <c r="V39" s="166">
        <f>+IFERROR(INFO!V42/INFO!V$77,0)</f>
        <v>6.1911800446255835E-4</v>
      </c>
      <c r="W39" s="166">
        <f>+IFERROR(INFO!W42/INFO!W$77,0)</f>
        <v>6.9260426406402855E-4</v>
      </c>
      <c r="X39" s="166">
        <f>+IFERROR(INFO!X42/INFO!X$77,0)</f>
        <v>1.1597858245579226E-3</v>
      </c>
      <c r="Y39" s="166">
        <f>+IFERROR(INFO!Y42/INFO!Y$77,0)</f>
        <v>1.2423644262394228E-3</v>
      </c>
      <c r="Z39" s="166">
        <f>+IFERROR(INFO!Z42/INFO!Z$77,0)</f>
        <v>3.9979131183406696E-4</v>
      </c>
      <c r="AA39" s="166">
        <f>+IFERROR(INFO!AA42/INFO!AA$77,0)</f>
        <v>3.1690922119901681E-3</v>
      </c>
      <c r="AB39" s="166">
        <f>+IFERROR(INFO!AB42/INFO!AB$77,0)</f>
        <v>9.243888988862166E-4</v>
      </c>
      <c r="AC39" s="166">
        <f>+IFERROR(INFO!AC42/INFO!AC$77,0)</f>
        <v>5.8965800961695747E-5</v>
      </c>
      <c r="AD39" s="166">
        <f>+IFERROR(INFO!AD42/INFO!AD$77,0)</f>
        <v>5.0725693487397303E-4</v>
      </c>
      <c r="AE39" s="166">
        <f>+IFERROR(INFO!AE42/INFO!AE$77,0)</f>
        <v>5.5089062794549026E-4</v>
      </c>
      <c r="AF39" s="166">
        <f>+IFERROR(INFO!AF42/INFO!AF$77,0)</f>
        <v>1.0484684572421991E-3</v>
      </c>
      <c r="AG39" s="166">
        <f>+IFERROR(INFO!AG42/INFO!AG$77,0)</f>
        <v>2.2227123778480325E-4</v>
      </c>
      <c r="AH39" s="166">
        <f>+IFERROR(INFO!AH42/INFO!AH$77,0)</f>
        <v>4.7105786146410815E-4</v>
      </c>
      <c r="AI39" s="166">
        <f>+IFERROR(INFO!AI42/INFO!AI$77,0)</f>
        <v>9.5120188322158456E-4</v>
      </c>
      <c r="AJ39" s="166">
        <f>+IFERROR(INFO!AJ42/INFO!AJ$77,0)</f>
        <v>1.2477989586047911E-3</v>
      </c>
      <c r="AK39" s="166">
        <f>+IFERROR(INFO!AK42/INFO!AK$77,0)</f>
        <v>9.8240008651808517E-3</v>
      </c>
      <c r="AL39" s="166">
        <f>+IFERROR(INFO!AL42/INFO!AL$77,0)</f>
        <v>1.2179069625422834E-2</v>
      </c>
      <c r="AM39" s="166">
        <f>+IFERROR(INFO!AM42/INFO!AM$77,0)</f>
        <v>7.9828805674293465E-4</v>
      </c>
      <c r="AN39" s="166">
        <f>+IFERROR(INFO!AN42/INFO!AN$77,0)</f>
        <v>1.1893227978390472E-4</v>
      </c>
      <c r="AO39" s="166">
        <f>+IFERROR(INFO!AO42/INFO!AO$77,0)</f>
        <v>2.6500249817008856E-5</v>
      </c>
      <c r="AP39" s="166">
        <f>+IFERROR(INFO!AP42/INFO!AP$77,0)</f>
        <v>2.6852077534879213E-4</v>
      </c>
      <c r="AQ39" s="166">
        <f>+IFERROR(INFO!AQ42/INFO!AQ$77,0)</f>
        <v>3.726350162656394E-4</v>
      </c>
      <c r="AR39" s="166">
        <f>+IFERROR(INFO!AR42/INFO!AR$77,0)</f>
        <v>4.049772048644732E-4</v>
      </c>
      <c r="AS39" s="166">
        <f>+IFERROR(INFO!AS42/INFO!AS$77,0)</f>
        <v>1.8734594543866131E-4</v>
      </c>
      <c r="AT39" s="166">
        <f>+IFERROR(INFO!AT42/INFO!AT$77,0)</f>
        <v>6.9997984655312541E-5</v>
      </c>
      <c r="AU39" s="166">
        <f>+IFERROR(INFO!AU42/INFO!AU$77,0)</f>
        <v>2.8199964537664541E-3</v>
      </c>
      <c r="AV39" s="166">
        <f>+IFERROR(INFO!AV42/INFO!AV$77,0)</f>
        <v>9.5217796698143472E-4</v>
      </c>
      <c r="AW39" s="166">
        <f>+IFERROR(INFO!AW42/INFO!AW$77,0)</f>
        <v>5.9930052873029098E-4</v>
      </c>
      <c r="AX39" s="166">
        <f>+IFERROR(INFO!AX42/INFO!AX$77,0)</f>
        <v>1.7909593058032486E-3</v>
      </c>
      <c r="AY39" s="166">
        <f>+IFERROR(INFO!AY42/INFO!AY$77,0)</f>
        <v>5.055233011762284E-4</v>
      </c>
      <c r="AZ39" s="166">
        <f>+IFERROR(INFO!AZ42/INFO!AZ$77,0)</f>
        <v>3.6711895208537049E-4</v>
      </c>
      <c r="BA39" s="166">
        <f>+IFERROR(INFO!BA42/INFO!BA$77,0)</f>
        <v>1.3855221527129987E-4</v>
      </c>
      <c r="BB39" s="166">
        <f>+IFERROR(INFO!BB42/INFO!BB$77,0)</f>
        <v>2.6634451521306298E-4</v>
      </c>
      <c r="BC39" s="166">
        <f>+IFERROR(INFO!BC42/INFO!BC$77,0)</f>
        <v>1.7116579147000765E-4</v>
      </c>
      <c r="BD39" s="166">
        <f>+IFERROR(INFO!BD42/INFO!BD$77,0)</f>
        <v>4.1263248017233461E-5</v>
      </c>
      <c r="BE39" s="166">
        <f>+IFERROR(INFO!BE42/INFO!BE$77,0)</f>
        <v>1.2426491310633009E-4</v>
      </c>
      <c r="BF39" s="166">
        <f>+IFERROR(INFO!BF42/INFO!BF$77,0)</f>
        <v>1.5234679768087213E-4</v>
      </c>
      <c r="BG39" s="166">
        <f>+IFERROR(INFO!BG42/INFO!BG$77,0)</f>
        <v>1.1757483708475031E-4</v>
      </c>
      <c r="BH39" s="166">
        <f>+IFERROR(INFO!BH42/INFO!BH$77,0)</f>
        <v>1.4799520611657449E-4</v>
      </c>
      <c r="BI39" s="166">
        <f>+IFERROR(INFO!BI42/INFO!BI$77,0)</f>
        <v>6.1401601016603243E-5</v>
      </c>
      <c r="BJ39" s="166">
        <f>+IFERROR(INFO!BJ42/INFO!BJ$77,0)</f>
        <v>1.1871385152153806E-5</v>
      </c>
      <c r="BK39" s="166">
        <f>+IFERROR(INFO!BK42/INFO!BK$77,0)</f>
        <v>5.8131703073168628E-6</v>
      </c>
      <c r="BL39" s="166">
        <f>+IFERROR(INFO!BL42/INFO!BL$77,0)</f>
        <v>1.042249212402539E-6</v>
      </c>
      <c r="BM39" s="166">
        <f>+IFERROR(INFO!BM42/INFO!BM$77,0)</f>
        <v>7.3998079891546406E-4</v>
      </c>
      <c r="BN39" s="166">
        <f>+IFERROR(INFO!BN42/INFO!BN$77,0)</f>
        <v>1.3696656219235263E-5</v>
      </c>
      <c r="BO39" s="166">
        <f>+IFERROR(INFO!BO42/INFO!BO$77,0)</f>
        <v>7.9133641547932321E-5</v>
      </c>
      <c r="BP39" s="166">
        <f>+IFERROR(INFO!BP42/INFO!BP$77,0)</f>
        <v>4.1172630202243348E-5</v>
      </c>
      <c r="BQ39" s="166">
        <f>+IFERROR(INFO!BQ42/INFO!BQ$77,0)</f>
        <v>6.6132419083292349E-4</v>
      </c>
      <c r="BR39" s="166">
        <f>+IFERROR(INFO!BR42/INFO!BR$77,0)</f>
        <v>9.459636326535073E-5</v>
      </c>
      <c r="BS39" s="166">
        <f>+IFERROR(INFO!BS42/INFO!BS$77,0)</f>
        <v>3.0920738362340982E-4</v>
      </c>
      <c r="BT39" s="166">
        <f>+IFERROR(INFO!BT42/INFO!BT$77,0)</f>
        <v>0</v>
      </c>
      <c r="BU39" s="166"/>
    </row>
    <row r="40" spans="2:73" ht="15" x14ac:dyDescent="0.4">
      <c r="B40">
        <v>35</v>
      </c>
      <c r="C40" s="15" t="s">
        <v>67</v>
      </c>
      <c r="D40" s="2" t="s">
        <v>68</v>
      </c>
      <c r="E40" s="166">
        <f>+IFERROR(INFO!E43/INFO!E$77,0)</f>
        <v>1.6176076098990404E-4</v>
      </c>
      <c r="F40" s="166">
        <f>+IFERROR(INFO!F43/INFO!F$77,0)</f>
        <v>2.3398059217712229E-4</v>
      </c>
      <c r="G40" s="166">
        <f>+IFERROR(INFO!G43/INFO!G$77,0)</f>
        <v>2.9314757915732074E-4</v>
      </c>
      <c r="H40" s="166">
        <f>+IFERROR(INFO!H43/INFO!H$77,0)</f>
        <v>5.288861144902953E-5</v>
      </c>
      <c r="I40" s="166">
        <f>+IFERROR(INFO!I43/INFO!I$77,0)</f>
        <v>2.5954963594840622E-4</v>
      </c>
      <c r="J40" s="166">
        <f>+IFERROR(INFO!J43/INFO!J$77,0)</f>
        <v>2.9315194271294049E-5</v>
      </c>
      <c r="K40" s="166">
        <f>+IFERROR(INFO!K43/INFO!K$77,0)</f>
        <v>3.6311838971906838E-5</v>
      </c>
      <c r="L40" s="166">
        <f>+IFERROR(INFO!L43/INFO!L$77,0)</f>
        <v>3.4260806120549423E-5</v>
      </c>
      <c r="M40" s="166">
        <f>+IFERROR(INFO!M43/INFO!M$77,0)</f>
        <v>3.0521781843250414E-5</v>
      </c>
      <c r="N40" s="166">
        <f>+IFERROR(INFO!N43/INFO!N$77,0)</f>
        <v>4.0232257643423933E-3</v>
      </c>
      <c r="O40" s="166">
        <f>+IFERROR(INFO!O43/INFO!O$77,0)</f>
        <v>1.2065370536876517E-4</v>
      </c>
      <c r="P40" s="166">
        <f>+IFERROR(INFO!P43/INFO!P$77,0)</f>
        <v>1.5664256510571059E-4</v>
      </c>
      <c r="Q40" s="166">
        <f>+IFERROR(INFO!Q43/INFO!Q$77,0)</f>
        <v>4.4200270673272425E-4</v>
      </c>
      <c r="R40" s="166">
        <f>+IFERROR(INFO!R43/INFO!R$77,0)</f>
        <v>3.637694967345225E-4</v>
      </c>
      <c r="S40" s="166">
        <f>+IFERROR(INFO!S43/INFO!S$77,0)</f>
        <v>6.090905197986387E-5</v>
      </c>
      <c r="T40" s="166">
        <f>+IFERROR(INFO!T43/INFO!T$77,0)</f>
        <v>3.6826592429750073E-4</v>
      </c>
      <c r="U40" s="166">
        <f>+IFERROR(INFO!U43/INFO!U$77,0)</f>
        <v>6.073749135083312E-4</v>
      </c>
      <c r="V40" s="166">
        <f>+IFERROR(INFO!V43/INFO!V$77,0)</f>
        <v>5.565974833456539E-4</v>
      </c>
      <c r="W40" s="166">
        <f>+IFERROR(INFO!W43/INFO!W$77,0)</f>
        <v>2.5397599195870202E-3</v>
      </c>
      <c r="X40" s="166">
        <f>+IFERROR(INFO!X43/INFO!X$77,0)</f>
        <v>1.2777674529309507E-3</v>
      </c>
      <c r="Y40" s="166">
        <f>+IFERROR(INFO!Y43/INFO!Y$77,0)</f>
        <v>8.4413794247889268E-3</v>
      </c>
      <c r="Z40" s="166">
        <f>+IFERROR(INFO!Z43/INFO!Z$77,0)</f>
        <v>2.849670295342509E-3</v>
      </c>
      <c r="AA40" s="166">
        <f>+IFERROR(INFO!AA43/INFO!AA$77,0)</f>
        <v>2.0818840634001962E-4</v>
      </c>
      <c r="AB40" s="166">
        <f>+IFERROR(INFO!AB43/INFO!AB$77,0)</f>
        <v>1.0590696126954955E-2</v>
      </c>
      <c r="AC40" s="166">
        <f>+IFERROR(INFO!AC43/INFO!AC$77,0)</f>
        <v>1.124901780001703E-4</v>
      </c>
      <c r="AD40" s="166">
        <f>+IFERROR(INFO!AD43/INFO!AD$77,0)</f>
        <v>1.5720142857592434E-3</v>
      </c>
      <c r="AE40" s="166">
        <f>+IFERROR(INFO!AE43/INFO!AE$77,0)</f>
        <v>9.0013669439414704E-3</v>
      </c>
      <c r="AF40" s="166">
        <f>+IFERROR(INFO!AF43/INFO!AF$77,0)</f>
        <v>1.3817730565952426E-3</v>
      </c>
      <c r="AG40" s="166">
        <f>+IFERROR(INFO!AG43/INFO!AG$77,0)</f>
        <v>1.0928939724061443E-4</v>
      </c>
      <c r="AH40" s="166">
        <f>+IFERROR(INFO!AH43/INFO!AH$77,0)</f>
        <v>4.7483771710869218E-4</v>
      </c>
      <c r="AI40" s="166">
        <f>+IFERROR(INFO!AI43/INFO!AI$77,0)</f>
        <v>2.9932565772797415E-3</v>
      </c>
      <c r="AJ40" s="166">
        <f>+IFERROR(INFO!AJ43/INFO!AJ$77,0)</f>
        <v>1.3354256869839284E-3</v>
      </c>
      <c r="AK40" s="166">
        <f>+IFERROR(INFO!AK43/INFO!AK$77,0)</f>
        <v>1.9796718360077115E-3</v>
      </c>
      <c r="AL40" s="166">
        <f>+IFERROR(INFO!AL43/INFO!AL$77,0)</f>
        <v>1.6744387774594775E-3</v>
      </c>
      <c r="AM40" s="166">
        <f>+IFERROR(INFO!AM43/INFO!AM$77,0)</f>
        <v>1.9825800339030347E-2</v>
      </c>
      <c r="AN40" s="166">
        <f>+IFERROR(INFO!AN43/INFO!AN$77,0)</f>
        <v>6.9982746835877416E-4</v>
      </c>
      <c r="AO40" s="166">
        <f>+IFERROR(INFO!AO43/INFO!AO$77,0)</f>
        <v>2.9369756353369214E-4</v>
      </c>
      <c r="AP40" s="166">
        <f>+IFERROR(INFO!AP43/INFO!AP$77,0)</f>
        <v>8.5972279661612977E-4</v>
      </c>
      <c r="AQ40" s="166">
        <f>+IFERROR(INFO!AQ43/INFO!AQ$77,0)</f>
        <v>8.8970134074207313E-4</v>
      </c>
      <c r="AR40" s="166">
        <f>+IFERROR(INFO!AR43/INFO!AR$77,0)</f>
        <v>3.7211252895032582E-3</v>
      </c>
      <c r="AS40" s="166">
        <f>+IFERROR(INFO!AS43/INFO!AS$77,0)</f>
        <v>1.4465134111685539E-4</v>
      </c>
      <c r="AT40" s="166">
        <f>+IFERROR(INFO!AT43/INFO!AT$77,0)</f>
        <v>1.5189475278943514E-4</v>
      </c>
      <c r="AU40" s="166">
        <f>+IFERROR(INFO!AU43/INFO!AU$77,0)</f>
        <v>4.9236523313215897E-3</v>
      </c>
      <c r="AV40" s="166">
        <f>+IFERROR(INFO!AV43/INFO!AV$77,0)</f>
        <v>2.3549950705873536E-3</v>
      </c>
      <c r="AW40" s="166">
        <f>+IFERROR(INFO!AW43/INFO!AW$77,0)</f>
        <v>6.4216919035285332E-4</v>
      </c>
      <c r="AX40" s="166">
        <f>+IFERROR(INFO!AX43/INFO!AX$77,0)</f>
        <v>1.0431542521847743E-4</v>
      </c>
      <c r="AY40" s="166">
        <f>+IFERROR(INFO!AY43/INFO!AY$77,0)</f>
        <v>8.8464448684720531E-4</v>
      </c>
      <c r="AZ40" s="166">
        <f>+IFERROR(INFO!AZ43/INFO!AZ$77,0)</f>
        <v>3.9806018830185295E-4</v>
      </c>
      <c r="BA40" s="166">
        <f>+IFERROR(INFO!BA43/INFO!BA$77,0)</f>
        <v>1.5086062815761105E-4</v>
      </c>
      <c r="BB40" s="166">
        <f>+IFERROR(INFO!BB43/INFO!BB$77,0)</f>
        <v>1.9291272590492672E-4</v>
      </c>
      <c r="BC40" s="166">
        <f>+IFERROR(INFO!BC43/INFO!BC$77,0)</f>
        <v>1.1229513936962501E-4</v>
      </c>
      <c r="BD40" s="166">
        <f>+IFERROR(INFO!BD43/INFO!BD$77,0)</f>
        <v>4.1160002081786734E-5</v>
      </c>
      <c r="BE40" s="166">
        <f>+IFERROR(INFO!BE43/INFO!BE$77,0)</f>
        <v>5.9902813881892365E-5</v>
      </c>
      <c r="BF40" s="166">
        <f>+IFERROR(INFO!BF43/INFO!BF$77,0)</f>
        <v>4.7043896330607863E-5</v>
      </c>
      <c r="BG40" s="166">
        <f>+IFERROR(INFO!BG43/INFO!BG$77,0)</f>
        <v>6.1882649329359093E-4</v>
      </c>
      <c r="BH40" s="166">
        <f>+IFERROR(INFO!BH43/INFO!BH$77,0)</f>
        <v>3.9060829375399891E-4</v>
      </c>
      <c r="BI40" s="166">
        <f>+IFERROR(INFO!BI43/INFO!BI$77,0)</f>
        <v>1.275829843617285E-3</v>
      </c>
      <c r="BJ40" s="166">
        <f>+IFERROR(INFO!BJ43/INFO!BJ$77,0)</f>
        <v>3.982815929164924E-5</v>
      </c>
      <c r="BK40" s="166">
        <f>+IFERROR(INFO!BK43/INFO!BK$77,0)</f>
        <v>1.0439111859902986E-5</v>
      </c>
      <c r="BL40" s="166">
        <f>+IFERROR(INFO!BL43/INFO!BL$77,0)</f>
        <v>1.473781043449411E-6</v>
      </c>
      <c r="BM40" s="166">
        <f>+IFERROR(INFO!BM43/INFO!BM$77,0)</f>
        <v>3.6911035653890376E-5</v>
      </c>
      <c r="BN40" s="166">
        <f>+IFERROR(INFO!BN43/INFO!BN$77,0)</f>
        <v>3.554657256974364E-5</v>
      </c>
      <c r="BO40" s="166">
        <f>+IFERROR(INFO!BO43/INFO!BO$77,0)</f>
        <v>9.7252300948030834E-4</v>
      </c>
      <c r="BP40" s="166">
        <f>+IFERROR(INFO!BP43/INFO!BP$77,0)</f>
        <v>1.5717824359827242E-3</v>
      </c>
      <c r="BQ40" s="166">
        <f>+IFERROR(INFO!BQ43/INFO!BQ$77,0)</f>
        <v>1.8381786731787971E-2</v>
      </c>
      <c r="BR40" s="166">
        <f>+IFERROR(INFO!BR43/INFO!BR$77,0)</f>
        <v>1.0648969303821334E-2</v>
      </c>
      <c r="BS40" s="166">
        <f>+IFERROR(INFO!BS43/INFO!BS$77,0)</f>
        <v>6.9829954671856266E-4</v>
      </c>
      <c r="BT40" s="166">
        <f>+IFERROR(INFO!BT43/INFO!BT$77,0)</f>
        <v>0</v>
      </c>
      <c r="BU40" s="166"/>
    </row>
    <row r="41" spans="2:73" ht="15" x14ac:dyDescent="0.4">
      <c r="B41">
        <v>36</v>
      </c>
      <c r="C41" s="14" t="s">
        <v>69</v>
      </c>
      <c r="D41" s="7" t="s">
        <v>70</v>
      </c>
      <c r="E41" s="166">
        <f>+IFERROR(INFO!E44/INFO!E$77,0)</f>
        <v>4.7120689238658222E-3</v>
      </c>
      <c r="F41" s="166">
        <f>+IFERROR(INFO!F44/INFO!F$77,0)</f>
        <v>2.0015089207954976E-4</v>
      </c>
      <c r="G41" s="166">
        <f>+IFERROR(INFO!G44/INFO!G$77,0)</f>
        <v>2.4719296059103873E-3</v>
      </c>
      <c r="H41" s="166">
        <f>+IFERROR(INFO!H44/INFO!H$77,0)</f>
        <v>6.8674285943680358E-4</v>
      </c>
      <c r="I41" s="166">
        <f>+IFERROR(INFO!I44/INFO!I$77,0)</f>
        <v>3.8090601366035722E-4</v>
      </c>
      <c r="J41" s="166">
        <f>+IFERROR(INFO!J44/INFO!J$77,0)</f>
        <v>3.2422271961281683E-3</v>
      </c>
      <c r="K41" s="166">
        <f>+IFERROR(INFO!K44/INFO!K$77,0)</f>
        <v>1.2003444893621425E-2</v>
      </c>
      <c r="L41" s="166">
        <f>+IFERROR(INFO!L44/INFO!L$77,0)</f>
        <v>2.9794298585432174E-3</v>
      </c>
      <c r="M41" s="166">
        <f>+IFERROR(INFO!M44/INFO!M$77,0)</f>
        <v>9.7049987399002845E-3</v>
      </c>
      <c r="N41" s="166">
        <f>+IFERROR(INFO!N44/INFO!N$77,0)</f>
        <v>2.7798268949044639E-2</v>
      </c>
      <c r="O41" s="166">
        <f>+IFERROR(INFO!O44/INFO!O$77,0)</f>
        <v>5.6672901299584157E-3</v>
      </c>
      <c r="P41" s="166">
        <f>+IFERROR(INFO!P44/INFO!P$77,0)</f>
        <v>7.4547263466593679E-3</v>
      </c>
      <c r="Q41" s="166">
        <f>+IFERROR(INFO!Q44/INFO!Q$77,0)</f>
        <v>6.3147394164445444E-3</v>
      </c>
      <c r="R41" s="166">
        <f>+IFERROR(INFO!R44/INFO!R$77,0)</f>
        <v>1.3430651401726442E-2</v>
      </c>
      <c r="S41" s="166">
        <f>+IFERROR(INFO!S44/INFO!S$77,0)</f>
        <v>1.9466818906232306E-3</v>
      </c>
      <c r="T41" s="166">
        <f>+IFERROR(INFO!T44/INFO!T$77,0)</f>
        <v>2.5057094811349795E-2</v>
      </c>
      <c r="U41" s="166">
        <f>+IFERROR(INFO!U44/INFO!U$77,0)</f>
        <v>2.3503334176159896E-2</v>
      </c>
      <c r="V41" s="166">
        <f>+IFERROR(INFO!V44/INFO!V$77,0)</f>
        <v>2.6388090167318991E-3</v>
      </c>
      <c r="W41" s="166">
        <f>+IFERROR(INFO!W44/INFO!W$77,0)</f>
        <v>1.2641545215639888E-2</v>
      </c>
      <c r="X41" s="166">
        <f>+IFERROR(INFO!X44/INFO!X$77,0)</f>
        <v>1.306191341508111E-2</v>
      </c>
      <c r="Y41" s="166">
        <f>+IFERROR(INFO!Y44/INFO!Y$77,0)</f>
        <v>1.364766669657913E-2</v>
      </c>
      <c r="Z41" s="166">
        <f>+IFERROR(INFO!Z44/INFO!Z$77,0)</f>
        <v>3.2849697916912377E-3</v>
      </c>
      <c r="AA41" s="166">
        <f>+IFERROR(INFO!AA44/INFO!AA$77,0)</f>
        <v>9.3513204209964406E-3</v>
      </c>
      <c r="AB41" s="166">
        <f>+IFERROR(INFO!AB44/INFO!AB$77,0)</f>
        <v>3.7404500940882851E-2</v>
      </c>
      <c r="AC41" s="166">
        <f>+IFERROR(INFO!AC44/INFO!AC$77,0)</f>
        <v>5.0758517486354446E-3</v>
      </c>
      <c r="AD41" s="166">
        <f>+IFERROR(INFO!AD44/INFO!AD$77,0)</f>
        <v>1.1670205092049519E-2</v>
      </c>
      <c r="AE41" s="166">
        <f>+IFERROR(INFO!AE44/INFO!AE$77,0)</f>
        <v>1.6113060068469024E-2</v>
      </c>
      <c r="AF41" s="166">
        <f>+IFERROR(INFO!AF44/INFO!AF$77,0)</f>
        <v>3.6760701263873791E-2</v>
      </c>
      <c r="AG41" s="166">
        <f>+IFERROR(INFO!AG44/INFO!AG$77,0)</f>
        <v>2.511668363128821E-2</v>
      </c>
      <c r="AH41" s="166">
        <f>+IFERROR(INFO!AH44/INFO!AH$77,0)</f>
        <v>1.9519688245913557E-2</v>
      </c>
      <c r="AI41" s="166">
        <f>+IFERROR(INFO!AI44/INFO!AI$77,0)</f>
        <v>5.3213786140376721E-3</v>
      </c>
      <c r="AJ41" s="166">
        <f>+IFERROR(INFO!AJ44/INFO!AJ$77,0)</f>
        <v>1.5109545585863672E-2</v>
      </c>
      <c r="AK41" s="166">
        <f>+IFERROR(INFO!AK44/INFO!AK$77,0)</f>
        <v>1.7853081729275661E-3</v>
      </c>
      <c r="AL41" s="166">
        <f>+IFERROR(INFO!AL44/INFO!AL$77,0)</f>
        <v>1.0171379041405738E-2</v>
      </c>
      <c r="AM41" s="166">
        <f>+IFERROR(INFO!AM44/INFO!AM$77,0)</f>
        <v>1.1674916715221563E-2</v>
      </c>
      <c r="AN41" s="166">
        <f>+IFERROR(INFO!AN44/INFO!AN$77,0)</f>
        <v>0.36236207429343731</v>
      </c>
      <c r="AO41" s="166">
        <f>+IFERROR(INFO!AO44/INFO!AO$77,0)</f>
        <v>3.2267013320774945E-2</v>
      </c>
      <c r="AP41" s="166">
        <f>+IFERROR(INFO!AP44/INFO!AP$77,0)</f>
        <v>8.2243108497374692E-2</v>
      </c>
      <c r="AQ41" s="166">
        <f>+IFERROR(INFO!AQ44/INFO!AQ$77,0)</f>
        <v>6.0831685182620623E-2</v>
      </c>
      <c r="AR41" s="166">
        <f>+IFERROR(INFO!AR44/INFO!AR$77,0)</f>
        <v>7.3904229424722356E-2</v>
      </c>
      <c r="AS41" s="166">
        <f>+IFERROR(INFO!AS44/INFO!AS$77,0)</f>
        <v>7.024042768738495E-3</v>
      </c>
      <c r="AT41" s="166">
        <f>+IFERROR(INFO!AT44/INFO!AT$77,0)</f>
        <v>8.6466080633143365E-3</v>
      </c>
      <c r="AU41" s="166">
        <f>+IFERROR(INFO!AU44/INFO!AU$77,0)</f>
        <v>9.1353146955648406E-5</v>
      </c>
      <c r="AV41" s="166">
        <f>+IFERROR(INFO!AV44/INFO!AV$77,0)</f>
        <v>9.2250734539027675E-4</v>
      </c>
      <c r="AW41" s="166">
        <f>+IFERROR(INFO!AW44/INFO!AW$77,0)</f>
        <v>2.8487745595316011E-5</v>
      </c>
      <c r="AX41" s="166">
        <f>+IFERROR(INFO!AX44/INFO!AX$77,0)</f>
        <v>1.4110791012419436E-2</v>
      </c>
      <c r="AY41" s="166">
        <f>+IFERROR(INFO!AY44/INFO!AY$77,0)</f>
        <v>5.3542171535833248E-4</v>
      </c>
      <c r="AZ41" s="166">
        <f>+IFERROR(INFO!AZ44/INFO!AZ$77,0)</f>
        <v>2.0128366907866983E-3</v>
      </c>
      <c r="BA41" s="166">
        <f>+IFERROR(INFO!BA44/INFO!BA$77,0)</f>
        <v>1.7154043766931366E-2</v>
      </c>
      <c r="BB41" s="166">
        <f>+IFERROR(INFO!BB44/INFO!BB$77,0)</f>
        <v>1.6796913175418661E-3</v>
      </c>
      <c r="BC41" s="166">
        <f>+IFERROR(INFO!BC44/INFO!BC$77,0)</f>
        <v>1.0340688102590788E-3</v>
      </c>
      <c r="BD41" s="166">
        <f>+IFERROR(INFO!BD44/INFO!BD$77,0)</f>
        <v>7.8796234006319309E-3</v>
      </c>
      <c r="BE41" s="166">
        <f>+IFERROR(INFO!BE44/INFO!BE$77,0)</f>
        <v>1.8733811018411862E-2</v>
      </c>
      <c r="BF41" s="166">
        <f>+IFERROR(INFO!BF44/INFO!BF$77,0)</f>
        <v>1.8508002984152173E-4</v>
      </c>
      <c r="BG41" s="166">
        <f>+IFERROR(INFO!BG44/INFO!BG$77,0)</f>
        <v>2.8896596937003131E-3</v>
      </c>
      <c r="BH41" s="166">
        <f>+IFERROR(INFO!BH44/INFO!BH$77,0)</f>
        <v>5.0457741939172766E-3</v>
      </c>
      <c r="BI41" s="166">
        <f>+IFERROR(INFO!BI44/INFO!BI$77,0)</f>
        <v>7.4756296972277826E-3</v>
      </c>
      <c r="BJ41" s="166">
        <f>+IFERROR(INFO!BJ44/INFO!BJ$77,0)</f>
        <v>1.1225802918674709E-3</v>
      </c>
      <c r="BK41" s="166">
        <f>+IFERROR(INFO!BK44/INFO!BK$77,0)</f>
        <v>4.2399843098000767E-3</v>
      </c>
      <c r="BL41" s="166">
        <f>+IFERROR(INFO!BL44/INFO!BL$77,0)</f>
        <v>1.1948328956425329E-3</v>
      </c>
      <c r="BM41" s="166">
        <f>+IFERROR(INFO!BM44/INFO!BM$77,0)</f>
        <v>1.2476601660866269E-3</v>
      </c>
      <c r="BN41" s="166">
        <f>+IFERROR(INFO!BN44/INFO!BN$77,0)</f>
        <v>5.3268562906598716E-3</v>
      </c>
      <c r="BO41" s="166">
        <f>+IFERROR(INFO!BO44/INFO!BO$77,0)</f>
        <v>1.109695058897197E-2</v>
      </c>
      <c r="BP41" s="166">
        <f>+IFERROR(INFO!BP44/INFO!BP$77,0)</f>
        <v>5.717466555105969E-3</v>
      </c>
      <c r="BQ41" s="166">
        <f>+IFERROR(INFO!BQ44/INFO!BQ$77,0)</f>
        <v>2.8332955529111943E-3</v>
      </c>
      <c r="BR41" s="166">
        <f>+IFERROR(INFO!BR44/INFO!BR$77,0)</f>
        <v>1.4758136162797404E-2</v>
      </c>
      <c r="BS41" s="166">
        <f>+IFERROR(INFO!BS44/INFO!BS$77,0)</f>
        <v>9.9239256938721916E-4</v>
      </c>
      <c r="BT41" s="166">
        <f>+IFERROR(INFO!BT44/INFO!BT$77,0)</f>
        <v>0</v>
      </c>
      <c r="BU41" s="166"/>
    </row>
    <row r="42" spans="2:73" ht="15" x14ac:dyDescent="0.4">
      <c r="B42">
        <v>37</v>
      </c>
      <c r="C42" s="15" t="s">
        <v>71</v>
      </c>
      <c r="D42" s="2" t="s">
        <v>72</v>
      </c>
      <c r="E42" s="166">
        <f>+IFERROR(INFO!E45/INFO!E$77,0)</f>
        <v>9.8574673518454165E-5</v>
      </c>
      <c r="F42" s="166">
        <f>+IFERROR(INFO!F45/INFO!F$77,0)</f>
        <v>1.8554463892196079E-5</v>
      </c>
      <c r="G42" s="166">
        <f>+IFERROR(INFO!G45/INFO!G$77,0)</f>
        <v>1.4880390216046123E-5</v>
      </c>
      <c r="H42" s="166">
        <f>+IFERROR(INFO!H45/INFO!H$77,0)</f>
        <v>7.4657699729687918E-4</v>
      </c>
      <c r="I42" s="166">
        <f>+IFERROR(INFO!I45/INFO!I$77,0)</f>
        <v>4.2910428765244923E-6</v>
      </c>
      <c r="J42" s="166">
        <f>+IFERROR(INFO!J45/INFO!J$77,0)</f>
        <v>2.924706183724713E-3</v>
      </c>
      <c r="K42" s="166">
        <f>+IFERROR(INFO!K45/INFO!K$77,0)</f>
        <v>3.9574357325102309E-3</v>
      </c>
      <c r="L42" s="166">
        <f>+IFERROR(INFO!L45/INFO!L$77,0)</f>
        <v>9.7824104335675691E-3</v>
      </c>
      <c r="M42" s="166">
        <f>+IFERROR(INFO!M45/INFO!M$77,0)</f>
        <v>2.2627694163136924E-2</v>
      </c>
      <c r="N42" s="166">
        <f>+IFERROR(INFO!N45/INFO!N$77,0)</f>
        <v>9.7791239546541533E-3</v>
      </c>
      <c r="O42" s="166">
        <f>+IFERROR(INFO!O45/INFO!O$77,0)</f>
        <v>5.5136880339606918E-4</v>
      </c>
      <c r="P42" s="166">
        <f>+IFERROR(INFO!P45/INFO!P$77,0)</f>
        <v>5.3986358978077506E-3</v>
      </c>
      <c r="Q42" s="166">
        <f>+IFERROR(INFO!Q45/INFO!Q$77,0)</f>
        <v>3.3728239529222676E-3</v>
      </c>
      <c r="R42" s="166">
        <f>+IFERROR(INFO!R45/INFO!R$77,0)</f>
        <v>6.545933119194311E-3</v>
      </c>
      <c r="S42" s="166">
        <f>+IFERROR(INFO!S45/INFO!S$77,0)</f>
        <v>1.001904799831063E-3</v>
      </c>
      <c r="T42" s="166">
        <f>+IFERROR(INFO!T45/INFO!T$77,0)</f>
        <v>5.092375474258006E-4</v>
      </c>
      <c r="U42" s="166">
        <f>+IFERROR(INFO!U45/INFO!U$77,0)</f>
        <v>9.1009024022220223E-3</v>
      </c>
      <c r="V42" s="166">
        <f>+IFERROR(INFO!V45/INFO!V$77,0)</f>
        <v>4.7849156526113309E-4</v>
      </c>
      <c r="W42" s="166">
        <f>+IFERROR(INFO!W45/INFO!W$77,0)</f>
        <v>1.0446696758186122E-2</v>
      </c>
      <c r="X42" s="166">
        <f>+IFERROR(INFO!X45/INFO!X$77,0)</f>
        <v>1.7739826858180027E-2</v>
      </c>
      <c r="Y42" s="166">
        <f>+IFERROR(INFO!Y45/INFO!Y$77,0)</f>
        <v>2.5870505337634978E-3</v>
      </c>
      <c r="Z42" s="166">
        <f>+IFERROR(INFO!Z45/INFO!Z$77,0)</f>
        <v>2.3272197344555694E-3</v>
      </c>
      <c r="AA42" s="166">
        <f>+IFERROR(INFO!AA45/INFO!AA$77,0)</f>
        <v>1.6822875243712612E-5</v>
      </c>
      <c r="AB42" s="166">
        <f>+IFERROR(INFO!AB45/INFO!AB$77,0)</f>
        <v>1.8428024985644869E-2</v>
      </c>
      <c r="AC42" s="166">
        <f>+IFERROR(INFO!AC45/INFO!AC$77,0)</f>
        <v>1.3141740526338417E-3</v>
      </c>
      <c r="AD42" s="166">
        <f>+IFERROR(INFO!AD45/INFO!AD$77,0)</f>
        <v>5.6986835076402636E-3</v>
      </c>
      <c r="AE42" s="166">
        <f>+IFERROR(INFO!AE45/INFO!AE$77,0)</f>
        <v>2.1929615193004789E-2</v>
      </c>
      <c r="AF42" s="166">
        <f>+IFERROR(INFO!AF45/INFO!AF$77,0)</f>
        <v>8.3879689311806404E-3</v>
      </c>
      <c r="AG42" s="166">
        <f>+IFERROR(INFO!AG45/INFO!AG$77,0)</f>
        <v>2.648899072383723E-2</v>
      </c>
      <c r="AH42" s="166">
        <f>+IFERROR(INFO!AH45/INFO!AH$77,0)</f>
        <v>1.1366830079228479E-2</v>
      </c>
      <c r="AI42" s="166">
        <f>+IFERROR(INFO!AI45/INFO!AI$77,0)</f>
        <v>5.4982357855163271E-3</v>
      </c>
      <c r="AJ42" s="166">
        <f>+IFERROR(INFO!AJ45/INFO!AJ$77,0)</f>
        <v>1.8946784642755145E-2</v>
      </c>
      <c r="AK42" s="166">
        <f>+IFERROR(INFO!AK45/INFO!AK$77,0)</f>
        <v>1.1140888488923985E-3</v>
      </c>
      <c r="AL42" s="166">
        <f>+IFERROR(INFO!AL45/INFO!AL$77,0)</f>
        <v>6.1466933796086145E-3</v>
      </c>
      <c r="AM42" s="166">
        <f>+IFERROR(INFO!AM45/INFO!AM$77,0)</f>
        <v>1.1861908200367012E-2</v>
      </c>
      <c r="AN42" s="166">
        <f>+IFERROR(INFO!AN45/INFO!AN$77,0)</f>
        <v>1.2066516680373843E-2</v>
      </c>
      <c r="AO42" s="166">
        <f>+IFERROR(INFO!AO45/INFO!AO$77,0)</f>
        <v>1.8515864798401973E-2</v>
      </c>
      <c r="AP42" s="166">
        <f>+IFERROR(INFO!AP45/INFO!AP$77,0)</f>
        <v>2.1730203398485828E-4</v>
      </c>
      <c r="AQ42" s="166">
        <f>+IFERROR(INFO!AQ45/INFO!AQ$77,0)</f>
        <v>6.062791651362227E-6</v>
      </c>
      <c r="AR42" s="166">
        <f>+IFERROR(INFO!AR45/INFO!AR$77,0)</f>
        <v>2.4351223759379542E-4</v>
      </c>
      <c r="AS42" s="166">
        <f>+IFERROR(INFO!AS45/INFO!AS$77,0)</f>
        <v>6.3309322113079956E-5</v>
      </c>
      <c r="AT42" s="166">
        <f>+IFERROR(INFO!AT45/INFO!AT$77,0)</f>
        <v>1.2733324321717856E-3</v>
      </c>
      <c r="AU42" s="166">
        <f>+IFERROR(INFO!AU45/INFO!AU$77,0)</f>
        <v>6.8763665785273682E-6</v>
      </c>
      <c r="AV42" s="166">
        <f>+IFERROR(INFO!AV45/INFO!AV$77,0)</f>
        <v>1.2231525927543897E-4</v>
      </c>
      <c r="AW42" s="166">
        <f>+IFERROR(INFO!AW45/INFO!AW$77,0)</f>
        <v>9.349530415137747E-6</v>
      </c>
      <c r="AX42" s="166">
        <f>+IFERROR(INFO!AX45/INFO!AX$77,0)</f>
        <v>1.9793351707209656E-3</v>
      </c>
      <c r="AY42" s="166">
        <f>+IFERROR(INFO!AY45/INFO!AY$77,0)</f>
        <v>2.2264979605684029E-4</v>
      </c>
      <c r="AZ42" s="166">
        <f>+IFERROR(INFO!AZ45/INFO!AZ$77,0)</f>
        <v>7.5314425009570243E-3</v>
      </c>
      <c r="BA42" s="166">
        <f>+IFERROR(INFO!BA45/INFO!BA$77,0)</f>
        <v>6.3116517122521459E-3</v>
      </c>
      <c r="BB42" s="166">
        <f>+IFERROR(INFO!BB45/INFO!BB$77,0)</f>
        <v>6.2321533964995761E-3</v>
      </c>
      <c r="BC42" s="166">
        <f>+IFERROR(INFO!BC45/INFO!BC$77,0)</f>
        <v>1.6623451500133645E-3</v>
      </c>
      <c r="BD42" s="166">
        <f>+IFERROR(INFO!BD45/INFO!BD$77,0)</f>
        <v>2.1408511171952596E-3</v>
      </c>
      <c r="BE42" s="166">
        <f>+IFERROR(INFO!BE45/INFO!BE$77,0)</f>
        <v>7.2283200092592365E-3</v>
      </c>
      <c r="BF42" s="166">
        <f>+IFERROR(INFO!BF45/INFO!BF$77,0)</f>
        <v>7.5238145906405732E-5</v>
      </c>
      <c r="BG42" s="166">
        <f>+IFERROR(INFO!BG45/INFO!BG$77,0)</f>
        <v>1.8706828889211008E-4</v>
      </c>
      <c r="BH42" s="166">
        <f>+IFERROR(INFO!BH45/INFO!BH$77,0)</f>
        <v>1.9168140815183213E-4</v>
      </c>
      <c r="BI42" s="166">
        <f>+IFERROR(INFO!BI45/INFO!BI$77,0)</f>
        <v>9.8939621234147364E-4</v>
      </c>
      <c r="BJ42" s="166">
        <f>+IFERROR(INFO!BJ45/INFO!BJ$77,0)</f>
        <v>5.3154067918387885E-6</v>
      </c>
      <c r="BK42" s="166">
        <f>+IFERROR(INFO!BK45/INFO!BK$77,0)</f>
        <v>4.5355310197747723E-4</v>
      </c>
      <c r="BL42" s="166">
        <f>+IFERROR(INFO!BL45/INFO!BL$77,0)</f>
        <v>5.854186838282752E-5</v>
      </c>
      <c r="BM42" s="166">
        <f>+IFERROR(INFO!BM45/INFO!BM$77,0)</f>
        <v>2.0577001593631217E-4</v>
      </c>
      <c r="BN42" s="166">
        <f>+IFERROR(INFO!BN45/INFO!BN$77,0)</f>
        <v>1.2012718151600115E-4</v>
      </c>
      <c r="BO42" s="166">
        <f>+IFERROR(INFO!BO45/INFO!BO$77,0)</f>
        <v>4.3079075101982154E-4</v>
      </c>
      <c r="BP42" s="166">
        <f>+IFERROR(INFO!BP45/INFO!BP$77,0)</f>
        <v>3.0064088596118929E-3</v>
      </c>
      <c r="BQ42" s="166">
        <f>+IFERROR(INFO!BQ45/INFO!BQ$77,0)</f>
        <v>3.3562188252278127E-5</v>
      </c>
      <c r="BR42" s="166">
        <f>+IFERROR(INFO!BR45/INFO!BR$77,0)</f>
        <v>1.1953144995330958E-5</v>
      </c>
      <c r="BS42" s="166">
        <f>+IFERROR(INFO!BS45/INFO!BS$77,0)</f>
        <v>5.5758677828045636E-4</v>
      </c>
      <c r="BT42" s="166">
        <f>+IFERROR(INFO!BT45/INFO!BT$77,0)</f>
        <v>0</v>
      </c>
      <c r="BU42" s="166"/>
    </row>
    <row r="43" spans="2:73" ht="15" x14ac:dyDescent="0.4">
      <c r="B43">
        <v>38</v>
      </c>
      <c r="C43" s="6" t="s">
        <v>73</v>
      </c>
      <c r="D43" s="7" t="s">
        <v>74</v>
      </c>
      <c r="E43" s="166">
        <f>+IFERROR(INFO!E46/INFO!E$77,0)</f>
        <v>3.3176549311077753E-3</v>
      </c>
      <c r="F43" s="166">
        <f>+IFERROR(INFO!F46/INFO!F$77,0)</f>
        <v>6.8724033123663609E-4</v>
      </c>
      <c r="G43" s="166">
        <f>+IFERROR(INFO!G46/INFO!G$77,0)</f>
        <v>9.1041981509495593E-4</v>
      </c>
      <c r="H43" s="166">
        <f>+IFERROR(INFO!H46/INFO!H$77,0)</f>
        <v>3.5908598112002743E-4</v>
      </c>
      <c r="I43" s="166">
        <f>+IFERROR(INFO!I46/INFO!I$77,0)</f>
        <v>3.6705867590162316E-4</v>
      </c>
      <c r="J43" s="166">
        <f>+IFERROR(INFO!J46/INFO!J$77,0)</f>
        <v>1.0132403515853766E-5</v>
      </c>
      <c r="K43" s="166">
        <f>+IFERROR(INFO!K46/INFO!K$77,0)</f>
        <v>3.3344862148734523E-5</v>
      </c>
      <c r="L43" s="166">
        <f>+IFERROR(INFO!L46/INFO!L$77,0)</f>
        <v>1.1327583880555455E-5</v>
      </c>
      <c r="M43" s="166">
        <f>+IFERROR(INFO!M46/INFO!M$77,0)</f>
        <v>9.7830100094691592E-6</v>
      </c>
      <c r="N43" s="166">
        <f>+IFERROR(INFO!N46/INFO!N$77,0)</f>
        <v>1.4762592832449396E-5</v>
      </c>
      <c r="O43" s="166">
        <f>+IFERROR(INFO!O46/INFO!O$77,0)</f>
        <v>5.2008439076115854E-4</v>
      </c>
      <c r="P43" s="166">
        <f>+IFERROR(INFO!P46/INFO!P$77,0)</f>
        <v>1.1164758085382344E-4</v>
      </c>
      <c r="Q43" s="166">
        <f>+IFERROR(INFO!Q46/INFO!Q$77,0)</f>
        <v>9.5748288867809428E-4</v>
      </c>
      <c r="R43" s="166">
        <f>+IFERROR(INFO!R46/INFO!R$77,0)</f>
        <v>9.0577028071341025E-5</v>
      </c>
      <c r="S43" s="166">
        <f>+IFERROR(INFO!S46/INFO!S$77,0)</f>
        <v>4.0256916786567132E-4</v>
      </c>
      <c r="T43" s="166">
        <f>+IFERROR(INFO!T46/INFO!T$77,0)</f>
        <v>2.4859037088885059E-4</v>
      </c>
      <c r="U43" s="166">
        <f>+IFERROR(INFO!U46/INFO!U$77,0)</f>
        <v>3.5492766609717047E-4</v>
      </c>
      <c r="V43" s="166">
        <f>+IFERROR(INFO!V46/INFO!V$77,0)</f>
        <v>1.6934794601137184E-4</v>
      </c>
      <c r="W43" s="166">
        <f>+IFERROR(INFO!W46/INFO!W$77,0)</f>
        <v>3.5456180962241193E-3</v>
      </c>
      <c r="X43" s="166">
        <f>+IFERROR(INFO!X46/INFO!X$77,0)</f>
        <v>1.3760622010173043E-3</v>
      </c>
      <c r="Y43" s="166">
        <f>+IFERROR(INFO!Y46/INFO!Y$77,0)</f>
        <v>3.412459522778422E-4</v>
      </c>
      <c r="Z43" s="166">
        <f>+IFERROR(INFO!Z46/INFO!Z$77,0)</f>
        <v>6.2992332984110973E-4</v>
      </c>
      <c r="AA43" s="166">
        <f>+IFERROR(INFO!AA46/INFO!AA$77,0)</f>
        <v>2.6203775297245232E-6</v>
      </c>
      <c r="AB43" s="166">
        <f>+IFERROR(INFO!AB46/INFO!AB$77,0)</f>
        <v>4.213592361351331E-4</v>
      </c>
      <c r="AC43" s="166">
        <f>+IFERROR(INFO!AC46/INFO!AC$77,0)</f>
        <v>1.9758556565749525E-5</v>
      </c>
      <c r="AD43" s="166">
        <f>+IFERROR(INFO!AD46/INFO!AD$77,0)</f>
        <v>1.9922440878310482E-4</v>
      </c>
      <c r="AE43" s="166">
        <f>+IFERROR(INFO!AE46/INFO!AE$77,0)</f>
        <v>2.779434640472029E-4</v>
      </c>
      <c r="AF43" s="166">
        <f>+IFERROR(INFO!AF46/INFO!AF$77,0)</f>
        <v>3.2032843548808677E-4</v>
      </c>
      <c r="AG43" s="166">
        <f>+IFERROR(INFO!AG46/INFO!AG$77,0)</f>
        <v>2.0395006030026993E-4</v>
      </c>
      <c r="AH43" s="166">
        <f>+IFERROR(INFO!AH46/INFO!AH$77,0)</f>
        <v>1.095705800977649E-4</v>
      </c>
      <c r="AI43" s="166">
        <f>+IFERROR(INFO!AI46/INFO!AI$77,0)</f>
        <v>1.7820226717075687E-4</v>
      </c>
      <c r="AJ43" s="166">
        <f>+IFERROR(INFO!AJ46/INFO!AJ$77,0)</f>
        <v>5.9161278204467892E-6</v>
      </c>
      <c r="AK43" s="166">
        <f>+IFERROR(INFO!AK46/INFO!AK$77,0)</f>
        <v>7.5118989724121748E-6</v>
      </c>
      <c r="AL43" s="166">
        <f>+IFERROR(INFO!AL46/INFO!AL$77,0)</f>
        <v>3.4980827857910345E-6</v>
      </c>
      <c r="AM43" s="166">
        <f>+IFERROR(INFO!AM46/INFO!AM$77,0)</f>
        <v>9.69683127948713E-7</v>
      </c>
      <c r="AN43" s="166">
        <f>+IFERROR(INFO!AN46/INFO!AN$77,0)</f>
        <v>1.4523909116860375E-4</v>
      </c>
      <c r="AO43" s="166">
        <f>+IFERROR(INFO!AO46/INFO!AO$77,0)</f>
        <v>1.2467651582099721E-4</v>
      </c>
      <c r="AP43" s="166">
        <f>+IFERROR(INFO!AP46/INFO!AP$77,0)</f>
        <v>3.7202589583077033E-3</v>
      </c>
      <c r="AQ43" s="166">
        <f>+IFERROR(INFO!AQ46/INFO!AQ$77,0)</f>
        <v>6.7800862393110407E-4</v>
      </c>
      <c r="AR43" s="166">
        <f>+IFERROR(INFO!AR46/INFO!AR$77,0)</f>
        <v>2.5476051894404028E-4</v>
      </c>
      <c r="AS43" s="166">
        <f>+IFERROR(INFO!AS46/INFO!AS$77,0)</f>
        <v>1.3800269218901158E-3</v>
      </c>
      <c r="AT43" s="166">
        <f>+IFERROR(INFO!AT46/INFO!AT$77,0)</f>
        <v>3.4194166939267092E-4</v>
      </c>
      <c r="AU43" s="166">
        <f>+IFERROR(INFO!AU46/INFO!AU$77,0)</f>
        <v>3.0310376489486454E-5</v>
      </c>
      <c r="AV43" s="166">
        <f>+IFERROR(INFO!AV46/INFO!AV$77,0)</f>
        <v>1.9089241449973314E-4</v>
      </c>
      <c r="AW43" s="166">
        <f>+IFERROR(INFO!AW46/INFO!AW$77,0)</f>
        <v>3.7236057353512489E-6</v>
      </c>
      <c r="AX43" s="166">
        <f>+IFERROR(INFO!AX46/INFO!AX$77,0)</f>
        <v>1.2953667888594771E-3</v>
      </c>
      <c r="AY43" s="166">
        <f>+IFERROR(INFO!AY46/INFO!AY$77,0)</f>
        <v>8.6125507728857182E-4</v>
      </c>
      <c r="AZ43" s="166">
        <f>+IFERROR(INFO!AZ46/INFO!AZ$77,0)</f>
        <v>2.5515622301768068E-5</v>
      </c>
      <c r="BA43" s="166">
        <f>+IFERROR(INFO!BA46/INFO!BA$77,0)</f>
        <v>3.6686592638737137E-5</v>
      </c>
      <c r="BB43" s="166">
        <f>+IFERROR(INFO!BB46/INFO!BB$77,0)</f>
        <v>1.7232469581329914E-4</v>
      </c>
      <c r="BC43" s="166">
        <f>+IFERROR(INFO!BC46/INFO!BC$77,0)</f>
        <v>8.466364084866153E-4</v>
      </c>
      <c r="BD43" s="166">
        <f>+IFERROR(INFO!BD46/INFO!BD$77,0)</f>
        <v>1.9596617862603657E-5</v>
      </c>
      <c r="BE43" s="166">
        <f>+IFERROR(INFO!BE46/INFO!BE$77,0)</f>
        <v>1.0066625591700297E-3</v>
      </c>
      <c r="BF43" s="166">
        <f>+IFERROR(INFO!BF46/INFO!BF$77,0)</f>
        <v>1.296397601475815E-3</v>
      </c>
      <c r="BG43" s="166">
        <f>+IFERROR(INFO!BG46/INFO!BG$77,0)</f>
        <v>1.8226682986910462E-3</v>
      </c>
      <c r="BH43" s="166">
        <f>+IFERROR(INFO!BH46/INFO!BH$77,0)</f>
        <v>2.4925528767812892E-4</v>
      </c>
      <c r="BI43" s="166">
        <f>+IFERROR(INFO!BI46/INFO!BI$77,0)</f>
        <v>2.4557252396683461E-3</v>
      </c>
      <c r="BJ43" s="166">
        <f>+IFERROR(INFO!BJ46/INFO!BJ$77,0)</f>
        <v>4.0840040701951646E-4</v>
      </c>
      <c r="BK43" s="166">
        <f>+IFERROR(INFO!BK46/INFO!BK$77,0)</f>
        <v>1.2152299491255489E-3</v>
      </c>
      <c r="BL43" s="166">
        <f>+IFERROR(INFO!BL46/INFO!BL$77,0)</f>
        <v>1.4136966252869146E-4</v>
      </c>
      <c r="BM43" s="166">
        <f>+IFERROR(INFO!BM46/INFO!BM$77,0)</f>
        <v>1.3181254099752287E-3</v>
      </c>
      <c r="BN43" s="166">
        <f>+IFERROR(INFO!BN46/INFO!BN$77,0)</f>
        <v>2.5465609183096923E-4</v>
      </c>
      <c r="BO43" s="166">
        <f>+IFERROR(INFO!BO46/INFO!BO$77,0)</f>
        <v>3.3202555735245632E-3</v>
      </c>
      <c r="BP43" s="166">
        <f>+IFERROR(INFO!BP46/INFO!BP$77,0)</f>
        <v>1.4954477337207246E-3</v>
      </c>
      <c r="BQ43" s="166">
        <f>+IFERROR(INFO!BQ46/INFO!BQ$77,0)</f>
        <v>3.3284020432205135E-4</v>
      </c>
      <c r="BR43" s="166">
        <f>+IFERROR(INFO!BR46/INFO!BR$77,0)</f>
        <v>3.2294547943020765E-3</v>
      </c>
      <c r="BS43" s="166">
        <f>+IFERROR(INFO!BS46/INFO!BS$77,0)</f>
        <v>8.0265438260786946E-5</v>
      </c>
      <c r="BT43" s="166">
        <f>+IFERROR(INFO!BT46/INFO!BT$77,0)</f>
        <v>0</v>
      </c>
      <c r="BU43" s="166"/>
    </row>
    <row r="44" spans="2:73" ht="15" x14ac:dyDescent="0.4">
      <c r="B44">
        <v>39</v>
      </c>
      <c r="C44" s="15" t="s">
        <v>75</v>
      </c>
      <c r="D44" s="2" t="s">
        <v>76</v>
      </c>
      <c r="E44" s="166">
        <f>+IFERROR(INFO!E47/INFO!E$77,0)</f>
        <v>1.5001128780145221E-4</v>
      </c>
      <c r="F44" s="166">
        <f>+IFERROR(INFO!F47/INFO!F$77,0)</f>
        <v>1.3088289314621269E-7</v>
      </c>
      <c r="G44" s="166">
        <f>+IFERROR(INFO!G47/INFO!G$77,0)</f>
        <v>1.6378865586805867E-4</v>
      </c>
      <c r="H44" s="166">
        <f>+IFERROR(INFO!H47/INFO!H$77,0)</f>
        <v>0</v>
      </c>
      <c r="I44" s="166">
        <f>+IFERROR(INFO!I47/INFO!I$77,0)</f>
        <v>0</v>
      </c>
      <c r="J44" s="166">
        <f>+IFERROR(INFO!J47/INFO!J$77,0)</f>
        <v>3.157065578409048E-6</v>
      </c>
      <c r="K44" s="166">
        <f>+IFERROR(INFO!K47/INFO!K$77,0)</f>
        <v>3.457825897872928E-6</v>
      </c>
      <c r="L44" s="166">
        <f>+IFERROR(INFO!L47/INFO!L$77,0)</f>
        <v>3.5016377690663398E-6</v>
      </c>
      <c r="M44" s="166">
        <f>+IFERROR(INFO!M47/INFO!M$77,0)</f>
        <v>2.4526490807933728E-6</v>
      </c>
      <c r="N44" s="166">
        <f>+IFERROR(INFO!N47/INFO!N$77,0)</f>
        <v>4.2872277414534582E-6</v>
      </c>
      <c r="O44" s="166">
        <f>+IFERROR(INFO!O47/INFO!O$77,0)</f>
        <v>1.1329176353666236E-4</v>
      </c>
      <c r="P44" s="166">
        <f>+IFERROR(INFO!P47/INFO!P$77,0)</f>
        <v>3.0193188421592663E-6</v>
      </c>
      <c r="Q44" s="166">
        <f>+IFERROR(INFO!Q47/INFO!Q$77,0)</f>
        <v>2.620134445908598E-4</v>
      </c>
      <c r="R44" s="166">
        <f>+IFERROR(INFO!R47/INFO!R$77,0)</f>
        <v>4.4010486336404485E-5</v>
      </c>
      <c r="S44" s="166">
        <f>+IFERROR(INFO!S47/INFO!S$77,0)</f>
        <v>1.0098948582080072E-4</v>
      </c>
      <c r="T44" s="166">
        <f>+IFERROR(INFO!T47/INFO!T$77,0)</f>
        <v>7.322919934511175E-7</v>
      </c>
      <c r="U44" s="166">
        <f>+IFERROR(INFO!U47/INFO!U$77,0)</f>
        <v>1.007126080130067E-6</v>
      </c>
      <c r="V44" s="166">
        <f>+IFERROR(INFO!V47/INFO!V$77,0)</f>
        <v>3.8454390420390021E-6</v>
      </c>
      <c r="W44" s="166">
        <f>+IFERROR(INFO!W47/INFO!W$77,0)</f>
        <v>5.2741457098737503E-4</v>
      </c>
      <c r="X44" s="166">
        <f>+IFERROR(INFO!X47/INFO!X$77,0)</f>
        <v>3.4525944319887191E-4</v>
      </c>
      <c r="Y44" s="166">
        <f>+IFERROR(INFO!Y47/INFO!Y$77,0)</f>
        <v>6.9448004670353259E-5</v>
      </c>
      <c r="Z44" s="166">
        <f>+IFERROR(INFO!Z47/INFO!Z$77,0)</f>
        <v>2.0989471602409797E-4</v>
      </c>
      <c r="AA44" s="166">
        <f>+IFERROR(INFO!AA47/INFO!AA$77,0)</f>
        <v>4.1749519680413503E-7</v>
      </c>
      <c r="AB44" s="166">
        <f>+IFERROR(INFO!AB47/INFO!AB$77,0)</f>
        <v>6.0743828048669438E-5</v>
      </c>
      <c r="AC44" s="166">
        <f>+IFERROR(INFO!AC47/INFO!AC$77,0)</f>
        <v>4.1581768828160294E-7</v>
      </c>
      <c r="AD44" s="166">
        <f>+IFERROR(INFO!AD47/INFO!AD$77,0)</f>
        <v>6.6196658445765781E-5</v>
      </c>
      <c r="AE44" s="166">
        <f>+IFERROR(INFO!AE47/INFO!AE$77,0)</f>
        <v>5.0081895508299112E-6</v>
      </c>
      <c r="AF44" s="166">
        <f>+IFERROR(INFO!AF47/INFO!AF$77,0)</f>
        <v>2.1111503999720279E-6</v>
      </c>
      <c r="AG44" s="166">
        <f>+IFERROR(INFO!AG47/INFO!AG$77,0)</f>
        <v>4.1026665273284564E-5</v>
      </c>
      <c r="AH44" s="166">
        <f>+IFERROR(INFO!AH47/INFO!AH$77,0)</f>
        <v>2.8544379530515395E-6</v>
      </c>
      <c r="AI44" s="166">
        <f>+IFERROR(INFO!AI47/INFO!AI$77,0)</f>
        <v>1.7526270012367586E-6</v>
      </c>
      <c r="AJ44" s="166">
        <f>+IFERROR(INFO!AJ47/INFO!AJ$77,0)</f>
        <v>1.6002768392708931E-6</v>
      </c>
      <c r="AK44" s="166">
        <f>+IFERROR(INFO!AK47/INFO!AK$77,0)</f>
        <v>1.9679808498037012E-6</v>
      </c>
      <c r="AL44" s="166">
        <f>+IFERROR(INFO!AL47/INFO!AL$77,0)</f>
        <v>7.8271001175322652E-7</v>
      </c>
      <c r="AM44" s="166">
        <f>+IFERROR(INFO!AM47/INFO!AM$77,0)</f>
        <v>1.9646322962747411E-7</v>
      </c>
      <c r="AN44" s="166">
        <f>+IFERROR(INFO!AN47/INFO!AN$77,0)</f>
        <v>6.816326466526289E-6</v>
      </c>
      <c r="AO44" s="166">
        <f>+IFERROR(INFO!AO47/INFO!AO$77,0)</f>
        <v>3.6095938139918904E-6</v>
      </c>
      <c r="AP44" s="166">
        <f>+IFERROR(INFO!AP47/INFO!AP$77,0)</f>
        <v>4.230002835067749E-4</v>
      </c>
      <c r="AQ44" s="166">
        <f>+IFERROR(INFO!AQ47/INFO!AQ$77,0)</f>
        <v>6.6967674944543834E-4</v>
      </c>
      <c r="AR44" s="166">
        <f>+IFERROR(INFO!AR47/INFO!AR$77,0)</f>
        <v>9.9316347787809157E-6</v>
      </c>
      <c r="AS44" s="166">
        <f>+IFERROR(INFO!AS47/INFO!AS$77,0)</f>
        <v>4.6109703190759434E-4</v>
      </c>
      <c r="AT44" s="166">
        <f>+IFERROR(INFO!AT47/INFO!AT$77,0)</f>
        <v>1.0758560007964523E-4</v>
      </c>
      <c r="AU44" s="166">
        <f>+IFERROR(INFO!AU47/INFO!AU$77,0)</f>
        <v>1.4375648976523348E-5</v>
      </c>
      <c r="AV44" s="166">
        <f>+IFERROR(INFO!AV47/INFO!AV$77,0)</f>
        <v>4.2809724244525418E-5</v>
      </c>
      <c r="AW44" s="166">
        <f>+IFERROR(INFO!AW47/INFO!AW$77,0)</f>
        <v>1.066049065357207E-6</v>
      </c>
      <c r="AX44" s="166">
        <f>+IFERROR(INFO!AX47/INFO!AX$77,0)</f>
        <v>3.0555654726374253E-4</v>
      </c>
      <c r="AY44" s="166">
        <f>+IFERROR(INFO!AY47/INFO!AY$77,0)</f>
        <v>2.1624937222909443E-4</v>
      </c>
      <c r="AZ44" s="166">
        <f>+IFERROR(INFO!AZ47/INFO!AZ$77,0)</f>
        <v>1.3486145877594939E-4</v>
      </c>
      <c r="BA44" s="166">
        <f>+IFERROR(INFO!BA47/INFO!BA$77,0)</f>
        <v>3.8057189699246298E-3</v>
      </c>
      <c r="BB44" s="166">
        <f>+IFERROR(INFO!BB47/INFO!BB$77,0)</f>
        <v>5.7083145221037206E-4</v>
      </c>
      <c r="BC44" s="166">
        <f>+IFERROR(INFO!BC47/INFO!BC$77,0)</f>
        <v>4.8845857431478019E-4</v>
      </c>
      <c r="BD44" s="166">
        <f>+IFERROR(INFO!BD47/INFO!BD$77,0)</f>
        <v>1.2775381837943581E-3</v>
      </c>
      <c r="BE44" s="166">
        <f>+IFERROR(INFO!BE47/INFO!BE$77,0)</f>
        <v>2.8840350735028804E-4</v>
      </c>
      <c r="BF44" s="166">
        <f>+IFERROR(INFO!BF47/INFO!BF$77,0)</f>
        <v>2.9914580294888746E-4</v>
      </c>
      <c r="BG44" s="166">
        <f>+IFERROR(INFO!BG47/INFO!BG$77,0)</f>
        <v>4.1751424427255798E-4</v>
      </c>
      <c r="BH44" s="166">
        <f>+IFERROR(INFO!BH47/INFO!BH$77,0)</f>
        <v>7.1868400120980115E-5</v>
      </c>
      <c r="BI44" s="166">
        <f>+IFERROR(INFO!BI47/INFO!BI$77,0)</f>
        <v>9.4508556330810992E-4</v>
      </c>
      <c r="BJ44" s="166">
        <f>+IFERROR(INFO!BJ47/INFO!BJ$77,0)</f>
        <v>5.5470721490717664E-5</v>
      </c>
      <c r="BK44" s="166">
        <f>+IFERROR(INFO!BK47/INFO!BK$77,0)</f>
        <v>4.5577548013738792E-4</v>
      </c>
      <c r="BL44" s="166">
        <f>+IFERROR(INFO!BL47/INFO!BL$77,0)</f>
        <v>3.5865068350588931E-5</v>
      </c>
      <c r="BM44" s="166">
        <f>+IFERROR(INFO!BM47/INFO!BM$77,0)</f>
        <v>3.2939224588027113E-4</v>
      </c>
      <c r="BN44" s="166">
        <f>+IFERROR(INFO!BN47/INFO!BN$77,0)</f>
        <v>7.674083827425928E-5</v>
      </c>
      <c r="BO44" s="166">
        <f>+IFERROR(INFO!BO47/INFO!BO$77,0)</f>
        <v>8.3742039103278359E-4</v>
      </c>
      <c r="BP44" s="166">
        <f>+IFERROR(INFO!BP47/INFO!BP$77,0)</f>
        <v>6.0317530510904627E-4</v>
      </c>
      <c r="BQ44" s="166">
        <f>+IFERROR(INFO!BQ47/INFO!BQ$77,0)</f>
        <v>7.3683661468859063E-5</v>
      </c>
      <c r="BR44" s="166">
        <f>+IFERROR(INFO!BR47/INFO!BR$77,0)</f>
        <v>1.3541779656218421E-3</v>
      </c>
      <c r="BS44" s="166">
        <f>+IFERROR(INFO!BS47/INFO!BS$77,0)</f>
        <v>4.8701318795295403E-7</v>
      </c>
      <c r="BT44" s="166">
        <f>+IFERROR(INFO!BT47/INFO!BT$77,0)</f>
        <v>0</v>
      </c>
      <c r="BU44" s="166"/>
    </row>
    <row r="45" spans="2:73" ht="15" x14ac:dyDescent="0.4">
      <c r="B45">
        <v>40</v>
      </c>
      <c r="C45" s="6" t="s">
        <v>77</v>
      </c>
      <c r="D45" s="7" t="s">
        <v>78</v>
      </c>
      <c r="E45" s="166">
        <f>+IFERROR(INFO!E48/INFO!E$77,0)</f>
        <v>1.9970954564056009E-4</v>
      </c>
      <c r="F45" s="166">
        <f>+IFERROR(INFO!F48/INFO!F$77,0)</f>
        <v>3.3811414062771609E-7</v>
      </c>
      <c r="G45" s="166">
        <f>+IFERROR(INFO!G48/INFO!G$77,0)</f>
        <v>1.0615986091134177E-4</v>
      </c>
      <c r="H45" s="166">
        <f>+IFERROR(INFO!H48/INFO!H$77,0)</f>
        <v>0</v>
      </c>
      <c r="I45" s="166">
        <f>+IFERROR(INFO!I48/INFO!I$77,0)</f>
        <v>5.9043492719937744E-5</v>
      </c>
      <c r="J45" s="166">
        <f>+IFERROR(INFO!J48/INFO!J$77,0)</f>
        <v>3.6494861721798931E-5</v>
      </c>
      <c r="K45" s="166">
        <f>+IFERROR(INFO!K48/INFO!K$77,0)</f>
        <v>2.4070091000303541E-4</v>
      </c>
      <c r="L45" s="166">
        <f>+IFERROR(INFO!L48/INFO!L$77,0)</f>
        <v>6.9648506405886444E-5</v>
      </c>
      <c r="M45" s="166">
        <f>+IFERROR(INFO!M48/INFO!M$77,0)</f>
        <v>5.425266970814841E-4</v>
      </c>
      <c r="N45" s="166">
        <f>+IFERROR(INFO!N48/INFO!N$77,0)</f>
        <v>3.9608370673306843E-4</v>
      </c>
      <c r="O45" s="166">
        <f>+IFERROR(INFO!O48/INFO!O$77,0)</f>
        <v>4.8886897485372405E-4</v>
      </c>
      <c r="P45" s="166">
        <f>+IFERROR(INFO!P48/INFO!P$77,0)</f>
        <v>1.1096051731942348E-3</v>
      </c>
      <c r="Q45" s="166">
        <f>+IFERROR(INFO!Q48/INFO!Q$77,0)</f>
        <v>6.5208135788959491E-4</v>
      </c>
      <c r="R45" s="166">
        <f>+IFERROR(INFO!R48/INFO!R$77,0)</f>
        <v>1.5438873734109431E-4</v>
      </c>
      <c r="S45" s="166">
        <f>+IFERROR(INFO!S48/INFO!S$77,0)</f>
        <v>4.4982998635856867E-4</v>
      </c>
      <c r="T45" s="166">
        <f>+IFERROR(INFO!T48/INFO!T$77,0)</f>
        <v>3.2781307967075728E-4</v>
      </c>
      <c r="U45" s="166">
        <f>+IFERROR(INFO!U48/INFO!U$77,0)</f>
        <v>6.4214958767072595E-4</v>
      </c>
      <c r="V45" s="166">
        <f>+IFERROR(INFO!V48/INFO!V$77,0)</f>
        <v>2.2978254654455385E-4</v>
      </c>
      <c r="W45" s="166">
        <f>+IFERROR(INFO!W48/INFO!W$77,0)</f>
        <v>1.4931738222545114E-3</v>
      </c>
      <c r="X45" s="166">
        <f>+IFERROR(INFO!X48/INFO!X$77,0)</f>
        <v>1.7475286128607638E-3</v>
      </c>
      <c r="Y45" s="166">
        <f>+IFERROR(INFO!Y48/INFO!Y$77,0)</f>
        <v>1.7815872937250372E-3</v>
      </c>
      <c r="Z45" s="166">
        <f>+IFERROR(INFO!Z48/INFO!Z$77,0)</f>
        <v>3.2735719710194669E-3</v>
      </c>
      <c r="AA45" s="166">
        <f>+IFERROR(INFO!AA48/INFO!AA$77,0)</f>
        <v>6.2029892510673194E-5</v>
      </c>
      <c r="AB45" s="166">
        <f>+IFERROR(INFO!AB48/INFO!AB$77,0)</f>
        <v>1.3510227570758386E-3</v>
      </c>
      <c r="AC45" s="166">
        <f>+IFERROR(INFO!AC48/INFO!AC$77,0)</f>
        <v>4.3173845173657915E-5</v>
      </c>
      <c r="AD45" s="166">
        <f>+IFERROR(INFO!AD48/INFO!AD$77,0)</f>
        <v>6.504750135892059E-4</v>
      </c>
      <c r="AE45" s="166">
        <f>+IFERROR(INFO!AE48/INFO!AE$77,0)</f>
        <v>2.0910228716607541E-3</v>
      </c>
      <c r="AF45" s="166">
        <f>+IFERROR(INFO!AF48/INFO!AF$77,0)</f>
        <v>2.0006387766414129E-4</v>
      </c>
      <c r="AG45" s="166">
        <f>+IFERROR(INFO!AG48/INFO!AG$77,0)</f>
        <v>2.0387756641377375E-4</v>
      </c>
      <c r="AH45" s="166">
        <f>+IFERROR(INFO!AH48/INFO!AH$77,0)</f>
        <v>1.1182863596418266E-4</v>
      </c>
      <c r="AI45" s="166">
        <f>+IFERROR(INFO!AI48/INFO!AI$77,0)</f>
        <v>2.6301861716732241E-4</v>
      </c>
      <c r="AJ45" s="166">
        <f>+IFERROR(INFO!AJ48/INFO!AJ$77,0)</f>
        <v>6.0095544376294503E-4</v>
      </c>
      <c r="AK45" s="166">
        <f>+IFERROR(INFO!AK48/INFO!AK$77,0)</f>
        <v>1.3230108056292342E-4</v>
      </c>
      <c r="AL45" s="166">
        <f>+IFERROR(INFO!AL48/INFO!AL$77,0)</f>
        <v>9.2813386431809492E-5</v>
      </c>
      <c r="AM45" s="166">
        <f>+IFERROR(INFO!AM48/INFO!AM$77,0)</f>
        <v>2.6112900188769368E-5</v>
      </c>
      <c r="AN45" s="166">
        <f>+IFERROR(INFO!AN48/INFO!AN$77,0)</f>
        <v>1.5228667411257607E-4</v>
      </c>
      <c r="AO45" s="166">
        <f>+IFERROR(INFO!AO48/INFO!AO$77,0)</f>
        <v>8.7124019201389313E-5</v>
      </c>
      <c r="AP45" s="166">
        <f>+IFERROR(INFO!AP48/INFO!AP$77,0)</f>
        <v>4.5243136097362983E-4</v>
      </c>
      <c r="AQ45" s="166">
        <f>+IFERROR(INFO!AQ48/INFO!AQ$77,0)</f>
        <v>1.460825684961427E-3</v>
      </c>
      <c r="AR45" s="166">
        <f>+IFERROR(INFO!AR48/INFO!AR$77,0)</f>
        <v>4.8343035645012696E-2</v>
      </c>
      <c r="AS45" s="166">
        <f>+IFERROR(INFO!AS48/INFO!AS$77,0)</f>
        <v>9.2547955621957972E-4</v>
      </c>
      <c r="AT45" s="166">
        <f>+IFERROR(INFO!AT48/INFO!AT$77,0)</f>
        <v>4.8013133637968535E-3</v>
      </c>
      <c r="AU45" s="166">
        <f>+IFERROR(INFO!AU48/INFO!AU$77,0)</f>
        <v>4.0885807984549719E-4</v>
      </c>
      <c r="AV45" s="166">
        <f>+IFERROR(INFO!AV48/INFO!AV$77,0)</f>
        <v>8.7670622048683917E-4</v>
      </c>
      <c r="AW45" s="166">
        <f>+IFERROR(INFO!AW48/INFO!AW$77,0)</f>
        <v>2.790227725884661E-5</v>
      </c>
      <c r="AX45" s="166">
        <f>+IFERROR(INFO!AX48/INFO!AX$77,0)</f>
        <v>1.4919676589393925E-3</v>
      </c>
      <c r="AY45" s="166">
        <f>+IFERROR(INFO!AY48/INFO!AY$77,0)</f>
        <v>1.8606426800070678E-3</v>
      </c>
      <c r="AZ45" s="166">
        <f>+IFERROR(INFO!AZ48/INFO!AZ$77,0)</f>
        <v>4.4549880857450487E-5</v>
      </c>
      <c r="BA45" s="166">
        <f>+IFERROR(INFO!BA48/INFO!BA$77,0)</f>
        <v>1.6484060618606148E-3</v>
      </c>
      <c r="BB45" s="166">
        <f>+IFERROR(INFO!BB48/INFO!BB$77,0)</f>
        <v>3.7744181176824535E-4</v>
      </c>
      <c r="BC45" s="166">
        <f>+IFERROR(INFO!BC48/INFO!BC$77,0)</f>
        <v>6.898331723956552E-4</v>
      </c>
      <c r="BD45" s="166">
        <f>+IFERROR(INFO!BD48/INFO!BD$77,0)</f>
        <v>7.5496872430959186E-4</v>
      </c>
      <c r="BE45" s="166">
        <f>+IFERROR(INFO!BE48/INFO!BE$77,0)</f>
        <v>1.7685175674551521E-3</v>
      </c>
      <c r="BF45" s="166">
        <f>+IFERROR(INFO!BF48/INFO!BF$77,0)</f>
        <v>1.0539224161059131E-3</v>
      </c>
      <c r="BG45" s="166">
        <f>+IFERROR(INFO!BG48/INFO!BG$77,0)</f>
        <v>2.1122364104325651E-3</v>
      </c>
      <c r="BH45" s="166">
        <f>+IFERROR(INFO!BH48/INFO!BH$77,0)</f>
        <v>9.1073546112063807E-4</v>
      </c>
      <c r="BI45" s="166">
        <f>+IFERROR(INFO!BI48/INFO!BI$77,0)</f>
        <v>1.9759680858805473E-3</v>
      </c>
      <c r="BJ45" s="166">
        <f>+IFERROR(INFO!BJ48/INFO!BJ$77,0)</f>
        <v>4.2699232398099812E-4</v>
      </c>
      <c r="BK45" s="166">
        <f>+IFERROR(INFO!BK48/INFO!BK$77,0)</f>
        <v>8.1940497496394414E-4</v>
      </c>
      <c r="BL45" s="166">
        <f>+IFERROR(INFO!BL48/INFO!BL$77,0)</f>
        <v>2.654535454734067E-4</v>
      </c>
      <c r="BM45" s="166">
        <f>+IFERROR(INFO!BM48/INFO!BM$77,0)</f>
        <v>1.5959733085786861E-3</v>
      </c>
      <c r="BN45" s="166">
        <f>+IFERROR(INFO!BN48/INFO!BN$77,0)</f>
        <v>4.6391727783048691E-4</v>
      </c>
      <c r="BO45" s="166">
        <f>+IFERROR(INFO!BO48/INFO!BO$77,0)</f>
        <v>3.2174707005977196E-3</v>
      </c>
      <c r="BP45" s="166">
        <f>+IFERROR(INFO!BP48/INFO!BP$77,0)</f>
        <v>1.289151216541025E-3</v>
      </c>
      <c r="BQ45" s="166">
        <f>+IFERROR(INFO!BQ48/INFO!BQ$77,0)</f>
        <v>3.5969156092243515E-3</v>
      </c>
      <c r="BR45" s="166">
        <f>+IFERROR(INFO!BR48/INFO!BR$77,0)</f>
        <v>2.7886303666076083E-3</v>
      </c>
      <c r="BS45" s="166">
        <f>+IFERROR(INFO!BS48/INFO!BS$77,0)</f>
        <v>9.6751130454421282E-5</v>
      </c>
      <c r="BT45" s="166">
        <f>+IFERROR(INFO!BT48/INFO!BT$77,0)</f>
        <v>0</v>
      </c>
      <c r="BU45" s="166"/>
    </row>
    <row r="46" spans="2:73" ht="15" x14ac:dyDescent="0.4">
      <c r="B46">
        <v>41</v>
      </c>
      <c r="C46" s="15" t="s">
        <v>79</v>
      </c>
      <c r="D46" s="2" t="s">
        <v>80</v>
      </c>
      <c r="E46" s="166">
        <f>+IFERROR(INFO!E49/INFO!E$77,0)</f>
        <v>1.6206838535355134E-4</v>
      </c>
      <c r="F46" s="166">
        <f>+IFERROR(INFO!F49/INFO!F$77,0)</f>
        <v>3.4970851909209713E-5</v>
      </c>
      <c r="G46" s="166">
        <f>+IFERROR(INFO!G49/INFO!G$77,0)</f>
        <v>8.6597437923998982E-5</v>
      </c>
      <c r="H46" s="166">
        <f>+IFERROR(INFO!H49/INFO!H$77,0)</f>
        <v>0</v>
      </c>
      <c r="I46" s="166">
        <f>+IFERROR(INFO!I49/INFO!I$77,0)</f>
        <v>6.0751262140521165E-5</v>
      </c>
      <c r="J46" s="166">
        <f>+IFERROR(INFO!J49/INFO!J$77,0)</f>
        <v>1.2919611491218597E-5</v>
      </c>
      <c r="K46" s="166">
        <f>+IFERROR(INFO!K49/INFO!K$77,0)</f>
        <v>8.6281718879383304E-6</v>
      </c>
      <c r="L46" s="166">
        <f>+IFERROR(INFO!L49/INFO!L$77,0)</f>
        <v>1.5578296630179171E-4</v>
      </c>
      <c r="M46" s="166">
        <f>+IFERROR(INFO!M49/INFO!M$77,0)</f>
        <v>6.0363380489761895E-5</v>
      </c>
      <c r="N46" s="166">
        <f>+IFERROR(INFO!N49/INFO!N$77,0)</f>
        <v>2.0117465434317674E-5</v>
      </c>
      <c r="O46" s="166">
        <f>+IFERROR(INFO!O49/INFO!O$77,0)</f>
        <v>3.1897826535463054E-5</v>
      </c>
      <c r="P46" s="166">
        <f>+IFERROR(INFO!P49/INFO!P$77,0)</f>
        <v>1.0725518875012388E-4</v>
      </c>
      <c r="Q46" s="166">
        <f>+IFERROR(INFO!Q49/INFO!Q$77,0)</f>
        <v>1.4526876570764469E-4</v>
      </c>
      <c r="R46" s="166">
        <f>+IFERROR(INFO!R49/INFO!R$77,0)</f>
        <v>1.7715266323343155E-4</v>
      </c>
      <c r="S46" s="166">
        <f>+IFERROR(INFO!S49/INFO!S$77,0)</f>
        <v>1.406627559855341E-4</v>
      </c>
      <c r="T46" s="166">
        <f>+IFERROR(INFO!T49/INFO!T$77,0)</f>
        <v>2.3021465190520174E-4</v>
      </c>
      <c r="U46" s="166">
        <f>+IFERROR(INFO!U49/INFO!U$77,0)</f>
        <v>7.115269170338888E-4</v>
      </c>
      <c r="V46" s="166">
        <f>+IFERROR(INFO!V49/INFO!V$77,0)</f>
        <v>3.0362136363841621E-4</v>
      </c>
      <c r="W46" s="166">
        <f>+IFERROR(INFO!W49/INFO!W$77,0)</f>
        <v>2.4482109715348702E-4</v>
      </c>
      <c r="X46" s="166">
        <f>+IFERROR(INFO!X49/INFO!X$77,0)</f>
        <v>2.1612238759038198E-3</v>
      </c>
      <c r="Y46" s="166">
        <f>+IFERROR(INFO!Y49/INFO!Y$77,0)</f>
        <v>2.0903100942631881E-3</v>
      </c>
      <c r="Z46" s="166">
        <f>+IFERROR(INFO!Z49/INFO!Z$77,0)</f>
        <v>4.9856694753400914E-4</v>
      </c>
      <c r="AA46" s="166">
        <f>+IFERROR(INFO!AA49/INFO!AA$77,0)</f>
        <v>3.179413776453736E-4</v>
      </c>
      <c r="AB46" s="166">
        <f>+IFERROR(INFO!AB49/INFO!AB$77,0)</f>
        <v>4.4990847429028464E-3</v>
      </c>
      <c r="AC46" s="166">
        <f>+IFERROR(INFO!AC49/INFO!AC$77,0)</f>
        <v>6.1244888745443098E-6</v>
      </c>
      <c r="AD46" s="166">
        <f>+IFERROR(INFO!AD49/INFO!AD$77,0)</f>
        <v>1.0095870663452881E-3</v>
      </c>
      <c r="AE46" s="166">
        <f>+IFERROR(INFO!AE49/INFO!AE$77,0)</f>
        <v>4.9802878805560685E-4</v>
      </c>
      <c r="AF46" s="166">
        <f>+IFERROR(INFO!AF49/INFO!AF$77,0)</f>
        <v>2.758344001158321E-4</v>
      </c>
      <c r="AG46" s="166">
        <f>+IFERROR(INFO!AG49/INFO!AG$77,0)</f>
        <v>1.3186456200080774E-4</v>
      </c>
      <c r="AH46" s="166">
        <f>+IFERROR(INFO!AH49/INFO!AH$77,0)</f>
        <v>3.8528316141535547E-2</v>
      </c>
      <c r="AI46" s="166">
        <f>+IFERROR(INFO!AI49/INFO!AI$77,0)</f>
        <v>9.8406186599660529E-3</v>
      </c>
      <c r="AJ46" s="166">
        <f>+IFERROR(INFO!AJ49/INFO!AJ$77,0)</f>
        <v>2.954408707558389E-3</v>
      </c>
      <c r="AK46" s="166">
        <f>+IFERROR(INFO!AK49/INFO!AK$77,0)</f>
        <v>7.9257963645051823E-4</v>
      </c>
      <c r="AL46" s="166">
        <f>+IFERROR(INFO!AL49/INFO!AL$77,0)</f>
        <v>1.2630221007010746E-3</v>
      </c>
      <c r="AM46" s="166">
        <f>+IFERROR(INFO!AM49/INFO!AM$77,0)</f>
        <v>1.547856156573213E-4</v>
      </c>
      <c r="AN46" s="166">
        <f>+IFERROR(INFO!AN49/INFO!AN$77,0)</f>
        <v>3.1848381693971816E-5</v>
      </c>
      <c r="AO46" s="166">
        <f>+IFERROR(INFO!AO49/INFO!AO$77,0)</f>
        <v>1.9644326282980886E-5</v>
      </c>
      <c r="AP46" s="166">
        <f>+IFERROR(INFO!AP49/INFO!AP$77,0)</f>
        <v>4.0869451310395439E-5</v>
      </c>
      <c r="AQ46" s="166">
        <f>+IFERROR(INFO!AQ49/INFO!AQ$77,0)</f>
        <v>3.0931763653086681E-5</v>
      </c>
      <c r="AR46" s="166">
        <f>+IFERROR(INFO!AR49/INFO!AR$77,0)</f>
        <v>2.5983300139045479E-5</v>
      </c>
      <c r="AS46" s="166">
        <f>+IFERROR(INFO!AS49/INFO!AS$77,0)</f>
        <v>1.7970815481820199E-2</v>
      </c>
      <c r="AT46" s="166">
        <f>+IFERROR(INFO!AT49/INFO!AT$77,0)</f>
        <v>1.4766861190431818E-5</v>
      </c>
      <c r="AU46" s="166">
        <f>+IFERROR(INFO!AU49/INFO!AU$77,0)</f>
        <v>2.1267321638474468E-5</v>
      </c>
      <c r="AV46" s="166">
        <f>+IFERROR(INFO!AV49/INFO!AV$77,0)</f>
        <v>7.6702168648646072E-5</v>
      </c>
      <c r="AW46" s="166">
        <f>+IFERROR(INFO!AW49/INFO!AW$77,0)</f>
        <v>1.9723813282800331E-5</v>
      </c>
      <c r="AX46" s="166">
        <f>+IFERROR(INFO!AX49/INFO!AX$77,0)</f>
        <v>9.2028324932441339E-5</v>
      </c>
      <c r="AY46" s="166">
        <f>+IFERROR(INFO!AY49/INFO!AY$77,0)</f>
        <v>6.6921026964264133E-5</v>
      </c>
      <c r="AZ46" s="166">
        <f>+IFERROR(INFO!AZ49/INFO!AZ$77,0)</f>
        <v>0</v>
      </c>
      <c r="BA46" s="166">
        <f>+IFERROR(INFO!BA49/INFO!BA$77,0)</f>
        <v>0</v>
      </c>
      <c r="BB46" s="166">
        <f>+IFERROR(INFO!BB49/INFO!BB$77,0)</f>
        <v>1.0502463212975981E-5</v>
      </c>
      <c r="BC46" s="166">
        <f>+IFERROR(INFO!BC49/INFO!BC$77,0)</f>
        <v>2.5875409308911396E-5</v>
      </c>
      <c r="BD46" s="166">
        <f>+IFERROR(INFO!BD49/INFO!BD$77,0)</f>
        <v>9.915783095546939E-5</v>
      </c>
      <c r="BE46" s="166">
        <f>+IFERROR(INFO!BE49/INFO!BE$77,0)</f>
        <v>6.4494991132671618E-5</v>
      </c>
      <c r="BF46" s="166">
        <f>+IFERROR(INFO!BF49/INFO!BF$77,0)</f>
        <v>3.9214222213115246E-5</v>
      </c>
      <c r="BG46" s="166">
        <f>+IFERROR(INFO!BG49/INFO!BG$77,0)</f>
        <v>6.0575815019253405E-4</v>
      </c>
      <c r="BH46" s="166">
        <f>+IFERROR(INFO!BH49/INFO!BH$77,0)</f>
        <v>8.7251347037714258E-6</v>
      </c>
      <c r="BI46" s="166">
        <f>+IFERROR(INFO!BI49/INFO!BI$77,0)</f>
        <v>5.434943298861941E-5</v>
      </c>
      <c r="BJ46" s="166">
        <f>+IFERROR(INFO!BJ49/INFO!BJ$77,0)</f>
        <v>1.4211035002355725E-5</v>
      </c>
      <c r="BK46" s="166">
        <f>+IFERROR(INFO!BK49/INFO!BK$77,0)</f>
        <v>4.4119150949698595E-6</v>
      </c>
      <c r="BL46" s="166">
        <f>+IFERROR(INFO!BL49/INFO!BL$77,0)</f>
        <v>8.2129127159586781E-6</v>
      </c>
      <c r="BM46" s="166">
        <f>+IFERROR(INFO!BM49/INFO!BM$77,0)</f>
        <v>8.7021226705330377E-5</v>
      </c>
      <c r="BN46" s="166">
        <f>+IFERROR(INFO!BN49/INFO!BN$77,0)</f>
        <v>1.4747234317878652E-4</v>
      </c>
      <c r="BO46" s="166">
        <f>+IFERROR(INFO!BO49/INFO!BO$77,0)</f>
        <v>4.4020286934527578E-4</v>
      </c>
      <c r="BP46" s="166">
        <f>+IFERROR(INFO!BP49/INFO!BP$77,0)</f>
        <v>1.8760984809140959E-4</v>
      </c>
      <c r="BQ46" s="166">
        <f>+IFERROR(INFO!BQ49/INFO!BQ$77,0)</f>
        <v>3.9203871057749642E-5</v>
      </c>
      <c r="BR46" s="166">
        <f>+IFERROR(INFO!BR49/INFO!BR$77,0)</f>
        <v>1.877264134286854E-4</v>
      </c>
      <c r="BS46" s="166">
        <f>+IFERROR(INFO!BS49/INFO!BS$77,0)</f>
        <v>8.8561128785081443E-7</v>
      </c>
      <c r="BT46" s="166">
        <f>+IFERROR(INFO!BT49/INFO!BT$77,0)</f>
        <v>0</v>
      </c>
      <c r="BU46" s="166"/>
    </row>
    <row r="47" spans="2:73" ht="15" x14ac:dyDescent="0.4">
      <c r="B47">
        <v>42</v>
      </c>
      <c r="C47" s="6" t="s">
        <v>81</v>
      </c>
      <c r="D47" s="7" t="s">
        <v>82</v>
      </c>
      <c r="E47" s="166">
        <f>+IFERROR(INFO!E50/INFO!E$77,0)</f>
        <v>2.3886856345848363E-6</v>
      </c>
      <c r="F47" s="166">
        <f>+IFERROR(INFO!F50/INFO!F$77,0)</f>
        <v>0</v>
      </c>
      <c r="G47" s="166">
        <f>+IFERROR(INFO!G50/INFO!G$77,0)</f>
        <v>3.6155146023619594E-7</v>
      </c>
      <c r="H47" s="166">
        <f>+IFERROR(INFO!H50/INFO!H$77,0)</f>
        <v>0</v>
      </c>
      <c r="I47" s="166">
        <f>+IFERROR(INFO!I50/INFO!I$77,0)</f>
        <v>5.1716927929872187E-6</v>
      </c>
      <c r="J47" s="166">
        <f>+IFERROR(INFO!J50/INFO!J$77,0)</f>
        <v>2.4822577206635553E-6</v>
      </c>
      <c r="K47" s="166">
        <f>+IFERROR(INFO!K50/INFO!K$77,0)</f>
        <v>1.7730675107371146E-3</v>
      </c>
      <c r="L47" s="166">
        <f>+IFERROR(INFO!L50/INFO!L$77,0)</f>
        <v>5.3082577082451203E-6</v>
      </c>
      <c r="M47" s="166">
        <f>+IFERROR(INFO!M50/INFO!M$77,0)</f>
        <v>4.69656076165929E-5</v>
      </c>
      <c r="N47" s="166">
        <f>+IFERROR(INFO!N50/INFO!N$77,0)</f>
        <v>6.5715735539537429E-3</v>
      </c>
      <c r="O47" s="166">
        <f>+IFERROR(INFO!O50/INFO!O$77,0)</f>
        <v>7.0050476998988453E-6</v>
      </c>
      <c r="P47" s="166">
        <f>+IFERROR(INFO!P50/INFO!P$77,0)</f>
        <v>7.4199808402522922E-6</v>
      </c>
      <c r="Q47" s="166">
        <f>+IFERROR(INFO!Q50/INFO!Q$77,0)</f>
        <v>3.6093168481811528E-6</v>
      </c>
      <c r="R47" s="166">
        <f>+IFERROR(INFO!R50/INFO!R$77,0)</f>
        <v>5.7477741022195354E-6</v>
      </c>
      <c r="S47" s="166">
        <f>+IFERROR(INFO!S50/INFO!S$77,0)</f>
        <v>4.2156270113272484E-6</v>
      </c>
      <c r="T47" s="166">
        <f>+IFERROR(INFO!T50/INFO!T$77,0)</f>
        <v>6.9967192606479966E-6</v>
      </c>
      <c r="U47" s="166">
        <f>+IFERROR(INFO!U50/INFO!U$77,0)</f>
        <v>2.5356215414450708E-5</v>
      </c>
      <c r="V47" s="166">
        <f>+IFERROR(INFO!V50/INFO!V$77,0)</f>
        <v>5.5576939797642071E-6</v>
      </c>
      <c r="W47" s="166">
        <f>+IFERROR(INFO!W50/INFO!W$77,0)</f>
        <v>9.7639943297268162E-6</v>
      </c>
      <c r="X47" s="166">
        <f>+IFERROR(INFO!X50/INFO!X$77,0)</f>
        <v>1.7805086302266599E-5</v>
      </c>
      <c r="Y47" s="166">
        <f>+IFERROR(INFO!Y50/INFO!Y$77,0)</f>
        <v>2.8733008938635789E-5</v>
      </c>
      <c r="Z47" s="166">
        <f>+IFERROR(INFO!Z50/INFO!Z$77,0)</f>
        <v>1.5422282679179583E-5</v>
      </c>
      <c r="AA47" s="166">
        <f>+IFERROR(INFO!AA50/INFO!AA$77,0)</f>
        <v>5.3388055403441561E-6</v>
      </c>
      <c r="AB47" s="166">
        <f>+IFERROR(INFO!AB50/INFO!AB$77,0)</f>
        <v>2.4316951371455529E-5</v>
      </c>
      <c r="AC47" s="166">
        <f>+IFERROR(INFO!AC50/INFO!AC$77,0)</f>
        <v>2.0957575766936363E-6</v>
      </c>
      <c r="AD47" s="166">
        <f>+IFERROR(INFO!AD50/INFO!AD$77,0)</f>
        <v>8.5959022012061161E-6</v>
      </c>
      <c r="AE47" s="166">
        <f>+IFERROR(INFO!AE50/INFO!AE$77,0)</f>
        <v>2.2016592014968228E-5</v>
      </c>
      <c r="AF47" s="166">
        <f>+IFERROR(INFO!AF50/INFO!AF$77,0)</f>
        <v>1.0197631311857819E-5</v>
      </c>
      <c r="AG47" s="166">
        <f>+IFERROR(INFO!AG50/INFO!AG$77,0)</f>
        <v>3.5905612039811978E-6</v>
      </c>
      <c r="AH47" s="166">
        <f>+IFERROR(INFO!AH50/INFO!AH$77,0)</f>
        <v>4.7798321557321552E-6</v>
      </c>
      <c r="AI47" s="166">
        <f>+IFERROR(INFO!AI50/INFO!AI$77,0)</f>
        <v>7.6033069341820338E-6</v>
      </c>
      <c r="AJ47" s="166">
        <f>+IFERROR(INFO!AJ50/INFO!AJ$77,0)</f>
        <v>5.8725412254734982E-6</v>
      </c>
      <c r="AK47" s="166">
        <f>+IFERROR(INFO!AK50/INFO!AK$77,0)</f>
        <v>1.114310628037355E-5</v>
      </c>
      <c r="AL47" s="166">
        <f>+IFERROR(INFO!AL50/INFO!AL$77,0)</f>
        <v>7.9525301227544957E-6</v>
      </c>
      <c r="AM47" s="166">
        <f>+IFERROR(INFO!AM50/INFO!AM$77,0)</f>
        <v>2.2428061470568011E-6</v>
      </c>
      <c r="AN47" s="166">
        <f>+IFERROR(INFO!AN50/INFO!AN$77,0)</f>
        <v>7.4880222582929604E-4</v>
      </c>
      <c r="AO47" s="166">
        <f>+IFERROR(INFO!AO50/INFO!AO$77,0)</f>
        <v>1.3680744716474183E-3</v>
      </c>
      <c r="AP47" s="166">
        <f>+IFERROR(INFO!AP50/INFO!AP$77,0)</f>
        <v>8.3932998901694526E-4</v>
      </c>
      <c r="AQ47" s="166">
        <f>+IFERROR(INFO!AQ50/INFO!AQ$77,0)</f>
        <v>1.0103303433731542E-3</v>
      </c>
      <c r="AR47" s="166">
        <f>+IFERROR(INFO!AR50/INFO!AR$77,0)</f>
        <v>9.2180722343615019E-4</v>
      </c>
      <c r="AS47" s="166">
        <f>+IFERROR(INFO!AS50/INFO!AS$77,0)</f>
        <v>4.454617158180588E-7</v>
      </c>
      <c r="AT47" s="166">
        <f>+IFERROR(INFO!AT50/INFO!AT$77,0)</f>
        <v>2.6646330123454013E-5</v>
      </c>
      <c r="AU47" s="166">
        <f>+IFERROR(INFO!AU50/INFO!AU$77,0)</f>
        <v>2.8592995225080318E-6</v>
      </c>
      <c r="AV47" s="166">
        <f>+IFERROR(INFO!AV50/INFO!AV$77,0)</f>
        <v>7.9819160201244671E-6</v>
      </c>
      <c r="AW47" s="166">
        <f>+IFERROR(INFO!AW50/INFO!AW$77,0)</f>
        <v>1.2333742682474081E-8</v>
      </c>
      <c r="AX47" s="166">
        <f>+IFERROR(INFO!AX50/INFO!AX$77,0)</f>
        <v>2.6079150715562367E-5</v>
      </c>
      <c r="AY47" s="166">
        <f>+IFERROR(INFO!AY50/INFO!AY$77,0)</f>
        <v>5.1951447902881846E-7</v>
      </c>
      <c r="AZ47" s="166">
        <f>+IFERROR(INFO!AZ50/INFO!AZ$77,0)</f>
        <v>3.8521078747682681E-7</v>
      </c>
      <c r="BA47" s="166">
        <f>+IFERROR(INFO!BA50/INFO!BA$77,0)</f>
        <v>3.1288556774905649E-5</v>
      </c>
      <c r="BB47" s="166">
        <f>+IFERROR(INFO!BB50/INFO!BB$77,0)</f>
        <v>1.8191481785473864E-5</v>
      </c>
      <c r="BC47" s="166">
        <f>+IFERROR(INFO!BC50/INFO!BC$77,0)</f>
        <v>2.8798950097075081E-5</v>
      </c>
      <c r="BD47" s="166">
        <f>+IFERROR(INFO!BD50/INFO!BD$77,0)</f>
        <v>2.7756986762049576E-5</v>
      </c>
      <c r="BE47" s="166">
        <f>+IFERROR(INFO!BE50/INFO!BE$77,0)</f>
        <v>6.7473340684460795E-5</v>
      </c>
      <c r="BF47" s="166">
        <f>+IFERROR(INFO!BF50/INFO!BF$77,0)</f>
        <v>4.8397281331918757E-6</v>
      </c>
      <c r="BG47" s="166">
        <f>+IFERROR(INFO!BG50/INFO!BG$77,0)</f>
        <v>5.6311365767663441E-5</v>
      </c>
      <c r="BH47" s="166">
        <f>+IFERROR(INFO!BH50/INFO!BH$77,0)</f>
        <v>6.1415095226725303E-5</v>
      </c>
      <c r="BI47" s="166">
        <f>+IFERROR(INFO!BI50/INFO!BI$77,0)</f>
        <v>3.0427979313132695E-5</v>
      </c>
      <c r="BJ47" s="166">
        <f>+IFERROR(INFO!BJ50/INFO!BJ$77,0)</f>
        <v>1.0453235804384346E-5</v>
      </c>
      <c r="BK47" s="166">
        <f>+IFERROR(INFO!BK50/INFO!BK$77,0)</f>
        <v>4.9816875005269198E-6</v>
      </c>
      <c r="BL47" s="166">
        <f>+IFERROR(INFO!BL50/INFO!BL$77,0)</f>
        <v>1.298025683782353E-5</v>
      </c>
      <c r="BM47" s="166">
        <f>+IFERROR(INFO!BM50/INFO!BM$77,0)</f>
        <v>3.1825874479628685E-5</v>
      </c>
      <c r="BN47" s="166">
        <f>+IFERROR(INFO!BN50/INFO!BN$77,0)</f>
        <v>2.4758600939838326E-5</v>
      </c>
      <c r="BO47" s="166">
        <f>+IFERROR(INFO!BO50/INFO!BO$77,0)</f>
        <v>2.3946351517862324E-3</v>
      </c>
      <c r="BP47" s="166">
        <f>+IFERROR(INFO!BP50/INFO!BP$77,0)</f>
        <v>1.2068582879816877E-5</v>
      </c>
      <c r="BQ47" s="166">
        <f>+IFERROR(INFO!BQ50/INFO!BQ$77,0)</f>
        <v>1.1428074986325663E-5</v>
      </c>
      <c r="BR47" s="166">
        <f>+IFERROR(INFO!BR50/INFO!BR$77,0)</f>
        <v>3.4642242483447389E-5</v>
      </c>
      <c r="BS47" s="166">
        <f>+IFERROR(INFO!BS50/INFO!BS$77,0)</f>
        <v>1.4791426079854363E-6</v>
      </c>
      <c r="BT47" s="166">
        <f>+IFERROR(INFO!BT50/INFO!BT$77,0)</f>
        <v>0</v>
      </c>
      <c r="BU47" s="166"/>
    </row>
    <row r="48" spans="2:73" ht="15" x14ac:dyDescent="0.4">
      <c r="B48">
        <v>43</v>
      </c>
      <c r="C48" s="15" t="s">
        <v>83</v>
      </c>
      <c r="D48" s="2" t="s">
        <v>84</v>
      </c>
      <c r="E48" s="166">
        <f>+IFERROR(INFO!E51/INFO!E$77,0)</f>
        <v>3.8026416163202313E-5</v>
      </c>
      <c r="F48" s="166">
        <f>+IFERROR(INFO!F51/INFO!F$77,0)</f>
        <v>5.3334778957081727E-6</v>
      </c>
      <c r="G48" s="166">
        <f>+IFERROR(INFO!G51/INFO!G$77,0)</f>
        <v>8.2387194099519629E-5</v>
      </c>
      <c r="H48" s="166">
        <f>+IFERROR(INFO!H51/INFO!H$77,0)</f>
        <v>1.0253700563994134E-4</v>
      </c>
      <c r="I48" s="166">
        <f>+IFERROR(INFO!I51/INFO!I$77,0)</f>
        <v>7.3486234085910846E-6</v>
      </c>
      <c r="J48" s="166">
        <f>+IFERROR(INFO!J51/INFO!J$77,0)</f>
        <v>1.6158268785203896E-4</v>
      </c>
      <c r="K48" s="166">
        <f>+IFERROR(INFO!K51/INFO!K$77,0)</f>
        <v>1.4544134799399493E-4</v>
      </c>
      <c r="L48" s="166">
        <f>+IFERROR(INFO!L51/INFO!L$77,0)</f>
        <v>1.5387617560634791E-4</v>
      </c>
      <c r="M48" s="166">
        <f>+IFERROR(INFO!M51/INFO!M$77,0)</f>
        <v>1.6258825224588284E-4</v>
      </c>
      <c r="N48" s="166">
        <f>+IFERROR(INFO!N51/INFO!N$77,0)</f>
        <v>6.0024187840220194E-4</v>
      </c>
      <c r="O48" s="166">
        <f>+IFERROR(INFO!O51/INFO!O$77,0)</f>
        <v>2.1740030220471879E-4</v>
      </c>
      <c r="P48" s="166">
        <f>+IFERROR(INFO!P51/INFO!P$77,0)</f>
        <v>1.2782510177825003E-4</v>
      </c>
      <c r="Q48" s="166">
        <f>+IFERROR(INFO!Q51/INFO!Q$77,0)</f>
        <v>1.250884699386936E-4</v>
      </c>
      <c r="R48" s="166">
        <f>+IFERROR(INFO!R51/INFO!R$77,0)</f>
        <v>8.365271746168745E-5</v>
      </c>
      <c r="S48" s="166">
        <f>+IFERROR(INFO!S51/INFO!S$77,0)</f>
        <v>4.4986807610330214E-5</v>
      </c>
      <c r="T48" s="166">
        <f>+IFERROR(INFO!T51/INFO!T$77,0)</f>
        <v>5.4887012697560883E-5</v>
      </c>
      <c r="U48" s="166">
        <f>+IFERROR(INFO!U51/INFO!U$77,0)</f>
        <v>4.2068834376185146E-5</v>
      </c>
      <c r="V48" s="166">
        <f>+IFERROR(INFO!V51/INFO!V$77,0)</f>
        <v>1.5762060941281435E-4</v>
      </c>
      <c r="W48" s="166">
        <f>+IFERROR(INFO!W51/INFO!W$77,0)</f>
        <v>2.7062615270568132E-4</v>
      </c>
      <c r="X48" s="166">
        <f>+IFERROR(INFO!X51/INFO!X$77,0)</f>
        <v>1.7646880264153626E-4</v>
      </c>
      <c r="Y48" s="166">
        <f>+IFERROR(INFO!Y51/INFO!Y$77,0)</f>
        <v>9.4827957803092456E-4</v>
      </c>
      <c r="Z48" s="166">
        <f>+IFERROR(INFO!Z51/INFO!Z$77,0)</f>
        <v>4.1518394316340356E-4</v>
      </c>
      <c r="AA48" s="166">
        <f>+IFERROR(INFO!AA51/INFO!AA$77,0)</f>
        <v>1.7934747882278386E-5</v>
      </c>
      <c r="AB48" s="166">
        <f>+IFERROR(INFO!AB51/INFO!AB$77,0)</f>
        <v>1.0174321239653824E-3</v>
      </c>
      <c r="AC48" s="166">
        <f>+IFERROR(INFO!AC51/INFO!AC$77,0)</f>
        <v>1.7478498469885564E-5</v>
      </c>
      <c r="AD48" s="166">
        <f>+IFERROR(INFO!AD51/INFO!AD$77,0)</f>
        <v>1.6148264595997549E-4</v>
      </c>
      <c r="AE48" s="166">
        <f>+IFERROR(INFO!AE51/INFO!AE$77,0)</f>
        <v>1.043625505442276E-3</v>
      </c>
      <c r="AF48" s="166">
        <f>+IFERROR(INFO!AF51/INFO!AF$77,0)</f>
        <v>1.7326135145753386E-4</v>
      </c>
      <c r="AG48" s="166">
        <f>+IFERROR(INFO!AG51/INFO!AG$77,0)</f>
        <v>4.5685796090129697E-5</v>
      </c>
      <c r="AH48" s="166">
        <f>+IFERROR(INFO!AH51/INFO!AH$77,0)</f>
        <v>1.3401363193986173E-4</v>
      </c>
      <c r="AI48" s="166">
        <f>+IFERROR(INFO!AI51/INFO!AI$77,0)</f>
        <v>1.3734787006047672E-4</v>
      </c>
      <c r="AJ48" s="166">
        <f>+IFERROR(INFO!AJ51/INFO!AJ$77,0)</f>
        <v>8.9179053148676481E-5</v>
      </c>
      <c r="AK48" s="166">
        <f>+IFERROR(INFO!AK51/INFO!AK$77,0)</f>
        <v>2.1113510520086621E-4</v>
      </c>
      <c r="AL48" s="166">
        <f>+IFERROR(INFO!AL51/INFO!AL$77,0)</f>
        <v>3.1063426206709145E-4</v>
      </c>
      <c r="AM48" s="166">
        <f>+IFERROR(INFO!AM51/INFO!AM$77,0)</f>
        <v>1.9274714358813996E-3</v>
      </c>
      <c r="AN48" s="166">
        <f>+IFERROR(INFO!AN51/INFO!AN$77,0)</f>
        <v>4.506434232534705E-4</v>
      </c>
      <c r="AO48" s="166">
        <f>+IFERROR(INFO!AO51/INFO!AO$77,0)</f>
        <v>2.1970379525849547E-4</v>
      </c>
      <c r="AP48" s="166">
        <f>+IFERROR(INFO!AP51/INFO!AP$77,0)</f>
        <v>1.2312247225034635E-3</v>
      </c>
      <c r="AQ48" s="166">
        <f>+IFERROR(INFO!AQ51/INFO!AQ$77,0)</f>
        <v>4.7779927326777847E-4</v>
      </c>
      <c r="AR48" s="166">
        <f>+IFERROR(INFO!AR51/INFO!AR$77,0)</f>
        <v>9.0348290370822939E-4</v>
      </c>
      <c r="AS48" s="166">
        <f>+IFERROR(INFO!AS51/INFO!AS$77,0)</f>
        <v>1.3114227443452312E-4</v>
      </c>
      <c r="AT48" s="166">
        <f>+IFERROR(INFO!AT51/INFO!AT$77,0)</f>
        <v>4.5300869540595449E-3</v>
      </c>
      <c r="AU48" s="166">
        <f>+IFERROR(INFO!AU51/INFO!AU$77,0)</f>
        <v>1.6993354738519273E-3</v>
      </c>
      <c r="AV48" s="166">
        <f>+IFERROR(INFO!AV51/INFO!AV$77,0)</f>
        <v>4.7442606610027289E-4</v>
      </c>
      <c r="AW48" s="166">
        <f>+IFERROR(INFO!AW51/INFO!AW$77,0)</f>
        <v>8.648192687421343E-4</v>
      </c>
      <c r="AX48" s="166">
        <f>+IFERROR(INFO!AX51/INFO!AX$77,0)</f>
        <v>3.8710865288639132E-4</v>
      </c>
      <c r="AY48" s="166">
        <f>+IFERROR(INFO!AY51/INFO!AY$77,0)</f>
        <v>1.6056162659030512E-4</v>
      </c>
      <c r="AZ48" s="166">
        <f>+IFERROR(INFO!AZ51/INFO!AZ$77,0)</f>
        <v>1.5460309136548387E-4</v>
      </c>
      <c r="BA48" s="166">
        <f>+IFERROR(INFO!BA51/INFO!BA$77,0)</f>
        <v>4.614968298365069E-4</v>
      </c>
      <c r="BB48" s="166">
        <f>+IFERROR(INFO!BB51/INFO!BB$77,0)</f>
        <v>1.3490779300680101E-4</v>
      </c>
      <c r="BC48" s="166">
        <f>+IFERROR(INFO!BC51/INFO!BC$77,0)</f>
        <v>3.9683423939297749E-4</v>
      </c>
      <c r="BD48" s="166">
        <f>+IFERROR(INFO!BD51/INFO!BD$77,0)</f>
        <v>2.7937191936432099E-4</v>
      </c>
      <c r="BE48" s="166">
        <f>+IFERROR(INFO!BE51/INFO!BE$77,0)</f>
        <v>5.7614771723133807E-4</v>
      </c>
      <c r="BF48" s="166">
        <f>+IFERROR(INFO!BF51/INFO!BF$77,0)</f>
        <v>1.8560256853115547E-4</v>
      </c>
      <c r="BG48" s="166">
        <f>+IFERROR(INFO!BG51/INFO!BG$77,0)</f>
        <v>8.6966145611804707E-4</v>
      </c>
      <c r="BH48" s="166">
        <f>+IFERROR(INFO!BH51/INFO!BH$77,0)</f>
        <v>5.8189460271499522E-4</v>
      </c>
      <c r="BI48" s="166">
        <f>+IFERROR(INFO!BI51/INFO!BI$77,0)</f>
        <v>7.3834689638853628E-4</v>
      </c>
      <c r="BJ48" s="166">
        <f>+IFERROR(INFO!BJ51/INFO!BJ$77,0)</f>
        <v>3.2055135714291461E-4</v>
      </c>
      <c r="BK48" s="166">
        <f>+IFERROR(INFO!BK51/INFO!BK$77,0)</f>
        <v>2.2772319021289387E-4</v>
      </c>
      <c r="BL48" s="166">
        <f>+IFERROR(INFO!BL51/INFO!BL$77,0)</f>
        <v>2.3972053045834624E-4</v>
      </c>
      <c r="BM48" s="166">
        <f>+IFERROR(INFO!BM51/INFO!BM$77,0)</f>
        <v>1.0981534672084392E-3</v>
      </c>
      <c r="BN48" s="166">
        <f>+IFERROR(INFO!BN51/INFO!BN$77,0)</f>
        <v>4.9268636343956457E-4</v>
      </c>
      <c r="BO48" s="166">
        <f>+IFERROR(INFO!BO51/INFO!BO$77,0)</f>
        <v>1.3849897739877104E-3</v>
      </c>
      <c r="BP48" s="166">
        <f>+IFERROR(INFO!BP51/INFO!BP$77,0)</f>
        <v>1.216799483590759E-3</v>
      </c>
      <c r="BQ48" s="166">
        <f>+IFERROR(INFO!BQ51/INFO!BQ$77,0)</f>
        <v>1.9159289849959807E-3</v>
      </c>
      <c r="BR48" s="166">
        <f>+IFERROR(INFO!BR51/INFO!BR$77,0)</f>
        <v>1.7339240062672337E-3</v>
      </c>
      <c r="BS48" s="166">
        <f>+IFERROR(INFO!BS51/INFO!BS$77,0)</f>
        <v>2.3639395200034116E-4</v>
      </c>
      <c r="BT48" s="166">
        <f>+IFERROR(INFO!BT51/INFO!BT$77,0)</f>
        <v>0</v>
      </c>
      <c r="BU48" s="166"/>
    </row>
    <row r="49" spans="2:73" ht="15" x14ac:dyDescent="0.4">
      <c r="B49">
        <v>44</v>
      </c>
      <c r="C49" s="6" t="s">
        <v>85</v>
      </c>
      <c r="D49" s="7" t="s">
        <v>86</v>
      </c>
      <c r="E49" s="166">
        <f>+IFERROR(INFO!E52/INFO!E$77,0)</f>
        <v>0</v>
      </c>
      <c r="F49" s="166">
        <f>+IFERROR(INFO!F52/INFO!F$77,0)</f>
        <v>0</v>
      </c>
      <c r="G49" s="166">
        <f>+IFERROR(INFO!G52/INFO!G$77,0)</f>
        <v>0</v>
      </c>
      <c r="H49" s="166">
        <f>+IFERROR(INFO!H52/INFO!H$77,0)</f>
        <v>0</v>
      </c>
      <c r="I49" s="166">
        <f>+IFERROR(INFO!I52/INFO!I$77,0)</f>
        <v>0</v>
      </c>
      <c r="J49" s="166">
        <f>+IFERROR(INFO!J52/INFO!J$77,0)</f>
        <v>0</v>
      </c>
      <c r="K49" s="166">
        <f>+IFERROR(INFO!K52/INFO!K$77,0)</f>
        <v>0</v>
      </c>
      <c r="L49" s="166">
        <f>+IFERROR(INFO!L52/INFO!L$77,0)</f>
        <v>0</v>
      </c>
      <c r="M49" s="166">
        <f>+IFERROR(INFO!M52/INFO!M$77,0)</f>
        <v>0</v>
      </c>
      <c r="N49" s="166">
        <f>+IFERROR(INFO!N52/INFO!N$77,0)</f>
        <v>0</v>
      </c>
      <c r="O49" s="166">
        <f>+IFERROR(INFO!O52/INFO!O$77,0)</f>
        <v>0</v>
      </c>
      <c r="P49" s="166">
        <f>+IFERROR(INFO!P52/INFO!P$77,0)</f>
        <v>0</v>
      </c>
      <c r="Q49" s="166">
        <f>+IFERROR(INFO!Q52/INFO!Q$77,0)</f>
        <v>0</v>
      </c>
      <c r="R49" s="166">
        <f>+IFERROR(INFO!R52/INFO!R$77,0)</f>
        <v>0</v>
      </c>
      <c r="S49" s="166">
        <f>+IFERROR(INFO!S52/INFO!S$77,0)</f>
        <v>0</v>
      </c>
      <c r="T49" s="166">
        <f>+IFERROR(INFO!T52/INFO!T$77,0)</f>
        <v>0</v>
      </c>
      <c r="U49" s="166">
        <f>+IFERROR(INFO!U52/INFO!U$77,0)</f>
        <v>0</v>
      </c>
      <c r="V49" s="166">
        <f>+IFERROR(INFO!V52/INFO!V$77,0)</f>
        <v>0</v>
      </c>
      <c r="W49" s="166">
        <f>+IFERROR(INFO!W52/INFO!W$77,0)</f>
        <v>0</v>
      </c>
      <c r="X49" s="166">
        <f>+IFERROR(INFO!X52/INFO!X$77,0)</f>
        <v>0</v>
      </c>
      <c r="Y49" s="166">
        <f>+IFERROR(INFO!Y52/INFO!Y$77,0)</f>
        <v>0</v>
      </c>
      <c r="Z49" s="166">
        <f>+IFERROR(INFO!Z52/INFO!Z$77,0)</f>
        <v>0</v>
      </c>
      <c r="AA49" s="166">
        <f>+IFERROR(INFO!AA52/INFO!AA$77,0)</f>
        <v>0</v>
      </c>
      <c r="AB49" s="166">
        <f>+IFERROR(INFO!AB52/INFO!AB$77,0)</f>
        <v>0</v>
      </c>
      <c r="AC49" s="166">
        <f>+IFERROR(INFO!AC52/INFO!AC$77,0)</f>
        <v>0</v>
      </c>
      <c r="AD49" s="166">
        <f>+IFERROR(INFO!AD52/INFO!AD$77,0)</f>
        <v>0</v>
      </c>
      <c r="AE49" s="166">
        <f>+IFERROR(INFO!AE52/INFO!AE$77,0)</f>
        <v>0</v>
      </c>
      <c r="AF49" s="166">
        <f>+IFERROR(INFO!AF52/INFO!AF$77,0)</f>
        <v>0</v>
      </c>
      <c r="AG49" s="166">
        <f>+IFERROR(INFO!AG52/INFO!AG$77,0)</f>
        <v>0</v>
      </c>
      <c r="AH49" s="166">
        <f>+IFERROR(INFO!AH52/INFO!AH$77,0)</f>
        <v>0</v>
      </c>
      <c r="AI49" s="166">
        <f>+IFERROR(INFO!AI52/INFO!AI$77,0)</f>
        <v>0</v>
      </c>
      <c r="AJ49" s="166">
        <f>+IFERROR(INFO!AJ52/INFO!AJ$77,0)</f>
        <v>0</v>
      </c>
      <c r="AK49" s="166">
        <f>+IFERROR(INFO!AK52/INFO!AK$77,0)</f>
        <v>0</v>
      </c>
      <c r="AL49" s="166">
        <f>+IFERROR(INFO!AL52/INFO!AL$77,0)</f>
        <v>0</v>
      </c>
      <c r="AM49" s="166">
        <f>+IFERROR(INFO!AM52/INFO!AM$77,0)</f>
        <v>0</v>
      </c>
      <c r="AN49" s="166">
        <f>+IFERROR(INFO!AN52/INFO!AN$77,0)</f>
        <v>2.4681928740877387E-4</v>
      </c>
      <c r="AO49" s="166">
        <f>+IFERROR(INFO!AO52/INFO!AO$77,0)</f>
        <v>7.9079533221023172E-4</v>
      </c>
      <c r="AP49" s="166">
        <f>+IFERROR(INFO!AP52/INFO!AP$77,0)</f>
        <v>0</v>
      </c>
      <c r="AQ49" s="166">
        <f>+IFERROR(INFO!AQ52/INFO!AQ$77,0)</f>
        <v>0</v>
      </c>
      <c r="AR49" s="166">
        <f>+IFERROR(INFO!AR52/INFO!AR$77,0)</f>
        <v>0</v>
      </c>
      <c r="AS49" s="166">
        <f>+IFERROR(INFO!AS52/INFO!AS$77,0)</f>
        <v>0</v>
      </c>
      <c r="AT49" s="166">
        <f>+IFERROR(INFO!AT52/INFO!AT$77,0)</f>
        <v>0</v>
      </c>
      <c r="AU49" s="166">
        <f>+IFERROR(INFO!AU52/INFO!AU$77,0)</f>
        <v>0</v>
      </c>
      <c r="AV49" s="166">
        <f>+IFERROR(INFO!AV52/INFO!AV$77,0)</f>
        <v>2.0558961154752792E-5</v>
      </c>
      <c r="AW49" s="166">
        <f>+IFERROR(INFO!AW52/INFO!AW$77,0)</f>
        <v>2.5001019535227609E-5</v>
      </c>
      <c r="AX49" s="166">
        <f>+IFERROR(INFO!AX52/INFO!AX$77,0)</f>
        <v>0</v>
      </c>
      <c r="AY49" s="166">
        <f>+IFERROR(INFO!AY52/INFO!AY$77,0)</f>
        <v>0</v>
      </c>
      <c r="AZ49" s="166">
        <f>+IFERROR(INFO!AZ52/INFO!AZ$77,0)</f>
        <v>3.031016549393258E-3</v>
      </c>
      <c r="BA49" s="166">
        <f>+IFERROR(INFO!BA52/INFO!BA$77,0)</f>
        <v>0</v>
      </c>
      <c r="BB49" s="166">
        <f>+IFERROR(INFO!BB52/INFO!BB$77,0)</f>
        <v>0</v>
      </c>
      <c r="BC49" s="166">
        <f>+IFERROR(INFO!BC52/INFO!BC$77,0)</f>
        <v>0</v>
      </c>
      <c r="BD49" s="166">
        <f>+IFERROR(INFO!BD52/INFO!BD$77,0)</f>
        <v>0</v>
      </c>
      <c r="BE49" s="166">
        <f>+IFERROR(INFO!BE52/INFO!BE$77,0)</f>
        <v>0</v>
      </c>
      <c r="BF49" s="166">
        <f>+IFERROR(INFO!BF52/INFO!BF$77,0)</f>
        <v>0</v>
      </c>
      <c r="BG49" s="166">
        <f>+IFERROR(INFO!BG52/INFO!BG$77,0)</f>
        <v>0</v>
      </c>
      <c r="BH49" s="166">
        <f>+IFERROR(INFO!BH52/INFO!BH$77,0)</f>
        <v>0</v>
      </c>
      <c r="BI49" s="166">
        <f>+IFERROR(INFO!BI52/INFO!BI$77,0)</f>
        <v>0</v>
      </c>
      <c r="BJ49" s="166">
        <f>+IFERROR(INFO!BJ52/INFO!BJ$77,0)</f>
        <v>0</v>
      </c>
      <c r="BK49" s="166">
        <f>+IFERROR(INFO!BK52/INFO!BK$77,0)</f>
        <v>0</v>
      </c>
      <c r="BL49" s="166">
        <f>+IFERROR(INFO!BL52/INFO!BL$77,0)</f>
        <v>0</v>
      </c>
      <c r="BM49" s="166">
        <f>+IFERROR(INFO!BM52/INFO!BM$77,0)</f>
        <v>0</v>
      </c>
      <c r="BN49" s="166">
        <f>+IFERROR(INFO!BN52/INFO!BN$77,0)</f>
        <v>0</v>
      </c>
      <c r="BO49" s="166">
        <f>+IFERROR(INFO!BO52/INFO!BO$77,0)</f>
        <v>0</v>
      </c>
      <c r="BP49" s="166">
        <f>+IFERROR(INFO!BP52/INFO!BP$77,0)</f>
        <v>0</v>
      </c>
      <c r="BQ49" s="166">
        <f>+IFERROR(INFO!BQ52/INFO!BQ$77,0)</f>
        <v>0</v>
      </c>
      <c r="BR49" s="166">
        <f>+IFERROR(INFO!BR52/INFO!BR$77,0)</f>
        <v>0</v>
      </c>
      <c r="BS49" s="166">
        <f>+IFERROR(INFO!BS52/INFO!BS$77,0)</f>
        <v>0</v>
      </c>
      <c r="BT49" s="166">
        <f>+IFERROR(INFO!BT52/INFO!BT$77,0)</f>
        <v>0</v>
      </c>
      <c r="BU49" s="166"/>
    </row>
    <row r="50" spans="2:73" ht="15" x14ac:dyDescent="0.4">
      <c r="B50">
        <v>45</v>
      </c>
      <c r="C50" s="15" t="s">
        <v>87</v>
      </c>
      <c r="D50" s="2" t="s">
        <v>88</v>
      </c>
      <c r="E50" s="166">
        <f>+IFERROR(INFO!E53/INFO!E$77,0)</f>
        <v>0</v>
      </c>
      <c r="F50" s="166">
        <f>+IFERROR(INFO!F53/INFO!F$77,0)</f>
        <v>0</v>
      </c>
      <c r="G50" s="166">
        <f>+IFERROR(INFO!G53/INFO!G$77,0)</f>
        <v>0</v>
      </c>
      <c r="H50" s="166">
        <f>+IFERROR(INFO!H53/INFO!H$77,0)</f>
        <v>1.8531699460225957E-2</v>
      </c>
      <c r="I50" s="166">
        <f>+IFERROR(INFO!I53/INFO!I$77,0)</f>
        <v>1.3281300697681397E-3</v>
      </c>
      <c r="J50" s="166">
        <f>+IFERROR(INFO!J53/INFO!J$77,0)</f>
        <v>4.7789400585495183E-3</v>
      </c>
      <c r="K50" s="166">
        <f>+IFERROR(INFO!K53/INFO!K$77,0)</f>
        <v>0</v>
      </c>
      <c r="L50" s="166">
        <f>+IFERROR(INFO!L53/INFO!L$77,0)</f>
        <v>2.0213835470374855E-3</v>
      </c>
      <c r="M50" s="166">
        <f>+IFERROR(INFO!M53/INFO!M$77,0)</f>
        <v>1.1321547538252095E-2</v>
      </c>
      <c r="N50" s="166">
        <f>+IFERROR(INFO!N53/INFO!N$77,0)</f>
        <v>5.5617603282503399E-3</v>
      </c>
      <c r="O50" s="166">
        <f>+IFERROR(INFO!O53/INFO!O$77,0)</f>
        <v>0</v>
      </c>
      <c r="P50" s="166">
        <f>+IFERROR(INFO!P53/INFO!P$77,0)</f>
        <v>4.6027714269111292E-4</v>
      </c>
      <c r="Q50" s="166">
        <f>+IFERROR(INFO!Q53/INFO!Q$77,0)</f>
        <v>0</v>
      </c>
      <c r="R50" s="166">
        <f>+IFERROR(INFO!R53/INFO!R$77,0)</f>
        <v>3.0673872060625806E-3</v>
      </c>
      <c r="S50" s="166">
        <f>+IFERROR(INFO!S53/INFO!S$77,0)</f>
        <v>0</v>
      </c>
      <c r="T50" s="166">
        <f>+IFERROR(INFO!T53/INFO!T$77,0)</f>
        <v>0</v>
      </c>
      <c r="U50" s="166">
        <f>+IFERROR(INFO!U53/INFO!U$77,0)</f>
        <v>0</v>
      </c>
      <c r="V50" s="166">
        <f>+IFERROR(INFO!V53/INFO!V$77,0)</f>
        <v>0</v>
      </c>
      <c r="W50" s="166">
        <f>+IFERROR(INFO!W53/INFO!W$77,0)</f>
        <v>0</v>
      </c>
      <c r="X50" s="166">
        <f>+IFERROR(INFO!X53/INFO!X$77,0)</f>
        <v>0</v>
      </c>
      <c r="Y50" s="166">
        <f>+IFERROR(INFO!Y53/INFO!Y$77,0)</f>
        <v>0</v>
      </c>
      <c r="Z50" s="166">
        <f>+IFERROR(INFO!Z53/INFO!Z$77,0)</f>
        <v>0</v>
      </c>
      <c r="AA50" s="166">
        <f>+IFERROR(INFO!AA53/INFO!AA$77,0)</f>
        <v>0</v>
      </c>
      <c r="AB50" s="166">
        <f>+IFERROR(INFO!AB53/INFO!AB$77,0)</f>
        <v>0</v>
      </c>
      <c r="AC50" s="166">
        <f>+IFERROR(INFO!AC53/INFO!AC$77,0)</f>
        <v>0</v>
      </c>
      <c r="AD50" s="166">
        <f>+IFERROR(INFO!AD53/INFO!AD$77,0)</f>
        <v>3.1235690880099067E-3</v>
      </c>
      <c r="AE50" s="166">
        <f>+IFERROR(INFO!AE53/INFO!AE$77,0)</f>
        <v>1.0273216887535299E-2</v>
      </c>
      <c r="AF50" s="166">
        <f>+IFERROR(INFO!AF53/INFO!AF$77,0)</f>
        <v>1.0756426728310951E-2</v>
      </c>
      <c r="AG50" s="166">
        <f>+IFERROR(INFO!AG53/INFO!AG$77,0)</f>
        <v>0</v>
      </c>
      <c r="AH50" s="166">
        <f>+IFERROR(INFO!AH53/INFO!AH$77,0)</f>
        <v>0</v>
      </c>
      <c r="AI50" s="166">
        <f>+IFERROR(INFO!AI53/INFO!AI$77,0)</f>
        <v>0</v>
      </c>
      <c r="AJ50" s="166">
        <f>+IFERROR(INFO!AJ53/INFO!AJ$77,0)</f>
        <v>0</v>
      </c>
      <c r="AK50" s="166">
        <f>+IFERROR(INFO!AK53/INFO!AK$77,0)</f>
        <v>0</v>
      </c>
      <c r="AL50" s="166">
        <f>+IFERROR(INFO!AL53/INFO!AL$77,0)</f>
        <v>3.1124380390982826E-2</v>
      </c>
      <c r="AM50" s="166">
        <f>+IFERROR(INFO!AM53/INFO!AM$77,0)</f>
        <v>6.2546906791099074E-3</v>
      </c>
      <c r="AN50" s="166">
        <f>+IFERROR(INFO!AN53/INFO!AN$77,0)</f>
        <v>2.4065601532496091E-2</v>
      </c>
      <c r="AO50" s="166">
        <f>+IFERROR(INFO!AO53/INFO!AO$77,0)</f>
        <v>9.7161424034703393E-3</v>
      </c>
      <c r="AP50" s="166">
        <f>+IFERROR(INFO!AP53/INFO!AP$77,0)</f>
        <v>0.11209761732327302</v>
      </c>
      <c r="AQ50" s="166">
        <f>+IFERROR(INFO!AQ53/INFO!AQ$77,0)</f>
        <v>4.5074006309453192E-2</v>
      </c>
      <c r="AR50" s="166">
        <f>+IFERROR(INFO!AR53/INFO!AR$77,0)</f>
        <v>3.1355811916930265E-2</v>
      </c>
      <c r="AS50" s="166">
        <f>+IFERROR(INFO!AS53/INFO!AS$77,0)</f>
        <v>0</v>
      </c>
      <c r="AT50" s="166">
        <f>+IFERROR(INFO!AT53/INFO!AT$77,0)</f>
        <v>1.0910434120551882E-3</v>
      </c>
      <c r="AU50" s="166">
        <f>+IFERROR(INFO!AU53/INFO!AU$77,0)</f>
        <v>0.22164707686259189</v>
      </c>
      <c r="AV50" s="166">
        <f>+IFERROR(INFO!AV53/INFO!AV$77,0)</f>
        <v>4.8262005713396949E-2</v>
      </c>
      <c r="AW50" s="166">
        <f>+IFERROR(INFO!AW53/INFO!AW$77,0)</f>
        <v>0.14669030244870176</v>
      </c>
      <c r="AX50" s="166">
        <f>+IFERROR(INFO!AX53/INFO!AX$77,0)</f>
        <v>6.3250709608216405E-3</v>
      </c>
      <c r="AY50" s="166">
        <f>+IFERROR(INFO!AY53/INFO!AY$77,0)</f>
        <v>0</v>
      </c>
      <c r="AZ50" s="166">
        <f>+IFERROR(INFO!AZ53/INFO!AZ$77,0)</f>
        <v>3.6686857493465701E-3</v>
      </c>
      <c r="BA50" s="166">
        <f>+IFERROR(INFO!BA53/INFO!BA$77,0)</f>
        <v>0</v>
      </c>
      <c r="BB50" s="166">
        <f>+IFERROR(INFO!BB53/INFO!BB$77,0)</f>
        <v>0</v>
      </c>
      <c r="BC50" s="166">
        <f>+IFERROR(INFO!BC53/INFO!BC$77,0)</f>
        <v>5.0340580057089456E-3</v>
      </c>
      <c r="BD50" s="166">
        <f>+IFERROR(INFO!BD53/INFO!BD$77,0)</f>
        <v>0</v>
      </c>
      <c r="BE50" s="166">
        <f>+IFERROR(INFO!BE53/INFO!BE$77,0)</f>
        <v>2.1865541351898093E-2</v>
      </c>
      <c r="BF50" s="166">
        <f>+IFERROR(INFO!BF53/INFO!BF$77,0)</f>
        <v>6.2273791631139086E-3</v>
      </c>
      <c r="BG50" s="166">
        <f>+IFERROR(INFO!BG53/INFO!BG$77,0)</f>
        <v>3.0837846564785138E-4</v>
      </c>
      <c r="BH50" s="166">
        <f>+IFERROR(INFO!BH53/INFO!BH$77,0)</f>
        <v>0</v>
      </c>
      <c r="BI50" s="166">
        <f>+IFERROR(INFO!BI53/INFO!BI$77,0)</f>
        <v>1.98419396130039E-3</v>
      </c>
      <c r="BJ50" s="166">
        <f>+IFERROR(INFO!BJ53/INFO!BJ$77,0)</f>
        <v>3.5754693207121556E-3</v>
      </c>
      <c r="BK50" s="166">
        <f>+IFERROR(INFO!BK53/INFO!BK$77,0)</f>
        <v>4.4821058325483594E-3</v>
      </c>
      <c r="BL50" s="166">
        <f>+IFERROR(INFO!BL53/INFO!BL$77,0)</f>
        <v>2.1598051660890429E-2</v>
      </c>
      <c r="BM50" s="166">
        <f>+IFERROR(INFO!BM53/INFO!BM$77,0)</f>
        <v>7.5426931514715242E-3</v>
      </c>
      <c r="BN50" s="166">
        <f>+IFERROR(INFO!BN53/INFO!BN$77,0)</f>
        <v>3.6379163309804381E-3</v>
      </c>
      <c r="BO50" s="166">
        <f>+IFERROR(INFO!BO53/INFO!BO$77,0)</f>
        <v>3.1187603772876101E-2</v>
      </c>
      <c r="BP50" s="166">
        <f>+IFERROR(INFO!BP53/INFO!BP$77,0)</f>
        <v>1.7712530271520744E-2</v>
      </c>
      <c r="BQ50" s="166">
        <f>+IFERROR(INFO!BQ53/INFO!BQ$77,0)</f>
        <v>2.3237903523016428E-3</v>
      </c>
      <c r="BR50" s="166">
        <f>+IFERROR(INFO!BR53/INFO!BR$77,0)</f>
        <v>1.1238973208063092E-2</v>
      </c>
      <c r="BS50" s="166">
        <f>+IFERROR(INFO!BS53/INFO!BS$77,0)</f>
        <v>3.1019904174484698E-2</v>
      </c>
      <c r="BT50" s="166">
        <f>+IFERROR(INFO!BT53/INFO!BT$77,0)</f>
        <v>0</v>
      </c>
      <c r="BU50" s="166"/>
    </row>
    <row r="51" spans="2:73" ht="15" x14ac:dyDescent="0.4">
      <c r="B51">
        <v>46</v>
      </c>
      <c r="C51" s="6" t="s">
        <v>89</v>
      </c>
      <c r="D51" s="7" t="s">
        <v>90</v>
      </c>
      <c r="E51" s="166">
        <f>+IFERROR(INFO!E54/INFO!E$77,0)</f>
        <v>3.4499751787679646E-2</v>
      </c>
      <c r="F51" s="166">
        <f>+IFERROR(INFO!F54/INFO!F$77,0)</f>
        <v>3.8256139954528555E-2</v>
      </c>
      <c r="G51" s="166">
        <f>+IFERROR(INFO!G54/INFO!G$77,0)</f>
        <v>3.4264541378734255E-2</v>
      </c>
      <c r="H51" s="166">
        <f>+IFERROR(INFO!H54/INFO!H$77,0)</f>
        <v>1.2524724022697158E-2</v>
      </c>
      <c r="I51" s="166">
        <f>+IFERROR(INFO!I54/INFO!I$77,0)</f>
        <v>2.4203470329978671E-2</v>
      </c>
      <c r="J51" s="166">
        <f>+IFERROR(INFO!J54/INFO!J$77,0)</f>
        <v>6.7172244449782504E-3</v>
      </c>
      <c r="K51" s="166">
        <f>+IFERROR(INFO!K54/INFO!K$77,0)</f>
        <v>8.1118017709801062E-3</v>
      </c>
      <c r="L51" s="166">
        <f>+IFERROR(INFO!L54/INFO!L$77,0)</f>
        <v>6.8570104593701263E-3</v>
      </c>
      <c r="M51" s="166">
        <f>+IFERROR(INFO!M54/INFO!M$77,0)</f>
        <v>1.5094356634964615E-2</v>
      </c>
      <c r="N51" s="166">
        <f>+IFERROR(INFO!N54/INFO!N$77,0)</f>
        <v>9.2235805134871559E-3</v>
      </c>
      <c r="O51" s="166">
        <f>+IFERROR(INFO!O54/INFO!O$77,0)</f>
        <v>3.5619051410279899E-2</v>
      </c>
      <c r="P51" s="166">
        <f>+IFERROR(INFO!P54/INFO!P$77,0)</f>
        <v>1.5239528552381115E-2</v>
      </c>
      <c r="Q51" s="166">
        <f>+IFERROR(INFO!Q54/INFO!Q$77,0)</f>
        <v>4.3409423357050773E-2</v>
      </c>
      <c r="R51" s="166">
        <f>+IFERROR(INFO!R54/INFO!R$77,0)</f>
        <v>8.2830832268690605E-2</v>
      </c>
      <c r="S51" s="166">
        <f>+IFERROR(INFO!S54/INFO!S$77,0)</f>
        <v>3.5870124592106818E-2</v>
      </c>
      <c r="T51" s="166">
        <f>+IFERROR(INFO!T54/INFO!T$77,0)</f>
        <v>1.0123819556570962E-2</v>
      </c>
      <c r="U51" s="166">
        <f>+IFERROR(INFO!U54/INFO!U$77,0)</f>
        <v>9.5534662732645895E-2</v>
      </c>
      <c r="V51" s="166">
        <f>+IFERROR(INFO!V54/INFO!V$77,0)</f>
        <v>7.3727825597072791E-2</v>
      </c>
      <c r="W51" s="166">
        <f>+IFERROR(INFO!W54/INFO!W$77,0)</f>
        <v>4.8875924017767379E-2</v>
      </c>
      <c r="X51" s="166">
        <f>+IFERROR(INFO!X54/INFO!X$77,0)</f>
        <v>6.7497377873207573E-2</v>
      </c>
      <c r="Y51" s="166">
        <f>+IFERROR(INFO!Y54/INFO!Y$77,0)</f>
        <v>4.3304975895844783E-2</v>
      </c>
      <c r="Z51" s="166">
        <f>+IFERROR(INFO!Z54/INFO!Z$77,0)</f>
        <v>6.3504274279671424E-2</v>
      </c>
      <c r="AA51" s="166">
        <f>+IFERROR(INFO!AA54/INFO!AA$77,0)</f>
        <v>0.12640824944224743</v>
      </c>
      <c r="AB51" s="166">
        <f>+IFERROR(INFO!AB54/INFO!AB$77,0)</f>
        <v>7.4638964358988494E-2</v>
      </c>
      <c r="AC51" s="166">
        <f>+IFERROR(INFO!AC54/INFO!AC$77,0)</f>
        <v>2.2780388583259394E-2</v>
      </c>
      <c r="AD51" s="166">
        <f>+IFERROR(INFO!AD54/INFO!AD$77,0)</f>
        <v>5.8665827455705866E-2</v>
      </c>
      <c r="AE51" s="166">
        <f>+IFERROR(INFO!AE54/INFO!AE$77,0)</f>
        <v>4.8898953828414436E-2</v>
      </c>
      <c r="AF51" s="166">
        <f>+IFERROR(INFO!AF54/INFO!AF$77,0)</f>
        <v>7.5547392243814432E-2</v>
      </c>
      <c r="AG51" s="166">
        <f>+IFERROR(INFO!AG54/INFO!AG$77,0)</f>
        <v>4.1509389699124148E-2</v>
      </c>
      <c r="AH51" s="166">
        <f>+IFERROR(INFO!AH54/INFO!AH$77,0)</f>
        <v>7.2392616145967259E-2</v>
      </c>
      <c r="AI51" s="166">
        <f>+IFERROR(INFO!AI54/INFO!AI$77,0)</f>
        <v>8.7336232021864663E-2</v>
      </c>
      <c r="AJ51" s="166">
        <f>+IFERROR(INFO!AJ54/INFO!AJ$77,0)</f>
        <v>7.6876546177677127E-2</v>
      </c>
      <c r="AK51" s="166">
        <f>+IFERROR(INFO!AK54/INFO!AK$77,0)</f>
        <v>9.7715726051764124E-2</v>
      </c>
      <c r="AL51" s="166">
        <f>+IFERROR(INFO!AL54/INFO!AL$77,0)</f>
        <v>8.2893041665864226E-2</v>
      </c>
      <c r="AM51" s="166">
        <f>+IFERROR(INFO!AM54/INFO!AM$77,0)</f>
        <v>3.0889439350204034E-2</v>
      </c>
      <c r="AN51" s="166">
        <f>+IFERROR(INFO!AN54/INFO!AN$77,0)</f>
        <v>7.7060229240759146E-3</v>
      </c>
      <c r="AO51" s="166">
        <f>+IFERROR(INFO!AO54/INFO!AO$77,0)</f>
        <v>3.3990849274215815E-3</v>
      </c>
      <c r="AP51" s="166">
        <f>+IFERROR(INFO!AP54/INFO!AP$77,0)</f>
        <v>1.0631276160380504E-2</v>
      </c>
      <c r="AQ51" s="166">
        <f>+IFERROR(INFO!AQ54/INFO!AQ$77,0)</f>
        <v>1.1862930514467237E-2</v>
      </c>
      <c r="AR51" s="166">
        <f>+IFERROR(INFO!AR54/INFO!AR$77,0)</f>
        <v>1.7345588752767451E-2</v>
      </c>
      <c r="AS51" s="166">
        <f>+IFERROR(INFO!AS54/INFO!AS$77,0)</f>
        <v>2.2957892057067289E-2</v>
      </c>
      <c r="AT51" s="166">
        <f>+IFERROR(INFO!AT54/INFO!AT$77,0)</f>
        <v>1.9913086699026344E-2</v>
      </c>
      <c r="AU51" s="166">
        <f>+IFERROR(INFO!AU54/INFO!AU$77,0)</f>
        <v>3.9220854448407665E-2</v>
      </c>
      <c r="AV51" s="166">
        <f>+IFERROR(INFO!AV54/INFO!AV$77,0)</f>
        <v>6.0812536616698575E-2</v>
      </c>
      <c r="AW51" s="166">
        <f>+IFERROR(INFO!AW54/INFO!AW$77,0)</f>
        <v>4.271190781406152E-2</v>
      </c>
      <c r="AX51" s="166">
        <f>+IFERROR(INFO!AX54/INFO!AX$77,0)</f>
        <v>1.1198757139201739E-2</v>
      </c>
      <c r="AY51" s="166">
        <f>+IFERROR(INFO!AY54/INFO!AY$77,0)</f>
        <v>6.3326027665083953E-2</v>
      </c>
      <c r="AZ51" s="166">
        <f>+IFERROR(INFO!AZ54/INFO!AZ$77,0)</f>
        <v>3.5698953410754762E-2</v>
      </c>
      <c r="BA51" s="166">
        <f>+IFERROR(INFO!BA54/INFO!BA$77,0)</f>
        <v>3.6355247690432496E-2</v>
      </c>
      <c r="BB51" s="166">
        <f>+IFERROR(INFO!BB54/INFO!BB$77,0)</f>
        <v>1.7046186811163981E-2</v>
      </c>
      <c r="BC51" s="166">
        <f>+IFERROR(INFO!BC54/INFO!BC$77,0)</f>
        <v>2.4720689394857383E-2</v>
      </c>
      <c r="BD51" s="166">
        <f>+IFERROR(INFO!BD54/INFO!BD$77,0)</f>
        <v>1.0380166754473343E-2</v>
      </c>
      <c r="BE51" s="166">
        <f>+IFERROR(INFO!BE54/INFO!BE$77,0)</f>
        <v>2.7506187209171546E-2</v>
      </c>
      <c r="BF51" s="166">
        <f>+IFERROR(INFO!BF54/INFO!BF$77,0)</f>
        <v>5.8921000495264268E-2</v>
      </c>
      <c r="BG51" s="166">
        <f>+IFERROR(INFO!BG54/INFO!BG$77,0)</f>
        <v>1.2189587878218109E-2</v>
      </c>
      <c r="BH51" s="166">
        <f>+IFERROR(INFO!BH54/INFO!BH$77,0)</f>
        <v>2.4774612228851876E-2</v>
      </c>
      <c r="BI51" s="166">
        <f>+IFERROR(INFO!BI54/INFO!BI$77,0)</f>
        <v>6.7342661498060279E-3</v>
      </c>
      <c r="BJ51" s="166">
        <f>+IFERROR(INFO!BJ54/INFO!BJ$77,0)</f>
        <v>5.8844412620099856E-3</v>
      </c>
      <c r="BK51" s="166">
        <f>+IFERROR(INFO!BK54/INFO!BK$77,0)</f>
        <v>3.4909577980602028E-3</v>
      </c>
      <c r="BL51" s="166">
        <f>+IFERROR(INFO!BL54/INFO!BL$77,0)</f>
        <v>4.4816107326143764E-4</v>
      </c>
      <c r="BM51" s="166">
        <f>+IFERROR(INFO!BM54/INFO!BM$77,0)</f>
        <v>4.5955170356503997E-3</v>
      </c>
      <c r="BN51" s="166">
        <f>+IFERROR(INFO!BN54/INFO!BN$77,0)</f>
        <v>6.0195403036129762E-3</v>
      </c>
      <c r="BO51" s="166">
        <f>+IFERROR(INFO!BO54/INFO!BO$77,0)</f>
        <v>9.0188250530716992E-3</v>
      </c>
      <c r="BP51" s="166">
        <f>+IFERROR(INFO!BP54/INFO!BP$77,0)</f>
        <v>6.4084892282670622E-3</v>
      </c>
      <c r="BQ51" s="166">
        <f>+IFERROR(INFO!BQ54/INFO!BQ$77,0)</f>
        <v>2.0870626224450184E-2</v>
      </c>
      <c r="BR51" s="166">
        <f>+IFERROR(INFO!BR54/INFO!BR$77,0)</f>
        <v>7.8647137651942246E-3</v>
      </c>
      <c r="BS51" s="166">
        <f>+IFERROR(INFO!BS54/INFO!BS$77,0)</f>
        <v>3.1636215552733007E-2</v>
      </c>
      <c r="BT51" s="166">
        <f>+IFERROR(INFO!BT54/INFO!BT$77,0)</f>
        <v>0</v>
      </c>
      <c r="BU51" s="166"/>
    </row>
    <row r="52" spans="2:73" ht="15" x14ac:dyDescent="0.4">
      <c r="B52">
        <v>47</v>
      </c>
      <c r="C52" s="15" t="s">
        <v>91</v>
      </c>
      <c r="D52" s="2" t="s">
        <v>92</v>
      </c>
      <c r="E52" s="166">
        <f>+IFERROR(INFO!E55/INFO!E$77,0)</f>
        <v>3.9376762558635129E-3</v>
      </c>
      <c r="F52" s="166">
        <f>+IFERROR(INFO!F55/INFO!F$77,0)</f>
        <v>2.8889533801986149E-3</v>
      </c>
      <c r="G52" s="166">
        <f>+IFERROR(INFO!G55/INFO!G$77,0)</f>
        <v>1.4077871813634112E-3</v>
      </c>
      <c r="H52" s="166">
        <f>+IFERROR(INFO!H55/INFO!H$77,0)</f>
        <v>2.1062245847826747E-2</v>
      </c>
      <c r="I52" s="166">
        <f>+IFERROR(INFO!I55/INFO!I$77,0)</f>
        <v>6.104544175126481E-3</v>
      </c>
      <c r="J52" s="166">
        <f>+IFERROR(INFO!J55/INFO!J$77,0)</f>
        <v>1.2005863307775063E-2</v>
      </c>
      <c r="K52" s="166">
        <f>+IFERROR(INFO!K55/INFO!K$77,0)</f>
        <v>6.1284478838211738E-3</v>
      </c>
      <c r="L52" s="166">
        <f>+IFERROR(INFO!L55/INFO!L$77,0)</f>
        <v>2.364131291587989E-2</v>
      </c>
      <c r="M52" s="166">
        <f>+IFERROR(INFO!M55/INFO!M$77,0)</f>
        <v>4.1876913951911482E-2</v>
      </c>
      <c r="N52" s="166">
        <f>+IFERROR(INFO!N55/INFO!N$77,0)</f>
        <v>3.7589164968849908E-3</v>
      </c>
      <c r="O52" s="166">
        <f>+IFERROR(INFO!O55/INFO!O$77,0)</f>
        <v>2.4488003028319536E-3</v>
      </c>
      <c r="P52" s="166">
        <f>+IFERROR(INFO!P55/INFO!P$77,0)</f>
        <v>2.3379287297436201E-3</v>
      </c>
      <c r="Q52" s="166">
        <f>+IFERROR(INFO!Q55/INFO!Q$77,0)</f>
        <v>2.9390746978176915E-3</v>
      </c>
      <c r="R52" s="166">
        <f>+IFERROR(INFO!R55/INFO!R$77,0)</f>
        <v>1.4437108796444824E-3</v>
      </c>
      <c r="S52" s="166">
        <f>+IFERROR(INFO!S55/INFO!S$77,0)</f>
        <v>7.1130447177240495E-4</v>
      </c>
      <c r="T52" s="166">
        <f>+IFERROR(INFO!T55/INFO!T$77,0)</f>
        <v>5.4579350497222113E-3</v>
      </c>
      <c r="U52" s="166">
        <f>+IFERROR(INFO!U55/INFO!U$77,0)</f>
        <v>1.9414998842388542E-3</v>
      </c>
      <c r="V52" s="166">
        <f>+IFERROR(INFO!V55/INFO!V$77,0)</f>
        <v>1.2394237686490406E-3</v>
      </c>
      <c r="W52" s="166">
        <f>+IFERROR(INFO!W55/INFO!W$77,0)</f>
        <v>2.3386307975305372E-3</v>
      </c>
      <c r="X52" s="166">
        <f>+IFERROR(INFO!X55/INFO!X$77,0)</f>
        <v>3.3707034198948672E-3</v>
      </c>
      <c r="Y52" s="166">
        <f>+IFERROR(INFO!Y55/INFO!Y$77,0)</f>
        <v>1.1990515597973021E-3</v>
      </c>
      <c r="Z52" s="166">
        <f>+IFERROR(INFO!Z55/INFO!Z$77,0)</f>
        <v>1.3050491617049454E-3</v>
      </c>
      <c r="AA52" s="166">
        <f>+IFERROR(INFO!AA55/INFO!AA$77,0)</f>
        <v>1.9892870190551378E-3</v>
      </c>
      <c r="AB52" s="166">
        <f>+IFERROR(INFO!AB55/INFO!AB$77,0)</f>
        <v>2.2150436241320675E-3</v>
      </c>
      <c r="AC52" s="166">
        <f>+IFERROR(INFO!AC55/INFO!AC$77,0)</f>
        <v>1.1243255095848182E-3</v>
      </c>
      <c r="AD52" s="166">
        <f>+IFERROR(INFO!AD55/INFO!AD$77,0)</f>
        <v>1.5867351363969581E-3</v>
      </c>
      <c r="AE52" s="166">
        <f>+IFERROR(INFO!AE55/INFO!AE$77,0)</f>
        <v>1.2344982268528404E-3</v>
      </c>
      <c r="AF52" s="166">
        <f>+IFERROR(INFO!AF55/INFO!AF$77,0)</f>
        <v>9.9142258510678707E-4</v>
      </c>
      <c r="AG52" s="166">
        <f>+IFERROR(INFO!AG55/INFO!AG$77,0)</f>
        <v>5.4009990285380383E-3</v>
      </c>
      <c r="AH52" s="166">
        <f>+IFERROR(INFO!AH55/INFO!AH$77,0)</f>
        <v>0</v>
      </c>
      <c r="AI52" s="166">
        <f>+IFERROR(INFO!AI55/INFO!AI$77,0)</f>
        <v>0</v>
      </c>
      <c r="AJ52" s="166">
        <f>+IFERROR(INFO!AJ55/INFO!AJ$77,0)</f>
        <v>1.9902528535308821E-2</v>
      </c>
      <c r="AK52" s="166">
        <f>+IFERROR(INFO!AK55/INFO!AK$77,0)</f>
        <v>9.1397520060823665E-3</v>
      </c>
      <c r="AL52" s="166">
        <f>+IFERROR(INFO!AL55/INFO!AL$77,0)</f>
        <v>9.1342738874581764E-3</v>
      </c>
      <c r="AM52" s="166">
        <f>+IFERROR(INFO!AM55/INFO!AM$77,0)</f>
        <v>4.7755369720051946E-3</v>
      </c>
      <c r="AN52" s="166">
        <f>+IFERROR(INFO!AN55/INFO!AN$77,0)</f>
        <v>2.6612959648509814E-3</v>
      </c>
      <c r="AO52" s="166">
        <f>+IFERROR(INFO!AO55/INFO!AO$77,0)</f>
        <v>2.6879088128360577E-3</v>
      </c>
      <c r="AP52" s="166">
        <f>+IFERROR(INFO!AP55/INFO!AP$77,0)</f>
        <v>6.4792988038394209E-3</v>
      </c>
      <c r="AQ52" s="166">
        <f>+IFERROR(INFO!AQ55/INFO!AQ$77,0)</f>
        <v>7.8832248089382979E-4</v>
      </c>
      <c r="AR52" s="166">
        <f>+IFERROR(INFO!AR55/INFO!AR$77,0)</f>
        <v>1.5949611907372326E-2</v>
      </c>
      <c r="AS52" s="166">
        <f>+IFERROR(INFO!AS55/INFO!AS$77,0)</f>
        <v>7.2887774457573956E-4</v>
      </c>
      <c r="AT52" s="166">
        <f>+IFERROR(INFO!AT55/INFO!AT$77,0)</f>
        <v>9.1415294865576698E-3</v>
      </c>
      <c r="AU52" s="166">
        <f>+IFERROR(INFO!AU55/INFO!AU$77,0)</f>
        <v>1.3325494651878365E-3</v>
      </c>
      <c r="AV52" s="166">
        <f>+IFERROR(INFO!AV55/INFO!AV$77,0)</f>
        <v>4.1237774960669491E-3</v>
      </c>
      <c r="AW52" s="166">
        <f>+IFERROR(INFO!AW55/INFO!AW$77,0)</f>
        <v>9.7519991190439873E-3</v>
      </c>
      <c r="AX52" s="166">
        <f>+IFERROR(INFO!AX55/INFO!AX$77,0)</f>
        <v>2.4469056503271542E-3</v>
      </c>
      <c r="AY52" s="166">
        <f>+IFERROR(INFO!AY55/INFO!AY$77,0)</f>
        <v>5.6337693889028646E-4</v>
      </c>
      <c r="AZ52" s="166">
        <f>+IFERROR(INFO!AZ55/INFO!AZ$77,0)</f>
        <v>5.5489080928172931E-2</v>
      </c>
      <c r="BA52" s="166">
        <f>+IFERROR(INFO!BA55/INFO!BA$77,0)</f>
        <v>0.10600278742744731</v>
      </c>
      <c r="BB52" s="166">
        <f>+IFERROR(INFO!BB55/INFO!BB$77,0)</f>
        <v>1.6047964196933967E-3</v>
      </c>
      <c r="BC52" s="166">
        <f>+IFERROR(INFO!BC55/INFO!BC$77,0)</f>
        <v>1.4043704817433183E-2</v>
      </c>
      <c r="BD52" s="166">
        <f>+IFERROR(INFO!BD55/INFO!BD$77,0)</f>
        <v>9.7179878394323994E-3</v>
      </c>
      <c r="BE52" s="166">
        <f>+IFERROR(INFO!BE55/INFO!BE$77,0)</f>
        <v>7.7143068002839257E-4</v>
      </c>
      <c r="BF52" s="166">
        <f>+IFERROR(INFO!BF55/INFO!BF$77,0)</f>
        <v>5.2881234629597782E-4</v>
      </c>
      <c r="BG52" s="166">
        <f>+IFERROR(INFO!BG55/INFO!BG$77,0)</f>
        <v>1.5709004731834684E-3</v>
      </c>
      <c r="BH52" s="166">
        <f>+IFERROR(INFO!BH55/INFO!BH$77,0)</f>
        <v>2.4465049942642455E-3</v>
      </c>
      <c r="BI52" s="166">
        <f>+IFERROR(INFO!BI55/INFO!BI$77,0)</f>
        <v>5.1082786886238649E-4</v>
      </c>
      <c r="BJ52" s="166">
        <f>+IFERROR(INFO!BJ55/INFO!BJ$77,0)</f>
        <v>1.2912537505513355E-3</v>
      </c>
      <c r="BK52" s="166">
        <f>+IFERROR(INFO!BK55/INFO!BK$77,0)</f>
        <v>1.2014429552167547E-4</v>
      </c>
      <c r="BL52" s="166">
        <f>+IFERROR(INFO!BL55/INFO!BL$77,0)</f>
        <v>7.5957028862756433E-4</v>
      </c>
      <c r="BM52" s="166">
        <f>+IFERROR(INFO!BM55/INFO!BM$77,0)</f>
        <v>2.0727621388317431E-3</v>
      </c>
      <c r="BN52" s="166">
        <f>+IFERROR(INFO!BN55/INFO!BN$77,0)</f>
        <v>2.9748536465662354E-3</v>
      </c>
      <c r="BO52" s="166">
        <f>+IFERROR(INFO!BO55/INFO!BO$77,0)</f>
        <v>3.02139245173756E-3</v>
      </c>
      <c r="BP52" s="166">
        <f>+IFERROR(INFO!BP55/INFO!BP$77,0)</f>
        <v>9.7033502922923688E-4</v>
      </c>
      <c r="BQ52" s="166">
        <f>+IFERROR(INFO!BQ55/INFO!BQ$77,0)</f>
        <v>7.6998180067801422E-4</v>
      </c>
      <c r="BR52" s="166">
        <f>+IFERROR(INFO!BR55/INFO!BR$77,0)</f>
        <v>1.3210746056633042E-3</v>
      </c>
      <c r="BS52" s="166">
        <f>+IFERROR(INFO!BS55/INFO!BS$77,0)</f>
        <v>3.2778212201626184E-3</v>
      </c>
      <c r="BT52" s="166">
        <f>+IFERROR(INFO!BT55/INFO!BT$77,0)</f>
        <v>0</v>
      </c>
      <c r="BU52" s="166"/>
    </row>
    <row r="53" spans="2:73" ht="15" x14ac:dyDescent="0.4">
      <c r="B53">
        <v>48</v>
      </c>
      <c r="C53" s="6" t="s">
        <v>93</v>
      </c>
      <c r="D53" s="7" t="s">
        <v>94</v>
      </c>
      <c r="E53" s="166">
        <f>+IFERROR(INFO!E56/INFO!E$77,0)</f>
        <v>1.7949275804278148E-2</v>
      </c>
      <c r="F53" s="166">
        <f>+IFERROR(INFO!F56/INFO!F$77,0)</f>
        <v>2.5672353543601371E-2</v>
      </c>
      <c r="G53" s="166">
        <f>+IFERROR(INFO!G56/INFO!G$77,0)</f>
        <v>1.9046017422947516E-2</v>
      </c>
      <c r="H53" s="166">
        <f>+IFERROR(INFO!H56/INFO!H$77,0)</f>
        <v>4.2609171800349538E-2</v>
      </c>
      <c r="I53" s="166">
        <f>+IFERROR(INFO!I56/INFO!I$77,0)</f>
        <v>5.1348274041864818E-3</v>
      </c>
      <c r="J53" s="166">
        <f>+IFERROR(INFO!J56/INFO!J$77,0)</f>
        <v>2.6184239694556251E-2</v>
      </c>
      <c r="K53" s="166">
        <f>+IFERROR(INFO!K56/INFO!K$77,0)</f>
        <v>0.17360654407861004</v>
      </c>
      <c r="L53" s="166">
        <f>+IFERROR(INFO!L56/INFO!L$77,0)</f>
        <v>7.2178818366439343E-2</v>
      </c>
      <c r="M53" s="166">
        <f>+IFERROR(INFO!M56/INFO!M$77,0)</f>
        <v>5.1650280315482125E-4</v>
      </c>
      <c r="N53" s="166">
        <f>+IFERROR(INFO!N56/INFO!N$77,0)</f>
        <v>3.1953753713352216E-3</v>
      </c>
      <c r="O53" s="166">
        <f>+IFERROR(INFO!O56/INFO!O$77,0)</f>
        <v>1.3788556277343064E-2</v>
      </c>
      <c r="P53" s="166">
        <f>+IFERROR(INFO!P56/INFO!P$77,0)</f>
        <v>2.0360760724050887E-2</v>
      </c>
      <c r="Q53" s="166">
        <f>+IFERROR(INFO!Q56/INFO!Q$77,0)</f>
        <v>1.6673718521787093E-2</v>
      </c>
      <c r="R53" s="166">
        <f>+IFERROR(INFO!R56/INFO!R$77,0)</f>
        <v>4.18702350152435E-2</v>
      </c>
      <c r="S53" s="166">
        <f>+IFERROR(INFO!S56/INFO!S$77,0)</f>
        <v>6.2368534423645596E-3</v>
      </c>
      <c r="T53" s="166">
        <f>+IFERROR(INFO!T56/INFO!T$77,0)</f>
        <v>2.4913040065405227E-2</v>
      </c>
      <c r="U53" s="166">
        <f>+IFERROR(INFO!U56/INFO!U$77,0)</f>
        <v>1.2732364779595657E-2</v>
      </c>
      <c r="V53" s="166">
        <f>+IFERROR(INFO!V56/INFO!V$77,0)</f>
        <v>8.7328160424400263E-3</v>
      </c>
      <c r="W53" s="166">
        <f>+IFERROR(INFO!W56/INFO!W$77,0)</f>
        <v>4.8607095935091875E-2</v>
      </c>
      <c r="X53" s="166">
        <f>+IFERROR(INFO!X56/INFO!X$77,0)</f>
        <v>2.4019168777339887E-2</v>
      </c>
      <c r="Y53" s="166">
        <f>+IFERROR(INFO!Y56/INFO!Y$77,0)</f>
        <v>3.9529761297828155E-2</v>
      </c>
      <c r="Z53" s="166">
        <f>+IFERROR(INFO!Z56/INFO!Z$77,0)</f>
        <v>9.0625173356833441E-2</v>
      </c>
      <c r="AA53" s="166">
        <f>+IFERROR(INFO!AA56/INFO!AA$77,0)</f>
        <v>1.9285864637821407E-2</v>
      </c>
      <c r="AB53" s="166">
        <f>+IFERROR(INFO!AB56/INFO!AB$77,0)</f>
        <v>2.5283681354475843E-2</v>
      </c>
      <c r="AC53" s="166">
        <f>+IFERROR(INFO!AC56/INFO!AC$77,0)</f>
        <v>9.9755757471451829E-3</v>
      </c>
      <c r="AD53" s="166">
        <f>+IFERROR(INFO!AD56/INFO!AD$77,0)</f>
        <v>4.1223533578791827E-2</v>
      </c>
      <c r="AE53" s="166">
        <f>+IFERROR(INFO!AE56/INFO!AE$77,0)</f>
        <v>5.2438555893195078E-2</v>
      </c>
      <c r="AF53" s="166">
        <f>+IFERROR(INFO!AF56/INFO!AF$77,0)</f>
        <v>4.5466026725919248E-2</v>
      </c>
      <c r="AG53" s="166">
        <f>+IFERROR(INFO!AG56/INFO!AG$77,0)</f>
        <v>6.5835123198351234E-2</v>
      </c>
      <c r="AH53" s="166">
        <f>+IFERROR(INFO!AH56/INFO!AH$77,0)</f>
        <v>9.5255183498713578E-3</v>
      </c>
      <c r="AI53" s="166">
        <f>+IFERROR(INFO!AI56/INFO!AI$77,0)</f>
        <v>1.3200212202554329E-2</v>
      </c>
      <c r="AJ53" s="166">
        <f>+IFERROR(INFO!AJ56/INFO!AJ$77,0)</f>
        <v>9.0034361485374151E-3</v>
      </c>
      <c r="AK53" s="166">
        <f>+IFERROR(INFO!AK56/INFO!AK$77,0)</f>
        <v>1.9971717407530325E-2</v>
      </c>
      <c r="AL53" s="166">
        <f>+IFERROR(INFO!AL56/INFO!AL$77,0)</f>
        <v>2.7875966857682056E-2</v>
      </c>
      <c r="AM53" s="166">
        <f>+IFERROR(INFO!AM56/INFO!AM$77,0)</f>
        <v>9.6918810513291695E-3</v>
      </c>
      <c r="AN53" s="166">
        <f>+IFERROR(INFO!AN56/INFO!AN$77,0)</f>
        <v>1.2001346146280048E-2</v>
      </c>
      <c r="AO53" s="166">
        <f>+IFERROR(INFO!AO56/INFO!AO$77,0)</f>
        <v>0.17897218556260625</v>
      </c>
      <c r="AP53" s="166">
        <f>+IFERROR(INFO!AP56/INFO!AP$77,0)</f>
        <v>8.80361191574657E-3</v>
      </c>
      <c r="AQ53" s="166">
        <f>+IFERROR(INFO!AQ56/INFO!AQ$77,0)</f>
        <v>4.9322087686004936E-3</v>
      </c>
      <c r="AR53" s="166">
        <f>+IFERROR(INFO!AR56/INFO!AR$77,0)</f>
        <v>2.2445198153435292E-2</v>
      </c>
      <c r="AS53" s="166">
        <f>+IFERROR(INFO!AS56/INFO!AS$77,0)</f>
        <v>9.1899240922213979E-2</v>
      </c>
      <c r="AT53" s="166">
        <f>+IFERROR(INFO!AT56/INFO!AT$77,0)</f>
        <v>2.131365012280521E-2</v>
      </c>
      <c r="AU53" s="166">
        <f>+IFERROR(INFO!AU56/INFO!AU$77,0)</f>
        <v>9.1505341394313364E-3</v>
      </c>
      <c r="AV53" s="166">
        <f>+IFERROR(INFO!AV56/INFO!AV$77,0)</f>
        <v>2.5187820583947539E-2</v>
      </c>
      <c r="AW53" s="166">
        <f>+IFERROR(INFO!AW56/INFO!AW$77,0)</f>
        <v>1.2350233944071174E-2</v>
      </c>
      <c r="AX53" s="166">
        <f>+IFERROR(INFO!AX56/INFO!AX$77,0)</f>
        <v>5.1260219215708815E-2</v>
      </c>
      <c r="AY53" s="166">
        <f>+IFERROR(INFO!AY56/INFO!AY$77,0)</f>
        <v>9.9842742218019566E-3</v>
      </c>
      <c r="AZ53" s="166">
        <f>+IFERROR(INFO!AZ56/INFO!AZ$77,0)</f>
        <v>3.958757067111026E-2</v>
      </c>
      <c r="BA53" s="166">
        <f>+IFERROR(INFO!BA56/INFO!BA$77,0)</f>
        <v>2.5316201661947052E-3</v>
      </c>
      <c r="BB53" s="166">
        <f>+IFERROR(INFO!BB56/INFO!BB$77,0)</f>
        <v>7.7039793447500329E-3</v>
      </c>
      <c r="BC53" s="166">
        <f>+IFERROR(INFO!BC56/INFO!BC$77,0)</f>
        <v>1.7149767553812079E-2</v>
      </c>
      <c r="BD53" s="166">
        <f>+IFERROR(INFO!BD56/INFO!BD$77,0)</f>
        <v>3.563039181633771E-2</v>
      </c>
      <c r="BE53" s="166">
        <f>+IFERROR(INFO!BE56/INFO!BE$77,0)</f>
        <v>1.6023478834646027E-2</v>
      </c>
      <c r="BF53" s="166">
        <f>+IFERROR(INFO!BF56/INFO!BF$77,0)</f>
        <v>1.9556902384706653E-2</v>
      </c>
      <c r="BG53" s="166">
        <f>+IFERROR(INFO!BG56/INFO!BG$77,0)</f>
        <v>6.9069478132261063E-3</v>
      </c>
      <c r="BH53" s="166">
        <f>+IFERROR(INFO!BH56/INFO!BH$77,0)</f>
        <v>1.1185984038484861E-2</v>
      </c>
      <c r="BI53" s="166">
        <f>+IFERROR(INFO!BI56/INFO!BI$77,0)</f>
        <v>1.2665141905680069E-2</v>
      </c>
      <c r="BJ53" s="166">
        <f>+IFERROR(INFO!BJ56/INFO!BJ$77,0)</f>
        <v>1.8786699119367051E-3</v>
      </c>
      <c r="BK53" s="166">
        <f>+IFERROR(INFO!BK56/INFO!BK$77,0)</f>
        <v>2.2628729135916524E-3</v>
      </c>
      <c r="BL53" s="166">
        <f>+IFERROR(INFO!BL56/INFO!BL$77,0)</f>
        <v>2.5406412503714182E-3</v>
      </c>
      <c r="BM53" s="166">
        <f>+IFERROR(INFO!BM56/INFO!BM$77,0)</f>
        <v>7.697058463042937E-3</v>
      </c>
      <c r="BN53" s="166">
        <f>+IFERROR(INFO!BN56/INFO!BN$77,0)</f>
        <v>4.5853765515242078E-3</v>
      </c>
      <c r="BO53" s="166">
        <f>+IFERROR(INFO!BO56/INFO!BO$77,0)</f>
        <v>9.9381179698739483E-3</v>
      </c>
      <c r="BP53" s="166">
        <f>+IFERROR(INFO!BP56/INFO!BP$77,0)</f>
        <v>6.6618101985663359E-3</v>
      </c>
      <c r="BQ53" s="166">
        <f>+IFERROR(INFO!BQ56/INFO!BQ$77,0)</f>
        <v>4.0761157298720603E-3</v>
      </c>
      <c r="BR53" s="166">
        <f>+IFERROR(INFO!BR56/INFO!BR$77,0)</f>
        <v>4.7552565910232731E-3</v>
      </c>
      <c r="BS53" s="166">
        <f>+IFERROR(INFO!BS56/INFO!BS$77,0)</f>
        <v>1.1114079590558636E-2</v>
      </c>
      <c r="BT53" s="166">
        <f>+IFERROR(INFO!BT56/INFO!BT$77,0)</f>
        <v>0</v>
      </c>
      <c r="BU53" s="166"/>
    </row>
    <row r="54" spans="2:73" ht="15" x14ac:dyDescent="0.4">
      <c r="B54">
        <v>49</v>
      </c>
      <c r="C54" s="15" t="s">
        <v>95</v>
      </c>
      <c r="D54" s="2" t="s">
        <v>96</v>
      </c>
      <c r="E54" s="166">
        <f>+IFERROR(INFO!E57/INFO!E$77,0)</f>
        <v>0</v>
      </c>
      <c r="F54" s="166">
        <f>+IFERROR(INFO!F57/INFO!F$77,0)</f>
        <v>0</v>
      </c>
      <c r="G54" s="166">
        <f>+IFERROR(INFO!G57/INFO!G$77,0)</f>
        <v>0</v>
      </c>
      <c r="H54" s="166">
        <f>+IFERROR(INFO!H57/INFO!H$77,0)</f>
        <v>1.3627951472631716E-2</v>
      </c>
      <c r="I54" s="166">
        <f>+IFERROR(INFO!I57/INFO!I$77,0)</f>
        <v>2.197544397203554E-3</v>
      </c>
      <c r="J54" s="166">
        <f>+IFERROR(INFO!J57/INFO!J$77,0)</f>
        <v>1.5061307939067371E-3</v>
      </c>
      <c r="K54" s="166">
        <f>+IFERROR(INFO!K57/INFO!K$77,0)</f>
        <v>1.2498357807539297E-3</v>
      </c>
      <c r="L54" s="166">
        <f>+IFERROR(INFO!L57/INFO!L$77,0)</f>
        <v>2.6351612373962355E-3</v>
      </c>
      <c r="M54" s="166">
        <f>+IFERROR(INFO!M57/INFO!M$77,0)</f>
        <v>4.7126897217111477E-4</v>
      </c>
      <c r="N54" s="166">
        <f>+IFERROR(INFO!N57/INFO!N$77,0)</f>
        <v>2.0453384433816099E-3</v>
      </c>
      <c r="O54" s="166">
        <f>+IFERROR(INFO!O57/INFO!O$77,0)</f>
        <v>7.1740070317302153E-5</v>
      </c>
      <c r="P54" s="166">
        <f>+IFERROR(INFO!P57/INFO!P$77,0)</f>
        <v>0</v>
      </c>
      <c r="Q54" s="166">
        <f>+IFERROR(INFO!Q57/INFO!Q$77,0)</f>
        <v>0</v>
      </c>
      <c r="R54" s="166">
        <f>+IFERROR(INFO!R57/INFO!R$77,0)</f>
        <v>0</v>
      </c>
      <c r="S54" s="166">
        <f>+IFERROR(INFO!S57/INFO!S$77,0)</f>
        <v>0</v>
      </c>
      <c r="T54" s="166">
        <f>+IFERROR(INFO!T57/INFO!T$77,0)</f>
        <v>0</v>
      </c>
      <c r="U54" s="166">
        <f>+IFERROR(INFO!U57/INFO!U$77,0)</f>
        <v>0</v>
      </c>
      <c r="V54" s="166">
        <f>+IFERROR(INFO!V57/INFO!V$77,0)</f>
        <v>0</v>
      </c>
      <c r="W54" s="166">
        <f>+IFERROR(INFO!W57/INFO!W$77,0)</f>
        <v>0</v>
      </c>
      <c r="X54" s="166">
        <f>+IFERROR(INFO!X57/INFO!X$77,0)</f>
        <v>0</v>
      </c>
      <c r="Y54" s="166">
        <f>+IFERROR(INFO!Y57/INFO!Y$77,0)</f>
        <v>0</v>
      </c>
      <c r="Z54" s="166">
        <f>+IFERROR(INFO!Z57/INFO!Z$77,0)</f>
        <v>0</v>
      </c>
      <c r="AA54" s="166">
        <f>+IFERROR(INFO!AA57/INFO!AA$77,0)</f>
        <v>0</v>
      </c>
      <c r="AB54" s="166">
        <f>+IFERROR(INFO!AB57/INFO!AB$77,0)</f>
        <v>0</v>
      </c>
      <c r="AC54" s="166">
        <f>+IFERROR(INFO!AC57/INFO!AC$77,0)</f>
        <v>1.0704485029655038E-3</v>
      </c>
      <c r="AD54" s="166">
        <f>+IFERROR(INFO!AD57/INFO!AD$77,0)</f>
        <v>0</v>
      </c>
      <c r="AE54" s="166">
        <f>+IFERROR(INFO!AE57/INFO!AE$77,0)</f>
        <v>0</v>
      </c>
      <c r="AF54" s="166">
        <f>+IFERROR(INFO!AF57/INFO!AF$77,0)</f>
        <v>0</v>
      </c>
      <c r="AG54" s="166">
        <f>+IFERROR(INFO!AG57/INFO!AG$77,0)</f>
        <v>0</v>
      </c>
      <c r="AH54" s="166">
        <f>+IFERROR(INFO!AH57/INFO!AH$77,0)</f>
        <v>0</v>
      </c>
      <c r="AI54" s="166">
        <f>+IFERROR(INFO!AI57/INFO!AI$77,0)</f>
        <v>0</v>
      </c>
      <c r="AJ54" s="166">
        <f>+IFERROR(INFO!AJ57/INFO!AJ$77,0)</f>
        <v>0</v>
      </c>
      <c r="AK54" s="166">
        <f>+IFERROR(INFO!AK57/INFO!AK$77,0)</f>
        <v>3.296916793868357E-4</v>
      </c>
      <c r="AL54" s="166">
        <f>+IFERROR(INFO!AL57/INFO!AL$77,0)</f>
        <v>0</v>
      </c>
      <c r="AM54" s="166">
        <f>+IFERROR(INFO!AM57/INFO!AM$77,0)</f>
        <v>0</v>
      </c>
      <c r="AN54" s="166">
        <f>+IFERROR(INFO!AN57/INFO!AN$77,0)</f>
        <v>0</v>
      </c>
      <c r="AO54" s="166">
        <f>+IFERROR(INFO!AO57/INFO!AO$77,0)</f>
        <v>0</v>
      </c>
      <c r="AP54" s="166">
        <f>+IFERROR(INFO!AP57/INFO!AP$77,0)</f>
        <v>0</v>
      </c>
      <c r="AQ54" s="166">
        <f>+IFERROR(INFO!AQ57/INFO!AQ$77,0)</f>
        <v>0</v>
      </c>
      <c r="AR54" s="166">
        <f>+IFERROR(INFO!AR57/INFO!AR$77,0)</f>
        <v>0</v>
      </c>
      <c r="AS54" s="166">
        <f>+IFERROR(INFO!AS57/INFO!AS$77,0)</f>
        <v>0</v>
      </c>
      <c r="AT54" s="166">
        <f>+IFERROR(INFO!AT57/INFO!AT$77,0)</f>
        <v>0</v>
      </c>
      <c r="AU54" s="166">
        <f>+IFERROR(INFO!AU57/INFO!AU$77,0)</f>
        <v>0</v>
      </c>
      <c r="AV54" s="166">
        <f>+IFERROR(INFO!AV57/INFO!AV$77,0)</f>
        <v>0</v>
      </c>
      <c r="AW54" s="166">
        <f>+IFERROR(INFO!AW57/INFO!AW$77,0)</f>
        <v>0</v>
      </c>
      <c r="AX54" s="166">
        <f>+IFERROR(INFO!AX57/INFO!AX$77,0)</f>
        <v>1.1452912298225888E-3</v>
      </c>
      <c r="AY54" s="166">
        <f>+IFERROR(INFO!AY57/INFO!AY$77,0)</f>
        <v>0</v>
      </c>
      <c r="AZ54" s="166">
        <f>+IFERROR(INFO!AZ57/INFO!AZ$77,0)</f>
        <v>1.5463335876681656E-3</v>
      </c>
      <c r="BA54" s="166">
        <f>+IFERROR(INFO!BA57/INFO!BA$77,0)</f>
        <v>2.2287057975541157E-2</v>
      </c>
      <c r="BB54" s="166">
        <f>+IFERROR(INFO!BB57/INFO!BB$77,0)</f>
        <v>0</v>
      </c>
      <c r="BC54" s="166">
        <f>+IFERROR(INFO!BC57/INFO!BC$77,0)</f>
        <v>0</v>
      </c>
      <c r="BD54" s="166">
        <f>+IFERROR(INFO!BD57/INFO!BD$77,0)</f>
        <v>0</v>
      </c>
      <c r="BE54" s="166">
        <f>+IFERROR(INFO!BE57/INFO!BE$77,0)</f>
        <v>0</v>
      </c>
      <c r="BF54" s="166">
        <f>+IFERROR(INFO!BF57/INFO!BF$77,0)</f>
        <v>0</v>
      </c>
      <c r="BG54" s="166">
        <f>+IFERROR(INFO!BG57/INFO!BG$77,0)</f>
        <v>0</v>
      </c>
      <c r="BH54" s="166">
        <f>+IFERROR(INFO!BH57/INFO!BH$77,0)</f>
        <v>0</v>
      </c>
      <c r="BI54" s="166">
        <f>+IFERROR(INFO!BI57/INFO!BI$77,0)</f>
        <v>0</v>
      </c>
      <c r="BJ54" s="166">
        <f>+IFERROR(INFO!BJ57/INFO!BJ$77,0)</f>
        <v>0</v>
      </c>
      <c r="BK54" s="166">
        <f>+IFERROR(INFO!BK57/INFO!BK$77,0)</f>
        <v>0</v>
      </c>
      <c r="BL54" s="166">
        <f>+IFERROR(INFO!BL57/INFO!BL$77,0)</f>
        <v>0</v>
      </c>
      <c r="BM54" s="166">
        <f>+IFERROR(INFO!BM57/INFO!BM$77,0)</f>
        <v>0</v>
      </c>
      <c r="BN54" s="166">
        <f>+IFERROR(INFO!BN57/INFO!BN$77,0)</f>
        <v>0</v>
      </c>
      <c r="BO54" s="166">
        <f>+IFERROR(INFO!BO57/INFO!BO$77,0)</f>
        <v>0</v>
      </c>
      <c r="BP54" s="166">
        <f>+IFERROR(INFO!BP57/INFO!BP$77,0)</f>
        <v>0</v>
      </c>
      <c r="BQ54" s="166">
        <f>+IFERROR(INFO!BQ57/INFO!BQ$77,0)</f>
        <v>0</v>
      </c>
      <c r="BR54" s="166">
        <f>+IFERROR(INFO!BR57/INFO!BR$77,0)</f>
        <v>0</v>
      </c>
      <c r="BS54" s="166">
        <f>+IFERROR(INFO!BS57/INFO!BS$77,0)</f>
        <v>0</v>
      </c>
      <c r="BT54" s="166">
        <f>+IFERROR(INFO!BT57/INFO!BT$77,0)</f>
        <v>0</v>
      </c>
      <c r="BU54" s="166"/>
    </row>
    <row r="55" spans="2:73" ht="15" x14ac:dyDescent="0.4">
      <c r="B55">
        <v>50</v>
      </c>
      <c r="C55" s="6" t="s">
        <v>97</v>
      </c>
      <c r="D55" s="7" t="s">
        <v>98</v>
      </c>
      <c r="E55" s="166">
        <f>+IFERROR(INFO!E58/INFO!E$77,0)</f>
        <v>1.8491284252538582E-4</v>
      </c>
      <c r="F55" s="166">
        <f>+IFERROR(INFO!F58/INFO!F$77,0)</f>
        <v>3.2185024285975588E-7</v>
      </c>
      <c r="G55" s="166">
        <f>+IFERROR(INFO!G58/INFO!G$77,0)</f>
        <v>2.900140130414074E-7</v>
      </c>
      <c r="H55" s="166">
        <f>+IFERROR(INFO!H58/INFO!H$77,0)</f>
        <v>7.1741964414509016E-8</v>
      </c>
      <c r="I55" s="166">
        <f>+IFERROR(INFO!I58/INFO!I$77,0)</f>
        <v>1.9235926631625557E-7</v>
      </c>
      <c r="J55" s="166">
        <f>+IFERROR(INFO!J58/INFO!J$77,0)</f>
        <v>1.860273956959254E-3</v>
      </c>
      <c r="K55" s="166">
        <f>+IFERROR(INFO!K58/INFO!K$77,0)</f>
        <v>2.2718589903954534E-3</v>
      </c>
      <c r="L55" s="166">
        <f>+IFERROR(INFO!L58/INFO!L$77,0)</f>
        <v>1.0125204839471294E-3</v>
      </c>
      <c r="M55" s="166">
        <f>+IFERROR(INFO!M58/INFO!M$77,0)</f>
        <v>3.1842491013018936E-3</v>
      </c>
      <c r="N55" s="166">
        <f>+IFERROR(INFO!N58/INFO!N$77,0)</f>
        <v>4.566689299919012E-3</v>
      </c>
      <c r="O55" s="166">
        <f>+IFERROR(INFO!O58/INFO!O$77,0)</f>
        <v>2.9774550531392108E-7</v>
      </c>
      <c r="P55" s="166">
        <f>+IFERROR(INFO!P58/INFO!P$77,0)</f>
        <v>5.3131205691379674E-4</v>
      </c>
      <c r="Q55" s="166">
        <f>+IFERROR(INFO!Q58/INFO!Q$77,0)</f>
        <v>3.6401857563672051E-7</v>
      </c>
      <c r="R55" s="166">
        <f>+IFERROR(INFO!R58/INFO!R$77,0)</f>
        <v>7.0278270797791068E-7</v>
      </c>
      <c r="S55" s="166">
        <f>+IFERROR(INFO!S58/INFO!S$77,0)</f>
        <v>5.0959700485021629E-5</v>
      </c>
      <c r="T55" s="166">
        <f>+IFERROR(INFO!T58/INFO!T$77,0)</f>
        <v>7.3228307619778654E-8</v>
      </c>
      <c r="U55" s="166">
        <f>+IFERROR(INFO!U58/INFO!U$77,0)</f>
        <v>8.1129865610137816E-7</v>
      </c>
      <c r="V55" s="166">
        <f>+IFERROR(INFO!V58/INFO!V$77,0)</f>
        <v>6.2664915425173339E-7</v>
      </c>
      <c r="W55" s="166">
        <f>+IFERROR(INFO!W58/INFO!W$77,0)</f>
        <v>6.2780924368542135E-4</v>
      </c>
      <c r="X55" s="166">
        <f>+IFERROR(INFO!X58/INFO!X$77,0)</f>
        <v>5.6921984528121322E-7</v>
      </c>
      <c r="Y55" s="166">
        <f>+IFERROR(INFO!Y58/INFO!Y$77,0)</f>
        <v>3.6376977460082028E-7</v>
      </c>
      <c r="Z55" s="166">
        <f>+IFERROR(INFO!Z58/INFO!Z$77,0)</f>
        <v>5.3853690600613141E-7</v>
      </c>
      <c r="AA55" s="166">
        <f>+IFERROR(INFO!AA58/INFO!AA$77,0)</f>
        <v>1.0758591756637507E-6</v>
      </c>
      <c r="AB55" s="166">
        <f>+IFERROR(INFO!AB58/INFO!AB$77,0)</f>
        <v>5.9314665144641061E-5</v>
      </c>
      <c r="AC55" s="166">
        <f>+IFERROR(INFO!AC58/INFO!AC$77,0)</f>
        <v>1.9111850670307114E-7</v>
      </c>
      <c r="AD55" s="166">
        <f>+IFERROR(INFO!AD58/INFO!AD$77,0)</f>
        <v>6.5359439481693096E-4</v>
      </c>
      <c r="AE55" s="166">
        <f>+IFERROR(INFO!AE58/INFO!AE$77,0)</f>
        <v>1.8018488420875848E-3</v>
      </c>
      <c r="AF55" s="166">
        <f>+IFERROR(INFO!AF58/INFO!AF$77,0)</f>
        <v>1.0432511432538695E-3</v>
      </c>
      <c r="AG55" s="166">
        <f>+IFERROR(INFO!AG58/INFO!AG$77,0)</f>
        <v>6.1143106140990151E-3</v>
      </c>
      <c r="AH55" s="166">
        <f>+IFERROR(INFO!AH58/INFO!AH$77,0)</f>
        <v>6.1705923683018973E-7</v>
      </c>
      <c r="AI55" s="166">
        <f>+IFERROR(INFO!AI58/INFO!AI$77,0)</f>
        <v>7.4281697437776892E-7</v>
      </c>
      <c r="AJ55" s="166">
        <f>+IFERROR(INFO!AJ58/INFO!AJ$77,0)</f>
        <v>6.0389527836090991E-7</v>
      </c>
      <c r="AK55" s="166">
        <f>+IFERROR(INFO!AK58/INFO!AK$77,0)</f>
        <v>4.0268734130851401E-3</v>
      </c>
      <c r="AL55" s="166">
        <f>+IFERROR(INFO!AL58/INFO!AL$77,0)</f>
        <v>6.8814566012437531E-7</v>
      </c>
      <c r="AM55" s="166">
        <f>+IFERROR(INFO!AM58/INFO!AM$77,0)</f>
        <v>2.5409931133434669E-7</v>
      </c>
      <c r="AN55" s="166">
        <f>+IFERROR(INFO!AN58/INFO!AN$77,0)</f>
        <v>5.1937284701122032E-4</v>
      </c>
      <c r="AO55" s="166">
        <f>+IFERROR(INFO!AO58/INFO!AO$77,0)</f>
        <v>6.6646913767017825E-4</v>
      </c>
      <c r="AP55" s="166">
        <f>+IFERROR(INFO!AP58/INFO!AP$77,0)</f>
        <v>4.085567142485908E-4</v>
      </c>
      <c r="AQ55" s="166">
        <f>+IFERROR(INFO!AQ58/INFO!AQ$77,0)</f>
        <v>3.1138302377222343E-4</v>
      </c>
      <c r="AR55" s="166">
        <f>+IFERROR(INFO!AR58/INFO!AR$77,0)</f>
        <v>4.5951880170083518E-4</v>
      </c>
      <c r="AS55" s="166">
        <f>+IFERROR(INFO!AS58/INFO!AS$77,0)</f>
        <v>1.8699167981904763E-7</v>
      </c>
      <c r="AT55" s="166">
        <f>+IFERROR(INFO!AT58/INFO!AT$77,0)</f>
        <v>1.4367205198351692E-7</v>
      </c>
      <c r="AU55" s="166">
        <f>+IFERROR(INFO!AU58/INFO!AU$77,0)</f>
        <v>3.3258449463421685E-7</v>
      </c>
      <c r="AV55" s="166">
        <f>+IFERROR(INFO!AV58/INFO!AV$77,0)</f>
        <v>5.123642320514218E-7</v>
      </c>
      <c r="AW55" s="166">
        <f>+IFERROR(INFO!AW58/INFO!AW$77,0)</f>
        <v>3.4726978910831464E-7</v>
      </c>
      <c r="AX55" s="166">
        <f>+IFERROR(INFO!AX58/INFO!AX$77,0)</f>
        <v>1.5934675258053001E-2</v>
      </c>
      <c r="AY55" s="166">
        <f>+IFERROR(INFO!AY58/INFO!AY$77,0)</f>
        <v>3.8209189077891427E-4</v>
      </c>
      <c r="AZ55" s="166">
        <f>+IFERROR(INFO!AZ58/INFO!AZ$77,0)</f>
        <v>2.7249689124326532E-3</v>
      </c>
      <c r="BA55" s="166">
        <f>+IFERROR(INFO!BA58/INFO!BA$77,0)</f>
        <v>1.0987993071887516E-3</v>
      </c>
      <c r="BB55" s="166">
        <f>+IFERROR(INFO!BB58/INFO!BB$77,0)</f>
        <v>3.1235349722578978E-2</v>
      </c>
      <c r="BC55" s="166">
        <f>+IFERROR(INFO!BC58/INFO!BC$77,0)</f>
        <v>4.2099860886539485E-3</v>
      </c>
      <c r="BD55" s="166">
        <f>+IFERROR(INFO!BD58/INFO!BD$77,0)</f>
        <v>6.5040764500430698E-2</v>
      </c>
      <c r="BE55" s="166">
        <f>+IFERROR(INFO!BE58/INFO!BE$77,0)</f>
        <v>1.9230402138210825E-2</v>
      </c>
      <c r="BF55" s="166">
        <f>+IFERROR(INFO!BF58/INFO!BF$77,0)</f>
        <v>1.5976232399300117E-3</v>
      </c>
      <c r="BG55" s="166">
        <f>+IFERROR(INFO!BG58/INFO!BG$77,0)</f>
        <v>2.533280261131525E-3</v>
      </c>
      <c r="BH55" s="166">
        <f>+IFERROR(INFO!BH58/INFO!BH$77,0)</f>
        <v>8.9632560264249505E-4</v>
      </c>
      <c r="BI55" s="166">
        <f>+IFERROR(INFO!BI58/INFO!BI$77,0)</f>
        <v>1.2683652476086916E-3</v>
      </c>
      <c r="BJ55" s="166">
        <f>+IFERROR(INFO!BJ58/INFO!BJ$77,0)</f>
        <v>1.1553493895708252E-3</v>
      </c>
      <c r="BK55" s="166">
        <f>+IFERROR(INFO!BK58/INFO!BK$77,0)</f>
        <v>2.071092813705652E-3</v>
      </c>
      <c r="BL55" s="166">
        <f>+IFERROR(INFO!BL58/INFO!BL$77,0)</f>
        <v>4.0100267310204726E-4</v>
      </c>
      <c r="BM55" s="166">
        <f>+IFERROR(INFO!BM58/INFO!BM$77,0)</f>
        <v>6.460631123051579E-3</v>
      </c>
      <c r="BN55" s="166">
        <f>+IFERROR(INFO!BN58/INFO!BN$77,0)</f>
        <v>4.1281285480684014E-3</v>
      </c>
      <c r="BO55" s="166">
        <f>+IFERROR(INFO!BO58/INFO!BO$77,0)</f>
        <v>4.4906642131360818E-3</v>
      </c>
      <c r="BP55" s="166">
        <f>+IFERROR(INFO!BP58/INFO!BP$77,0)</f>
        <v>3.1989370373175599E-3</v>
      </c>
      <c r="BQ55" s="166">
        <f>+IFERROR(INFO!BQ58/INFO!BQ$77,0)</f>
        <v>3.5107696601812674E-4</v>
      </c>
      <c r="BR55" s="166">
        <f>+IFERROR(INFO!BR58/INFO!BR$77,0)</f>
        <v>3.2090730773508308E-3</v>
      </c>
      <c r="BS55" s="166">
        <f>+IFERROR(INFO!BS58/INFO!BS$77,0)</f>
        <v>1.4567680231213491E-4</v>
      </c>
      <c r="BT55" s="166">
        <f>+IFERROR(INFO!BT58/INFO!BT$77,0)</f>
        <v>0</v>
      </c>
      <c r="BU55" s="166"/>
    </row>
    <row r="56" spans="2:73" ht="15" x14ac:dyDescent="0.4">
      <c r="B56">
        <v>51</v>
      </c>
      <c r="C56" s="15" t="s">
        <v>99</v>
      </c>
      <c r="D56" s="2" t="s">
        <v>100</v>
      </c>
      <c r="E56" s="166">
        <f>+IFERROR(INFO!E59/INFO!E$77,0)</f>
        <v>4.3679796796537908E-3</v>
      </c>
      <c r="F56" s="166">
        <f>+IFERROR(INFO!F59/INFO!F$77,0)</f>
        <v>0</v>
      </c>
      <c r="G56" s="166">
        <f>+IFERROR(INFO!G59/INFO!G$77,0)</f>
        <v>0</v>
      </c>
      <c r="H56" s="166">
        <f>+IFERROR(INFO!H59/INFO!H$77,0)</f>
        <v>0</v>
      </c>
      <c r="I56" s="166">
        <f>+IFERROR(INFO!I59/INFO!I$77,0)</f>
        <v>0</v>
      </c>
      <c r="J56" s="166">
        <f>+IFERROR(INFO!J59/INFO!J$77,0)</f>
        <v>4.4010537680803929E-2</v>
      </c>
      <c r="K56" s="166">
        <f>+IFERROR(INFO!K59/INFO!K$77,0)</f>
        <v>4.4715925651726248E-3</v>
      </c>
      <c r="L56" s="166">
        <f>+IFERROR(INFO!L59/INFO!L$77,0)</f>
        <v>2.3954289384022512E-2</v>
      </c>
      <c r="M56" s="166">
        <f>+IFERROR(INFO!M59/INFO!M$77,0)</f>
        <v>7.0489147568973717E-2</v>
      </c>
      <c r="N56" s="166">
        <f>+IFERROR(INFO!N59/INFO!N$77,0)</f>
        <v>0</v>
      </c>
      <c r="O56" s="166">
        <f>+IFERROR(INFO!O59/INFO!O$77,0)</f>
        <v>0</v>
      </c>
      <c r="P56" s="166">
        <f>+IFERROR(INFO!P59/INFO!P$77,0)</f>
        <v>0</v>
      </c>
      <c r="Q56" s="166">
        <f>+IFERROR(INFO!Q59/INFO!Q$77,0)</f>
        <v>0</v>
      </c>
      <c r="R56" s="166">
        <f>+IFERROR(INFO!R59/INFO!R$77,0)</f>
        <v>0</v>
      </c>
      <c r="S56" s="166">
        <f>+IFERROR(INFO!S59/INFO!S$77,0)</f>
        <v>1.198454744028823E-3</v>
      </c>
      <c r="T56" s="166">
        <f>+IFERROR(INFO!T59/INFO!T$77,0)</f>
        <v>0</v>
      </c>
      <c r="U56" s="166">
        <f>+IFERROR(INFO!U59/INFO!U$77,0)</f>
        <v>0</v>
      </c>
      <c r="V56" s="166">
        <f>+IFERROR(INFO!V59/INFO!V$77,0)</f>
        <v>0</v>
      </c>
      <c r="W56" s="166">
        <f>+IFERROR(INFO!W59/INFO!W$77,0)</f>
        <v>0</v>
      </c>
      <c r="X56" s="166">
        <f>+IFERROR(INFO!X59/INFO!X$77,0)</f>
        <v>0</v>
      </c>
      <c r="Y56" s="166">
        <f>+IFERROR(INFO!Y59/INFO!Y$77,0)</f>
        <v>0</v>
      </c>
      <c r="Z56" s="166">
        <f>+IFERROR(INFO!Z59/INFO!Z$77,0)</f>
        <v>0</v>
      </c>
      <c r="AA56" s="166">
        <f>+IFERROR(INFO!AA59/INFO!AA$77,0)</f>
        <v>0</v>
      </c>
      <c r="AB56" s="166">
        <f>+IFERROR(INFO!AB59/INFO!AB$77,0)</f>
        <v>0</v>
      </c>
      <c r="AC56" s="166">
        <f>+IFERROR(INFO!AC59/INFO!AC$77,0)</f>
        <v>0</v>
      </c>
      <c r="AD56" s="166">
        <f>+IFERROR(INFO!AD59/INFO!AD$77,0)</f>
        <v>4.2863061797132505E-3</v>
      </c>
      <c r="AE56" s="166">
        <f>+IFERROR(INFO!AE59/INFO!AE$77,0)</f>
        <v>2.8418997292053621E-3</v>
      </c>
      <c r="AF56" s="166">
        <f>+IFERROR(INFO!AF59/INFO!AF$77,0)</f>
        <v>3.2427771596104365E-3</v>
      </c>
      <c r="AG56" s="166">
        <f>+IFERROR(INFO!AG59/INFO!AG$77,0)</f>
        <v>0</v>
      </c>
      <c r="AH56" s="166">
        <f>+IFERROR(INFO!AH59/INFO!AH$77,0)</f>
        <v>0</v>
      </c>
      <c r="AI56" s="166">
        <f>+IFERROR(INFO!AI59/INFO!AI$77,0)</f>
        <v>0</v>
      </c>
      <c r="AJ56" s="166">
        <f>+IFERROR(INFO!AJ59/INFO!AJ$77,0)</f>
        <v>0</v>
      </c>
      <c r="AK56" s="166">
        <f>+IFERROR(INFO!AK59/INFO!AK$77,0)</f>
        <v>2.3449971068616949E-2</v>
      </c>
      <c r="AL56" s="166">
        <f>+IFERROR(INFO!AL59/INFO!AL$77,0)</f>
        <v>0</v>
      </c>
      <c r="AM56" s="166">
        <f>+IFERROR(INFO!AM59/INFO!AM$77,0)</f>
        <v>0</v>
      </c>
      <c r="AN56" s="166">
        <f>+IFERROR(INFO!AN59/INFO!AN$77,0)</f>
        <v>8.8202425287144172E-5</v>
      </c>
      <c r="AO56" s="166">
        <f>+IFERROR(INFO!AO59/INFO!AO$77,0)</f>
        <v>1.0149258382619259E-4</v>
      </c>
      <c r="AP56" s="166">
        <f>+IFERROR(INFO!AP59/INFO!AP$77,0)</f>
        <v>0</v>
      </c>
      <c r="AQ56" s="166">
        <f>+IFERROR(INFO!AQ59/INFO!AQ$77,0)</f>
        <v>0</v>
      </c>
      <c r="AR56" s="166">
        <f>+IFERROR(INFO!AR59/INFO!AR$77,0)</f>
        <v>0</v>
      </c>
      <c r="AS56" s="166">
        <f>+IFERROR(INFO!AS59/INFO!AS$77,0)</f>
        <v>0</v>
      </c>
      <c r="AT56" s="166">
        <f>+IFERROR(INFO!AT59/INFO!AT$77,0)</f>
        <v>0</v>
      </c>
      <c r="AU56" s="166">
        <f>+IFERROR(INFO!AU59/INFO!AU$77,0)</f>
        <v>0</v>
      </c>
      <c r="AV56" s="166">
        <f>+IFERROR(INFO!AV59/INFO!AV$77,0)</f>
        <v>0</v>
      </c>
      <c r="AW56" s="166">
        <f>+IFERROR(INFO!AW59/INFO!AW$77,0)</f>
        <v>0</v>
      </c>
      <c r="AX56" s="166">
        <f>+IFERROR(INFO!AX59/INFO!AX$77,0)</f>
        <v>2.2051138945534475E-2</v>
      </c>
      <c r="AY56" s="166">
        <f>+IFERROR(INFO!AY59/INFO!AY$77,0)</f>
        <v>9.0270820953817169E-3</v>
      </c>
      <c r="AZ56" s="166">
        <f>+IFERROR(INFO!AZ59/INFO!AZ$77,0)</f>
        <v>6.2762547514794736E-2</v>
      </c>
      <c r="BA56" s="166">
        <f>+IFERROR(INFO!BA59/INFO!BA$77,0)</f>
        <v>2.5993655029224592E-2</v>
      </c>
      <c r="BB56" s="166">
        <f>+IFERROR(INFO!BB59/INFO!BB$77,0)</f>
        <v>0.19220527927235712</v>
      </c>
      <c r="BC56" s="166">
        <f>+IFERROR(INFO!BC59/INFO!BC$77,0)</f>
        <v>8.9511007446119228E-2</v>
      </c>
      <c r="BD56" s="166">
        <f>+IFERROR(INFO!BD59/INFO!BD$77,0)</f>
        <v>5.4419908746270833E-2</v>
      </c>
      <c r="BE56" s="166">
        <f>+IFERROR(INFO!BE59/INFO!BE$77,0)</f>
        <v>0</v>
      </c>
      <c r="BF56" s="166">
        <f>+IFERROR(INFO!BF59/INFO!BF$77,0)</f>
        <v>0</v>
      </c>
      <c r="BG56" s="166">
        <f>+IFERROR(INFO!BG59/INFO!BG$77,0)</f>
        <v>0</v>
      </c>
      <c r="BH56" s="166">
        <f>+IFERROR(INFO!BH59/INFO!BH$77,0)</f>
        <v>0</v>
      </c>
      <c r="BI56" s="166">
        <f>+IFERROR(INFO!BI59/INFO!BI$77,0)</f>
        <v>0</v>
      </c>
      <c r="BJ56" s="166">
        <f>+IFERROR(INFO!BJ59/INFO!BJ$77,0)</f>
        <v>0</v>
      </c>
      <c r="BK56" s="166">
        <f>+IFERROR(INFO!BK59/INFO!BK$77,0)</f>
        <v>0</v>
      </c>
      <c r="BL56" s="166">
        <f>+IFERROR(INFO!BL59/INFO!BL$77,0)</f>
        <v>0</v>
      </c>
      <c r="BM56" s="166">
        <f>+IFERROR(INFO!BM59/INFO!BM$77,0)</f>
        <v>1.2811376425426199E-2</v>
      </c>
      <c r="BN56" s="166">
        <f>+IFERROR(INFO!BN59/INFO!BN$77,0)</f>
        <v>0</v>
      </c>
      <c r="BO56" s="166">
        <f>+IFERROR(INFO!BO59/INFO!BO$77,0)</f>
        <v>9.0247108365132769E-4</v>
      </c>
      <c r="BP56" s="166">
        <f>+IFERROR(INFO!BP59/INFO!BP$77,0)</f>
        <v>0</v>
      </c>
      <c r="BQ56" s="166">
        <f>+IFERROR(INFO!BQ59/INFO!BQ$77,0)</f>
        <v>0</v>
      </c>
      <c r="BR56" s="166">
        <f>+IFERROR(INFO!BR59/INFO!BR$77,0)</f>
        <v>0</v>
      </c>
      <c r="BS56" s="166">
        <f>+IFERROR(INFO!BS59/INFO!BS$77,0)</f>
        <v>0</v>
      </c>
      <c r="BT56" s="166">
        <f>+IFERROR(INFO!BT59/INFO!BT$77,0)</f>
        <v>0</v>
      </c>
      <c r="BU56" s="166"/>
    </row>
    <row r="57" spans="2:73" ht="15" x14ac:dyDescent="0.4">
      <c r="B57">
        <v>52</v>
      </c>
      <c r="C57" s="6" t="s">
        <v>101</v>
      </c>
      <c r="D57" s="7" t="s">
        <v>102</v>
      </c>
      <c r="E57" s="166">
        <f>+IFERROR(INFO!E60/INFO!E$77,0)</f>
        <v>1.4902746821295886E-6</v>
      </c>
      <c r="F57" s="166">
        <f>+IFERROR(INFO!F60/INFO!F$77,0)</f>
        <v>1.0906907762184389E-8</v>
      </c>
      <c r="G57" s="166">
        <f>+IFERROR(INFO!G60/INFO!G$77,0)</f>
        <v>1.722217967201855E-6</v>
      </c>
      <c r="H57" s="166">
        <f>+IFERROR(INFO!H60/INFO!H$77,0)</f>
        <v>4.944962411841685E-6</v>
      </c>
      <c r="I57" s="166">
        <f>+IFERROR(INFO!I60/INFO!I$77,0)</f>
        <v>6.7337096133014349E-6</v>
      </c>
      <c r="J57" s="166">
        <f>+IFERROR(INFO!J60/INFO!J$77,0)</f>
        <v>6.3415924593782288E-7</v>
      </c>
      <c r="K57" s="166">
        <f>+IFERROR(INFO!K60/INFO!K$77,0)</f>
        <v>8.3334403988659835E-6</v>
      </c>
      <c r="L57" s="166">
        <f>+IFERROR(INFO!L60/INFO!L$77,0)</f>
        <v>1.2232206930789384E-6</v>
      </c>
      <c r="M57" s="166">
        <f>+IFERROR(INFO!M60/INFO!M$77,0)</f>
        <v>3.4526224867036216E-6</v>
      </c>
      <c r="N57" s="166">
        <f>+IFERROR(INFO!N60/INFO!N$77,0)</f>
        <v>3.8192590641443841E-6</v>
      </c>
      <c r="O57" s="166">
        <f>+IFERROR(INFO!O60/INFO!O$77,0)</f>
        <v>2.9146991138294065E-6</v>
      </c>
      <c r="P57" s="166">
        <f>+IFERROR(INFO!P60/INFO!P$77,0)</f>
        <v>1.8855118324108842E-6</v>
      </c>
      <c r="Q57" s="166">
        <f>+IFERROR(INFO!Q60/INFO!Q$77,0)</f>
        <v>2.2085137251230572E-6</v>
      </c>
      <c r="R57" s="166">
        <f>+IFERROR(INFO!R60/INFO!R$77,0)</f>
        <v>3.0467412307105012E-6</v>
      </c>
      <c r="S57" s="166">
        <f>+IFERROR(INFO!S60/INFO!S$77,0)</f>
        <v>3.7485317900798342E-6</v>
      </c>
      <c r="T57" s="166">
        <f>+IFERROR(INFO!T60/INFO!T$77,0)</f>
        <v>2.8832194597098498E-6</v>
      </c>
      <c r="U57" s="166">
        <f>+IFERROR(INFO!U60/INFO!U$77,0)</f>
        <v>1.4540275742599094E-5</v>
      </c>
      <c r="V57" s="166">
        <f>+IFERROR(INFO!V60/INFO!V$77,0)</f>
        <v>9.651095956040544E-6</v>
      </c>
      <c r="W57" s="166">
        <f>+IFERROR(INFO!W60/INFO!W$77,0)</f>
        <v>4.512730601922332E-6</v>
      </c>
      <c r="X57" s="166">
        <f>+IFERROR(INFO!X60/INFO!X$77,0)</f>
        <v>6.1418719878333489E-6</v>
      </c>
      <c r="Y57" s="166">
        <f>+IFERROR(INFO!Y60/INFO!Y$77,0)</f>
        <v>2.4187671145237048E-6</v>
      </c>
      <c r="Z57" s="166">
        <f>+IFERROR(INFO!Z60/INFO!Z$77,0)</f>
        <v>3.135465132662761E-6</v>
      </c>
      <c r="AA57" s="166">
        <f>+IFERROR(INFO!AA60/INFO!AA$77,0)</f>
        <v>7.5477586089213063E-7</v>
      </c>
      <c r="AB57" s="166">
        <f>+IFERROR(INFO!AB60/INFO!AB$77,0)</f>
        <v>9.1029591378092284E-6</v>
      </c>
      <c r="AC57" s="166">
        <f>+IFERROR(INFO!AC60/INFO!AC$77,0)</f>
        <v>1.1810666958501087E-7</v>
      </c>
      <c r="AD57" s="166">
        <f>+IFERROR(INFO!AD60/INFO!AD$77,0)</f>
        <v>4.8637566588934165E-4</v>
      </c>
      <c r="AE57" s="166">
        <f>+IFERROR(INFO!AE60/INFO!AE$77,0)</f>
        <v>3.1591901765384255E-3</v>
      </c>
      <c r="AF57" s="166">
        <f>+IFERROR(INFO!AF60/INFO!AF$77,0)</f>
        <v>2.1214803403165547E-3</v>
      </c>
      <c r="AG57" s="166">
        <f>+IFERROR(INFO!AG60/INFO!AG$77,0)</f>
        <v>5.3272410580441373E-6</v>
      </c>
      <c r="AH57" s="166">
        <f>+IFERROR(INFO!AH60/INFO!AH$77,0)</f>
        <v>2.1839217101928242E-6</v>
      </c>
      <c r="AI57" s="166">
        <f>+IFERROR(INFO!AI60/INFO!AI$77,0)</f>
        <v>3.2978744253104656E-6</v>
      </c>
      <c r="AJ57" s="166">
        <f>+IFERROR(INFO!AJ60/INFO!AJ$77,0)</f>
        <v>2.5648099415858867E-6</v>
      </c>
      <c r="AK57" s="166">
        <f>+IFERROR(INFO!AK60/INFO!AK$77,0)</f>
        <v>1.9281732894115458E-6</v>
      </c>
      <c r="AL57" s="166">
        <f>+IFERROR(INFO!AL60/INFO!AL$77,0)</f>
        <v>3.0511958379086691E-6</v>
      </c>
      <c r="AM57" s="166">
        <f>+IFERROR(INFO!AM60/INFO!AM$77,0)</f>
        <v>6.1162864989869155E-6</v>
      </c>
      <c r="AN57" s="166">
        <f>+IFERROR(INFO!AN60/INFO!AN$77,0)</f>
        <v>1.0164356202548473E-3</v>
      </c>
      <c r="AO57" s="166">
        <f>+IFERROR(INFO!AO60/INFO!AO$77,0)</f>
        <v>1.6817602047109841E-3</v>
      </c>
      <c r="AP57" s="166">
        <f>+IFERROR(INFO!AP60/INFO!AP$77,0)</f>
        <v>1.2540109458091927E-3</v>
      </c>
      <c r="AQ57" s="166">
        <f>+IFERROR(INFO!AQ60/INFO!AQ$77,0)</f>
        <v>5.8099255264007575E-4</v>
      </c>
      <c r="AR57" s="166">
        <f>+IFERROR(INFO!AR60/INFO!AR$77,0)</f>
        <v>1.9248056293055887E-3</v>
      </c>
      <c r="AS57" s="166">
        <f>+IFERROR(INFO!AS60/INFO!AS$77,0)</f>
        <v>0</v>
      </c>
      <c r="AT57" s="166">
        <f>+IFERROR(INFO!AT60/INFO!AT$77,0)</f>
        <v>8.9654666733037702E-6</v>
      </c>
      <c r="AU57" s="166">
        <f>+IFERROR(INFO!AU60/INFO!AU$77,0)</f>
        <v>3.28819698374044E-7</v>
      </c>
      <c r="AV57" s="166">
        <f>+IFERROR(INFO!AV60/INFO!AV$77,0)</f>
        <v>1.334097453035566E-7</v>
      </c>
      <c r="AW57" s="166">
        <f>+IFERROR(INFO!AW60/INFO!AW$77,0)</f>
        <v>8.8693529122255467E-6</v>
      </c>
      <c r="AX57" s="166">
        <f>+IFERROR(INFO!AX60/INFO!AX$77,0)</f>
        <v>3.1222890780280414E-3</v>
      </c>
      <c r="AY57" s="166">
        <f>+IFERROR(INFO!AY60/INFO!AY$77,0)</f>
        <v>7.064524061567215E-7</v>
      </c>
      <c r="AZ57" s="166">
        <f>+IFERROR(INFO!AZ60/INFO!AZ$77,0)</f>
        <v>1.7045462035002734E-3</v>
      </c>
      <c r="BA57" s="166">
        <f>+IFERROR(INFO!BA60/INFO!BA$77,0)</f>
        <v>9.2858760664524601E-7</v>
      </c>
      <c r="BB57" s="166">
        <f>+IFERROR(INFO!BB60/INFO!BB$77,0)</f>
        <v>7.2234064448835527E-3</v>
      </c>
      <c r="BC57" s="166">
        <f>+IFERROR(INFO!BC60/INFO!BC$77,0)</f>
        <v>1.0087440436227366E-2</v>
      </c>
      <c r="BD57" s="166">
        <f>+IFERROR(INFO!BD60/INFO!BD$77,0)</f>
        <v>9.228204877095067E-2</v>
      </c>
      <c r="BE57" s="166">
        <f>+IFERROR(INFO!BE60/INFO!BE$77,0)</f>
        <v>4.9948372773085712E-6</v>
      </c>
      <c r="BF57" s="166">
        <f>+IFERROR(INFO!BF60/INFO!BF$77,0)</f>
        <v>2.3977381656443016E-3</v>
      </c>
      <c r="BG57" s="166">
        <f>+IFERROR(INFO!BG60/INFO!BG$77,0)</f>
        <v>1.7078864564769587E-5</v>
      </c>
      <c r="BH57" s="166">
        <f>+IFERROR(INFO!BH60/INFO!BH$77,0)</f>
        <v>7.8887724859583591E-3</v>
      </c>
      <c r="BI57" s="166">
        <f>+IFERROR(INFO!BI60/INFO!BI$77,0)</f>
        <v>4.762965164988345E-4</v>
      </c>
      <c r="BJ57" s="166">
        <f>+IFERROR(INFO!BJ60/INFO!BJ$77,0)</f>
        <v>1.791125668564848E-3</v>
      </c>
      <c r="BK57" s="166">
        <f>+IFERROR(INFO!BK60/INFO!BK$77,0)</f>
        <v>5.5491229123657464E-4</v>
      </c>
      <c r="BL57" s="166">
        <f>+IFERROR(INFO!BL60/INFO!BL$77,0)</f>
        <v>4.1545047590712386E-4</v>
      </c>
      <c r="BM57" s="166">
        <f>+IFERROR(INFO!BM60/INFO!BM$77,0)</f>
        <v>8.0584953974560232E-6</v>
      </c>
      <c r="BN57" s="166">
        <f>+IFERROR(INFO!BN60/INFO!BN$77,0)</f>
        <v>7.5578755572937037E-3</v>
      </c>
      <c r="BO57" s="166">
        <f>+IFERROR(INFO!BO60/INFO!BO$77,0)</f>
        <v>3.9466927660964995E-4</v>
      </c>
      <c r="BP57" s="166">
        <f>+IFERROR(INFO!BP60/INFO!BP$77,0)</f>
        <v>4.6511679646502274E-5</v>
      </c>
      <c r="BQ57" s="166">
        <f>+IFERROR(INFO!BQ60/INFO!BQ$77,0)</f>
        <v>8.7734584758609926E-4</v>
      </c>
      <c r="BR57" s="166">
        <f>+IFERROR(INFO!BR60/INFO!BR$77,0)</f>
        <v>1.1914228019796149E-6</v>
      </c>
      <c r="BS57" s="166">
        <f>+IFERROR(INFO!BS60/INFO!BS$77,0)</f>
        <v>3.4724340559034034E-3</v>
      </c>
      <c r="BT57" s="166">
        <f>+IFERROR(INFO!BT60/INFO!BT$77,0)</f>
        <v>0</v>
      </c>
      <c r="BU57" s="166"/>
    </row>
    <row r="58" spans="2:73" ht="15" x14ac:dyDescent="0.4">
      <c r="B58">
        <v>53</v>
      </c>
      <c r="C58" s="15" t="s">
        <v>103</v>
      </c>
      <c r="D58" s="2" t="s">
        <v>104</v>
      </c>
      <c r="E58" s="166">
        <f>+IFERROR(INFO!E61/INFO!E$77,0)</f>
        <v>1.7063037560825434E-4</v>
      </c>
      <c r="F58" s="166">
        <f>+IFERROR(INFO!F61/INFO!F$77,0)</f>
        <v>8.912869114228856E-5</v>
      </c>
      <c r="G58" s="166">
        <f>+IFERROR(INFO!G61/INFO!G$77,0)</f>
        <v>8.0073180393400363E-5</v>
      </c>
      <c r="H58" s="166">
        <f>+IFERROR(INFO!H61/INFO!H$77,0)</f>
        <v>9.8949416704686833E-5</v>
      </c>
      <c r="I58" s="166">
        <f>+IFERROR(INFO!I61/INFO!I$77,0)</f>
        <v>9.37464803379823E-5</v>
      </c>
      <c r="J58" s="166">
        <f>+IFERROR(INFO!J61/INFO!J$77,0)</f>
        <v>2.571937677457193E-3</v>
      </c>
      <c r="K58" s="166">
        <f>+IFERROR(INFO!K61/INFO!K$77,0)</f>
        <v>5.791324323315113E-4</v>
      </c>
      <c r="L58" s="166">
        <f>+IFERROR(INFO!L61/INFO!L$77,0)</f>
        <v>2.8858031174814822E-3</v>
      </c>
      <c r="M58" s="166">
        <f>+IFERROR(INFO!M61/INFO!M$77,0)</f>
        <v>5.3877346226797399E-4</v>
      </c>
      <c r="N58" s="166">
        <f>+IFERROR(INFO!N61/INFO!N$77,0)</f>
        <v>6.2384625429357855E-4</v>
      </c>
      <c r="O58" s="166">
        <f>+IFERROR(INFO!O61/INFO!O$77,0)</f>
        <v>3.5105460314585661E-4</v>
      </c>
      <c r="P58" s="166">
        <f>+IFERROR(INFO!P61/INFO!P$77,0)</f>
        <v>6.5914602837029265E-4</v>
      </c>
      <c r="Q58" s="166">
        <f>+IFERROR(INFO!Q61/INFO!Q$77,0)</f>
        <v>4.2459196836378276E-4</v>
      </c>
      <c r="R58" s="166">
        <f>+IFERROR(INFO!R61/INFO!R$77,0)</f>
        <v>8.7305956051534044E-4</v>
      </c>
      <c r="S58" s="166">
        <f>+IFERROR(INFO!S61/INFO!S$77,0)</f>
        <v>1.8643303267449382E-4</v>
      </c>
      <c r="T58" s="166">
        <f>+IFERROR(INFO!T61/INFO!T$77,0)</f>
        <v>3.3110121317335943E-4</v>
      </c>
      <c r="U58" s="166">
        <f>+IFERROR(INFO!U61/INFO!U$77,0)</f>
        <v>9.3757586760566999E-4</v>
      </c>
      <c r="V58" s="166">
        <f>+IFERROR(INFO!V61/INFO!V$77,0)</f>
        <v>1.6901682011004095E-3</v>
      </c>
      <c r="W58" s="166">
        <f>+IFERROR(INFO!W61/INFO!W$77,0)</f>
        <v>1.0770784145812031E-3</v>
      </c>
      <c r="X58" s="166">
        <f>+IFERROR(INFO!X61/INFO!X$77,0)</f>
        <v>1.1597823414984504E-3</v>
      </c>
      <c r="Y58" s="166">
        <f>+IFERROR(INFO!Y61/INFO!Y$77,0)</f>
        <v>2.4372798653910514E-3</v>
      </c>
      <c r="Z58" s="166">
        <f>+IFERROR(INFO!Z61/INFO!Z$77,0)</f>
        <v>1.0809682239877846E-3</v>
      </c>
      <c r="AA58" s="166">
        <f>+IFERROR(INFO!AA61/INFO!AA$77,0)</f>
        <v>1.640331008426165E-3</v>
      </c>
      <c r="AB58" s="166">
        <f>+IFERROR(INFO!AB61/INFO!AB$77,0)</f>
        <v>1.3261634566426846E-3</v>
      </c>
      <c r="AC58" s="166">
        <f>+IFERROR(INFO!AC61/INFO!AC$77,0)</f>
        <v>6.8789724357759909E-4</v>
      </c>
      <c r="AD58" s="166">
        <f>+IFERROR(INFO!AD61/INFO!AD$77,0)</f>
        <v>8.879524821067624E-4</v>
      </c>
      <c r="AE58" s="166">
        <f>+IFERROR(INFO!AE61/INFO!AE$77,0)</f>
        <v>2.00901085211671E-3</v>
      </c>
      <c r="AF58" s="166">
        <f>+IFERROR(INFO!AF61/INFO!AF$77,0)</f>
        <v>1.0493691361576993E-3</v>
      </c>
      <c r="AG58" s="166">
        <f>+IFERROR(INFO!AG61/INFO!AG$77,0)</f>
        <v>1.0015273110809712E-3</v>
      </c>
      <c r="AH58" s="166">
        <f>+IFERROR(INFO!AH61/INFO!AH$77,0)</f>
        <v>9.7465534654870732E-4</v>
      </c>
      <c r="AI58" s="166">
        <f>+IFERROR(INFO!AI61/INFO!AI$77,0)</f>
        <v>1.1253357154292914E-3</v>
      </c>
      <c r="AJ58" s="166">
        <f>+IFERROR(INFO!AJ61/INFO!AJ$77,0)</f>
        <v>1.4049965379919688E-3</v>
      </c>
      <c r="AK58" s="166">
        <f>+IFERROR(INFO!AK61/INFO!AK$77,0)</f>
        <v>1.2481538206006188E-3</v>
      </c>
      <c r="AL58" s="166">
        <f>+IFERROR(INFO!AL61/INFO!AL$77,0)</f>
        <v>7.8031796791967333E-4</v>
      </c>
      <c r="AM58" s="166">
        <f>+IFERROR(INFO!AM61/INFO!AM$77,0)</f>
        <v>1.2088837144960103E-3</v>
      </c>
      <c r="AN58" s="166">
        <f>+IFERROR(INFO!AN61/INFO!AN$77,0)</f>
        <v>4.7355912709897194E-4</v>
      </c>
      <c r="AO58" s="166">
        <f>+IFERROR(INFO!AO61/INFO!AO$77,0)</f>
        <v>1.337026003745883E-3</v>
      </c>
      <c r="AP58" s="166">
        <f>+IFERROR(INFO!AP61/INFO!AP$77,0)</f>
        <v>9.073140657640305E-4</v>
      </c>
      <c r="AQ58" s="166">
        <f>+IFERROR(INFO!AQ61/INFO!AQ$77,0)</f>
        <v>2.2302713903481046E-4</v>
      </c>
      <c r="AR58" s="166">
        <f>+IFERROR(INFO!AR61/INFO!AR$77,0)</f>
        <v>5.2120576420403811E-4</v>
      </c>
      <c r="AS58" s="166">
        <f>+IFERROR(INFO!AS61/INFO!AS$77,0)</f>
        <v>3.8699014686238963E-4</v>
      </c>
      <c r="AT58" s="166">
        <f>+IFERROR(INFO!AT61/INFO!AT$77,0)</f>
        <v>1.0578935807812322E-3</v>
      </c>
      <c r="AU58" s="166">
        <f>+IFERROR(INFO!AU61/INFO!AU$77,0)</f>
        <v>6.5690042244415982E-4</v>
      </c>
      <c r="AV58" s="166">
        <f>+IFERROR(INFO!AV61/INFO!AV$77,0)</f>
        <v>5.7661509665884493E-4</v>
      </c>
      <c r="AW58" s="166">
        <f>+IFERROR(INFO!AW61/INFO!AW$77,0)</f>
        <v>4.3121611274294665E-4</v>
      </c>
      <c r="AX58" s="166">
        <f>+IFERROR(INFO!AX61/INFO!AX$77,0)</f>
        <v>3.5373804681542356E-3</v>
      </c>
      <c r="AY58" s="166">
        <f>+IFERROR(INFO!AY61/INFO!AY$77,0)</f>
        <v>2.3113849564904152E-3</v>
      </c>
      <c r="AZ58" s="166">
        <f>+IFERROR(INFO!AZ61/INFO!AZ$77,0)</f>
        <v>9.9822270189994355E-4</v>
      </c>
      <c r="BA58" s="166">
        <f>+IFERROR(INFO!BA61/INFO!BA$77,0)</f>
        <v>4.9174251661941275E-3</v>
      </c>
      <c r="BB58" s="166">
        <f>+IFERROR(INFO!BB61/INFO!BB$77,0)</f>
        <v>6.1361368076229437E-3</v>
      </c>
      <c r="BC58" s="166">
        <f>+IFERROR(INFO!BC61/INFO!BC$77,0)</f>
        <v>1.9793831997554946E-3</v>
      </c>
      <c r="BD58" s="166">
        <f>+IFERROR(INFO!BD61/INFO!BD$77,0)</f>
        <v>5.6083053539419218E-3</v>
      </c>
      <c r="BE58" s="166">
        <f>+IFERROR(INFO!BE61/INFO!BE$77,0)</f>
        <v>1.0532050965340503E-3</v>
      </c>
      <c r="BF58" s="166">
        <f>+IFERROR(INFO!BF61/INFO!BF$77,0)</f>
        <v>1.0469682683135785E-3</v>
      </c>
      <c r="BG58" s="166">
        <f>+IFERROR(INFO!BG61/INFO!BG$77,0)</f>
        <v>8.9096278162274483E-3</v>
      </c>
      <c r="BH58" s="166">
        <f>+IFERROR(INFO!BH61/INFO!BH$77,0)</f>
        <v>1.2579470713014549E-3</v>
      </c>
      <c r="BI58" s="166">
        <f>+IFERROR(INFO!BI61/INFO!BI$77,0)</f>
        <v>1.408880865881813E-3</v>
      </c>
      <c r="BJ58" s="166">
        <f>+IFERROR(INFO!BJ61/INFO!BJ$77,0)</f>
        <v>1.6715664074968752E-3</v>
      </c>
      <c r="BK58" s="166">
        <f>+IFERROR(INFO!BK61/INFO!BK$77,0)</f>
        <v>1.5420726955523794E-3</v>
      </c>
      <c r="BL58" s="166">
        <f>+IFERROR(INFO!BL61/INFO!BL$77,0)</f>
        <v>4.1040314761417354E-4</v>
      </c>
      <c r="BM58" s="166">
        <f>+IFERROR(INFO!BM61/INFO!BM$77,0)</f>
        <v>4.4190034155889343E-3</v>
      </c>
      <c r="BN58" s="166">
        <f>+IFERROR(INFO!BN61/INFO!BN$77,0)</f>
        <v>3.8158278163381203E-3</v>
      </c>
      <c r="BO58" s="166">
        <f>+IFERROR(INFO!BO61/INFO!BO$77,0)</f>
        <v>4.9173869538311462E-4</v>
      </c>
      <c r="BP58" s="166">
        <f>+IFERROR(INFO!BP61/INFO!BP$77,0)</f>
        <v>1.7178632552819538E-3</v>
      </c>
      <c r="BQ58" s="166">
        <f>+IFERROR(INFO!BQ61/INFO!BQ$77,0)</f>
        <v>8.9262794960346401E-4</v>
      </c>
      <c r="BR58" s="166">
        <f>+IFERROR(INFO!BR61/INFO!BR$77,0)</f>
        <v>9.7282503958871312E-3</v>
      </c>
      <c r="BS58" s="166">
        <f>+IFERROR(INFO!BS61/INFO!BS$77,0)</f>
        <v>5.8906934887839593E-3</v>
      </c>
      <c r="BT58" s="166">
        <f>+IFERROR(INFO!BT61/INFO!BT$77,0)</f>
        <v>0</v>
      </c>
      <c r="BU58" s="166"/>
    </row>
    <row r="59" spans="2:73" ht="15" x14ac:dyDescent="0.4">
      <c r="B59">
        <v>54</v>
      </c>
      <c r="C59" s="6" t="s">
        <v>105</v>
      </c>
      <c r="D59" s="7" t="s">
        <v>106</v>
      </c>
      <c r="E59" s="166">
        <f>+IFERROR(INFO!E62/INFO!E$77,0)</f>
        <v>4.0370157573350857E-4</v>
      </c>
      <c r="F59" s="166">
        <f>+IFERROR(INFO!F62/INFO!F$77,0)</f>
        <v>2.2660555154832118E-4</v>
      </c>
      <c r="G59" s="166">
        <f>+IFERROR(INFO!G62/INFO!G$77,0)</f>
        <v>6.4259367461916338E-3</v>
      </c>
      <c r="H59" s="166">
        <f>+IFERROR(INFO!H62/INFO!H$77,0)</f>
        <v>1.8021615886686107E-4</v>
      </c>
      <c r="I59" s="166">
        <f>+IFERROR(INFO!I62/INFO!I$77,0)</f>
        <v>3.6165160131474508E-3</v>
      </c>
      <c r="J59" s="166">
        <f>+IFERROR(INFO!J62/INFO!J$77,0)</f>
        <v>5.6586673705083545E-4</v>
      </c>
      <c r="K59" s="166">
        <f>+IFERROR(INFO!K62/INFO!K$77,0)</f>
        <v>1.1199588157399755E-3</v>
      </c>
      <c r="L59" s="166">
        <f>+IFERROR(INFO!L62/INFO!L$77,0)</f>
        <v>1.9388529740224805E-3</v>
      </c>
      <c r="M59" s="166">
        <f>+IFERROR(INFO!M62/INFO!M$77,0)</f>
        <v>7.7519883593552658E-4</v>
      </c>
      <c r="N59" s="166">
        <f>+IFERROR(INFO!N62/INFO!N$77,0)</f>
        <v>1.6897766870706112E-3</v>
      </c>
      <c r="O59" s="166">
        <f>+IFERROR(INFO!O62/INFO!O$77,0)</f>
        <v>4.2770509035050541E-4</v>
      </c>
      <c r="P59" s="166">
        <f>+IFERROR(INFO!P62/INFO!P$77,0)</f>
        <v>3.6197554065604441E-4</v>
      </c>
      <c r="Q59" s="166">
        <f>+IFERROR(INFO!Q62/INFO!Q$77,0)</f>
        <v>5.626811415503257E-4</v>
      </c>
      <c r="R59" s="166">
        <f>+IFERROR(INFO!R62/INFO!R$77,0)</f>
        <v>3.4041355169549831E-3</v>
      </c>
      <c r="S59" s="166">
        <f>+IFERROR(INFO!S62/INFO!S$77,0)</f>
        <v>6.3508150219252829E-3</v>
      </c>
      <c r="T59" s="166">
        <f>+IFERROR(INFO!T62/INFO!T$77,0)</f>
        <v>2.4064120093960782E-4</v>
      </c>
      <c r="U59" s="166">
        <f>+IFERROR(INFO!U62/INFO!U$77,0)</f>
        <v>2.6526276496402217E-3</v>
      </c>
      <c r="V59" s="166">
        <f>+IFERROR(INFO!V62/INFO!V$77,0)</f>
        <v>3.3636133494723774E-3</v>
      </c>
      <c r="W59" s="166">
        <f>+IFERROR(INFO!W62/INFO!W$77,0)</f>
        <v>2.2280379698686654E-3</v>
      </c>
      <c r="X59" s="166">
        <f>+IFERROR(INFO!X62/INFO!X$77,0)</f>
        <v>1.0255334246085602E-3</v>
      </c>
      <c r="Y59" s="166">
        <f>+IFERROR(INFO!Y62/INFO!Y$77,0)</f>
        <v>2.4448450987262149E-3</v>
      </c>
      <c r="Z59" s="166">
        <f>+IFERROR(INFO!Z62/INFO!Z$77,0)</f>
        <v>1.3367941067895185E-3</v>
      </c>
      <c r="AA59" s="166">
        <f>+IFERROR(INFO!AA62/INFO!AA$77,0)</f>
        <v>5.9837439828882785E-4</v>
      </c>
      <c r="AB59" s="166">
        <f>+IFERROR(INFO!AB62/INFO!AB$77,0)</f>
        <v>9.1761541043841827E-4</v>
      </c>
      <c r="AC59" s="166">
        <f>+IFERROR(INFO!AC62/INFO!AC$77,0)</f>
        <v>1.5837049382200552E-4</v>
      </c>
      <c r="AD59" s="166">
        <f>+IFERROR(INFO!AD62/INFO!AD$77,0)</f>
        <v>6.5767459751256494E-4</v>
      </c>
      <c r="AE59" s="166">
        <f>+IFERROR(INFO!AE62/INFO!AE$77,0)</f>
        <v>1.3739007825828002E-3</v>
      </c>
      <c r="AF59" s="166">
        <f>+IFERROR(INFO!AF62/INFO!AF$77,0)</f>
        <v>9.5998567872011657E-4</v>
      </c>
      <c r="AG59" s="166">
        <f>+IFERROR(INFO!AG62/INFO!AG$77,0)</f>
        <v>9.388070220710615E-4</v>
      </c>
      <c r="AH59" s="166">
        <f>+IFERROR(INFO!AH62/INFO!AH$77,0)</f>
        <v>8.6564801740654041E-4</v>
      </c>
      <c r="AI59" s="166">
        <f>+IFERROR(INFO!AI62/INFO!AI$77,0)</f>
        <v>5.0785578410279483E-4</v>
      </c>
      <c r="AJ59" s="166">
        <f>+IFERROR(INFO!AJ62/INFO!AJ$77,0)</f>
        <v>7.2723817624146788E-4</v>
      </c>
      <c r="AK59" s="166">
        <f>+IFERROR(INFO!AK62/INFO!AK$77,0)</f>
        <v>9.0593153254317862E-4</v>
      </c>
      <c r="AL59" s="166">
        <f>+IFERROR(INFO!AL62/INFO!AL$77,0)</f>
        <v>6.2850587351806486E-4</v>
      </c>
      <c r="AM59" s="166">
        <f>+IFERROR(INFO!AM62/INFO!AM$77,0)</f>
        <v>6.2197467652323995E-4</v>
      </c>
      <c r="AN59" s="166">
        <f>+IFERROR(INFO!AN62/INFO!AN$77,0)</f>
        <v>4.4965637969651234E-4</v>
      </c>
      <c r="AO59" s="166">
        <f>+IFERROR(INFO!AO62/INFO!AO$77,0)</f>
        <v>9.9057072482243089E-4</v>
      </c>
      <c r="AP59" s="166">
        <f>+IFERROR(INFO!AP62/INFO!AP$77,0)</f>
        <v>7.6966213877974112E-4</v>
      </c>
      <c r="AQ59" s="166">
        <f>+IFERROR(INFO!AQ62/INFO!AQ$77,0)</f>
        <v>4.3698250966484498E-4</v>
      </c>
      <c r="AR59" s="166">
        <f>+IFERROR(INFO!AR62/INFO!AR$77,0)</f>
        <v>8.3108435668090091E-4</v>
      </c>
      <c r="AS59" s="166">
        <f>+IFERROR(INFO!AS62/INFO!AS$77,0)</f>
        <v>3.836298853007626E-3</v>
      </c>
      <c r="AT59" s="166">
        <f>+IFERROR(INFO!AT62/INFO!AT$77,0)</f>
        <v>6.4974301175186764E-3</v>
      </c>
      <c r="AU59" s="166">
        <f>+IFERROR(INFO!AU62/INFO!AU$77,0)</f>
        <v>2.411760767486673E-4</v>
      </c>
      <c r="AV59" s="166">
        <f>+IFERROR(INFO!AV62/INFO!AV$77,0)</f>
        <v>4.3752749565858639E-4</v>
      </c>
      <c r="AW59" s="166">
        <f>+IFERROR(INFO!AW62/INFO!AW$77,0)</f>
        <v>4.6219637918054878E-4</v>
      </c>
      <c r="AX59" s="166">
        <f>+IFERROR(INFO!AX62/INFO!AX$77,0)</f>
        <v>2.9891092469990594E-3</v>
      </c>
      <c r="AY59" s="166">
        <f>+IFERROR(INFO!AY62/INFO!AY$77,0)</f>
        <v>1.9339705229461902E-3</v>
      </c>
      <c r="AZ59" s="166">
        <f>+IFERROR(INFO!AZ62/INFO!AZ$77,0)</f>
        <v>5.3607766653575252E-4</v>
      </c>
      <c r="BA59" s="166">
        <f>+IFERROR(INFO!BA62/INFO!BA$77,0)</f>
        <v>8.0676422197234129E-4</v>
      </c>
      <c r="BB59" s="166">
        <f>+IFERROR(INFO!BB62/INFO!BB$77,0)</f>
        <v>2.5201009703014983E-2</v>
      </c>
      <c r="BC59" s="166">
        <f>+IFERROR(INFO!BC62/INFO!BC$77,0)</f>
        <v>3.0400648330929218E-3</v>
      </c>
      <c r="BD59" s="166">
        <f>+IFERROR(INFO!BD62/INFO!BD$77,0)</f>
        <v>2.0616257442755059E-3</v>
      </c>
      <c r="BE59" s="166">
        <f>+IFERROR(INFO!BE62/INFO!BE$77,0)</f>
        <v>2.0851816285926469E-2</v>
      </c>
      <c r="BF59" s="166">
        <f>+IFERROR(INFO!BF62/INFO!BF$77,0)</f>
        <v>6.019977245214081E-3</v>
      </c>
      <c r="BG59" s="166">
        <f>+IFERROR(INFO!BG62/INFO!BG$77,0)</f>
        <v>8.6711707042860572E-3</v>
      </c>
      <c r="BH59" s="166">
        <f>+IFERROR(INFO!BH62/INFO!BH$77,0)</f>
        <v>1.7702604880160903E-3</v>
      </c>
      <c r="BI59" s="166">
        <f>+IFERROR(INFO!BI62/INFO!BI$77,0)</f>
        <v>5.4716949478036195E-3</v>
      </c>
      <c r="BJ59" s="166">
        <f>+IFERROR(INFO!BJ62/INFO!BJ$77,0)</f>
        <v>6.401744123297865E-4</v>
      </c>
      <c r="BK59" s="166">
        <f>+IFERROR(INFO!BK62/INFO!BK$77,0)</f>
        <v>7.9495770577189893E-4</v>
      </c>
      <c r="BL59" s="166">
        <f>+IFERROR(INFO!BL62/INFO!BL$77,0)</f>
        <v>5.9276772209611577E-4</v>
      </c>
      <c r="BM59" s="166">
        <f>+IFERROR(INFO!BM62/INFO!BM$77,0)</f>
        <v>1.8562018975504715E-3</v>
      </c>
      <c r="BN59" s="166">
        <f>+IFERROR(INFO!BN62/INFO!BN$77,0)</f>
        <v>2.5967237966036181E-3</v>
      </c>
      <c r="BO59" s="166">
        <f>+IFERROR(INFO!BO62/INFO!BO$77,0)</f>
        <v>8.0621798652688696E-3</v>
      </c>
      <c r="BP59" s="166">
        <f>+IFERROR(INFO!BP62/INFO!BP$77,0)</f>
        <v>3.3313044484449932E-3</v>
      </c>
      <c r="BQ59" s="166">
        <f>+IFERROR(INFO!BQ62/INFO!BQ$77,0)</f>
        <v>1.1272169573747107E-3</v>
      </c>
      <c r="BR59" s="166">
        <f>+IFERROR(INFO!BR62/INFO!BR$77,0)</f>
        <v>2.8594370262086301E-2</v>
      </c>
      <c r="BS59" s="166">
        <f>+IFERROR(INFO!BS62/INFO!BS$77,0)</f>
        <v>1.6752835993642093E-2</v>
      </c>
      <c r="BT59" s="166">
        <f>+IFERROR(INFO!BT62/INFO!BT$77,0)</f>
        <v>0</v>
      </c>
      <c r="BU59" s="166"/>
    </row>
    <row r="60" spans="2:73" ht="15" x14ac:dyDescent="0.4">
      <c r="B60">
        <v>55</v>
      </c>
      <c r="C60" s="6" t="s">
        <v>107</v>
      </c>
      <c r="D60" s="7" t="s">
        <v>108</v>
      </c>
      <c r="E60" s="166">
        <f>+IFERROR(INFO!E63/INFO!E$77,0)</f>
        <v>1.7995142468246175E-3</v>
      </c>
      <c r="F60" s="166">
        <f>+IFERROR(INFO!F63/INFO!F$77,0)</f>
        <v>1.8415906202944718E-4</v>
      </c>
      <c r="G60" s="166">
        <f>+IFERROR(INFO!G63/INFO!G$77,0)</f>
        <v>2.3572853500698097E-3</v>
      </c>
      <c r="H60" s="166">
        <f>+IFERROR(INFO!H63/INFO!H$77,0)</f>
        <v>1.7930036785796295E-5</v>
      </c>
      <c r="I60" s="166">
        <f>+IFERROR(INFO!I63/INFO!I$77,0)</f>
        <v>1.6000208941281359E-3</v>
      </c>
      <c r="J60" s="166">
        <f>+IFERROR(INFO!J63/INFO!J$77,0)</f>
        <v>3.6969891205754341E-3</v>
      </c>
      <c r="K60" s="166">
        <f>+IFERROR(INFO!K63/INFO!K$77,0)</f>
        <v>3.9321816763079071E-3</v>
      </c>
      <c r="L60" s="166">
        <f>+IFERROR(INFO!L63/INFO!L$77,0)</f>
        <v>4.1480334004953962E-3</v>
      </c>
      <c r="M60" s="166">
        <f>+IFERROR(INFO!M63/INFO!M$77,0)</f>
        <v>6.2545168608351713E-3</v>
      </c>
      <c r="N60" s="166">
        <f>+IFERROR(INFO!N63/INFO!N$77,0)</f>
        <v>6.2082328682835338E-3</v>
      </c>
      <c r="O60" s="166">
        <f>+IFERROR(INFO!O63/INFO!O$77,0)</f>
        <v>5.2079878172563718E-3</v>
      </c>
      <c r="P60" s="166">
        <f>+IFERROR(INFO!P63/INFO!P$77,0)</f>
        <v>4.1412328041089486E-3</v>
      </c>
      <c r="Q60" s="166">
        <f>+IFERROR(INFO!Q63/INFO!Q$77,0)</f>
        <v>3.829534507953934E-3</v>
      </c>
      <c r="R60" s="166">
        <f>+IFERROR(INFO!R63/INFO!R$77,0)</f>
        <v>3.0520941803601855E-3</v>
      </c>
      <c r="S60" s="166">
        <f>+IFERROR(INFO!S63/INFO!S$77,0)</f>
        <v>1.8925333169896165E-3</v>
      </c>
      <c r="T60" s="166">
        <f>+IFERROR(INFO!T63/INFO!T$77,0)</f>
        <v>3.0642824679115821E-3</v>
      </c>
      <c r="U60" s="166">
        <f>+IFERROR(INFO!U63/INFO!U$77,0)</f>
        <v>6.4454027720958294E-3</v>
      </c>
      <c r="V60" s="166">
        <f>+IFERROR(INFO!V63/INFO!V$77,0)</f>
        <v>5.27812318376834E-3</v>
      </c>
      <c r="W60" s="166">
        <f>+IFERROR(INFO!W63/INFO!W$77,0)</f>
        <v>3.4606582695391897E-3</v>
      </c>
      <c r="X60" s="166">
        <f>+IFERROR(INFO!X63/INFO!X$77,0)</f>
        <v>5.2215734106446955E-3</v>
      </c>
      <c r="Y60" s="166">
        <f>+IFERROR(INFO!Y63/INFO!Y$77,0)</f>
        <v>5.7814259722895715E-3</v>
      </c>
      <c r="Z60" s="166">
        <f>+IFERROR(INFO!Z63/INFO!Z$77,0)</f>
        <v>5.3893762363344281E-3</v>
      </c>
      <c r="AA60" s="166">
        <f>+IFERROR(INFO!AA63/INFO!AA$77,0)</f>
        <v>2.8193542908503317E-3</v>
      </c>
      <c r="AB60" s="166">
        <f>+IFERROR(INFO!AB63/INFO!AB$77,0)</f>
        <v>2.837890800212859E-2</v>
      </c>
      <c r="AC60" s="166">
        <f>+IFERROR(INFO!AC63/INFO!AC$77,0)</f>
        <v>7.7765481520100297E-4</v>
      </c>
      <c r="AD60" s="166">
        <f>+IFERROR(INFO!AD63/INFO!AD$77,0)</f>
        <v>3.1744498898268942E-3</v>
      </c>
      <c r="AE60" s="166">
        <f>+IFERROR(INFO!AE63/INFO!AE$77,0)</f>
        <v>8.4968774238041115E-3</v>
      </c>
      <c r="AF60" s="166">
        <f>+IFERROR(INFO!AF63/INFO!AF$77,0)</f>
        <v>3.7267075848736956E-3</v>
      </c>
      <c r="AG60" s="166">
        <f>+IFERROR(INFO!AG63/INFO!AG$77,0)</f>
        <v>2.1189567286471526E-3</v>
      </c>
      <c r="AH60" s="166">
        <f>+IFERROR(INFO!AH63/INFO!AH$77,0)</f>
        <v>4.4093167015859386E-3</v>
      </c>
      <c r="AI60" s="166">
        <f>+IFERROR(INFO!AI63/INFO!AI$77,0)</f>
        <v>5.4626567956875347E-3</v>
      </c>
      <c r="AJ60" s="166">
        <f>+IFERROR(INFO!AJ63/INFO!AJ$77,0)</f>
        <v>2.2289355589950349E-2</v>
      </c>
      <c r="AK60" s="166">
        <f>+IFERROR(INFO!AK63/INFO!AK$77,0)</f>
        <v>4.1901663734376536E-3</v>
      </c>
      <c r="AL60" s="166">
        <f>+IFERROR(INFO!AL63/INFO!AL$77,0)</f>
        <v>7.0189924740114724E-3</v>
      </c>
      <c r="AM60" s="166">
        <f>+IFERROR(INFO!AM63/INFO!AM$77,0)</f>
        <v>4.9967033253637628E-3</v>
      </c>
      <c r="AN60" s="166">
        <f>+IFERROR(INFO!AN63/INFO!AN$77,0)</f>
        <v>6.0998532853029641E-3</v>
      </c>
      <c r="AO60" s="166">
        <f>+IFERROR(INFO!AO63/INFO!AO$77,0)</f>
        <v>3.418563492966294E-3</v>
      </c>
      <c r="AP60" s="166">
        <f>+IFERROR(INFO!AP63/INFO!AP$77,0)</f>
        <v>1.2410328778620831E-2</v>
      </c>
      <c r="AQ60" s="166">
        <f>+IFERROR(INFO!AQ63/INFO!AQ$77,0)</f>
        <v>4.9037313108831236E-3</v>
      </c>
      <c r="AR60" s="166">
        <f>+IFERROR(INFO!AR63/INFO!AR$77,0)</f>
        <v>9.8418680469872788E-3</v>
      </c>
      <c r="AS60" s="166">
        <f>+IFERROR(INFO!AS63/INFO!AS$77,0)</f>
        <v>1.2803793809308228E-3</v>
      </c>
      <c r="AT60" s="166">
        <f>+IFERROR(INFO!AT63/INFO!AT$77,0)</f>
        <v>8.7885173521213805E-2</v>
      </c>
      <c r="AU60" s="166">
        <f>+IFERROR(INFO!AU63/INFO!AU$77,0)</f>
        <v>1.7113270377640917E-3</v>
      </c>
      <c r="AV60" s="166">
        <f>+IFERROR(INFO!AV63/INFO!AV$77,0)</f>
        <v>2.1964809930017778E-3</v>
      </c>
      <c r="AW60" s="166">
        <f>+IFERROR(INFO!AW63/INFO!AW$77,0)</f>
        <v>9.6338084517137398E-4</v>
      </c>
      <c r="AX60" s="166">
        <f>+IFERROR(INFO!AX63/INFO!AX$77,0)</f>
        <v>8.6101247384554568E-3</v>
      </c>
      <c r="AY60" s="166">
        <f>+IFERROR(INFO!AY63/INFO!AY$77,0)</f>
        <v>8.6166206232318448E-3</v>
      </c>
      <c r="AZ60" s="166">
        <f>+IFERROR(INFO!AZ63/INFO!AZ$77,0)</f>
        <v>3.1436097254758607E-3</v>
      </c>
      <c r="BA60" s="166">
        <f>+IFERROR(INFO!BA63/INFO!BA$77,0)</f>
        <v>1.1832867146653126E-2</v>
      </c>
      <c r="BB60" s="166">
        <f>+IFERROR(INFO!BB63/INFO!BB$77,0)</f>
        <v>4.3505926090868507E-3</v>
      </c>
      <c r="BC60" s="166">
        <f>+IFERROR(INFO!BC63/INFO!BC$77,0)</f>
        <v>8.7031266821121639E-3</v>
      </c>
      <c r="BD60" s="166">
        <f>+IFERROR(INFO!BD63/INFO!BD$77,0)</f>
        <v>2.0010540694203275E-2</v>
      </c>
      <c r="BE60" s="166">
        <f>+IFERROR(INFO!BE63/INFO!BE$77,0)</f>
        <v>1.9881264263781496E-2</v>
      </c>
      <c r="BF60" s="166">
        <f>+IFERROR(INFO!BF63/INFO!BF$77,0)</f>
        <v>3.0257344071401857E-3</v>
      </c>
      <c r="BG60" s="166">
        <f>+IFERROR(INFO!BG63/INFO!BG$77,0)</f>
        <v>5.1035284599673283E-2</v>
      </c>
      <c r="BH60" s="166">
        <f>+IFERROR(INFO!BH63/INFO!BH$77,0)</f>
        <v>3.1887405680792409E-2</v>
      </c>
      <c r="BI60" s="166">
        <f>+IFERROR(INFO!BI63/INFO!BI$77,0)</f>
        <v>2.1158172965473593E-2</v>
      </c>
      <c r="BJ60" s="166">
        <f>+IFERROR(INFO!BJ63/INFO!BJ$77,0)</f>
        <v>6.5330949609465816E-3</v>
      </c>
      <c r="BK60" s="166">
        <f>+IFERROR(INFO!BK63/INFO!BK$77,0)</f>
        <v>4.1604488889011547E-3</v>
      </c>
      <c r="BL60" s="166">
        <f>+IFERROR(INFO!BL63/INFO!BL$77,0)</f>
        <v>3.3950251586516455E-3</v>
      </c>
      <c r="BM60" s="166">
        <f>+IFERROR(INFO!BM63/INFO!BM$77,0)</f>
        <v>2.7935311329836777E-2</v>
      </c>
      <c r="BN60" s="166">
        <f>+IFERROR(INFO!BN63/INFO!BN$77,0)</f>
        <v>1.279574180478955E-2</v>
      </c>
      <c r="BO60" s="166">
        <f>+IFERROR(INFO!BO63/INFO!BO$77,0)</f>
        <v>2.8877758286740218E-2</v>
      </c>
      <c r="BP60" s="166">
        <f>+IFERROR(INFO!BP63/INFO!BP$77,0)</f>
        <v>2.388308332972696E-2</v>
      </c>
      <c r="BQ60" s="166">
        <f>+IFERROR(INFO!BQ63/INFO!BQ$77,0)</f>
        <v>5.7731967531255814E-3</v>
      </c>
      <c r="BR60" s="166">
        <f>+IFERROR(INFO!BR63/INFO!BR$77,0)</f>
        <v>1.979179837044185E-2</v>
      </c>
      <c r="BS60" s="166">
        <f>+IFERROR(INFO!BS63/INFO!BS$77,0)</f>
        <v>7.6532229615061918E-3</v>
      </c>
      <c r="BT60" s="166">
        <f>+IFERROR(INFO!BT63/INFO!BT$77,0)</f>
        <v>0</v>
      </c>
      <c r="BU60" s="166"/>
    </row>
    <row r="61" spans="2:73" ht="15" x14ac:dyDescent="0.4">
      <c r="B61">
        <v>56</v>
      </c>
      <c r="C61" s="15" t="s">
        <v>109</v>
      </c>
      <c r="D61" s="2" t="s">
        <v>110</v>
      </c>
      <c r="E61" s="166">
        <f>+IFERROR(INFO!E64/INFO!E$77,0)</f>
        <v>1.576422463600708E-3</v>
      </c>
      <c r="F61" s="166">
        <f>+IFERROR(INFO!F64/INFO!F$77,0)</f>
        <v>7.1543248384043061E-4</v>
      </c>
      <c r="G61" s="166">
        <f>+IFERROR(INFO!G64/INFO!G$77,0)</f>
        <v>5.5682108153777771E-4</v>
      </c>
      <c r="H61" s="166">
        <f>+IFERROR(INFO!H64/INFO!H$77,0)</f>
        <v>4.2832352413942777E-3</v>
      </c>
      <c r="I61" s="166">
        <f>+IFERROR(INFO!I64/INFO!I$77,0)</f>
        <v>6.4838350249769785E-4</v>
      </c>
      <c r="J61" s="166">
        <f>+IFERROR(INFO!J64/INFO!J$77,0)</f>
        <v>7.0674995611032774E-4</v>
      </c>
      <c r="K61" s="166">
        <f>+IFERROR(INFO!K64/INFO!K$77,0)</f>
        <v>1.0003525979801935E-3</v>
      </c>
      <c r="L61" s="166">
        <f>+IFERROR(INFO!L64/INFO!L$77,0)</f>
        <v>1.2976609091731495E-3</v>
      </c>
      <c r="M61" s="166">
        <f>+IFERROR(INFO!M64/INFO!M$77,0)</f>
        <v>1.4720303356818296E-3</v>
      </c>
      <c r="N61" s="166">
        <f>+IFERROR(INFO!N64/INFO!N$77,0)</f>
        <v>1.734291835526557E-3</v>
      </c>
      <c r="O61" s="166">
        <f>+IFERROR(INFO!O64/INFO!O$77,0)</f>
        <v>1.3395188122624221E-3</v>
      </c>
      <c r="P61" s="166">
        <f>+IFERROR(INFO!P64/INFO!P$77,0)</f>
        <v>1.4791353575078637E-3</v>
      </c>
      <c r="Q61" s="166">
        <f>+IFERROR(INFO!Q64/INFO!Q$77,0)</f>
        <v>1.0834590632984305E-3</v>
      </c>
      <c r="R61" s="166">
        <f>+IFERROR(INFO!R64/INFO!R$77,0)</f>
        <v>1.9005448972047863E-3</v>
      </c>
      <c r="S61" s="166">
        <f>+IFERROR(INFO!S64/INFO!S$77,0)</f>
        <v>6.6196338973187991E-4</v>
      </c>
      <c r="T61" s="166">
        <f>+IFERROR(INFO!T64/INFO!T$77,0)</f>
        <v>2.5368358667944204E-3</v>
      </c>
      <c r="U61" s="166">
        <f>+IFERROR(INFO!U64/INFO!U$77,0)</f>
        <v>1.9169822368310032E-3</v>
      </c>
      <c r="V61" s="166">
        <f>+IFERROR(INFO!V64/INFO!V$77,0)</f>
        <v>2.8368284351987915E-3</v>
      </c>
      <c r="W61" s="166">
        <f>+IFERROR(INFO!W64/INFO!W$77,0)</f>
        <v>9.9278634857392824E-4</v>
      </c>
      <c r="X61" s="166">
        <f>+IFERROR(INFO!X64/INFO!X$77,0)</f>
        <v>2.6439830487365958E-3</v>
      </c>
      <c r="Y61" s="166">
        <f>+IFERROR(INFO!Y64/INFO!Y$77,0)</f>
        <v>3.0061512173743844E-3</v>
      </c>
      <c r="Z61" s="166">
        <f>+IFERROR(INFO!Z64/INFO!Z$77,0)</f>
        <v>6.3045067256549082E-3</v>
      </c>
      <c r="AA61" s="166">
        <f>+IFERROR(INFO!AA64/INFO!AA$77,0)</f>
        <v>8.4139762719628447E-3</v>
      </c>
      <c r="AB61" s="166">
        <f>+IFERROR(INFO!AB64/INFO!AB$77,0)</f>
        <v>3.5524716857145261E-3</v>
      </c>
      <c r="AC61" s="166">
        <f>+IFERROR(INFO!AC64/INFO!AC$77,0)</f>
        <v>9.9419857738609798E-5</v>
      </c>
      <c r="AD61" s="166">
        <f>+IFERROR(INFO!AD64/INFO!AD$77,0)</f>
        <v>2.1939952814448277E-3</v>
      </c>
      <c r="AE61" s="166">
        <f>+IFERROR(INFO!AE64/INFO!AE$77,0)</f>
        <v>1.0127176468292016E-2</v>
      </c>
      <c r="AF61" s="166">
        <f>+IFERROR(INFO!AF64/INFO!AF$77,0)</f>
        <v>2.2124451069991122E-3</v>
      </c>
      <c r="AG61" s="166">
        <f>+IFERROR(INFO!AG64/INFO!AG$77,0)</f>
        <v>1.5877236936283671E-3</v>
      </c>
      <c r="AH61" s="166">
        <f>+IFERROR(INFO!AH64/INFO!AH$77,0)</f>
        <v>1.7373121965302302E-3</v>
      </c>
      <c r="AI61" s="166">
        <f>+IFERROR(INFO!AI64/INFO!AI$77,0)</f>
        <v>2.7668690065363794E-3</v>
      </c>
      <c r="AJ61" s="166">
        <f>+IFERROR(INFO!AJ64/INFO!AJ$77,0)</f>
        <v>4.0903155440542554E-3</v>
      </c>
      <c r="AK61" s="166">
        <f>+IFERROR(INFO!AK64/INFO!AK$77,0)</f>
        <v>1.6791007178620153E-3</v>
      </c>
      <c r="AL61" s="166">
        <f>+IFERROR(INFO!AL64/INFO!AL$77,0)</f>
        <v>3.4500645441585664E-3</v>
      </c>
      <c r="AM61" s="166">
        <f>+IFERROR(INFO!AM64/INFO!AM$77,0)</f>
        <v>3.509228544988076E-3</v>
      </c>
      <c r="AN61" s="166">
        <f>+IFERROR(INFO!AN64/INFO!AN$77,0)</f>
        <v>1.0066814958213164E-2</v>
      </c>
      <c r="AO61" s="166">
        <f>+IFERROR(INFO!AO64/INFO!AO$77,0)</f>
        <v>1.4445267729898902E-3</v>
      </c>
      <c r="AP61" s="166">
        <f>+IFERROR(INFO!AP64/INFO!AP$77,0)</f>
        <v>1.925421513733106E-3</v>
      </c>
      <c r="AQ61" s="166">
        <f>+IFERROR(INFO!AQ64/INFO!AQ$77,0)</f>
        <v>9.8251758134877383E-4</v>
      </c>
      <c r="AR61" s="166">
        <f>+IFERROR(INFO!AR64/INFO!AR$77,0)</f>
        <v>1.0317830940979101E-3</v>
      </c>
      <c r="AS61" s="166">
        <f>+IFERROR(INFO!AS64/INFO!AS$77,0)</f>
        <v>1.0324094528366362E-2</v>
      </c>
      <c r="AT61" s="166">
        <f>+IFERROR(INFO!AT64/INFO!AT$77,0)</f>
        <v>4.4825858727053436E-3</v>
      </c>
      <c r="AU61" s="166">
        <f>+IFERROR(INFO!AU64/INFO!AU$77,0)</f>
        <v>2.2794162264458072E-3</v>
      </c>
      <c r="AV61" s="166">
        <f>+IFERROR(INFO!AV64/INFO!AV$77,0)</f>
        <v>3.4775373750885012E-3</v>
      </c>
      <c r="AW61" s="166">
        <f>+IFERROR(INFO!AW64/INFO!AW$77,0)</f>
        <v>2.4857934479486782E-3</v>
      </c>
      <c r="AX61" s="166">
        <f>+IFERROR(INFO!AX64/INFO!AX$77,0)</f>
        <v>3.0782574612207462E-2</v>
      </c>
      <c r="AY61" s="166">
        <f>+IFERROR(INFO!AY64/INFO!AY$77,0)</f>
        <v>1.2934789577942821E-2</v>
      </c>
      <c r="AZ61" s="166">
        <f>+IFERROR(INFO!AZ64/INFO!AZ$77,0)</f>
        <v>1.8801043355289456E-3</v>
      </c>
      <c r="BA61" s="166">
        <f>+IFERROR(INFO!BA64/INFO!BA$77,0)</f>
        <v>1.7466777948247931E-2</v>
      </c>
      <c r="BB61" s="166">
        <f>+IFERROR(INFO!BB64/INFO!BB$77,0)</f>
        <v>9.6558225878480702E-3</v>
      </c>
      <c r="BC61" s="166">
        <f>+IFERROR(INFO!BC64/INFO!BC$77,0)</f>
        <v>6.808960327717337E-3</v>
      </c>
      <c r="BD61" s="166">
        <f>+IFERROR(INFO!BD64/INFO!BD$77,0)</f>
        <v>9.8709067535630527E-3</v>
      </c>
      <c r="BE61" s="166">
        <f>+IFERROR(INFO!BE64/INFO!BE$77,0)</f>
        <v>8.671267095725823E-3</v>
      </c>
      <c r="BF61" s="166">
        <f>+IFERROR(INFO!BF64/INFO!BF$77,0)</f>
        <v>5.2013799194797926E-3</v>
      </c>
      <c r="BG61" s="166">
        <f>+IFERROR(INFO!BG64/INFO!BG$77,0)</f>
        <v>1.7280069427582069E-2</v>
      </c>
      <c r="BH61" s="166">
        <f>+IFERROR(INFO!BH64/INFO!BH$77,0)</f>
        <v>0.13989812656166892</v>
      </c>
      <c r="BI61" s="166">
        <f>+IFERROR(INFO!BI64/INFO!BI$77,0)</f>
        <v>9.4319798541795796E-4</v>
      </c>
      <c r="BJ61" s="166">
        <f>+IFERROR(INFO!BJ64/INFO!BJ$77,0)</f>
        <v>3.1820468555831048E-3</v>
      </c>
      <c r="BK61" s="166">
        <f>+IFERROR(INFO!BK64/INFO!BK$77,0)</f>
        <v>1.2878245241587278E-3</v>
      </c>
      <c r="BL61" s="166">
        <f>+IFERROR(INFO!BL64/INFO!BL$77,0)</f>
        <v>1.4955300816656076E-3</v>
      </c>
      <c r="BM61" s="166">
        <f>+IFERROR(INFO!BM64/INFO!BM$77,0)</f>
        <v>1.6699655842798956E-2</v>
      </c>
      <c r="BN61" s="166">
        <f>+IFERROR(INFO!BN64/INFO!BN$77,0)</f>
        <v>1.037784452875601E-2</v>
      </c>
      <c r="BO61" s="166">
        <f>+IFERROR(INFO!BO64/INFO!BO$77,0)</f>
        <v>8.6615846287152187E-3</v>
      </c>
      <c r="BP61" s="166">
        <f>+IFERROR(INFO!BP64/INFO!BP$77,0)</f>
        <v>2.5828783145580674E-3</v>
      </c>
      <c r="BQ61" s="166">
        <f>+IFERROR(INFO!BQ64/INFO!BQ$77,0)</f>
        <v>5.6156737186266346E-3</v>
      </c>
      <c r="BR61" s="166">
        <f>+IFERROR(INFO!BR64/INFO!BR$77,0)</f>
        <v>8.382363147623681E-3</v>
      </c>
      <c r="BS61" s="166">
        <f>+IFERROR(INFO!BS64/INFO!BS$77,0)</f>
        <v>1.2473404750064246E-2</v>
      </c>
      <c r="BT61" s="166">
        <f>+IFERROR(INFO!BT64/INFO!BT$77,0)</f>
        <v>0</v>
      </c>
      <c r="BU61" s="166"/>
    </row>
    <row r="62" spans="2:73" ht="15" x14ac:dyDescent="0.4">
      <c r="B62">
        <v>57</v>
      </c>
      <c r="C62" s="6" t="s">
        <v>111</v>
      </c>
      <c r="D62" s="7" t="s">
        <v>112</v>
      </c>
      <c r="E62" s="166">
        <f>+IFERROR(INFO!E65/INFO!E$77,0)</f>
        <v>6.8478427758930311E-3</v>
      </c>
      <c r="F62" s="166">
        <f>+IFERROR(INFO!F65/INFO!F$77,0)</f>
        <v>1.3411353193558096E-2</v>
      </c>
      <c r="G62" s="166">
        <f>+IFERROR(INFO!G65/INFO!G$77,0)</f>
        <v>8.9868417966438557E-3</v>
      </c>
      <c r="H62" s="166">
        <f>+IFERROR(INFO!H65/INFO!H$77,0)</f>
        <v>5.0224273979149036E-3</v>
      </c>
      <c r="I62" s="166">
        <f>+IFERROR(INFO!I65/INFO!I$77,0)</f>
        <v>5.4831961376006254E-3</v>
      </c>
      <c r="J62" s="166">
        <f>+IFERROR(INFO!J65/INFO!J$77,0)</f>
        <v>6.104716726139511E-3</v>
      </c>
      <c r="K62" s="166">
        <f>+IFERROR(INFO!K65/INFO!K$77,0)</f>
        <v>6.9024298254852486E-3</v>
      </c>
      <c r="L62" s="166">
        <f>+IFERROR(INFO!L65/INFO!L$77,0)</f>
        <v>5.0891091809284646E-3</v>
      </c>
      <c r="M62" s="166">
        <f>+IFERROR(INFO!M65/INFO!M$77,0)</f>
        <v>8.8712207744792906E-3</v>
      </c>
      <c r="N62" s="166">
        <f>+IFERROR(INFO!N65/INFO!N$77,0)</f>
        <v>1.6350224861975633E-2</v>
      </c>
      <c r="O62" s="166">
        <f>+IFERROR(INFO!O65/INFO!O$77,0)</f>
        <v>1.159406270852228E-2</v>
      </c>
      <c r="P62" s="166">
        <f>+IFERROR(INFO!P65/INFO!P$77,0)</f>
        <v>1.1671040343445729E-2</v>
      </c>
      <c r="Q62" s="166">
        <f>+IFERROR(INFO!Q65/INFO!Q$77,0)</f>
        <v>1.2177573411522358E-2</v>
      </c>
      <c r="R62" s="166">
        <f>+IFERROR(INFO!R65/INFO!R$77,0)</f>
        <v>1.076711153373573E-2</v>
      </c>
      <c r="S62" s="166">
        <f>+IFERROR(INFO!S65/INFO!S$77,0)</f>
        <v>1.070166268983774E-2</v>
      </c>
      <c r="T62" s="166">
        <f>+IFERROR(INFO!T65/INFO!T$77,0)</f>
        <v>1.0644954347933843E-2</v>
      </c>
      <c r="U62" s="166">
        <f>+IFERROR(INFO!U65/INFO!U$77,0)</f>
        <v>1.3888945851247201E-2</v>
      </c>
      <c r="V62" s="166">
        <f>+IFERROR(INFO!V65/INFO!V$77,0)</f>
        <v>1.3697496231946533E-2</v>
      </c>
      <c r="W62" s="166">
        <f>+IFERROR(INFO!W65/INFO!W$77,0)</f>
        <v>8.0932992459300229E-3</v>
      </c>
      <c r="X62" s="166">
        <f>+IFERROR(INFO!X65/INFO!X$77,0)</f>
        <v>1.5812505532020214E-2</v>
      </c>
      <c r="Y62" s="166">
        <f>+IFERROR(INFO!Y65/INFO!Y$77,0)</f>
        <v>1.1593317721368257E-2</v>
      </c>
      <c r="Z62" s="166">
        <f>+IFERROR(INFO!Z65/INFO!Z$77,0)</f>
        <v>1.3255813355425189E-2</v>
      </c>
      <c r="AA62" s="166">
        <f>+IFERROR(INFO!AA65/INFO!AA$77,0)</f>
        <v>7.4361702131955582E-3</v>
      </c>
      <c r="AB62" s="166">
        <f>+IFERROR(INFO!AB65/INFO!AB$77,0)</f>
        <v>1.9185601858884099E-2</v>
      </c>
      <c r="AC62" s="166">
        <f>+IFERROR(INFO!AC65/INFO!AC$77,0)</f>
        <v>2.0200558312402179E-3</v>
      </c>
      <c r="AD62" s="166">
        <f>+IFERROR(INFO!AD65/INFO!AD$77,0)</f>
        <v>1.0758665871641355E-2</v>
      </c>
      <c r="AE62" s="166">
        <f>+IFERROR(INFO!AE65/INFO!AE$77,0)</f>
        <v>1.66434139940108E-2</v>
      </c>
      <c r="AF62" s="166">
        <f>+IFERROR(INFO!AF65/INFO!AF$77,0)</f>
        <v>1.670543003048058E-2</v>
      </c>
      <c r="AG62" s="166">
        <f>+IFERROR(INFO!AG65/INFO!AG$77,0)</f>
        <v>1.1757550575111417E-2</v>
      </c>
      <c r="AH62" s="166">
        <f>+IFERROR(INFO!AH65/INFO!AH$77,0)</f>
        <v>1.3686613318392157E-2</v>
      </c>
      <c r="AI62" s="166">
        <f>+IFERROR(INFO!AI65/INFO!AI$77,0)</f>
        <v>1.7572501209269654E-2</v>
      </c>
      <c r="AJ62" s="166">
        <f>+IFERROR(INFO!AJ65/INFO!AJ$77,0)</f>
        <v>8.7434552858418543E-3</v>
      </c>
      <c r="AK62" s="166">
        <f>+IFERROR(INFO!AK65/INFO!AK$77,0)</f>
        <v>1.5289968414006075E-2</v>
      </c>
      <c r="AL62" s="166">
        <f>+IFERROR(INFO!AL65/INFO!AL$77,0)</f>
        <v>5.4078666782350288E-3</v>
      </c>
      <c r="AM62" s="166">
        <f>+IFERROR(INFO!AM65/INFO!AM$77,0)</f>
        <v>8.8474372973993392E-3</v>
      </c>
      <c r="AN62" s="166">
        <f>+IFERROR(INFO!AN65/INFO!AN$77,0)</f>
        <v>1.5310341177029221E-2</v>
      </c>
      <c r="AO62" s="166">
        <f>+IFERROR(INFO!AO65/INFO!AO$77,0)</f>
        <v>7.7242000130276411E-3</v>
      </c>
      <c r="AP62" s="166">
        <f>+IFERROR(INFO!AP65/INFO!AP$77,0)</f>
        <v>9.4813797425972266E-3</v>
      </c>
      <c r="AQ62" s="166">
        <f>+IFERROR(INFO!AQ65/INFO!AQ$77,0)</f>
        <v>7.0988698553415943E-3</v>
      </c>
      <c r="AR62" s="166">
        <f>+IFERROR(INFO!AR65/INFO!AR$77,0)</f>
        <v>4.5775927375047891E-3</v>
      </c>
      <c r="AS62" s="166">
        <f>+IFERROR(INFO!AS65/INFO!AS$77,0)</f>
        <v>4.6113424690908747E-3</v>
      </c>
      <c r="AT62" s="166">
        <f>+IFERROR(INFO!AT65/INFO!AT$77,0)</f>
        <v>2.7526741147833951E-3</v>
      </c>
      <c r="AU62" s="166">
        <f>+IFERROR(INFO!AU65/INFO!AU$77,0)</f>
        <v>1.153917145114116E-2</v>
      </c>
      <c r="AV62" s="166">
        <f>+IFERROR(INFO!AV65/INFO!AV$77,0)</f>
        <v>2.3823198122011204E-2</v>
      </c>
      <c r="AW62" s="166">
        <f>+IFERROR(INFO!AW65/INFO!AW$77,0)</f>
        <v>4.8736671156008653E-2</v>
      </c>
      <c r="AX62" s="166">
        <f>+IFERROR(INFO!AX65/INFO!AX$77,0)</f>
        <v>1.7169871069641008E-2</v>
      </c>
      <c r="AY62" s="166">
        <f>+IFERROR(INFO!AY65/INFO!AY$77,0)</f>
        <v>2.7475603884722193E-2</v>
      </c>
      <c r="AZ62" s="166">
        <f>+IFERROR(INFO!AZ65/INFO!AZ$77,0)</f>
        <v>1.3915296478313291E-2</v>
      </c>
      <c r="BA62" s="166">
        <f>+IFERROR(INFO!BA65/INFO!BA$77,0)</f>
        <v>4.7623819603753198E-2</v>
      </c>
      <c r="BB62" s="166">
        <f>+IFERROR(INFO!BB65/INFO!BB$77,0)</f>
        <v>7.0688406122381125E-3</v>
      </c>
      <c r="BC62" s="166">
        <f>+IFERROR(INFO!BC65/INFO!BC$77,0)</f>
        <v>1.6020537437590927E-2</v>
      </c>
      <c r="BD62" s="166">
        <f>+IFERROR(INFO!BD65/INFO!BD$77,0)</f>
        <v>1.1437816006896515E-2</v>
      </c>
      <c r="BE62" s="166">
        <f>+IFERROR(INFO!BE65/INFO!BE$77,0)</f>
        <v>1.3726258657371456E-2</v>
      </c>
      <c r="BF62" s="166">
        <f>+IFERROR(INFO!BF65/INFO!BF$77,0)</f>
        <v>3.683398243765801E-3</v>
      </c>
      <c r="BG62" s="166">
        <f>+IFERROR(INFO!BG65/INFO!BG$77,0)</f>
        <v>1.3757097331675634E-2</v>
      </c>
      <c r="BH62" s="166">
        <f>+IFERROR(INFO!BH65/INFO!BH$77,0)</f>
        <v>1.0926995692247726E-2</v>
      </c>
      <c r="BI62" s="166">
        <f>+IFERROR(INFO!BI65/INFO!BI$77,0)</f>
        <v>0.15478756517656</v>
      </c>
      <c r="BJ62" s="166">
        <f>+IFERROR(INFO!BJ65/INFO!BJ$77,0)</f>
        <v>0.11847025599242296</v>
      </c>
      <c r="BK62" s="166">
        <f>+IFERROR(INFO!BK65/INFO!BK$77,0)</f>
        <v>0.19640603138126442</v>
      </c>
      <c r="BL62" s="166">
        <f>+IFERROR(INFO!BL65/INFO!BL$77,0)</f>
        <v>1.758426544134882E-2</v>
      </c>
      <c r="BM62" s="166">
        <f>+IFERROR(INFO!BM65/INFO!BM$77,0)</f>
        <v>1.1433074956483411E-2</v>
      </c>
      <c r="BN62" s="166">
        <f>+IFERROR(INFO!BN65/INFO!BN$77,0)</f>
        <v>1.1057746750165054E-2</v>
      </c>
      <c r="BO62" s="166">
        <f>+IFERROR(INFO!BO65/INFO!BO$77,0)</f>
        <v>3.39963076146301E-2</v>
      </c>
      <c r="BP62" s="166">
        <f>+IFERROR(INFO!BP65/INFO!BP$77,0)</f>
        <v>5.18846112054291E-3</v>
      </c>
      <c r="BQ62" s="166">
        <f>+IFERROR(INFO!BQ65/INFO!BQ$77,0)</f>
        <v>7.1188577840813382E-3</v>
      </c>
      <c r="BR62" s="166">
        <f>+IFERROR(INFO!BR65/INFO!BR$77,0)</f>
        <v>6.4604774020068896E-3</v>
      </c>
      <c r="BS62" s="166">
        <f>+IFERROR(INFO!BS65/INFO!BS$77,0)</f>
        <v>1.9797118736274971E-2</v>
      </c>
      <c r="BT62" s="166">
        <f>+IFERROR(INFO!BT65/INFO!BT$77,0)</f>
        <v>0</v>
      </c>
      <c r="BU62" s="166"/>
    </row>
    <row r="63" spans="2:73" ht="15" x14ac:dyDescent="0.4">
      <c r="B63">
        <v>58</v>
      </c>
      <c r="C63" s="15" t="s">
        <v>113</v>
      </c>
      <c r="D63" s="2" t="s">
        <v>114</v>
      </c>
      <c r="E63" s="166">
        <f>+IFERROR(INFO!E66/INFO!E$77,0)</f>
        <v>4.31796812205944E-5</v>
      </c>
      <c r="F63" s="166">
        <f>+IFERROR(INFO!F66/INFO!F$77,0)</f>
        <v>8.9844427600483737E-5</v>
      </c>
      <c r="G63" s="166">
        <f>+IFERROR(INFO!G66/INFO!G$77,0)</f>
        <v>5.7382143053294146E-5</v>
      </c>
      <c r="H63" s="166">
        <f>+IFERROR(INFO!H66/INFO!H$77,0)</f>
        <v>2.5709697971832472E-5</v>
      </c>
      <c r="I63" s="166">
        <f>+IFERROR(INFO!I66/INFO!I$77,0)</f>
        <v>2.6334832124759003E-5</v>
      </c>
      <c r="J63" s="166">
        <f>+IFERROR(INFO!J66/INFO!J$77,0)</f>
        <v>1.2263490966588145E-3</v>
      </c>
      <c r="K63" s="166">
        <f>+IFERROR(INFO!K66/INFO!K$77,0)</f>
        <v>1.9644716643233179E-3</v>
      </c>
      <c r="L63" s="166">
        <f>+IFERROR(INFO!L66/INFO!L$77,0)</f>
        <v>1.2495545359713978E-3</v>
      </c>
      <c r="M63" s="166">
        <f>+IFERROR(INFO!M66/INFO!M$77,0)</f>
        <v>1.2338337619506982E-3</v>
      </c>
      <c r="N63" s="166">
        <f>+IFERROR(INFO!N66/INFO!N$77,0)</f>
        <v>7.0417187874793853E-4</v>
      </c>
      <c r="O63" s="166">
        <f>+IFERROR(INFO!O66/INFO!O$77,0)</f>
        <v>3.2502325425898466E-4</v>
      </c>
      <c r="P63" s="166">
        <f>+IFERROR(INFO!P66/INFO!P$77,0)</f>
        <v>8.8924603073865013E-4</v>
      </c>
      <c r="Q63" s="166">
        <f>+IFERROR(INFO!Q66/INFO!Q$77,0)</f>
        <v>6.8178856812346192E-4</v>
      </c>
      <c r="R63" s="166">
        <f>+IFERROR(INFO!R66/INFO!R$77,0)</f>
        <v>7.0260207259551758E-4</v>
      </c>
      <c r="S63" s="166">
        <f>+IFERROR(INFO!S66/INFO!S$77,0)</f>
        <v>1.2625987567998593E-3</v>
      </c>
      <c r="T63" s="166">
        <f>+IFERROR(INFO!T66/INFO!T$77,0)</f>
        <v>2.7723815888474638E-3</v>
      </c>
      <c r="U63" s="166">
        <f>+IFERROR(INFO!U66/INFO!U$77,0)</f>
        <v>6.9180228366897981E-5</v>
      </c>
      <c r="V63" s="166">
        <f>+IFERROR(INFO!V66/INFO!V$77,0)</f>
        <v>7.6342983226833944E-5</v>
      </c>
      <c r="W63" s="166">
        <f>+IFERROR(INFO!W66/INFO!W$77,0)</f>
        <v>1.5551676838406541E-3</v>
      </c>
      <c r="X63" s="166">
        <f>+IFERROR(INFO!X66/INFO!X$77,0)</f>
        <v>2.8150081114158218E-3</v>
      </c>
      <c r="Y63" s="166">
        <f>+IFERROR(INFO!Y66/INFO!Y$77,0)</f>
        <v>2.5074485572607725E-3</v>
      </c>
      <c r="Z63" s="166">
        <f>+IFERROR(INFO!Z66/INFO!Z$77,0)</f>
        <v>3.9943389069988641E-3</v>
      </c>
      <c r="AA63" s="166">
        <f>+IFERROR(INFO!AA66/INFO!AA$77,0)</f>
        <v>4.7344874067944548E-5</v>
      </c>
      <c r="AB63" s="166">
        <f>+IFERROR(INFO!AB66/INFO!AB$77,0)</f>
        <v>2.9573162958154344E-3</v>
      </c>
      <c r="AC63" s="166">
        <f>+IFERROR(INFO!AC66/INFO!AC$77,0)</f>
        <v>6.6841497386965212E-4</v>
      </c>
      <c r="AD63" s="166">
        <f>+IFERROR(INFO!AD66/INFO!AD$77,0)</f>
        <v>1.2258663100693291E-3</v>
      </c>
      <c r="AE63" s="166">
        <f>+IFERROR(INFO!AE66/INFO!AE$77,0)</f>
        <v>2.6932520238983934E-3</v>
      </c>
      <c r="AF63" s="166">
        <f>+IFERROR(INFO!AF66/INFO!AF$77,0)</f>
        <v>8.8696215829837228E-4</v>
      </c>
      <c r="AG63" s="166">
        <f>+IFERROR(INFO!AG66/INFO!AG$77,0)</f>
        <v>3.2167442571597658E-3</v>
      </c>
      <c r="AH63" s="166">
        <f>+IFERROR(INFO!AH66/INFO!AH$77,0)</f>
        <v>3.5284485655315643E-3</v>
      </c>
      <c r="AI63" s="166">
        <f>+IFERROR(INFO!AI66/INFO!AI$77,0)</f>
        <v>3.0291170455060521E-3</v>
      </c>
      <c r="AJ63" s="166">
        <f>+IFERROR(INFO!AJ66/INFO!AJ$77,0)</f>
        <v>9.0067203298108546E-4</v>
      </c>
      <c r="AK63" s="166">
        <f>+IFERROR(INFO!AK66/INFO!AK$77,0)</f>
        <v>4.2829409591313997E-4</v>
      </c>
      <c r="AL63" s="166">
        <f>+IFERROR(INFO!AL66/INFO!AL$77,0)</f>
        <v>2.7899476425141988E-5</v>
      </c>
      <c r="AM63" s="166">
        <f>+IFERROR(INFO!AM66/INFO!AM$77,0)</f>
        <v>4.7770764702837021E-5</v>
      </c>
      <c r="AN63" s="166">
        <f>+IFERROR(INFO!AN66/INFO!AN$77,0)</f>
        <v>3.5323357672670534E-3</v>
      </c>
      <c r="AO63" s="166">
        <f>+IFERROR(INFO!AO66/INFO!AO$77,0)</f>
        <v>9.540826585750507E-4</v>
      </c>
      <c r="AP63" s="166">
        <f>+IFERROR(INFO!AP66/INFO!AP$77,0)</f>
        <v>3.1245704874140099E-3</v>
      </c>
      <c r="AQ63" s="166">
        <f>+IFERROR(INFO!AQ66/INFO!AQ$77,0)</f>
        <v>3.0266947216672111E-3</v>
      </c>
      <c r="AR63" s="166">
        <f>+IFERROR(INFO!AR66/INFO!AR$77,0)</f>
        <v>4.0010805557887854E-3</v>
      </c>
      <c r="AS63" s="166">
        <f>+IFERROR(INFO!AS66/INFO!AS$77,0)</f>
        <v>3.2427522218653982E-3</v>
      </c>
      <c r="AT63" s="166">
        <f>+IFERROR(INFO!AT66/INFO!AT$77,0)</f>
        <v>1.8308798258524206E-3</v>
      </c>
      <c r="AU63" s="166">
        <f>+IFERROR(INFO!AU66/INFO!AU$77,0)</f>
        <v>1.8513983666105841E-3</v>
      </c>
      <c r="AV63" s="166">
        <f>+IFERROR(INFO!AV66/INFO!AV$77,0)</f>
        <v>4.4664274512344398E-4</v>
      </c>
      <c r="AW63" s="166">
        <f>+IFERROR(INFO!AW66/INFO!AW$77,0)</f>
        <v>2.1727668226977189E-2</v>
      </c>
      <c r="AX63" s="166">
        <f>+IFERROR(INFO!AX66/INFO!AX$77,0)</f>
        <v>4.9688982623920432E-3</v>
      </c>
      <c r="AY63" s="166">
        <f>+IFERROR(INFO!AY66/INFO!AY$77,0)</f>
        <v>1.3051415948669093E-2</v>
      </c>
      <c r="AZ63" s="166">
        <f>+IFERROR(INFO!AZ66/INFO!AZ$77,0)</f>
        <v>1.4452727014769942E-2</v>
      </c>
      <c r="BA63" s="166">
        <f>+IFERROR(INFO!BA66/INFO!BA$77,0)</f>
        <v>3.6912011392607781E-2</v>
      </c>
      <c r="BB63" s="166">
        <f>+IFERROR(INFO!BB66/INFO!BB$77,0)</f>
        <v>1.8035934035533791E-2</v>
      </c>
      <c r="BC63" s="166">
        <f>+IFERROR(INFO!BC66/INFO!BC$77,0)</f>
        <v>1.3862583526273849E-2</v>
      </c>
      <c r="BD63" s="166">
        <f>+IFERROR(INFO!BD66/INFO!BD$77,0)</f>
        <v>5.995338060035544E-2</v>
      </c>
      <c r="BE63" s="166">
        <f>+IFERROR(INFO!BE66/INFO!BE$77,0)</f>
        <v>1.474668453431232E-3</v>
      </c>
      <c r="BF63" s="166">
        <f>+IFERROR(INFO!BF66/INFO!BF$77,0)</f>
        <v>6.719040950136189E-4</v>
      </c>
      <c r="BG63" s="166">
        <f>+IFERROR(INFO!BG66/INFO!BG$77,0)</f>
        <v>5.2699218397062805E-3</v>
      </c>
      <c r="BH63" s="166">
        <f>+IFERROR(INFO!BH66/INFO!BH$77,0)</f>
        <v>7.0005298504839151E-5</v>
      </c>
      <c r="BI63" s="166">
        <f>+IFERROR(INFO!BI66/INFO!BI$77,0)</f>
        <v>3.7666417811632875E-3</v>
      </c>
      <c r="BJ63" s="166">
        <f>+IFERROR(INFO!BJ66/INFO!BJ$77,0)</f>
        <v>0.14549586993150987</v>
      </c>
      <c r="BK63" s="166">
        <f>+IFERROR(INFO!BK66/INFO!BK$77,0)</f>
        <v>2.1072309657907129E-3</v>
      </c>
      <c r="BL63" s="166">
        <f>+IFERROR(INFO!BL66/INFO!BL$77,0)</f>
        <v>1.1041935988894381E-3</v>
      </c>
      <c r="BM63" s="166">
        <f>+IFERROR(INFO!BM66/INFO!BM$77,0)</f>
        <v>7.1429984978670907E-3</v>
      </c>
      <c r="BN63" s="166">
        <f>+IFERROR(INFO!BN66/INFO!BN$77,0)</f>
        <v>3.2674673036745872E-4</v>
      </c>
      <c r="BO63" s="166">
        <f>+IFERROR(INFO!BO66/INFO!BO$77,0)</f>
        <v>3.6619327803307077E-3</v>
      </c>
      <c r="BP63" s="166">
        <f>+IFERROR(INFO!BP66/INFO!BP$77,0)</f>
        <v>4.6391942291407603E-3</v>
      </c>
      <c r="BQ63" s="166">
        <f>+IFERROR(INFO!BQ66/INFO!BQ$77,0)</f>
        <v>1.271334542593316E-3</v>
      </c>
      <c r="BR63" s="166">
        <f>+IFERROR(INFO!BR66/INFO!BR$77,0)</f>
        <v>2.5364007766656908E-3</v>
      </c>
      <c r="BS63" s="166">
        <f>+IFERROR(INFO!BS66/INFO!BS$77,0)</f>
        <v>3.9807036893857814E-4</v>
      </c>
      <c r="BT63" s="166">
        <f>+IFERROR(INFO!BT66/INFO!BT$77,0)</f>
        <v>0</v>
      </c>
      <c r="BU63" s="166"/>
    </row>
    <row r="64" spans="2:73" ht="15" x14ac:dyDescent="0.4">
      <c r="B64">
        <v>59</v>
      </c>
      <c r="C64" s="6" t="s">
        <v>115</v>
      </c>
      <c r="D64" s="7" t="s">
        <v>116</v>
      </c>
      <c r="E64" s="166">
        <f>+IFERROR(INFO!E67/INFO!E$77,0)</f>
        <v>3.1041080285735211E-4</v>
      </c>
      <c r="F64" s="166">
        <f>+IFERROR(INFO!F67/INFO!F$77,0)</f>
        <v>8.9473169635192478E-5</v>
      </c>
      <c r="G64" s="166">
        <f>+IFERROR(INFO!G67/INFO!G$77,0)</f>
        <v>3.5163478367503256E-4</v>
      </c>
      <c r="H64" s="166">
        <f>+IFERROR(INFO!H67/INFO!H$77,0)</f>
        <v>9.6110043946341618E-4</v>
      </c>
      <c r="I64" s="166">
        <f>+IFERROR(INFO!I67/INFO!I$77,0)</f>
        <v>1.3001214382571599E-3</v>
      </c>
      <c r="J64" s="166">
        <f>+IFERROR(INFO!J67/INFO!J$77,0)</f>
        <v>1.1005120373400198E-4</v>
      </c>
      <c r="K64" s="166">
        <f>+IFERROR(INFO!K67/INFO!K$77,0)</f>
        <v>1.5557216085040988E-3</v>
      </c>
      <c r="L64" s="166">
        <f>+IFERROR(INFO!L67/INFO!L$77,0)</f>
        <v>2.0804383706366894E-4</v>
      </c>
      <c r="M64" s="166">
        <f>+IFERROR(INFO!M67/INFO!M$77,0)</f>
        <v>6.6856322624515266E-4</v>
      </c>
      <c r="N64" s="166">
        <f>+IFERROR(INFO!N67/INFO!N$77,0)</f>
        <v>7.5856294312272234E-4</v>
      </c>
      <c r="O64" s="166">
        <f>+IFERROR(INFO!O67/INFO!O$77,0)</f>
        <v>5.4113404009565745E-4</v>
      </c>
      <c r="P64" s="166">
        <f>+IFERROR(INFO!P67/INFO!P$77,0)</f>
        <v>3.8407902628211034E-4</v>
      </c>
      <c r="Q64" s="166">
        <f>+IFERROR(INFO!Q67/INFO!Q$77,0)</f>
        <v>4.5207855910688863E-4</v>
      </c>
      <c r="R64" s="166">
        <f>+IFERROR(INFO!R67/INFO!R$77,0)</f>
        <v>6.1853418343356522E-4</v>
      </c>
      <c r="S64" s="166">
        <f>+IFERROR(INFO!S67/INFO!S$77,0)</f>
        <v>7.5825475296435328E-4</v>
      </c>
      <c r="T64" s="166">
        <f>+IFERROR(INFO!T67/INFO!T$77,0)</f>
        <v>6.0009535363741409E-4</v>
      </c>
      <c r="U64" s="166">
        <f>+IFERROR(INFO!U67/INFO!U$77,0)</f>
        <v>2.8038206604315856E-3</v>
      </c>
      <c r="V64" s="166">
        <f>+IFERROR(INFO!V67/INFO!V$77,0)</f>
        <v>1.841258352819234E-3</v>
      </c>
      <c r="W64" s="166">
        <f>+IFERROR(INFO!W67/INFO!W$77,0)</f>
        <v>8.7190733684954489E-4</v>
      </c>
      <c r="X64" s="166">
        <f>+IFERROR(INFO!X67/INFO!X$77,0)</f>
        <v>1.2050216762409475E-3</v>
      </c>
      <c r="Y64" s="166">
        <f>+IFERROR(INFO!Y67/INFO!Y$77,0)</f>
        <v>4.7289517604479954E-4</v>
      </c>
      <c r="Z64" s="166">
        <f>+IFERROR(INFO!Z67/INFO!Z$77,0)</f>
        <v>6.194522367920913E-4</v>
      </c>
      <c r="AA64" s="166">
        <f>+IFERROR(INFO!AA67/INFO!AA$77,0)</f>
        <v>1.8340024694322979E-4</v>
      </c>
      <c r="AB64" s="166">
        <f>+IFERROR(INFO!AB67/INFO!AB$77,0)</f>
        <v>1.8057633355584642E-3</v>
      </c>
      <c r="AC64" s="166">
        <f>+IFERROR(INFO!AC67/INFO!AC$77,0)</f>
        <v>2.9021394572961217E-5</v>
      </c>
      <c r="AD64" s="166">
        <f>+IFERROR(INFO!AD67/INFO!AD$77,0)</f>
        <v>1.1693219423176855E-3</v>
      </c>
      <c r="AE64" s="166">
        <f>+IFERROR(INFO!AE67/INFO!AE$77,0)</f>
        <v>1.0050661796730232E-3</v>
      </c>
      <c r="AF64" s="166">
        <f>+IFERROR(INFO!AF67/INFO!AF$77,0)</f>
        <v>8.1779043531297598E-4</v>
      </c>
      <c r="AG64" s="166">
        <f>+IFERROR(INFO!AG67/INFO!AG$77,0)</f>
        <v>1.0682203985909011E-3</v>
      </c>
      <c r="AH64" s="166">
        <f>+IFERROR(INFO!AH67/INFO!AH$77,0)</f>
        <v>4.5375193463569725E-4</v>
      </c>
      <c r="AI64" s="166">
        <f>+IFERROR(INFO!AI67/INFO!AI$77,0)</f>
        <v>7.0541213632251045E-4</v>
      </c>
      <c r="AJ64" s="166">
        <f>+IFERROR(INFO!AJ67/INFO!AJ$77,0)</f>
        <v>5.1295194120855639E-4</v>
      </c>
      <c r="AK64" s="166">
        <f>+IFERROR(INFO!AK67/INFO!AK$77,0)</f>
        <v>4.3246561470862335E-4</v>
      </c>
      <c r="AL64" s="166">
        <f>+IFERROR(INFO!AL67/INFO!AL$77,0)</f>
        <v>5.929430182168207E-4</v>
      </c>
      <c r="AM64" s="166">
        <f>+IFERROR(INFO!AM67/INFO!AM$77,0)</f>
        <v>1.2019307060030042E-3</v>
      </c>
      <c r="AN64" s="166">
        <f>+IFERROR(INFO!AN67/INFO!AN$77,0)</f>
        <v>4.4200420426660745E-4</v>
      </c>
      <c r="AO64" s="166">
        <f>+IFERROR(INFO!AO67/INFO!AO$77,0)</f>
        <v>2.9461264851540921E-4</v>
      </c>
      <c r="AP64" s="166">
        <f>+IFERROR(INFO!AP67/INFO!AP$77,0)</f>
        <v>5.9051319742236858E-4</v>
      </c>
      <c r="AQ64" s="166">
        <f>+IFERROR(INFO!AQ67/INFO!AQ$77,0)</f>
        <v>4.7567100747162818E-4</v>
      </c>
      <c r="AR64" s="166">
        <f>+IFERROR(INFO!AR67/INFO!AR$77,0)</f>
        <v>5.0665512459220174E-4</v>
      </c>
      <c r="AS64" s="166">
        <f>+IFERROR(INFO!AS67/INFO!AS$77,0)</f>
        <v>2.9865693065412995E-5</v>
      </c>
      <c r="AT64" s="166">
        <f>+IFERROR(INFO!AT67/INFO!AT$77,0)</f>
        <v>1.0417671710235404E-5</v>
      </c>
      <c r="AU64" s="166">
        <f>+IFERROR(INFO!AU67/INFO!AU$77,0)</f>
        <v>1.2206567549477127E-4</v>
      </c>
      <c r="AV64" s="166">
        <f>+IFERROR(INFO!AV67/INFO!AV$77,0)</f>
        <v>1.5796830812976148E-4</v>
      </c>
      <c r="AW64" s="166">
        <f>+IFERROR(INFO!AW67/INFO!AW$77,0)</f>
        <v>1.9723493011915495E-3</v>
      </c>
      <c r="AX64" s="166">
        <f>+IFERROR(INFO!AX67/INFO!AX$77,0)</f>
        <v>1.6587200811493455E-3</v>
      </c>
      <c r="AY64" s="166">
        <f>+IFERROR(INFO!AY67/INFO!AY$77,0)</f>
        <v>2.7481263520307529E-4</v>
      </c>
      <c r="AZ64" s="166">
        <f>+IFERROR(INFO!AZ67/INFO!AZ$77,0)</f>
        <v>7.5289826947030176E-4</v>
      </c>
      <c r="BA64" s="166">
        <f>+IFERROR(INFO!BA67/INFO!BA$77,0)</f>
        <v>3.1655371486084068E-4</v>
      </c>
      <c r="BB64" s="166">
        <f>+IFERROR(INFO!BB67/INFO!BB$77,0)</f>
        <v>8.1810656657283824E-5</v>
      </c>
      <c r="BC64" s="166">
        <f>+IFERROR(INFO!BC67/INFO!BC$77,0)</f>
        <v>5.5001845828203894E-4</v>
      </c>
      <c r="BD64" s="166">
        <f>+IFERROR(INFO!BD67/INFO!BD$77,0)</f>
        <v>2.5776887677773301E-4</v>
      </c>
      <c r="BE64" s="166">
        <f>+IFERROR(INFO!BE67/INFO!BE$77,0)</f>
        <v>8.6894564801681413E-4</v>
      </c>
      <c r="BF64" s="166">
        <f>+IFERROR(INFO!BF67/INFO!BF$77,0)</f>
        <v>2.2846857349930505E-4</v>
      </c>
      <c r="BG64" s="166">
        <f>+IFERROR(INFO!BG67/INFO!BG$77,0)</f>
        <v>2.993417017483659E-3</v>
      </c>
      <c r="BH64" s="166">
        <f>+IFERROR(INFO!BH67/INFO!BH$77,0)</f>
        <v>1.9726552157582755E-4</v>
      </c>
      <c r="BI64" s="166">
        <f>+IFERROR(INFO!BI67/INFO!BI$77,0)</f>
        <v>3.5283264669100554E-2</v>
      </c>
      <c r="BJ64" s="166">
        <f>+IFERROR(INFO!BJ67/INFO!BJ$77,0)</f>
        <v>9.4991509370039182E-2</v>
      </c>
      <c r="BK64" s="166">
        <f>+IFERROR(INFO!BK67/INFO!BK$77,0)</f>
        <v>5.5001191073658862E-2</v>
      </c>
      <c r="BL64" s="166">
        <f>+IFERROR(INFO!BL67/INFO!BL$77,0)</f>
        <v>2.1383263823430178E-3</v>
      </c>
      <c r="BM64" s="166">
        <f>+IFERROR(INFO!BM67/INFO!BM$77,0)</f>
        <v>1.1905065809040918E-3</v>
      </c>
      <c r="BN64" s="166">
        <f>+IFERROR(INFO!BN67/INFO!BN$77,0)</f>
        <v>1.2874131420863603E-3</v>
      </c>
      <c r="BO64" s="166">
        <f>+IFERROR(INFO!BO67/INFO!BO$77,0)</f>
        <v>1.5086775043443067E-3</v>
      </c>
      <c r="BP64" s="166">
        <f>+IFERROR(INFO!BP67/INFO!BP$77,0)</f>
        <v>2.607412859234185E-4</v>
      </c>
      <c r="BQ64" s="166">
        <f>+IFERROR(INFO!BQ67/INFO!BQ$77,0)</f>
        <v>7.6442789396764593E-4</v>
      </c>
      <c r="BR64" s="166">
        <f>+IFERROR(INFO!BR67/INFO!BR$77,0)</f>
        <v>4.1363702052745647E-5</v>
      </c>
      <c r="BS64" s="166">
        <f>+IFERROR(INFO!BS67/INFO!BS$77,0)</f>
        <v>5.6205377709065531E-3</v>
      </c>
      <c r="BT64" s="166">
        <f>+IFERROR(INFO!BT67/INFO!BT$77,0)</f>
        <v>0</v>
      </c>
      <c r="BU64" s="166"/>
    </row>
    <row r="65" spans="2:73" ht="15" x14ac:dyDescent="0.4">
      <c r="B65">
        <v>60</v>
      </c>
      <c r="C65" s="15" t="s">
        <v>117</v>
      </c>
      <c r="D65" s="2" t="s">
        <v>118</v>
      </c>
      <c r="E65" s="166">
        <f>+IFERROR(INFO!E68/INFO!E$77,0)</f>
        <v>3.2657319892366132E-4</v>
      </c>
      <c r="F65" s="166">
        <f>+IFERROR(INFO!F68/INFO!F$77,0)</f>
        <v>5.1594201027420663E-5</v>
      </c>
      <c r="G65" s="166">
        <f>+IFERROR(INFO!G68/INFO!G$77,0)</f>
        <v>8.1235200955549899E-4</v>
      </c>
      <c r="H65" s="166">
        <f>+IFERROR(INFO!H68/INFO!H$77,0)</f>
        <v>1.9868105676862098E-5</v>
      </c>
      <c r="I65" s="166">
        <f>+IFERROR(INFO!I68/INFO!I$77,0)</f>
        <v>6.3701813572928528E-5</v>
      </c>
      <c r="J65" s="166">
        <f>+IFERROR(INFO!J68/INFO!J$77,0)</f>
        <v>3.9661965134392442E-3</v>
      </c>
      <c r="K65" s="166">
        <f>+IFERROR(INFO!K68/INFO!K$77,0)</f>
        <v>2.8509219015106016E-3</v>
      </c>
      <c r="L65" s="166">
        <f>+IFERROR(INFO!L68/INFO!L$77,0)</f>
        <v>6.6050485236730116E-5</v>
      </c>
      <c r="M65" s="166">
        <f>+IFERROR(INFO!M68/INFO!M$77,0)</f>
        <v>3.8789581132918577E-4</v>
      </c>
      <c r="N65" s="166">
        <f>+IFERROR(INFO!N68/INFO!N$77,0)</f>
        <v>6.3980189401537137E-3</v>
      </c>
      <c r="O65" s="166">
        <f>+IFERROR(INFO!O68/INFO!O$77,0)</f>
        <v>1.044997729971262E-3</v>
      </c>
      <c r="P65" s="166">
        <f>+IFERROR(INFO!P68/INFO!P$77,0)</f>
        <v>1.412689882220223E-3</v>
      </c>
      <c r="Q65" s="166">
        <f>+IFERROR(INFO!Q68/INFO!Q$77,0)</f>
        <v>9.1874257310918821E-4</v>
      </c>
      <c r="R65" s="166">
        <f>+IFERROR(INFO!R68/INFO!R$77,0)</f>
        <v>1.9050973142750603E-3</v>
      </c>
      <c r="S65" s="166">
        <f>+IFERROR(INFO!S68/INFO!S$77,0)</f>
        <v>1.5709705475559926E-3</v>
      </c>
      <c r="T65" s="166">
        <f>+IFERROR(INFO!T68/INFO!T$77,0)</f>
        <v>3.8114104946588602E-4</v>
      </c>
      <c r="U65" s="166">
        <f>+IFERROR(INFO!U68/INFO!U$77,0)</f>
        <v>9.0585375891012656E-4</v>
      </c>
      <c r="V65" s="166">
        <f>+IFERROR(INFO!V68/INFO!V$77,0)</f>
        <v>6.8903792228655906E-4</v>
      </c>
      <c r="W65" s="166">
        <f>+IFERROR(INFO!W68/INFO!W$77,0)</f>
        <v>5.9062626958456205E-4</v>
      </c>
      <c r="X65" s="166">
        <f>+IFERROR(INFO!X68/INFO!X$77,0)</f>
        <v>1.0574967166184552E-2</v>
      </c>
      <c r="Y65" s="166">
        <f>+IFERROR(INFO!Y68/INFO!Y$77,0)</f>
        <v>3.8468978150808381E-2</v>
      </c>
      <c r="Z65" s="166">
        <f>+IFERROR(INFO!Z68/INFO!Z$77,0)</f>
        <v>1.2881811430775283E-2</v>
      </c>
      <c r="AA65" s="166">
        <f>+IFERROR(INFO!AA68/INFO!AA$77,0)</f>
        <v>7.5868190971243319E-4</v>
      </c>
      <c r="AB65" s="166">
        <f>+IFERROR(INFO!AB68/INFO!AB$77,0)</f>
        <v>3.344675154728746E-3</v>
      </c>
      <c r="AC65" s="166">
        <f>+IFERROR(INFO!AC68/INFO!AC$77,0)</f>
        <v>3.6421421047999971E-4</v>
      </c>
      <c r="AD65" s="166">
        <f>+IFERROR(INFO!AD68/INFO!AD$77,0)</f>
        <v>2.3568471868490055E-3</v>
      </c>
      <c r="AE65" s="166">
        <f>+IFERROR(INFO!AE68/INFO!AE$77,0)</f>
        <v>4.0066036967981236E-3</v>
      </c>
      <c r="AF65" s="166">
        <f>+IFERROR(INFO!AF68/INFO!AF$77,0)</f>
        <v>7.4090763860883788E-3</v>
      </c>
      <c r="AG65" s="166">
        <f>+IFERROR(INFO!AG68/INFO!AG$77,0)</f>
        <v>1.0198744665567746E-2</v>
      </c>
      <c r="AH65" s="166">
        <f>+IFERROR(INFO!AH68/INFO!AH$77,0)</f>
        <v>8.74481445125108E-3</v>
      </c>
      <c r="AI65" s="166">
        <f>+IFERROR(INFO!AI68/INFO!AI$77,0)</f>
        <v>1.0752354640741586E-3</v>
      </c>
      <c r="AJ65" s="166">
        <f>+IFERROR(INFO!AJ68/INFO!AJ$77,0)</f>
        <v>6.0154696254177999E-3</v>
      </c>
      <c r="AK65" s="166">
        <f>+IFERROR(INFO!AK68/INFO!AK$77,0)</f>
        <v>5.8392606350066954E-3</v>
      </c>
      <c r="AL65" s="166">
        <f>+IFERROR(INFO!AL68/INFO!AL$77,0)</f>
        <v>3.6135709675966573E-3</v>
      </c>
      <c r="AM65" s="166">
        <f>+IFERROR(INFO!AM68/INFO!AM$77,0)</f>
        <v>4.741040456670011E-3</v>
      </c>
      <c r="AN65" s="166">
        <f>+IFERROR(INFO!AN68/INFO!AN$77,0)</f>
        <v>3.0819925558553986E-3</v>
      </c>
      <c r="AO65" s="166">
        <f>+IFERROR(INFO!AO68/INFO!AO$77,0)</f>
        <v>2.2436307883969974E-3</v>
      </c>
      <c r="AP65" s="166">
        <f>+IFERROR(INFO!AP68/INFO!AP$77,0)</f>
        <v>5.2311141019205634E-3</v>
      </c>
      <c r="AQ65" s="166">
        <f>+IFERROR(INFO!AQ68/INFO!AQ$77,0)</f>
        <v>4.1993117393251149E-3</v>
      </c>
      <c r="AR65" s="166">
        <f>+IFERROR(INFO!AR68/INFO!AR$77,0)</f>
        <v>4.336631577233626E-3</v>
      </c>
      <c r="AS65" s="166">
        <f>+IFERROR(INFO!AS68/INFO!AS$77,0)</f>
        <v>7.8685719037514812E-2</v>
      </c>
      <c r="AT65" s="166">
        <f>+IFERROR(INFO!AT68/INFO!AT$77,0)</f>
        <v>8.4198357702738966E-2</v>
      </c>
      <c r="AU65" s="166">
        <f>+IFERROR(INFO!AU68/INFO!AU$77,0)</f>
        <v>2.0744678051974068E-4</v>
      </c>
      <c r="AV65" s="166">
        <f>+IFERROR(INFO!AV68/INFO!AV$77,0)</f>
        <v>2.455019890613373E-4</v>
      </c>
      <c r="AW65" s="166">
        <f>+IFERROR(INFO!AW68/INFO!AW$77,0)</f>
        <v>5.9593584789167774E-3</v>
      </c>
      <c r="AX65" s="166">
        <f>+IFERROR(INFO!AX68/INFO!AX$77,0)</f>
        <v>4.667530235823026E-2</v>
      </c>
      <c r="AY65" s="166">
        <f>+IFERROR(INFO!AY68/INFO!AY$77,0)</f>
        <v>3.2725361135515073E-2</v>
      </c>
      <c r="AZ65" s="166">
        <f>+IFERROR(INFO!AZ68/INFO!AZ$77,0)</f>
        <v>1.2557260969459818E-3</v>
      </c>
      <c r="BA65" s="166">
        <f>+IFERROR(INFO!BA68/INFO!BA$77,0)</f>
        <v>4.6967512826776659E-3</v>
      </c>
      <c r="BB65" s="166">
        <f>+IFERROR(INFO!BB68/INFO!BB$77,0)</f>
        <v>7.0532413733421506E-3</v>
      </c>
      <c r="BC65" s="166">
        <f>+IFERROR(INFO!BC68/INFO!BC$77,0)</f>
        <v>5.4035183604807593E-2</v>
      </c>
      <c r="BD65" s="166">
        <f>+IFERROR(INFO!BD68/INFO!BD$77,0)</f>
        <v>2.5966671715594389E-2</v>
      </c>
      <c r="BE65" s="166">
        <f>+IFERROR(INFO!BE68/INFO!BE$77,0)</f>
        <v>2.4696909745049497E-2</v>
      </c>
      <c r="BF65" s="166">
        <f>+IFERROR(INFO!BF68/INFO!BF$77,0)</f>
        <v>4.197155647914308E-2</v>
      </c>
      <c r="BG65" s="166">
        <f>+IFERROR(INFO!BG68/INFO!BG$77,0)</f>
        <v>2.4692691827637829E-2</v>
      </c>
      <c r="BH65" s="166">
        <f>+IFERROR(INFO!BH68/INFO!BH$77,0)</f>
        <v>1.5863159282539341E-2</v>
      </c>
      <c r="BI65" s="166">
        <f>+IFERROR(INFO!BI68/INFO!BI$77,0)</f>
        <v>4.4047168619040837E-2</v>
      </c>
      <c r="BJ65" s="166">
        <f>+IFERROR(INFO!BJ68/INFO!BJ$77,0)</f>
        <v>4.486305479116136E-3</v>
      </c>
      <c r="BK65" s="166">
        <f>+IFERROR(INFO!BK68/INFO!BK$77,0)</f>
        <v>6.5140965399960414E-3</v>
      </c>
      <c r="BL65" s="166">
        <f>+IFERROR(INFO!BL68/INFO!BL$77,0)</f>
        <v>4.6260036613386003E-3</v>
      </c>
      <c r="BM65" s="166">
        <f>+IFERROR(INFO!BM68/INFO!BM$77,0)</f>
        <v>1.4698844729101726E-2</v>
      </c>
      <c r="BN65" s="166">
        <f>+IFERROR(INFO!BN68/INFO!BN$77,0)</f>
        <v>3.9416974289246322E-2</v>
      </c>
      <c r="BO65" s="166">
        <f>+IFERROR(INFO!BO68/INFO!BO$77,0)</f>
        <v>5.8713889505339917E-3</v>
      </c>
      <c r="BP65" s="166">
        <f>+IFERROR(INFO!BP68/INFO!BP$77,0)</f>
        <v>2.0089662493731321E-2</v>
      </c>
      <c r="BQ65" s="166">
        <f>+IFERROR(INFO!BQ68/INFO!BQ$77,0)</f>
        <v>3.4525567909431689E-3</v>
      </c>
      <c r="BR65" s="166">
        <f>+IFERROR(INFO!BR68/INFO!BR$77,0)</f>
        <v>3.0209436622276566E-2</v>
      </c>
      <c r="BS65" s="166">
        <f>+IFERROR(INFO!BS68/INFO!BS$77,0)</f>
        <v>2.6977733630777351E-2</v>
      </c>
      <c r="BT65" s="166">
        <f>+IFERROR(INFO!BT68/INFO!BT$77,0)</f>
        <v>0</v>
      </c>
      <c r="BU65" s="166"/>
    </row>
    <row r="66" spans="2:73" ht="15" x14ac:dyDescent="0.4">
      <c r="B66">
        <v>61</v>
      </c>
      <c r="C66" s="6" t="s">
        <v>119</v>
      </c>
      <c r="D66" s="7" t="s">
        <v>120</v>
      </c>
      <c r="E66" s="166">
        <f>+IFERROR(INFO!E69/INFO!E$77,0)</f>
        <v>3.2903739678958703E-3</v>
      </c>
      <c r="F66" s="166">
        <f>+IFERROR(INFO!F69/INFO!F$77,0)</f>
        <v>8.1781687306649667E-4</v>
      </c>
      <c r="G66" s="166">
        <f>+IFERROR(INFO!G69/INFO!G$77,0)</f>
        <v>6.508367038782643E-3</v>
      </c>
      <c r="H66" s="166">
        <f>+IFERROR(INFO!H69/INFO!H$77,0)</f>
        <v>1.2801096431214582E-3</v>
      </c>
      <c r="I66" s="166">
        <f>+IFERROR(INFO!I69/INFO!I$77,0)</f>
        <v>4.971630515095874E-4</v>
      </c>
      <c r="J66" s="166">
        <f>+IFERROR(INFO!J69/INFO!J$77,0)</f>
        <v>1.2131397681973858E-2</v>
      </c>
      <c r="K66" s="166">
        <f>+IFERROR(INFO!K69/INFO!K$77,0)</f>
        <v>2.0032693019775141E-2</v>
      </c>
      <c r="L66" s="166">
        <f>+IFERROR(INFO!L69/INFO!L$77,0)</f>
        <v>1.36487915217433E-2</v>
      </c>
      <c r="M66" s="166">
        <f>+IFERROR(INFO!M69/INFO!M$77,0)</f>
        <v>1.2274174729260214E-2</v>
      </c>
      <c r="N66" s="166">
        <f>+IFERROR(INFO!N69/INFO!N$77,0)</f>
        <v>1.4464844218863373E-2</v>
      </c>
      <c r="O66" s="166">
        <f>+IFERROR(INFO!O69/INFO!O$77,0)</f>
        <v>1.6965870974349637E-2</v>
      </c>
      <c r="P66" s="166">
        <f>+IFERROR(INFO!P69/INFO!P$77,0)</f>
        <v>9.6873573303639139E-3</v>
      </c>
      <c r="Q66" s="166">
        <f>+IFERROR(INFO!Q69/INFO!Q$77,0)</f>
        <v>9.1419405064664481E-3</v>
      </c>
      <c r="R66" s="166">
        <f>+IFERROR(INFO!R69/INFO!R$77,0)</f>
        <v>6.0878413166072128E-3</v>
      </c>
      <c r="S66" s="166">
        <f>+IFERROR(INFO!S69/INFO!S$77,0)</f>
        <v>3.7265584252748536E-3</v>
      </c>
      <c r="T66" s="166">
        <f>+IFERROR(INFO!T69/INFO!T$77,0)</f>
        <v>2.5633746367715918E-3</v>
      </c>
      <c r="U66" s="166">
        <f>+IFERROR(INFO!U69/INFO!U$77,0)</f>
        <v>4.8705724900709345E-3</v>
      </c>
      <c r="V66" s="166">
        <f>+IFERROR(INFO!V69/INFO!V$77,0)</f>
        <v>1.2778366586252032E-2</v>
      </c>
      <c r="W66" s="166">
        <f>+IFERROR(INFO!W69/INFO!W$77,0)</f>
        <v>6.319229631078776E-3</v>
      </c>
      <c r="X66" s="166">
        <f>+IFERROR(INFO!X69/INFO!X$77,0)</f>
        <v>1.1638653473986325E-2</v>
      </c>
      <c r="Y66" s="166">
        <f>+IFERROR(INFO!Y69/INFO!Y$77,0)</f>
        <v>1.2738878008236915E-2</v>
      </c>
      <c r="Z66" s="166">
        <f>+IFERROR(INFO!Z69/INFO!Z$77,0)</f>
        <v>1.2300427417322029E-2</v>
      </c>
      <c r="AA66" s="166">
        <f>+IFERROR(INFO!AA69/INFO!AA$77,0)</f>
        <v>2.8244752747688413E-3</v>
      </c>
      <c r="AB66" s="166">
        <f>+IFERROR(INFO!AB69/INFO!AB$77,0)</f>
        <v>5.1612939766044778E-3</v>
      </c>
      <c r="AC66" s="166">
        <f>+IFERROR(INFO!AC69/INFO!AC$77,0)</f>
        <v>1.5933849292556295E-3</v>
      </c>
      <c r="AD66" s="166">
        <f>+IFERROR(INFO!AD69/INFO!AD$77,0)</f>
        <v>5.9175313824449041E-3</v>
      </c>
      <c r="AE66" s="166">
        <f>+IFERROR(INFO!AE69/INFO!AE$77,0)</f>
        <v>1.7302407133271261E-2</v>
      </c>
      <c r="AF66" s="166">
        <f>+IFERROR(INFO!AF69/INFO!AF$77,0)</f>
        <v>8.3247114570089674E-3</v>
      </c>
      <c r="AG66" s="166">
        <f>+IFERROR(INFO!AG69/INFO!AG$77,0)</f>
        <v>2.5435236884806833E-3</v>
      </c>
      <c r="AH66" s="166">
        <f>+IFERROR(INFO!AH69/INFO!AH$77,0)</f>
        <v>9.7176015185088237E-3</v>
      </c>
      <c r="AI66" s="166">
        <f>+IFERROR(INFO!AI69/INFO!AI$77,0)</f>
        <v>6.5819086053575341E-3</v>
      </c>
      <c r="AJ66" s="166">
        <f>+IFERROR(INFO!AJ69/INFO!AJ$77,0)</f>
        <v>5.9516731742774278E-3</v>
      </c>
      <c r="AK66" s="166">
        <f>+IFERROR(INFO!AK69/INFO!AK$77,0)</f>
        <v>7.593344189080687E-3</v>
      </c>
      <c r="AL66" s="166">
        <f>+IFERROR(INFO!AL69/INFO!AL$77,0)</f>
        <v>5.6134114927104822E-3</v>
      </c>
      <c r="AM66" s="166">
        <f>+IFERROR(INFO!AM69/INFO!AM$77,0)</f>
        <v>1.5362927880414976E-3</v>
      </c>
      <c r="AN66" s="166">
        <f>+IFERROR(INFO!AN69/INFO!AN$77,0)</f>
        <v>2.2713463403111638E-2</v>
      </c>
      <c r="AO66" s="166">
        <f>+IFERROR(INFO!AO69/INFO!AO$77,0)</f>
        <v>1.1942384959013072E-2</v>
      </c>
      <c r="AP66" s="166">
        <f>+IFERROR(INFO!AP69/INFO!AP$77,0)</f>
        <v>4.9100749434290263E-2</v>
      </c>
      <c r="AQ66" s="166">
        <f>+IFERROR(INFO!AQ69/INFO!AQ$77,0)</f>
        <v>1.6767078321650294E-2</v>
      </c>
      <c r="AR66" s="166">
        <f>+IFERROR(INFO!AR69/INFO!AR$77,0)</f>
        <v>3.3569181629607786E-2</v>
      </c>
      <c r="AS66" s="166">
        <f>+IFERROR(INFO!AS69/INFO!AS$77,0)</f>
        <v>4.2635184326116879E-4</v>
      </c>
      <c r="AT66" s="166">
        <f>+IFERROR(INFO!AT69/INFO!AT$77,0)</f>
        <v>0.33159445774997282</v>
      </c>
      <c r="AU66" s="166">
        <f>+IFERROR(INFO!AU69/INFO!AU$77,0)</f>
        <v>1.7753275908120546E-2</v>
      </c>
      <c r="AV66" s="166">
        <f>+IFERROR(INFO!AV69/INFO!AV$77,0)</f>
        <v>8.8910755534410395E-3</v>
      </c>
      <c r="AW66" s="166">
        <f>+IFERROR(INFO!AW69/INFO!AW$77,0)</f>
        <v>1.307922092426541E-2</v>
      </c>
      <c r="AX66" s="166">
        <f>+IFERROR(INFO!AX69/INFO!AX$77,0)</f>
        <v>2.2164994176545192E-2</v>
      </c>
      <c r="AY66" s="166">
        <f>+IFERROR(INFO!AY69/INFO!AY$77,0)</f>
        <v>8.8087869167939505E-3</v>
      </c>
      <c r="AZ66" s="166">
        <f>+IFERROR(INFO!AZ69/INFO!AZ$77,0)</f>
        <v>9.2813238260165253E-3</v>
      </c>
      <c r="BA66" s="166">
        <f>+IFERROR(INFO!BA69/INFO!BA$77,0)</f>
        <v>3.5503136051063484E-2</v>
      </c>
      <c r="BB66" s="166">
        <f>+IFERROR(INFO!BB69/INFO!BB$77,0)</f>
        <v>1.0613068515582151E-2</v>
      </c>
      <c r="BC66" s="166">
        <f>+IFERROR(INFO!BC69/INFO!BC$77,0)</f>
        <v>2.2912388219566E-2</v>
      </c>
      <c r="BD66" s="166">
        <f>+IFERROR(INFO!BD69/INFO!BD$77,0)</f>
        <v>1.9821280914221726E-2</v>
      </c>
      <c r="BE66" s="166">
        <f>+IFERROR(INFO!BE69/INFO!BE$77,0)</f>
        <v>3.5440417393927871E-2</v>
      </c>
      <c r="BF66" s="166">
        <f>+IFERROR(INFO!BF69/INFO!BF$77,0)</f>
        <v>7.4552862350111401E-3</v>
      </c>
      <c r="BG66" s="166">
        <f>+IFERROR(INFO!BG69/INFO!BG$77,0)</f>
        <v>6.2858155086834622E-2</v>
      </c>
      <c r="BH66" s="166">
        <f>+IFERROR(INFO!BH69/INFO!BH$77,0)</f>
        <v>4.5104774962046686E-2</v>
      </c>
      <c r="BI66" s="166">
        <f>+IFERROR(INFO!BI69/INFO!BI$77,0)</f>
        <v>4.2374199575186983E-2</v>
      </c>
      <c r="BJ66" s="166">
        <f>+IFERROR(INFO!BJ69/INFO!BJ$77,0)</f>
        <v>2.2673330279988961E-2</v>
      </c>
      <c r="BK66" s="166">
        <f>+IFERROR(INFO!BK69/INFO!BK$77,0)</f>
        <v>1.4936606155213767E-2</v>
      </c>
      <c r="BL66" s="166">
        <f>+IFERROR(INFO!BL69/INFO!BL$77,0)</f>
        <v>1.0283559703653661E-2</v>
      </c>
      <c r="BM66" s="166">
        <f>+IFERROR(INFO!BM69/INFO!BM$77,0)</f>
        <v>7.9662979758995028E-2</v>
      </c>
      <c r="BN66" s="166">
        <f>+IFERROR(INFO!BN69/INFO!BN$77,0)</f>
        <v>3.1946564454106527E-2</v>
      </c>
      <c r="BO66" s="166">
        <f>+IFERROR(INFO!BO69/INFO!BO$77,0)</f>
        <v>8.7419497931117029E-2</v>
      </c>
      <c r="BP66" s="166">
        <f>+IFERROR(INFO!BP69/INFO!BP$77,0)</f>
        <v>7.2630125270437412E-2</v>
      </c>
      <c r="BQ66" s="166">
        <f>+IFERROR(INFO!BQ69/INFO!BQ$77,0)</f>
        <v>1.369776505876962E-2</v>
      </c>
      <c r="BR66" s="166">
        <f>+IFERROR(INFO!BR69/INFO!BR$77,0)</f>
        <v>4.620544961739919E-2</v>
      </c>
      <c r="BS66" s="166">
        <f>+IFERROR(INFO!BS69/INFO!BS$77,0)</f>
        <v>4.3412172528851812E-3</v>
      </c>
      <c r="BT66" s="166">
        <f>+IFERROR(INFO!BT69/INFO!BT$77,0)</f>
        <v>0</v>
      </c>
      <c r="BU66" s="166"/>
    </row>
    <row r="67" spans="2:73" ht="15" x14ac:dyDescent="0.4">
      <c r="B67">
        <v>62</v>
      </c>
      <c r="C67" s="15" t="s">
        <v>121</v>
      </c>
      <c r="D67" s="2" t="s">
        <v>122</v>
      </c>
      <c r="E67" s="166">
        <f>+IFERROR(INFO!E70/INFO!E$77,0)</f>
        <v>4.4406950503768101E-3</v>
      </c>
      <c r="F67" s="166">
        <f>+IFERROR(INFO!F70/INFO!F$77,0)</f>
        <v>8.9319588033929224E-6</v>
      </c>
      <c r="G67" s="166">
        <f>+IFERROR(INFO!G70/INFO!G$77,0)</f>
        <v>6.8796385183770301E-4</v>
      </c>
      <c r="H67" s="166">
        <f>+IFERROR(INFO!H70/INFO!H$77,0)</f>
        <v>2.7109343256756519E-5</v>
      </c>
      <c r="I67" s="166">
        <f>+IFERROR(INFO!I70/INFO!I$77,0)</f>
        <v>9.5943834329075481E-3</v>
      </c>
      <c r="J67" s="166">
        <f>+IFERROR(INFO!J70/INFO!J$77,0)</f>
        <v>4.6274846834125907E-3</v>
      </c>
      <c r="K67" s="166">
        <f>+IFERROR(INFO!K70/INFO!K$77,0)</f>
        <v>3.4149643744607688E-2</v>
      </c>
      <c r="L67" s="166">
        <f>+IFERROR(INFO!L70/INFO!L$77,0)</f>
        <v>9.8612590654607764E-3</v>
      </c>
      <c r="M67" s="166">
        <f>+IFERROR(INFO!M70/INFO!M$77,0)</f>
        <v>8.7093024146763787E-2</v>
      </c>
      <c r="N67" s="166">
        <f>+IFERROR(INFO!N70/INFO!N$77,0)</f>
        <v>5.0233656925696084E-2</v>
      </c>
      <c r="O67" s="166">
        <f>+IFERROR(INFO!O70/INFO!O$77,0)</f>
        <v>1.3020664878744769E-2</v>
      </c>
      <c r="P67" s="166">
        <f>+IFERROR(INFO!P70/INFO!P$77,0)</f>
        <v>1.3775323198887158E-2</v>
      </c>
      <c r="Q67" s="166">
        <f>+IFERROR(INFO!Q70/INFO!Q$77,0)</f>
        <v>6.714633800226349E-3</v>
      </c>
      <c r="R67" s="166">
        <f>+IFERROR(INFO!R70/INFO!R$77,0)</f>
        <v>1.0686377435569631E-2</v>
      </c>
      <c r="S67" s="166">
        <f>+IFERROR(INFO!S70/INFO!S$77,0)</f>
        <v>7.8289808222271259E-3</v>
      </c>
      <c r="T67" s="166">
        <f>+IFERROR(INFO!T70/INFO!T$77,0)</f>
        <v>1.2977450212695994E-2</v>
      </c>
      <c r="U67" s="166">
        <f>+IFERROR(INFO!U70/INFO!U$77,0)</f>
        <v>4.7031438119649729E-2</v>
      </c>
      <c r="V67" s="166">
        <f>+IFERROR(INFO!V70/INFO!V$77,0)</f>
        <v>1.0338713577203083E-2</v>
      </c>
      <c r="W67" s="166">
        <f>+IFERROR(INFO!W70/INFO!W$77,0)</f>
        <v>1.8120168834148201E-2</v>
      </c>
      <c r="X67" s="166">
        <f>+IFERROR(INFO!X70/INFO!X$77,0)</f>
        <v>3.3045654040066395E-2</v>
      </c>
      <c r="Y67" s="166">
        <f>+IFERROR(INFO!Y70/INFO!Y$77,0)</f>
        <v>5.3319136904127713E-2</v>
      </c>
      <c r="Z67" s="166">
        <f>+IFERROR(INFO!Z70/INFO!Z$77,0)</f>
        <v>2.8631761761916511E-2</v>
      </c>
      <c r="AA67" s="166">
        <f>+IFERROR(INFO!AA70/INFO!AA$77,0)</f>
        <v>9.9293450350493879E-3</v>
      </c>
      <c r="AB67" s="166">
        <f>+IFERROR(INFO!AB70/INFO!AB$77,0)</f>
        <v>4.5103667689657845E-2</v>
      </c>
      <c r="AC67" s="166">
        <f>+IFERROR(INFO!AC70/INFO!AC$77,0)</f>
        <v>3.8923219277389363E-3</v>
      </c>
      <c r="AD67" s="166">
        <f>+IFERROR(INFO!AD70/INFO!AD$77,0)</f>
        <v>1.5961608656669724E-2</v>
      </c>
      <c r="AE67" s="166">
        <f>+IFERROR(INFO!AE70/INFO!AE$77,0)</f>
        <v>4.0869051608319357E-2</v>
      </c>
      <c r="AF67" s="166">
        <f>+IFERROR(INFO!AF70/INFO!AF$77,0)</f>
        <v>1.8950319672930174E-2</v>
      </c>
      <c r="AG67" s="166">
        <f>+IFERROR(INFO!AG70/INFO!AG$77,0)</f>
        <v>6.6754198460207111E-3</v>
      </c>
      <c r="AH67" s="166">
        <f>+IFERROR(INFO!AH70/INFO!AH$77,0)</f>
        <v>8.896681229297437E-3</v>
      </c>
      <c r="AI67" s="166">
        <f>+IFERROR(INFO!AI70/INFO!AI$77,0)</f>
        <v>1.4123972676637309E-2</v>
      </c>
      <c r="AJ67" s="166">
        <f>+IFERROR(INFO!AJ70/INFO!AJ$77,0)</f>
        <v>1.0916913573182844E-2</v>
      </c>
      <c r="AK67" s="166">
        <f>+IFERROR(INFO!AK70/INFO!AK$77,0)</f>
        <v>2.0691718466244614E-2</v>
      </c>
      <c r="AL67" s="166">
        <f>+IFERROR(INFO!AL70/INFO!AL$77,0)</f>
        <v>1.4807268086529633E-2</v>
      </c>
      <c r="AM67" s="166">
        <f>+IFERROR(INFO!AM70/INFO!AM$77,0)</f>
        <v>4.1775530377154407E-3</v>
      </c>
      <c r="AN67" s="166">
        <f>+IFERROR(INFO!AN70/INFO!AN$77,0)</f>
        <v>9.914202183983931E-3</v>
      </c>
      <c r="AO67" s="166">
        <f>+IFERROR(INFO!AO70/INFO!AO$77,0)</f>
        <v>1.2666967298973158E-2</v>
      </c>
      <c r="AP67" s="166">
        <f>+IFERROR(INFO!AP70/INFO!AP$77,0)</f>
        <v>3.485370568681697E-2</v>
      </c>
      <c r="AQ67" s="166">
        <f>+IFERROR(INFO!AQ70/INFO!AQ$77,0)</f>
        <v>1.9815483256260612E-2</v>
      </c>
      <c r="AR67" s="166">
        <f>+IFERROR(INFO!AR70/INFO!AR$77,0)</f>
        <v>5.6019435799084402E-2</v>
      </c>
      <c r="AS67" s="166">
        <f>+IFERROR(INFO!AS70/INFO!AS$77,0)</f>
        <v>8.8747112858243553E-4</v>
      </c>
      <c r="AT67" s="166">
        <f>+IFERROR(INFO!AT70/INFO!AT$77,0)</f>
        <v>4.9988406577156079E-2</v>
      </c>
      <c r="AU67" s="166">
        <f>+IFERROR(INFO!AU70/INFO!AU$77,0)</f>
        <v>5.5989294606392835E-3</v>
      </c>
      <c r="AV67" s="166">
        <f>+IFERROR(INFO!AV70/INFO!AV$77,0)</f>
        <v>1.4880707095413179E-2</v>
      </c>
      <c r="AW67" s="166">
        <f>+IFERROR(INFO!AW70/INFO!AW$77,0)</f>
        <v>2.2980872122686753E-4</v>
      </c>
      <c r="AX67" s="166">
        <f>+IFERROR(INFO!AX70/INFO!AX$77,0)</f>
        <v>4.8431263989019521E-2</v>
      </c>
      <c r="AY67" s="166">
        <f>+IFERROR(INFO!AY70/INFO!AY$77,0)</f>
        <v>1.0162126477786017E-3</v>
      </c>
      <c r="AZ67" s="166">
        <f>+IFERROR(INFO!AZ70/INFO!AZ$77,0)</f>
        <v>7.4454561337692303E-4</v>
      </c>
      <c r="BA67" s="166">
        <f>+IFERROR(INFO!BA70/INFO!BA$77,0)</f>
        <v>5.8073066686473399E-2</v>
      </c>
      <c r="BB67" s="166">
        <f>+IFERROR(INFO!BB70/INFO!BB$77,0)</f>
        <v>3.3750972243142968E-2</v>
      </c>
      <c r="BC67" s="166">
        <f>+IFERROR(INFO!BC70/INFO!BC$77,0)</f>
        <v>5.34714663938844E-2</v>
      </c>
      <c r="BD67" s="166">
        <f>+IFERROR(INFO!BD70/INFO!BD$77,0)</f>
        <v>5.1507388386568029E-2</v>
      </c>
      <c r="BE67" s="166">
        <f>+IFERROR(INFO!BE70/INFO!BE$77,0)</f>
        <v>0.12518506047115632</v>
      </c>
      <c r="BF67" s="166">
        <f>+IFERROR(INFO!BF70/INFO!BF$77,0)</f>
        <v>9.0323548555433075E-3</v>
      </c>
      <c r="BG67" s="166">
        <f>+IFERROR(INFO!BG70/INFO!BG$77,0)</f>
        <v>0.10450962072549801</v>
      </c>
      <c r="BH67" s="166">
        <f>+IFERROR(INFO!BH70/INFO!BH$77,0)</f>
        <v>0.11398393476088006</v>
      </c>
      <c r="BI67" s="166">
        <f>+IFERROR(INFO!BI70/INFO!BI$77,0)</f>
        <v>5.6507777185386666E-2</v>
      </c>
      <c r="BJ67" s="166">
        <f>+IFERROR(INFO!BJ70/INFO!BJ$77,0)</f>
        <v>1.9422823088181614E-2</v>
      </c>
      <c r="BK67" s="166">
        <f>+IFERROR(INFO!BK70/INFO!BK$77,0)</f>
        <v>9.2691433796536406E-3</v>
      </c>
      <c r="BL67" s="166">
        <f>+IFERROR(INFO!BL70/INFO!BL$77,0)</f>
        <v>2.4107601208524291E-2</v>
      </c>
      <c r="BM67" s="166">
        <f>+IFERROR(INFO!BM70/INFO!BM$77,0)</f>
        <v>5.9149280731329842E-2</v>
      </c>
      <c r="BN67" s="166">
        <f>+IFERROR(INFO!BN70/INFO!BN$77,0)</f>
        <v>4.5982479444822692E-2</v>
      </c>
      <c r="BO67" s="166">
        <f>+IFERROR(INFO!BO70/INFO!BO$77,0)</f>
        <v>6.2760692631726969E-2</v>
      </c>
      <c r="BP67" s="166">
        <f>+IFERROR(INFO!BP70/INFO!BP$77,0)</f>
        <v>2.2524307158371264E-2</v>
      </c>
      <c r="BQ67" s="166">
        <f>+IFERROR(INFO!BQ70/INFO!BQ$77,0)</f>
        <v>2.1217538087167521E-2</v>
      </c>
      <c r="BR67" s="166">
        <f>+IFERROR(INFO!BR70/INFO!BR$77,0)</f>
        <v>6.4329357642896032E-2</v>
      </c>
      <c r="BS67" s="166">
        <f>+IFERROR(INFO!BS70/INFO!BS$77,0)</f>
        <v>2.8263040011517818E-3</v>
      </c>
      <c r="BT67" s="166">
        <f>+IFERROR(INFO!BT70/INFO!BT$77,0)</f>
        <v>0</v>
      </c>
      <c r="BU67" s="166"/>
    </row>
    <row r="68" spans="2:73" ht="15" x14ac:dyDescent="0.4">
      <c r="B68">
        <v>63</v>
      </c>
      <c r="C68" s="6" t="s">
        <v>123</v>
      </c>
      <c r="D68" s="7" t="s">
        <v>124</v>
      </c>
      <c r="E68" s="166">
        <f>+IFERROR(INFO!E71/INFO!E$77,0)</f>
        <v>7.2510100333131116E-4</v>
      </c>
      <c r="F68" s="166">
        <f>+IFERROR(INFO!F71/INFO!F$77,0)</f>
        <v>1.1526534007999382E-4</v>
      </c>
      <c r="G68" s="166">
        <f>+IFERROR(INFO!G71/INFO!G$77,0)</f>
        <v>4.0622846383300967E-4</v>
      </c>
      <c r="H68" s="166">
        <f>+IFERROR(INFO!H71/INFO!H$77,0)</f>
        <v>4.6678299798510808E-5</v>
      </c>
      <c r="I68" s="166">
        <f>+IFERROR(INFO!I71/INFO!I$77,0)</f>
        <v>7.1118832161680651E-4</v>
      </c>
      <c r="J68" s="166">
        <f>+IFERROR(INFO!J71/INFO!J$77,0)</f>
        <v>2.9453292512211658E-3</v>
      </c>
      <c r="K68" s="166">
        <f>+IFERROR(INFO!K71/INFO!K$77,0)</f>
        <v>1.1372949259896164E-3</v>
      </c>
      <c r="L68" s="166">
        <f>+IFERROR(INFO!L71/INFO!L$77,0)</f>
        <v>2.0923636418968489E-3</v>
      </c>
      <c r="M68" s="166">
        <f>+IFERROR(INFO!M71/INFO!M$77,0)</f>
        <v>5.4827153784943426E-3</v>
      </c>
      <c r="N68" s="166">
        <f>+IFERROR(INFO!N71/INFO!N$77,0)</f>
        <v>1.136808793282649E-3</v>
      </c>
      <c r="O68" s="166">
        <f>+IFERROR(INFO!O71/INFO!O$77,0)</f>
        <v>9.6217607576932584E-4</v>
      </c>
      <c r="P68" s="166">
        <f>+IFERROR(INFO!P71/INFO!P$77,0)</f>
        <v>9.2301770392459845E-4</v>
      </c>
      <c r="Q68" s="166">
        <f>+IFERROR(INFO!Q71/INFO!Q$77,0)</f>
        <v>1.1825784715550358E-3</v>
      </c>
      <c r="R68" s="166">
        <f>+IFERROR(INFO!R71/INFO!R$77,0)</f>
        <v>1.0391197460441883E-3</v>
      </c>
      <c r="S68" s="166">
        <f>+IFERROR(INFO!S71/INFO!S$77,0)</f>
        <v>6.0075346943821181E-4</v>
      </c>
      <c r="T68" s="166">
        <f>+IFERROR(INFO!T71/INFO!T$77,0)</f>
        <v>7.9441441574998784E-4</v>
      </c>
      <c r="U68" s="166">
        <f>+IFERROR(INFO!U71/INFO!U$77,0)</f>
        <v>2.7628051921990784E-3</v>
      </c>
      <c r="V68" s="166">
        <f>+IFERROR(INFO!V71/INFO!V$77,0)</f>
        <v>1.7065781735170653E-3</v>
      </c>
      <c r="W68" s="166">
        <f>+IFERROR(INFO!W71/INFO!W$77,0)</f>
        <v>1.6760873771697468E-3</v>
      </c>
      <c r="X68" s="166">
        <f>+IFERROR(INFO!X71/INFO!X$77,0)</f>
        <v>1.115684650797406E-3</v>
      </c>
      <c r="Y68" s="166">
        <f>+IFERROR(INFO!Y71/INFO!Y$77,0)</f>
        <v>1.73534883149128E-3</v>
      </c>
      <c r="Z68" s="166">
        <f>+IFERROR(INFO!Z71/INFO!Z$77,0)</f>
        <v>1.3442604118428189E-3</v>
      </c>
      <c r="AA68" s="166">
        <f>+IFERROR(INFO!AA71/INFO!AA$77,0)</f>
        <v>1.0964950465345387E-3</v>
      </c>
      <c r="AB68" s="166">
        <f>+IFERROR(INFO!AB71/INFO!AB$77,0)</f>
        <v>7.6350329725559576E-3</v>
      </c>
      <c r="AC68" s="166">
        <f>+IFERROR(INFO!AC71/INFO!AC$77,0)</f>
        <v>1.6429355410027392E-4</v>
      </c>
      <c r="AD68" s="166">
        <f>+IFERROR(INFO!AD71/INFO!AD$77,0)</f>
        <v>1.5804562458590912E-3</v>
      </c>
      <c r="AE68" s="166">
        <f>+IFERROR(INFO!AE71/INFO!AE$77,0)</f>
        <v>2.5156050127216911E-3</v>
      </c>
      <c r="AF68" s="166">
        <f>+IFERROR(INFO!AF71/INFO!AF$77,0)</f>
        <v>2.3314572487861205E-3</v>
      </c>
      <c r="AG68" s="166">
        <f>+IFERROR(INFO!AG71/INFO!AG$77,0)</f>
        <v>3.4169266885358812E-4</v>
      </c>
      <c r="AH68" s="166">
        <f>+IFERROR(INFO!AH71/INFO!AH$77,0)</f>
        <v>6.7306587938447955E-4</v>
      </c>
      <c r="AI68" s="166">
        <f>+IFERROR(INFO!AI71/INFO!AI$77,0)</f>
        <v>1.0523523180917466E-3</v>
      </c>
      <c r="AJ68" s="166">
        <f>+IFERROR(INFO!AJ71/INFO!AJ$77,0)</f>
        <v>6.8673557257410906E-4</v>
      </c>
      <c r="AK68" s="166">
        <f>+IFERROR(INFO!AK71/INFO!AK$77,0)</f>
        <v>2.2524345835747764E-3</v>
      </c>
      <c r="AL68" s="166">
        <f>+IFERROR(INFO!AL71/INFO!AL$77,0)</f>
        <v>2.0112799769860085E-3</v>
      </c>
      <c r="AM68" s="166">
        <f>+IFERROR(INFO!AM71/INFO!AM$77,0)</f>
        <v>6.2924411915726711E-4</v>
      </c>
      <c r="AN68" s="166">
        <f>+IFERROR(INFO!AN71/INFO!AN$77,0)</f>
        <v>1.1672879450710444E-3</v>
      </c>
      <c r="AO68" s="166">
        <f>+IFERROR(INFO!AO71/INFO!AO$77,0)</f>
        <v>6.425974239523195E-4</v>
      </c>
      <c r="AP68" s="166">
        <f>+IFERROR(INFO!AP71/INFO!AP$77,0)</f>
        <v>2.1341988629230485E-3</v>
      </c>
      <c r="AQ68" s="166">
        <f>+IFERROR(INFO!AQ71/INFO!AQ$77,0)</f>
        <v>1.189376318648042E-3</v>
      </c>
      <c r="AR68" s="166">
        <f>+IFERROR(INFO!AR71/INFO!AR$77,0)</f>
        <v>2.3766671871064721E-3</v>
      </c>
      <c r="AS68" s="166">
        <f>+IFERROR(INFO!AS71/INFO!AS$77,0)</f>
        <v>7.6953699430462586E-4</v>
      </c>
      <c r="AT68" s="166">
        <f>+IFERROR(INFO!AT71/INFO!AT$77,0)</f>
        <v>1.0612099514404462E-2</v>
      </c>
      <c r="AU68" s="166">
        <f>+IFERROR(INFO!AU71/INFO!AU$77,0)</f>
        <v>5.1933033311342327E-4</v>
      </c>
      <c r="AV68" s="166">
        <f>+IFERROR(INFO!AV71/INFO!AV$77,0)</f>
        <v>1.006307798095828E-3</v>
      </c>
      <c r="AW68" s="166">
        <f>+IFERROR(INFO!AW71/INFO!AW$77,0)</f>
        <v>5.4265976414615577E-4</v>
      </c>
      <c r="AX68" s="166">
        <f>+IFERROR(INFO!AX71/INFO!AX$77,0)</f>
        <v>2.9764486806524919E-3</v>
      </c>
      <c r="AY68" s="166">
        <f>+IFERROR(INFO!AY71/INFO!AY$77,0)</f>
        <v>1.2485766779107201E-3</v>
      </c>
      <c r="AZ68" s="166">
        <f>+IFERROR(INFO!AZ71/INFO!AZ$77,0)</f>
        <v>4.3131743316995536E-3</v>
      </c>
      <c r="BA68" s="166">
        <f>+IFERROR(INFO!BA71/INFO!BA$77,0)</f>
        <v>3.2836420241070261E-3</v>
      </c>
      <c r="BB68" s="166">
        <f>+IFERROR(INFO!BB71/INFO!BB$77,0)</f>
        <v>1.2174274856325029E-2</v>
      </c>
      <c r="BC68" s="166">
        <f>+IFERROR(INFO!BC71/INFO!BC$77,0)</f>
        <v>6.9369430320303221E-3</v>
      </c>
      <c r="BD68" s="166">
        <f>+IFERROR(INFO!BD71/INFO!BD$77,0)</f>
        <v>4.6294772763037411E-3</v>
      </c>
      <c r="BE68" s="166">
        <f>+IFERROR(INFO!BE71/INFO!BE$77,0)</f>
        <v>2.813226104891221E-3</v>
      </c>
      <c r="BF68" s="166">
        <f>+IFERROR(INFO!BF71/INFO!BF$77,0)</f>
        <v>7.6098269143919529E-4</v>
      </c>
      <c r="BG68" s="166">
        <f>+IFERROR(INFO!BG71/INFO!BG$77,0)</f>
        <v>4.0087164751660192E-3</v>
      </c>
      <c r="BH68" s="166">
        <f>+IFERROR(INFO!BH71/INFO!BH$77,0)</f>
        <v>2.753977520092126E-3</v>
      </c>
      <c r="BI68" s="166">
        <f>+IFERROR(INFO!BI71/INFO!BI$77,0)</f>
        <v>2.1639389361240288E-3</v>
      </c>
      <c r="BJ68" s="166">
        <f>+IFERROR(INFO!BJ71/INFO!BJ$77,0)</f>
        <v>9.2683661693185532E-4</v>
      </c>
      <c r="BK68" s="166">
        <f>+IFERROR(INFO!BK71/INFO!BK$77,0)</f>
        <v>5.8837450387754344E-4</v>
      </c>
      <c r="BL68" s="166">
        <f>+IFERROR(INFO!BL71/INFO!BL$77,0)</f>
        <v>5.8626878963389541E-4</v>
      </c>
      <c r="BM68" s="166">
        <f>+IFERROR(INFO!BM71/INFO!BM$77,0)</f>
        <v>3.9412015725683834E-3</v>
      </c>
      <c r="BN68" s="166">
        <f>+IFERROR(INFO!BN71/INFO!BN$77,0)</f>
        <v>1.8668198473623743E-3</v>
      </c>
      <c r="BO68" s="166">
        <f>+IFERROR(INFO!BO71/INFO!BO$77,0)</f>
        <v>4.0532855974827319E-3</v>
      </c>
      <c r="BP68" s="166">
        <f>+IFERROR(INFO!BP71/INFO!BP$77,0)</f>
        <v>2.7427913912874114E-3</v>
      </c>
      <c r="BQ68" s="166">
        <f>+IFERROR(INFO!BQ71/INFO!BQ$77,0)</f>
        <v>9.0521927713501976E-4</v>
      </c>
      <c r="BR68" s="166">
        <f>+IFERROR(INFO!BR71/INFO!BR$77,0)</f>
        <v>2.5927745237220596E-3</v>
      </c>
      <c r="BS68" s="166">
        <f>+IFERROR(INFO!BS71/INFO!BS$77,0)</f>
        <v>2.9055372040596902E-4</v>
      </c>
      <c r="BT68" s="166">
        <f>+IFERROR(INFO!BT71/INFO!BT$77,0)</f>
        <v>0</v>
      </c>
      <c r="BU68" s="166"/>
    </row>
    <row r="69" spans="2:73" ht="15" x14ac:dyDescent="0.4">
      <c r="B69">
        <v>64</v>
      </c>
      <c r="C69" s="1" t="s">
        <v>125</v>
      </c>
      <c r="D69" s="2" t="s">
        <v>126</v>
      </c>
      <c r="E69" s="166">
        <f>+IFERROR(INFO!E72/INFO!E$77,0)</f>
        <v>3.8850857108500993E-4</v>
      </c>
      <c r="F69" s="166">
        <f>+IFERROR(INFO!F72/INFO!F$77,0)</f>
        <v>1.8928464934222334E-4</v>
      </c>
      <c r="G69" s="166">
        <f>+IFERROR(INFO!G72/INFO!G$77,0)</f>
        <v>4.9664855693564379E-4</v>
      </c>
      <c r="H69" s="166">
        <f>+IFERROR(INFO!H72/INFO!H$77,0)</f>
        <v>2.6987927690533806E-4</v>
      </c>
      <c r="I69" s="166">
        <f>+IFERROR(INFO!I72/INFO!I$77,0)</f>
        <v>1.1115753041460181E-4</v>
      </c>
      <c r="J69" s="166">
        <f>+IFERROR(INFO!J72/INFO!J$77,0)</f>
        <v>6.0045796025074859E-4</v>
      </c>
      <c r="K69" s="166">
        <f>+IFERROR(INFO!K72/INFO!K$77,0)</f>
        <v>1.5730571894069314E-3</v>
      </c>
      <c r="L69" s="166">
        <f>+IFERROR(INFO!L72/INFO!L$77,0)</f>
        <v>4.3533688874126874E-3</v>
      </c>
      <c r="M69" s="166">
        <f>+IFERROR(INFO!M72/INFO!M$77,0)</f>
        <v>4.2562164056743432E-4</v>
      </c>
      <c r="N69" s="166">
        <f>+IFERROR(INFO!N72/INFO!N$77,0)</f>
        <v>6.3304651841080935E-4</v>
      </c>
      <c r="O69" s="166">
        <f>+IFERROR(INFO!O72/INFO!O$77,0)</f>
        <v>8.0660586183555318E-4</v>
      </c>
      <c r="P69" s="166">
        <f>+IFERROR(INFO!P72/INFO!P$77,0)</f>
        <v>6.5734489445103312E-4</v>
      </c>
      <c r="Q69" s="166">
        <f>+IFERROR(INFO!Q72/INFO!Q$77,0)</f>
        <v>6.1739719554174902E-4</v>
      </c>
      <c r="R69" s="166">
        <f>+IFERROR(INFO!R72/INFO!R$77,0)</f>
        <v>6.9417101466658462E-4</v>
      </c>
      <c r="S69" s="166">
        <f>+IFERROR(INFO!S72/INFO!S$77,0)</f>
        <v>3.0904275415882132E-4</v>
      </c>
      <c r="T69" s="166">
        <f>+IFERROR(INFO!T72/INFO!T$77,0)</f>
        <v>5.2905057507387663E-4</v>
      </c>
      <c r="U69" s="166">
        <f>+IFERROR(INFO!U72/INFO!U$77,0)</f>
        <v>9.9402875063071567E-4</v>
      </c>
      <c r="V69" s="166">
        <f>+IFERROR(INFO!V72/INFO!V$77,0)</f>
        <v>8.8719326364881566E-4</v>
      </c>
      <c r="W69" s="166">
        <f>+IFERROR(INFO!W72/INFO!W$77,0)</f>
        <v>8.1085948796040758E-4</v>
      </c>
      <c r="X69" s="166">
        <f>+IFERROR(INFO!X72/INFO!X$77,0)</f>
        <v>7.0066578324071811E-4</v>
      </c>
      <c r="Y69" s="166">
        <f>+IFERROR(INFO!Y72/INFO!Y$77,0)</f>
        <v>9.8249846036450698E-4</v>
      </c>
      <c r="Z69" s="166">
        <f>+IFERROR(INFO!Z72/INFO!Z$77,0)</f>
        <v>1.3214605953817855E-3</v>
      </c>
      <c r="AA69" s="166">
        <f>+IFERROR(INFO!AA72/INFO!AA$77,0)</f>
        <v>5.1508902126768373E-4</v>
      </c>
      <c r="AB69" s="166">
        <f>+IFERROR(INFO!AB72/INFO!AB$77,0)</f>
        <v>4.8380870628138995E-3</v>
      </c>
      <c r="AC69" s="166">
        <f>+IFERROR(INFO!AC72/INFO!AC$77,0)</f>
        <v>1.2604406785102513E-4</v>
      </c>
      <c r="AD69" s="166">
        <f>+IFERROR(INFO!AD72/INFO!AD$77,0)</f>
        <v>6.9953933608832221E-4</v>
      </c>
      <c r="AE69" s="166">
        <f>+IFERROR(INFO!AE72/INFO!AE$77,0)</f>
        <v>1.5127617988612934E-3</v>
      </c>
      <c r="AF69" s="166">
        <f>+IFERROR(INFO!AF72/INFO!AF$77,0)</f>
        <v>7.9945952134054753E-4</v>
      </c>
      <c r="AG69" s="166">
        <f>+IFERROR(INFO!AG72/INFO!AG$77,0)</f>
        <v>5.1961748822610136E-4</v>
      </c>
      <c r="AH69" s="166">
        <f>+IFERROR(INFO!AH72/INFO!AH$77,0)</f>
        <v>4.7885565108751743E-4</v>
      </c>
      <c r="AI69" s="166">
        <f>+IFERROR(INFO!AI72/INFO!AI$77,0)</f>
        <v>5.1411850416492589E-4</v>
      </c>
      <c r="AJ69" s="166">
        <f>+IFERROR(INFO!AJ72/INFO!AJ$77,0)</f>
        <v>3.3940195055715087E-4</v>
      </c>
      <c r="AK69" s="166">
        <f>+IFERROR(INFO!AK72/INFO!AK$77,0)</f>
        <v>4.1114648184402387E-4</v>
      </c>
      <c r="AL69" s="166">
        <f>+IFERROR(INFO!AL72/INFO!AL$77,0)</f>
        <v>1.1645001476564361E-3</v>
      </c>
      <c r="AM69" s="166">
        <f>+IFERROR(INFO!AM72/INFO!AM$77,0)</f>
        <v>1.9631825403568367E-4</v>
      </c>
      <c r="AN69" s="166">
        <f>+IFERROR(INFO!AN72/INFO!AN$77,0)</f>
        <v>2.0580543469992034E-3</v>
      </c>
      <c r="AO69" s="166">
        <f>+IFERROR(INFO!AO72/INFO!AO$77,0)</f>
        <v>2.6477119651302466E-3</v>
      </c>
      <c r="AP69" s="166">
        <f>+IFERROR(INFO!AP72/INFO!AP$77,0)</f>
        <v>6.5694106633198855E-3</v>
      </c>
      <c r="AQ69" s="166">
        <f>+IFERROR(INFO!AQ72/INFO!AQ$77,0)</f>
        <v>4.3128876596254112E-3</v>
      </c>
      <c r="AR69" s="166">
        <f>+IFERROR(INFO!AR72/INFO!AR$77,0)</f>
        <v>5.9416756846749248E-3</v>
      </c>
      <c r="AS69" s="166">
        <f>+IFERROR(INFO!AS72/INFO!AS$77,0)</f>
        <v>8.5593227445800385E-4</v>
      </c>
      <c r="AT69" s="166">
        <f>+IFERROR(INFO!AT72/INFO!AT$77,0)</f>
        <v>1.4024170293197226E-2</v>
      </c>
      <c r="AU69" s="166">
        <f>+IFERROR(INFO!AU72/INFO!AU$77,0)</f>
        <v>1.8204479628446558E-4</v>
      </c>
      <c r="AV69" s="166">
        <f>+IFERROR(INFO!AV72/INFO!AV$77,0)</f>
        <v>3.7230461729392323E-4</v>
      </c>
      <c r="AW69" s="166">
        <f>+IFERROR(INFO!AW72/INFO!AW$77,0)</f>
        <v>2.1489072236943309E-4</v>
      </c>
      <c r="AX69" s="166">
        <f>+IFERROR(INFO!AX72/INFO!AX$77,0)</f>
        <v>1.3359738033180395E-3</v>
      </c>
      <c r="AY69" s="166">
        <f>+IFERROR(INFO!AY72/INFO!AY$77,0)</f>
        <v>4.9780642471203534E-4</v>
      </c>
      <c r="AZ69" s="166">
        <f>+IFERROR(INFO!AZ72/INFO!AZ$77,0)</f>
        <v>9.1154062043395428E-4</v>
      </c>
      <c r="BA69" s="166">
        <f>+IFERROR(INFO!BA72/INFO!BA$77,0)</f>
        <v>1.4850057010605143E-3</v>
      </c>
      <c r="BB69" s="166">
        <f>+IFERROR(INFO!BB72/INFO!BB$77,0)</f>
        <v>3.3158588806204525E-3</v>
      </c>
      <c r="BC69" s="166">
        <f>+IFERROR(INFO!BC72/INFO!BC$77,0)</f>
        <v>3.5105679795898481E-3</v>
      </c>
      <c r="BD69" s="166">
        <f>+IFERROR(INFO!BD72/INFO!BD$77,0)</f>
        <v>4.114664812627334E-3</v>
      </c>
      <c r="BE69" s="166">
        <f>+IFERROR(INFO!BE72/INFO!BE$77,0)</f>
        <v>1.7420611135604506E-3</v>
      </c>
      <c r="BF69" s="166">
        <f>+IFERROR(INFO!BF72/INFO!BF$77,0)</f>
        <v>4.7234198823742357E-4</v>
      </c>
      <c r="BG69" s="166">
        <f>+IFERROR(INFO!BG72/INFO!BG$77,0)</f>
        <v>3.1778303126493764E-3</v>
      </c>
      <c r="BH69" s="166">
        <f>+IFERROR(INFO!BH72/INFO!BH$77,0)</f>
        <v>1.9041276745216623E-3</v>
      </c>
      <c r="BI69" s="166">
        <f>+IFERROR(INFO!BI72/INFO!BI$77,0)</f>
        <v>5.2737118262673839E-3</v>
      </c>
      <c r="BJ69" s="166">
        <f>+IFERROR(INFO!BJ72/INFO!BJ$77,0)</f>
        <v>9.6407883668019967E-4</v>
      </c>
      <c r="BK69" s="166">
        <f>+IFERROR(INFO!BK72/INFO!BK$77,0)</f>
        <v>1.2391260548464036E-3</v>
      </c>
      <c r="BL69" s="166">
        <f>+IFERROR(INFO!BL72/INFO!BL$77,0)</f>
        <v>1.1243585024259711E-3</v>
      </c>
      <c r="BM69" s="166">
        <f>+IFERROR(INFO!BM72/INFO!BM$77,0)</f>
        <v>3.4311635825887226E-3</v>
      </c>
      <c r="BN69" s="166">
        <f>+IFERROR(INFO!BN72/INFO!BN$77,0)</f>
        <v>1.5253176918803041E-3</v>
      </c>
      <c r="BO69" s="166">
        <f>+IFERROR(INFO!BO72/INFO!BO$77,0)</f>
        <v>1.2393963284757748E-2</v>
      </c>
      <c r="BP69" s="166">
        <f>+IFERROR(INFO!BP72/INFO!BP$77,0)</f>
        <v>1.3115441246677413E-2</v>
      </c>
      <c r="BQ69" s="166">
        <f>+IFERROR(INFO!BQ72/INFO!BQ$77,0)</f>
        <v>1.1012708560984396E-3</v>
      </c>
      <c r="BR69" s="166">
        <f>+IFERROR(INFO!BR72/INFO!BR$77,0)</f>
        <v>2.9954899260829643E-3</v>
      </c>
      <c r="BS69" s="166">
        <f>+IFERROR(INFO!BS72/INFO!BS$77,0)</f>
        <v>1.9239790935572849E-4</v>
      </c>
      <c r="BT69" s="166">
        <f>+IFERROR(INFO!BT72/INFO!BT$77,0)</f>
        <v>0</v>
      </c>
      <c r="BU69" s="166"/>
    </row>
    <row r="70" spans="2:73" ht="15" x14ac:dyDescent="0.4">
      <c r="B70">
        <v>65</v>
      </c>
      <c r="C70" s="14" t="s">
        <v>127</v>
      </c>
      <c r="D70" s="7" t="s">
        <v>128</v>
      </c>
      <c r="E70" s="166">
        <f>+IFERROR(INFO!E73/INFO!E$77,0)</f>
        <v>1.8656151905735734E-5</v>
      </c>
      <c r="F70" s="166">
        <f>+IFERROR(INFO!F73/INFO!F$77,0)</f>
        <v>1.8596322721536353E-5</v>
      </c>
      <c r="G70" s="166">
        <f>+IFERROR(INFO!G73/INFO!G$77,0)</f>
        <v>2.1964303822174584E-5</v>
      </c>
      <c r="H70" s="166">
        <f>+IFERROR(INFO!H73/INFO!H$77,0)</f>
        <v>4.0892919716269989E-6</v>
      </c>
      <c r="I70" s="166">
        <f>+IFERROR(INFO!I73/INFO!I$77,0)</f>
        <v>1.0964478180026554E-5</v>
      </c>
      <c r="J70" s="166">
        <f>+IFERROR(INFO!J73/INFO!J$77,0)</f>
        <v>1.6116408629386963E-5</v>
      </c>
      <c r="K70" s="166">
        <f>+IFERROR(INFO!K73/INFO!K$77,0)</f>
        <v>1.5421862257167776E-5</v>
      </c>
      <c r="L70" s="166">
        <f>+IFERROR(INFO!L73/INFO!L$77,0)</f>
        <v>7.7310242088153479E-6</v>
      </c>
      <c r="M70" s="166">
        <f>+IFERROR(INFO!M73/INFO!M$77,0)</f>
        <v>8.0860041053173012E-6</v>
      </c>
      <c r="N70" s="166">
        <f>+IFERROR(INFO!N73/INFO!N$77,0)</f>
        <v>2.4721547177464911E-5</v>
      </c>
      <c r="O70" s="166">
        <f>+IFERROR(INFO!O73/INFO!O$77,0)</f>
        <v>2.9138495813230632E-5</v>
      </c>
      <c r="P70" s="166">
        <f>+IFERROR(INFO!P73/INFO!P$77,0)</f>
        <v>1.5667469009225575E-5</v>
      </c>
      <c r="Q70" s="166">
        <f>+IFERROR(INFO!Q73/INFO!Q$77,0)</f>
        <v>2.7800679426085286E-5</v>
      </c>
      <c r="R70" s="166">
        <f>+IFERROR(INFO!R73/INFO!R$77,0)</f>
        <v>4.6781618661433035E-5</v>
      </c>
      <c r="S70" s="166">
        <f>+IFERROR(INFO!S73/INFO!S$77,0)</f>
        <v>2.2457660674472431E-5</v>
      </c>
      <c r="T70" s="166">
        <f>+IFERROR(INFO!T73/INFO!T$77,0)</f>
        <v>6.2678886394792645E-6</v>
      </c>
      <c r="U70" s="166">
        <f>+IFERROR(INFO!U73/INFO!U$77,0)</f>
        <v>4.9483903735887815E-5</v>
      </c>
      <c r="V70" s="166">
        <f>+IFERROR(INFO!V73/INFO!V$77,0)</f>
        <v>4.4259579782241068E-5</v>
      </c>
      <c r="W70" s="166">
        <f>+IFERROR(INFO!W73/INFO!W$77,0)</f>
        <v>2.7948212703185002E-5</v>
      </c>
      <c r="X70" s="166">
        <f>+IFERROR(INFO!X73/INFO!X$77,0)</f>
        <v>6.0926369125640758E-5</v>
      </c>
      <c r="Y70" s="166">
        <f>+IFERROR(INFO!Y73/INFO!Y$77,0)</f>
        <v>1.0895332734949605E-4</v>
      </c>
      <c r="Z70" s="166">
        <f>+IFERROR(INFO!Z73/INFO!Z$77,0)</f>
        <v>6.4582893368165739E-5</v>
      </c>
      <c r="AA70" s="166">
        <f>+IFERROR(INFO!AA73/INFO!AA$77,0)</f>
        <v>6.3297954506637575E-5</v>
      </c>
      <c r="AB70" s="166">
        <f>+IFERROR(INFO!AB73/INFO!AB$77,0)</f>
        <v>4.4682478465794488E-5</v>
      </c>
      <c r="AC70" s="166">
        <f>+IFERROR(INFO!AC73/INFO!AC$77,0)</f>
        <v>1.2370606687483903E-5</v>
      </c>
      <c r="AD70" s="166">
        <f>+IFERROR(INFO!AD73/INFO!AD$77,0)</f>
        <v>3.5922918385608548E-5</v>
      </c>
      <c r="AE70" s="166">
        <f>+IFERROR(INFO!AE73/INFO!AE$77,0)</f>
        <v>4.0919840974028716E-5</v>
      </c>
      <c r="AF70" s="166">
        <f>+IFERROR(INFO!AF73/INFO!AF$77,0)</f>
        <v>5.591487907057748E-5</v>
      </c>
      <c r="AG70" s="166">
        <f>+IFERROR(INFO!AG73/INFO!AG$77,0)</f>
        <v>4.2253780439495808E-5</v>
      </c>
      <c r="AH70" s="166">
        <f>+IFERROR(INFO!AH73/INFO!AH$77,0)</f>
        <v>5.8931872366680381E-5</v>
      </c>
      <c r="AI70" s="166">
        <f>+IFERROR(INFO!AI73/INFO!AI$77,0)</f>
        <v>4.7626583375810856E-5</v>
      </c>
      <c r="AJ70" s="166">
        <f>+IFERROR(INFO!AJ73/INFO!AJ$77,0)</f>
        <v>4.9975028670980359E-5</v>
      </c>
      <c r="AK70" s="166">
        <f>+IFERROR(INFO!AK73/INFO!AK$77,0)</f>
        <v>6.2179000384451113E-5</v>
      </c>
      <c r="AL70" s="166">
        <f>+IFERROR(INFO!AL73/INFO!AL$77,0)</f>
        <v>4.8026005735027664E-5</v>
      </c>
      <c r="AM70" s="166">
        <f>+IFERROR(INFO!AM73/INFO!AM$77,0)</f>
        <v>2.4803493472750983E-5</v>
      </c>
      <c r="AN70" s="166">
        <f>+IFERROR(INFO!AN73/INFO!AN$77,0)</f>
        <v>2.2808647292828274E-5</v>
      </c>
      <c r="AO70" s="166">
        <f>+IFERROR(INFO!AO73/INFO!AO$77,0)</f>
        <v>1.2838167710880139E-5</v>
      </c>
      <c r="AP70" s="166">
        <f>+IFERROR(INFO!AP73/INFO!AP$77,0)</f>
        <v>4.0684186330996916E-5</v>
      </c>
      <c r="AQ70" s="166">
        <f>+IFERROR(INFO!AQ73/INFO!AQ$77,0)</f>
        <v>2.2184162598810941E-5</v>
      </c>
      <c r="AR70" s="166">
        <f>+IFERROR(INFO!AR73/INFO!AR$77,0)</f>
        <v>3.434515979266245E-5</v>
      </c>
      <c r="AS70" s="166">
        <f>+IFERROR(INFO!AS73/INFO!AS$77,0)</f>
        <v>1.7764635519631195E-4</v>
      </c>
      <c r="AT70" s="166">
        <f>+IFERROR(INFO!AT73/INFO!AT$77,0)</f>
        <v>3.9258141340973437E-4</v>
      </c>
      <c r="AU70" s="166">
        <f>+IFERROR(INFO!AU73/INFO!AU$77,0)</f>
        <v>2.0960825197341471E-5</v>
      </c>
      <c r="AV70" s="166">
        <f>+IFERROR(INFO!AV73/INFO!AV$77,0)</f>
        <v>3.2465511458449393E-5</v>
      </c>
      <c r="AW70" s="166">
        <f>+IFERROR(INFO!AW73/INFO!AW$77,0)</f>
        <v>3.4229106874475992E-5</v>
      </c>
      <c r="AX70" s="166">
        <f>+IFERROR(INFO!AX73/INFO!AX$77,0)</f>
        <v>1.1648301792147294E-4</v>
      </c>
      <c r="AY70" s="166">
        <f>+IFERROR(INFO!AY73/INFO!AY$77,0)</f>
        <v>1.0470648727180457E-4</v>
      </c>
      <c r="AZ70" s="166">
        <f>+IFERROR(INFO!AZ73/INFO!AZ$77,0)</f>
        <v>1.9660979884058207E-5</v>
      </c>
      <c r="BA70" s="166">
        <f>+IFERROR(INFO!BA73/INFO!BA$77,0)</f>
        <v>3.6307154531609287E-5</v>
      </c>
      <c r="BB70" s="166">
        <f>+IFERROR(INFO!BB73/INFO!BB$77,0)</f>
        <v>2.7302177213659908E-5</v>
      </c>
      <c r="BC70" s="166">
        <f>+IFERROR(INFO!BC73/INFO!BC$77,0)</f>
        <v>1.371041223004462E-4</v>
      </c>
      <c r="BD70" s="166">
        <f>+IFERROR(INFO!BD73/INFO!BD$77,0)</f>
        <v>6.9291610926534863E-5</v>
      </c>
      <c r="BE70" s="166">
        <f>+IFERROR(INFO!BE73/INFO!BE$77,0)</f>
        <v>8.3877911427450747E-5</v>
      </c>
      <c r="BF70" s="166">
        <f>+IFERROR(INFO!BF73/INFO!BF$77,0)</f>
        <v>1.2102882701696916E-4</v>
      </c>
      <c r="BG70" s="166">
        <f>+IFERROR(INFO!BG73/INFO!BG$77,0)</f>
        <v>9.3793988676951507E-5</v>
      </c>
      <c r="BH70" s="166">
        <f>+IFERROR(INFO!BH73/INFO!BH$77,0)</f>
        <v>7.0577850951620825E-5</v>
      </c>
      <c r="BI70" s="166">
        <f>+IFERROR(INFO!BI73/INFO!BI$77,0)</f>
        <v>1.1912007047390914E-4</v>
      </c>
      <c r="BJ70" s="166">
        <f>+IFERROR(INFO!BJ73/INFO!BJ$77,0)</f>
        <v>2.3464435196528406E-5</v>
      </c>
      <c r="BK70" s="166">
        <f>+IFERROR(INFO!BK73/INFO!BK$77,0)</f>
        <v>2.3067813649054824E-5</v>
      </c>
      <c r="BL70" s="166">
        <f>+IFERROR(INFO!BL73/INFO!BL$77,0)</f>
        <v>1.4995893611129368E-5</v>
      </c>
      <c r="BM70" s="166">
        <f>+IFERROR(INFO!BM73/INFO!BM$77,0)</f>
        <v>8.1094793314298821E-5</v>
      </c>
      <c r="BN70" s="166">
        <f>+IFERROR(INFO!BN73/INFO!BN$77,0)</f>
        <v>1.0477824494982025E-4</v>
      </c>
      <c r="BO70" s="166">
        <f>+IFERROR(INFO!BO73/INFO!BO$77,0)</f>
        <v>3.3146399429014305E-4</v>
      </c>
      <c r="BP70" s="166">
        <f>+IFERROR(INFO!BP73/INFO!BP$77,0)</f>
        <v>7.2038158210467867E-4</v>
      </c>
      <c r="BQ70" s="166">
        <f>+IFERROR(INFO!BQ73/INFO!BQ$77,0)</f>
        <v>0.29734523812728642</v>
      </c>
      <c r="BR70" s="166">
        <f>+IFERROR(INFO!BR73/INFO!BR$77,0)</f>
        <v>9.4250804316735895E-5</v>
      </c>
      <c r="BS70" s="166">
        <f>+IFERROR(INFO!BS73/INFO!BS$77,0)</f>
        <v>6.4270301973510196E-5</v>
      </c>
      <c r="BT70" s="166">
        <f>+IFERROR(INFO!BT73/INFO!BT$77,0)</f>
        <v>0</v>
      </c>
      <c r="BU70" s="166"/>
    </row>
    <row r="71" spans="2:73" ht="15" x14ac:dyDescent="0.4">
      <c r="B71">
        <v>66</v>
      </c>
      <c r="C71" s="1" t="s">
        <v>129</v>
      </c>
      <c r="D71" s="2" t="s">
        <v>130</v>
      </c>
      <c r="E71" s="166">
        <f>+IFERROR(INFO!E74/INFO!E$77,0)</f>
        <v>2.1380427736915306E-6</v>
      </c>
      <c r="F71" s="166">
        <f>+IFERROR(INFO!F74/INFO!F$77,0)</f>
        <v>4.3091932048159976E-7</v>
      </c>
      <c r="G71" s="166">
        <f>+IFERROR(INFO!G74/INFO!G$77,0)</f>
        <v>2.4650405372222848E-6</v>
      </c>
      <c r="H71" s="166">
        <f>+IFERROR(INFO!H74/INFO!H$77,0)</f>
        <v>7.1741964414509016E-8</v>
      </c>
      <c r="I71" s="166">
        <f>+IFERROR(INFO!I74/INFO!I$77,0)</f>
        <v>1.6905232150377969E-6</v>
      </c>
      <c r="J71" s="166">
        <f>+IFERROR(INFO!J74/INFO!J$77,0)</f>
        <v>4.136906812703315E-6</v>
      </c>
      <c r="K71" s="166">
        <f>+IFERROR(INFO!K74/INFO!K$77,0)</f>
        <v>8.0374179150505113E-6</v>
      </c>
      <c r="L71" s="166">
        <f>+IFERROR(INFO!L74/INFO!L$77,0)</f>
        <v>9.1652453648452641E-6</v>
      </c>
      <c r="M71" s="166">
        <f>+IFERROR(INFO!M74/INFO!M$77,0)</f>
        <v>1.4689317421358627E-5</v>
      </c>
      <c r="N71" s="166">
        <f>+IFERROR(INFO!N74/INFO!N$77,0)</f>
        <v>3.8367858196657084E-5</v>
      </c>
      <c r="O71" s="166">
        <f>+IFERROR(INFO!O74/INFO!O$77,0)</f>
        <v>6.6273397796802569E-6</v>
      </c>
      <c r="P71" s="166">
        <f>+IFERROR(INFO!P74/INFO!P$77,0)</f>
        <v>4.9463639069260695E-6</v>
      </c>
      <c r="Q71" s="166">
        <f>+IFERROR(INFO!Q74/INFO!Q$77,0)</f>
        <v>4.8433135353110063E-6</v>
      </c>
      <c r="R71" s="166">
        <f>+IFERROR(INFO!R74/INFO!R$77,0)</f>
        <v>4.2662532327792753E-6</v>
      </c>
      <c r="S71" s="166">
        <f>+IFERROR(INFO!S74/INFO!S$77,0)</f>
        <v>2.7457995544444766E-6</v>
      </c>
      <c r="T71" s="166">
        <f>+IFERROR(INFO!T74/INFO!T$77,0)</f>
        <v>4.7785952309472921E-6</v>
      </c>
      <c r="U71" s="166">
        <f>+IFERROR(INFO!U74/INFO!U$77,0)</f>
        <v>1.0434569259732682E-5</v>
      </c>
      <c r="V71" s="166">
        <f>+IFERROR(INFO!V74/INFO!V$77,0)</f>
        <v>6.6757677550694556E-6</v>
      </c>
      <c r="W71" s="166">
        <f>+IFERROR(INFO!W74/INFO!W$77,0)</f>
        <v>1.7977105896388139E-5</v>
      </c>
      <c r="X71" s="166">
        <f>+IFERROR(INFO!X74/INFO!X$77,0)</f>
        <v>1.0194276126890358E-5</v>
      </c>
      <c r="Y71" s="166">
        <f>+IFERROR(INFO!Y74/INFO!Y$77,0)</f>
        <v>6.1023048570391946E-5</v>
      </c>
      <c r="Z71" s="166">
        <f>+IFERROR(INFO!Z74/INFO!Z$77,0)</f>
        <v>2.4726517539926842E-5</v>
      </c>
      <c r="AA71" s="166">
        <f>+IFERROR(INFO!AA74/INFO!AA$77,0)</f>
        <v>3.8621014310937298E-6</v>
      </c>
      <c r="AB71" s="166">
        <f>+IFERROR(INFO!AB74/INFO!AB$77,0)</f>
        <v>8.4403873670676384E-5</v>
      </c>
      <c r="AC71" s="166">
        <f>+IFERROR(INFO!AC74/INFO!AC$77,0)</f>
        <v>1.1032411914073611E-6</v>
      </c>
      <c r="AD71" s="166">
        <f>+IFERROR(INFO!AD74/INFO!AD$77,0)</f>
        <v>9.9020823032132993E-6</v>
      </c>
      <c r="AE71" s="166">
        <f>+IFERROR(INFO!AE74/INFO!AE$77,0)</f>
        <v>6.1981670061109695E-5</v>
      </c>
      <c r="AF71" s="166">
        <f>+IFERROR(INFO!AF74/INFO!AF$77,0)</f>
        <v>7.3518492894075042E-6</v>
      </c>
      <c r="AG71" s="166">
        <f>+IFERROR(INFO!AG74/INFO!AG$77,0)</f>
        <v>2.8509913718181449E-6</v>
      </c>
      <c r="AH71" s="166">
        <f>+IFERROR(INFO!AH74/INFO!AH$77,0)</f>
        <v>5.3547347971505479E-6</v>
      </c>
      <c r="AI71" s="166">
        <f>+IFERROR(INFO!AI74/INFO!AI$77,0)</f>
        <v>8.9155690953466737E-6</v>
      </c>
      <c r="AJ71" s="166">
        <f>+IFERROR(INFO!AJ74/INFO!AJ$77,0)</f>
        <v>5.1667146985087379E-6</v>
      </c>
      <c r="AK71" s="166">
        <f>+IFERROR(INFO!AK74/INFO!AK$77,0)</f>
        <v>1.3716634910776378E-5</v>
      </c>
      <c r="AL71" s="166">
        <f>+IFERROR(INFO!AL74/INFO!AL$77,0)</f>
        <v>1.2845951931041066E-5</v>
      </c>
      <c r="AM71" s="166">
        <f>+IFERROR(INFO!AM74/INFO!AM$77,0)</f>
        <v>1.2220022496404838E-4</v>
      </c>
      <c r="AN71" s="166">
        <f>+IFERROR(INFO!AN74/INFO!AN$77,0)</f>
        <v>9.7207333198842069E-6</v>
      </c>
      <c r="AO71" s="166">
        <f>+IFERROR(INFO!AO74/INFO!AO$77,0)</f>
        <v>6.2078303284325535E-6</v>
      </c>
      <c r="AP71" s="166">
        <f>+IFERROR(INFO!AP74/INFO!AP$77,0)</f>
        <v>1.9920921498530177E-5</v>
      </c>
      <c r="AQ71" s="166">
        <f>+IFERROR(INFO!AQ74/INFO!AQ$77,0)</f>
        <v>9.5492309618640388E-6</v>
      </c>
      <c r="AR71" s="166">
        <f>+IFERROR(INFO!AR74/INFO!AR$77,0)</f>
        <v>3.6674766979679279E-5</v>
      </c>
      <c r="AS71" s="166">
        <f>+IFERROR(INFO!AS74/INFO!AS$77,0)</f>
        <v>6.2323915629022192E-6</v>
      </c>
      <c r="AT71" s="166">
        <f>+IFERROR(INFO!AT74/INFO!AT$77,0)</f>
        <v>1.0210728704507605E-4</v>
      </c>
      <c r="AU71" s="166">
        <f>+IFERROR(INFO!AU74/INFO!AU$77,0)</f>
        <v>2.9597096604432724E-5</v>
      </c>
      <c r="AV71" s="166">
        <f>+IFERROR(INFO!AV74/INFO!AV$77,0)</f>
        <v>1.2988543811670869E-5</v>
      </c>
      <c r="AW71" s="166">
        <f>+IFERROR(INFO!AW74/INFO!AW$77,0)</f>
        <v>1.627988226643993E-6</v>
      </c>
      <c r="AX71" s="166">
        <f>+IFERROR(INFO!AX74/INFO!AX$77,0)</f>
        <v>1.6539790053428615E-5</v>
      </c>
      <c r="AY71" s="166">
        <f>+IFERROR(INFO!AY74/INFO!AY$77,0)</f>
        <v>5.7813827953901499E-6</v>
      </c>
      <c r="AZ71" s="166">
        <f>+IFERROR(INFO!AZ74/INFO!AZ$77,0)</f>
        <v>4.4572183465361716E-6</v>
      </c>
      <c r="BA71" s="166">
        <f>+IFERROR(INFO!BA74/INFO!BA$77,0)</f>
        <v>1.7501288588254829E-5</v>
      </c>
      <c r="BB71" s="166">
        <f>+IFERROR(INFO!BB74/INFO!BB$77,0)</f>
        <v>7.7377553068360032E-5</v>
      </c>
      <c r="BC71" s="166">
        <f>+IFERROR(INFO!BC74/INFO!BC$77,0)</f>
        <v>1.7108356999248779E-5</v>
      </c>
      <c r="BD71" s="166">
        <f>+IFERROR(INFO!BD74/INFO!BD$77,0)</f>
        <v>1.4966821401284565E-5</v>
      </c>
      <c r="BE71" s="166">
        <f>+IFERROR(INFO!BE74/INFO!BE$77,0)</f>
        <v>6.030435366773621E-4</v>
      </c>
      <c r="BF71" s="166">
        <f>+IFERROR(INFO!BF74/INFO!BF$77,0)</f>
        <v>8.3487757823873156E-3</v>
      </c>
      <c r="BG71" s="166">
        <f>+IFERROR(INFO!BG74/INFO!BG$77,0)</f>
        <v>1.8998235959415806E-2</v>
      </c>
      <c r="BH71" s="166">
        <f>+IFERROR(INFO!BH74/INFO!BH$77,0)</f>
        <v>2.8139365784657656E-5</v>
      </c>
      <c r="BI71" s="166">
        <f>+IFERROR(INFO!BI74/INFO!BI$77,0)</f>
        <v>7.3493056758635689E-4</v>
      </c>
      <c r="BJ71" s="166">
        <f>+IFERROR(INFO!BJ74/INFO!BJ$77,0)</f>
        <v>9.4480708963052229E-6</v>
      </c>
      <c r="BK71" s="166">
        <f>+IFERROR(INFO!BK74/INFO!BK$77,0)</f>
        <v>2.3307382719365931E-4</v>
      </c>
      <c r="BL71" s="166">
        <f>+IFERROR(INFO!BL74/INFO!BL$77,0)</f>
        <v>5.9397013865203178E-4</v>
      </c>
      <c r="BM71" s="166">
        <f>+IFERROR(INFO!BM74/INFO!BM$77,0)</f>
        <v>3.1192337804571027E-5</v>
      </c>
      <c r="BN71" s="166">
        <f>+IFERROR(INFO!BN74/INFO!BN$77,0)</f>
        <v>1.8748536472487453E-5</v>
      </c>
      <c r="BO71" s="166">
        <f>+IFERROR(INFO!BO74/INFO!BO$77,0)</f>
        <v>5.6374238148846545E-3</v>
      </c>
      <c r="BP71" s="166">
        <f>+IFERROR(INFO!BP74/INFO!BP$77,0)</f>
        <v>1.3016506248339388E-3</v>
      </c>
      <c r="BQ71" s="166">
        <f>+IFERROR(INFO!BQ74/INFO!BQ$77,0)</f>
        <v>1.1939717791474355E-4</v>
      </c>
      <c r="BR71" s="166">
        <f>+IFERROR(INFO!BR74/INFO!BR$77,0)</f>
        <v>5.1034177547146425E-2</v>
      </c>
      <c r="BS71" s="166">
        <f>+IFERROR(INFO!BS74/INFO!BS$77,0)</f>
        <v>4.8256354924891012E-2</v>
      </c>
      <c r="BT71" s="166">
        <f>+IFERROR(INFO!BT74/INFO!BT$77,0)</f>
        <v>0</v>
      </c>
      <c r="BU71" s="166"/>
    </row>
    <row r="72" spans="2:73" ht="15" x14ac:dyDescent="0.4">
      <c r="B72">
        <v>67</v>
      </c>
      <c r="C72" s="14" t="s">
        <v>131</v>
      </c>
      <c r="D72" s="7" t="s">
        <v>132</v>
      </c>
      <c r="E72" s="166">
        <f>+IFERROR(INFO!E75/INFO!E$77,0)</f>
        <v>9.1773791419452039E-4</v>
      </c>
      <c r="F72" s="166">
        <f>+IFERROR(INFO!F75/INFO!F$77,0)</f>
        <v>1.4585675617248484E-5</v>
      </c>
      <c r="G72" s="166">
        <f>+IFERROR(INFO!G75/INFO!G$77,0)</f>
        <v>1.9370099658263967E-5</v>
      </c>
      <c r="H72" s="166">
        <f>+IFERROR(INFO!H75/INFO!H$77,0)</f>
        <v>1.3741871653789384E-4</v>
      </c>
      <c r="I72" s="166">
        <f>+IFERROR(INFO!I75/INFO!I$77,0)</f>
        <v>2.5353548178480953E-3</v>
      </c>
      <c r="J72" s="166">
        <f>+IFERROR(INFO!J75/INFO!J$77,0)</f>
        <v>3.7854496686791986E-3</v>
      </c>
      <c r="K72" s="166">
        <f>+IFERROR(INFO!K75/INFO!K$77,0)</f>
        <v>3.600184095542179E-3</v>
      </c>
      <c r="L72" s="166">
        <f>+IFERROR(INFO!L75/INFO!L$77,0)</f>
        <v>1.0514193118839619E-3</v>
      </c>
      <c r="M72" s="166">
        <f>+IFERROR(INFO!M75/INFO!M$77,0)</f>
        <v>1.0838477956165444E-4</v>
      </c>
      <c r="N72" s="166">
        <f>+IFERROR(INFO!N75/INFO!N$77,0)</f>
        <v>9.2883140013357481E-3</v>
      </c>
      <c r="O72" s="166">
        <f>+IFERROR(INFO!O75/INFO!O$77,0)</f>
        <v>1.3965752225610026E-3</v>
      </c>
      <c r="P72" s="166">
        <f>+IFERROR(INFO!P75/INFO!P$77,0)</f>
        <v>1.8594646395035937E-3</v>
      </c>
      <c r="Q72" s="166">
        <f>+IFERROR(INFO!Q75/INFO!Q$77,0)</f>
        <v>1.0472055830109653E-3</v>
      </c>
      <c r="R72" s="166">
        <f>+IFERROR(INFO!R75/INFO!R$77,0)</f>
        <v>1.16583251949562E-3</v>
      </c>
      <c r="S72" s="166">
        <f>+IFERROR(INFO!S75/INFO!S$77,0)</f>
        <v>9.5090185000941125E-4</v>
      </c>
      <c r="T72" s="166">
        <f>+IFERROR(INFO!T75/INFO!T$77,0)</f>
        <v>2.6929215837275312E-3</v>
      </c>
      <c r="U72" s="166">
        <f>+IFERROR(INFO!U75/INFO!U$77,0)</f>
        <v>3.7113689684732483E-5</v>
      </c>
      <c r="V72" s="166">
        <f>+IFERROR(INFO!V75/INFO!V$77,0)</f>
        <v>3.8034613625962619E-5</v>
      </c>
      <c r="W72" s="166">
        <f>+IFERROR(INFO!W75/INFO!W$77,0)</f>
        <v>6.4771458289403775E-5</v>
      </c>
      <c r="X72" s="166">
        <f>+IFERROR(INFO!X75/INFO!X$77,0)</f>
        <v>5.4036322406185105E-5</v>
      </c>
      <c r="Y72" s="166">
        <f>+IFERROR(INFO!Y75/INFO!Y$77,0)</f>
        <v>9.9098104916727913E-5</v>
      </c>
      <c r="Z72" s="166">
        <f>+IFERROR(INFO!Z75/INFO!Z$77,0)</f>
        <v>5.6726527713538956E-5</v>
      </c>
      <c r="AA72" s="166">
        <f>+IFERROR(INFO!AA75/INFO!AA$77,0)</f>
        <v>4.5932883565283974E-5</v>
      </c>
      <c r="AB72" s="166">
        <f>+IFERROR(INFO!AB75/INFO!AB$77,0)</f>
        <v>1.9994551023368714E-3</v>
      </c>
      <c r="AC72" s="166">
        <f>+IFERROR(INFO!AC75/INFO!AC$77,0)</f>
        <v>1.0184263755368072E-3</v>
      </c>
      <c r="AD72" s="166">
        <f>+IFERROR(INFO!AD75/INFO!AD$77,0)</f>
        <v>1.7387552125487174E-3</v>
      </c>
      <c r="AE72" s="166">
        <f>+IFERROR(INFO!AE75/INFO!AE$77,0)</f>
        <v>4.499567361709202E-3</v>
      </c>
      <c r="AF72" s="166">
        <f>+IFERROR(INFO!AF75/INFO!AF$77,0)</f>
        <v>1.3354190115015259E-3</v>
      </c>
      <c r="AG72" s="166">
        <f>+IFERROR(INFO!AG75/INFO!AG$77,0)</f>
        <v>9.1732898742224696E-4</v>
      </c>
      <c r="AH72" s="166">
        <f>+IFERROR(INFO!AH75/INFO!AH$77,0)</f>
        <v>4.9089730330599996E-5</v>
      </c>
      <c r="AI72" s="166">
        <f>+IFERROR(INFO!AI75/INFO!AI$77,0)</f>
        <v>1.7489972694624482E-3</v>
      </c>
      <c r="AJ72" s="166">
        <f>+IFERROR(INFO!AJ75/INFO!AJ$77,0)</f>
        <v>1.2873153650128741E-2</v>
      </c>
      <c r="AK72" s="166">
        <f>+IFERROR(INFO!AK75/INFO!AK$77,0)</f>
        <v>2.1469976639185285E-3</v>
      </c>
      <c r="AL72" s="166">
        <f>+IFERROR(INFO!AL75/INFO!AL$77,0)</f>
        <v>2.9120989621545684E-3</v>
      </c>
      <c r="AM72" s="166">
        <f>+IFERROR(INFO!AM75/INFO!AM$77,0)</f>
        <v>6.1623402921642443E-4</v>
      </c>
      <c r="AN72" s="166">
        <f>+IFERROR(INFO!AN75/INFO!AN$77,0)</f>
        <v>1.9432341690508578E-3</v>
      </c>
      <c r="AO72" s="166">
        <f>+IFERROR(INFO!AO75/INFO!AO$77,0)</f>
        <v>1.4201792000237542E-3</v>
      </c>
      <c r="AP72" s="166">
        <f>+IFERROR(INFO!AP75/INFO!AP$77,0)</f>
        <v>4.4918328367189401E-3</v>
      </c>
      <c r="AQ72" s="166">
        <f>+IFERROR(INFO!AQ75/INFO!AQ$77,0)</f>
        <v>6.9457083655020757E-3</v>
      </c>
      <c r="AR72" s="166">
        <f>+IFERROR(INFO!AR75/INFO!AR$77,0)</f>
        <v>3.995847098166464E-3</v>
      </c>
      <c r="AS72" s="166">
        <f>+IFERROR(INFO!AS75/INFO!AS$77,0)</f>
        <v>1.5721160807360263E-4</v>
      </c>
      <c r="AT72" s="166">
        <f>+IFERROR(INFO!AT75/INFO!AT$77,0)</f>
        <v>1.9944205140378043E-3</v>
      </c>
      <c r="AU72" s="166">
        <f>+IFERROR(INFO!AU75/INFO!AU$77,0)</f>
        <v>1.4829159578280463E-3</v>
      </c>
      <c r="AV72" s="166">
        <f>+IFERROR(INFO!AV75/INFO!AV$77,0)</f>
        <v>3.484658312491033E-4</v>
      </c>
      <c r="AW72" s="166">
        <f>+IFERROR(INFO!AW75/INFO!AW$77,0)</f>
        <v>1.003774811200513E-3</v>
      </c>
      <c r="AX72" s="166">
        <f>+IFERROR(INFO!AX75/INFO!AX$77,0)</f>
        <v>2.1729812802169025E-4</v>
      </c>
      <c r="AY72" s="166">
        <f>+IFERROR(INFO!AY75/INFO!AY$77,0)</f>
        <v>1.7039043499879713E-3</v>
      </c>
      <c r="AZ72" s="166">
        <f>+IFERROR(INFO!AZ75/INFO!AZ$77,0)</f>
        <v>2.9012789507280607E-3</v>
      </c>
      <c r="BA72" s="166">
        <f>+IFERROR(INFO!BA75/INFO!BA$77,0)</f>
        <v>2.6077505389959475E-2</v>
      </c>
      <c r="BB72" s="166">
        <f>+IFERROR(INFO!BB75/INFO!BB$77,0)</f>
        <v>1.0274282124565706E-2</v>
      </c>
      <c r="BC72" s="166">
        <f>+IFERROR(INFO!BC75/INFO!BC$77,0)</f>
        <v>5.9509578006504754E-3</v>
      </c>
      <c r="BD72" s="166">
        <f>+IFERROR(INFO!BD75/INFO!BD$77,0)</f>
        <v>5.09216717812972E-3</v>
      </c>
      <c r="BE72" s="166">
        <f>+IFERROR(INFO!BE75/INFO!BE$77,0)</f>
        <v>2.7415517777649805E-3</v>
      </c>
      <c r="BF72" s="166">
        <f>+IFERROR(INFO!BF75/INFO!BF$77,0)</f>
        <v>7.4056249594716642E-4</v>
      </c>
      <c r="BG72" s="166">
        <f>+IFERROR(INFO!BG75/INFO!BG$77,0)</f>
        <v>3.3378961242004866E-3</v>
      </c>
      <c r="BH72" s="166">
        <f>+IFERROR(INFO!BH75/INFO!BH$77,0)</f>
        <v>1.0930496939749765E-3</v>
      </c>
      <c r="BI72" s="166">
        <f>+IFERROR(INFO!BI75/INFO!BI$77,0)</f>
        <v>1.8250188739756798E-2</v>
      </c>
      <c r="BJ72" s="166">
        <f>+IFERROR(INFO!BJ75/INFO!BJ$77,0)</f>
        <v>3.2380065103766779E-3</v>
      </c>
      <c r="BK72" s="166">
        <f>+IFERROR(INFO!BK75/INFO!BK$77,0)</f>
        <v>1.7412406450849065E-3</v>
      </c>
      <c r="BL72" s="166">
        <f>+IFERROR(INFO!BL75/INFO!BL$77,0)</f>
        <v>1.6226040171369856E-4</v>
      </c>
      <c r="BM72" s="166">
        <f>+IFERROR(INFO!BM75/INFO!BM$77,0)</f>
        <v>1.1158167525267095E-3</v>
      </c>
      <c r="BN72" s="166">
        <f>+IFERROR(INFO!BN75/INFO!BN$77,0)</f>
        <v>1.2122788261293548E-3</v>
      </c>
      <c r="BO72" s="166">
        <f>+IFERROR(INFO!BO75/INFO!BO$77,0)</f>
        <v>6.0504014791488044E-3</v>
      </c>
      <c r="BP72" s="166">
        <f>+IFERROR(INFO!BP75/INFO!BP$77,0)</f>
        <v>1.228608484829473E-3</v>
      </c>
      <c r="BQ72" s="166">
        <f>+IFERROR(INFO!BQ75/INFO!BQ$77,0)</f>
        <v>1.675202368610459E-3</v>
      </c>
      <c r="BR72" s="166">
        <f>+IFERROR(INFO!BR75/INFO!BR$77,0)</f>
        <v>4.0104113449273863E-3</v>
      </c>
      <c r="BS72" s="166">
        <f>+IFERROR(INFO!BS75/INFO!BS$77,0)</f>
        <v>0.10405720813429831</v>
      </c>
      <c r="BT72" s="166">
        <f>+IFERROR(INFO!BT75/INFO!BT$77,0)</f>
        <v>0</v>
      </c>
      <c r="BU72" s="166"/>
    </row>
    <row r="73" spans="2:73" ht="15" x14ac:dyDescent="0.4">
      <c r="B73">
        <v>68</v>
      </c>
      <c r="C73" s="1">
        <v>109</v>
      </c>
      <c r="D73" s="2" t="s">
        <v>133</v>
      </c>
      <c r="E73" s="166">
        <f>+IFERROR(INFO!E76/INFO!E$77,0)</f>
        <v>0</v>
      </c>
      <c r="F73" s="166">
        <f>+IFERROR(INFO!F76/INFO!F$77,0)</f>
        <v>0</v>
      </c>
      <c r="G73" s="166">
        <f>+IFERROR(INFO!G76/INFO!G$77,0)</f>
        <v>0</v>
      </c>
      <c r="H73" s="166">
        <f>+IFERROR(INFO!H76/INFO!H$77,0)</f>
        <v>0</v>
      </c>
      <c r="I73" s="166">
        <f>+IFERROR(INFO!I76/INFO!I$77,0)</f>
        <v>0</v>
      </c>
      <c r="J73" s="166">
        <f>+IFERROR(INFO!J76/INFO!J$77,0)</f>
        <v>0</v>
      </c>
      <c r="K73" s="166">
        <f>+IFERROR(INFO!K76/INFO!K$77,0)</f>
        <v>0</v>
      </c>
      <c r="L73" s="166">
        <f>+IFERROR(INFO!L76/INFO!L$77,0)</f>
        <v>0</v>
      </c>
      <c r="M73" s="166">
        <f>+IFERROR(INFO!M76/INFO!M$77,0)</f>
        <v>0</v>
      </c>
      <c r="N73" s="166">
        <f>+IFERROR(INFO!N76/INFO!N$77,0)</f>
        <v>0</v>
      </c>
      <c r="O73" s="166">
        <f>+IFERROR(INFO!O76/INFO!O$77,0)</f>
        <v>0</v>
      </c>
      <c r="P73" s="166">
        <f>+IFERROR(INFO!P76/INFO!P$77,0)</f>
        <v>0</v>
      </c>
      <c r="Q73" s="166">
        <f>+IFERROR(INFO!Q76/INFO!Q$77,0)</f>
        <v>0</v>
      </c>
      <c r="R73" s="166">
        <f>+IFERROR(INFO!R76/INFO!R$77,0)</f>
        <v>0</v>
      </c>
      <c r="S73" s="166">
        <f>+IFERROR(INFO!S76/INFO!S$77,0)</f>
        <v>0</v>
      </c>
      <c r="T73" s="166">
        <f>+IFERROR(INFO!T76/INFO!T$77,0)</f>
        <v>0</v>
      </c>
      <c r="U73" s="166">
        <f>+IFERROR(INFO!U76/INFO!U$77,0)</f>
        <v>0</v>
      </c>
      <c r="V73" s="166">
        <f>+IFERROR(INFO!V76/INFO!V$77,0)</f>
        <v>0</v>
      </c>
      <c r="W73" s="166">
        <f>+IFERROR(INFO!W76/INFO!W$77,0)</f>
        <v>0</v>
      </c>
      <c r="X73" s="166">
        <f>+IFERROR(INFO!X76/INFO!X$77,0)</f>
        <v>0</v>
      </c>
      <c r="Y73" s="166">
        <f>+IFERROR(INFO!Y76/INFO!Y$77,0)</f>
        <v>0</v>
      </c>
      <c r="Z73" s="166">
        <f>+IFERROR(INFO!Z76/INFO!Z$77,0)</f>
        <v>0</v>
      </c>
      <c r="AA73" s="166">
        <f>+IFERROR(INFO!AA76/INFO!AA$77,0)</f>
        <v>0</v>
      </c>
      <c r="AB73" s="166">
        <f>+IFERROR(INFO!AB76/INFO!AB$77,0)</f>
        <v>0</v>
      </c>
      <c r="AC73" s="166">
        <f>+IFERROR(INFO!AC76/INFO!AC$77,0)</f>
        <v>0</v>
      </c>
      <c r="AD73" s="166">
        <f>+IFERROR(INFO!AD76/INFO!AD$77,0)</f>
        <v>0</v>
      </c>
      <c r="AE73" s="166">
        <f>+IFERROR(INFO!AE76/INFO!AE$77,0)</f>
        <v>0</v>
      </c>
      <c r="AF73" s="166">
        <f>+IFERROR(INFO!AF76/INFO!AF$77,0)</f>
        <v>0</v>
      </c>
      <c r="AG73" s="166">
        <f>+IFERROR(INFO!AG76/INFO!AG$77,0)</f>
        <v>0</v>
      </c>
      <c r="AH73" s="166">
        <f>+IFERROR(INFO!AH76/INFO!AH$77,0)</f>
        <v>0</v>
      </c>
      <c r="AI73" s="166">
        <f>+IFERROR(INFO!AI76/INFO!AI$77,0)</f>
        <v>0</v>
      </c>
      <c r="AJ73" s="166">
        <f>+IFERROR(INFO!AJ76/INFO!AJ$77,0)</f>
        <v>0</v>
      </c>
      <c r="AK73" s="166">
        <f>+IFERROR(INFO!AK76/INFO!AK$77,0)</f>
        <v>0</v>
      </c>
      <c r="AL73" s="166">
        <f>+IFERROR(INFO!AL76/INFO!AL$77,0)</f>
        <v>0</v>
      </c>
      <c r="AM73" s="166">
        <f>+IFERROR(INFO!AM76/INFO!AM$77,0)</f>
        <v>0</v>
      </c>
      <c r="AN73" s="166">
        <f>+IFERROR(INFO!AN76/INFO!AN$77,0)</f>
        <v>0</v>
      </c>
      <c r="AO73" s="166">
        <f>+IFERROR(INFO!AO76/INFO!AO$77,0)</f>
        <v>0</v>
      </c>
      <c r="AP73" s="166">
        <f>+IFERROR(INFO!AP76/INFO!AP$77,0)</f>
        <v>0</v>
      </c>
      <c r="AQ73" s="166">
        <f>+IFERROR(INFO!AQ76/INFO!AQ$77,0)</f>
        <v>0</v>
      </c>
      <c r="AR73" s="166">
        <f>+IFERROR(INFO!AR76/INFO!AR$77,0)</f>
        <v>0</v>
      </c>
      <c r="AS73" s="166">
        <f>+IFERROR(INFO!AS76/INFO!AS$77,0)</f>
        <v>0</v>
      </c>
      <c r="AT73" s="166">
        <f>+IFERROR(INFO!AT76/INFO!AT$77,0)</f>
        <v>0</v>
      </c>
      <c r="AU73" s="166">
        <f>+IFERROR(INFO!AU76/INFO!AU$77,0)</f>
        <v>0</v>
      </c>
      <c r="AV73" s="166">
        <f>+IFERROR(INFO!AV76/INFO!AV$77,0)</f>
        <v>0</v>
      </c>
      <c r="AW73" s="166">
        <f>+IFERROR(INFO!AW76/INFO!AW$77,0)</f>
        <v>0</v>
      </c>
      <c r="AX73" s="166">
        <f>+IFERROR(INFO!AX76/INFO!AX$77,0)</f>
        <v>0</v>
      </c>
      <c r="AY73" s="166">
        <f>+IFERROR(INFO!AY76/INFO!AY$77,0)</f>
        <v>0</v>
      </c>
      <c r="AZ73" s="166">
        <f>+IFERROR(INFO!AZ76/INFO!AZ$77,0)</f>
        <v>0</v>
      </c>
      <c r="BA73" s="166">
        <f>+IFERROR(INFO!BA76/INFO!BA$77,0)</f>
        <v>0</v>
      </c>
      <c r="BB73" s="166">
        <f>+IFERROR(INFO!BB76/INFO!BB$77,0)</f>
        <v>0</v>
      </c>
      <c r="BC73" s="166">
        <f>+IFERROR(INFO!BC76/INFO!BC$77,0)</f>
        <v>0</v>
      </c>
      <c r="BD73" s="166">
        <f>+IFERROR(INFO!BD76/INFO!BD$77,0)</f>
        <v>0</v>
      </c>
      <c r="BE73" s="166">
        <f>+IFERROR(INFO!BE76/INFO!BE$77,0)</f>
        <v>0</v>
      </c>
      <c r="BF73" s="166">
        <f>+IFERROR(INFO!BF76/INFO!BF$77,0)</f>
        <v>0</v>
      </c>
      <c r="BG73" s="166">
        <f>+IFERROR(INFO!BG76/INFO!BG$77,0)</f>
        <v>0</v>
      </c>
      <c r="BH73" s="166">
        <f>+IFERROR(INFO!BH76/INFO!BH$77,0)</f>
        <v>0</v>
      </c>
      <c r="BI73" s="166">
        <f>+IFERROR(INFO!BI76/INFO!BI$77,0)</f>
        <v>0</v>
      </c>
      <c r="BJ73" s="166">
        <f>+IFERROR(INFO!BJ76/INFO!BJ$77,0)</f>
        <v>0</v>
      </c>
      <c r="BK73" s="166">
        <f>+IFERROR(INFO!BK76/INFO!BK$77,0)</f>
        <v>0</v>
      </c>
      <c r="BL73" s="166">
        <f>+IFERROR(INFO!BL76/INFO!BL$77,0)</f>
        <v>0</v>
      </c>
      <c r="BM73" s="166">
        <f>+IFERROR(INFO!BM76/INFO!BM$77,0)</f>
        <v>0</v>
      </c>
      <c r="BN73" s="166">
        <f>+IFERROR(INFO!BN76/INFO!BN$77,0)</f>
        <v>0</v>
      </c>
      <c r="BO73" s="166">
        <f>+IFERROR(INFO!BO76/INFO!BO$77,0)</f>
        <v>0</v>
      </c>
      <c r="BP73" s="166">
        <f>+IFERROR(INFO!BP76/INFO!BP$77,0)</f>
        <v>0</v>
      </c>
      <c r="BQ73" s="166">
        <f>+IFERROR(INFO!BQ76/INFO!BQ$77,0)</f>
        <v>0</v>
      </c>
      <c r="BR73" s="166">
        <f>+IFERROR(INFO!BR76/INFO!BR$77,0)</f>
        <v>0</v>
      </c>
      <c r="BS73" s="166">
        <f>+IFERROR(INFO!BS76/INFO!BS$77,0)</f>
        <v>0</v>
      </c>
      <c r="BT73" s="166">
        <f>+IFERROR(INFO!BT76/INFO!BT$77,0)</f>
        <v>0</v>
      </c>
      <c r="BU73" s="16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11408-E751-4322-974D-092D3D05FDF0}">
  <dimension ref="A1:BQ73"/>
  <sheetViews>
    <sheetView workbookViewId="0">
      <selection activeCell="GR1" sqref="GR1"/>
    </sheetView>
  </sheetViews>
  <sheetFormatPr baseColWidth="10" defaultRowHeight="14.5" x14ac:dyDescent="0.35"/>
  <sheetData>
    <row r="1" spans="1:69" x14ac:dyDescent="0.35">
      <c r="B1" s="101" t="s">
        <v>452</v>
      </c>
      <c r="C1" s="101"/>
    </row>
    <row r="4" spans="1:69" x14ac:dyDescent="0.35">
      <c r="A4" s="339"/>
      <c r="B4" s="340"/>
      <c r="C4" s="340"/>
      <c r="D4" s="340"/>
      <c r="E4" s="340"/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0"/>
      <c r="AT4" s="340"/>
      <c r="AU4" s="340"/>
      <c r="AV4" s="340"/>
      <c r="AW4" s="340"/>
    </row>
    <row r="5" spans="1:69" x14ac:dyDescent="0.35">
      <c r="A5" s="339"/>
      <c r="B5" s="167" t="s">
        <v>153</v>
      </c>
      <c r="C5" s="167" t="s">
        <v>155</v>
      </c>
      <c r="D5" s="167" t="s">
        <v>157</v>
      </c>
      <c r="E5" s="167" t="s">
        <v>159</v>
      </c>
      <c r="F5" s="167" t="s">
        <v>426</v>
      </c>
      <c r="G5" s="167" t="s">
        <v>427</v>
      </c>
      <c r="H5" s="167" t="s">
        <v>428</v>
      </c>
      <c r="I5" s="167" t="s">
        <v>429</v>
      </c>
      <c r="J5" s="167" t="s">
        <v>430</v>
      </c>
      <c r="K5" s="167" t="s">
        <v>431</v>
      </c>
      <c r="L5" s="167" t="s">
        <v>161</v>
      </c>
      <c r="M5" s="167" t="s">
        <v>432</v>
      </c>
      <c r="N5" s="167" t="s">
        <v>433</v>
      </c>
      <c r="O5" s="167" t="s">
        <v>165</v>
      </c>
      <c r="P5" s="167" t="s">
        <v>167</v>
      </c>
      <c r="Q5" s="167" t="s">
        <v>169</v>
      </c>
      <c r="R5" s="167" t="s">
        <v>171</v>
      </c>
      <c r="S5" s="167" t="s">
        <v>173</v>
      </c>
      <c r="T5" s="167" t="s">
        <v>434</v>
      </c>
      <c r="U5" s="167" t="s">
        <v>435</v>
      </c>
      <c r="V5" s="167" t="s">
        <v>175</v>
      </c>
      <c r="W5" s="167" t="s">
        <v>177</v>
      </c>
      <c r="X5" s="167" t="s">
        <v>179</v>
      </c>
      <c r="Y5" s="167" t="s">
        <v>181</v>
      </c>
      <c r="Z5" s="167" t="s">
        <v>183</v>
      </c>
      <c r="AA5" s="167" t="s">
        <v>185</v>
      </c>
      <c r="AB5" s="167" t="s">
        <v>187</v>
      </c>
      <c r="AC5" s="167" t="s">
        <v>189</v>
      </c>
      <c r="AD5" s="167" t="s">
        <v>191</v>
      </c>
      <c r="AE5" s="167" t="s">
        <v>436</v>
      </c>
      <c r="AF5" s="167" t="s">
        <v>193</v>
      </c>
      <c r="AG5" s="167" t="s">
        <v>195</v>
      </c>
      <c r="AH5" s="167" t="s">
        <v>197</v>
      </c>
      <c r="AI5" s="167" t="s">
        <v>199</v>
      </c>
      <c r="AJ5" s="167" t="s">
        <v>201</v>
      </c>
      <c r="AK5" s="167" t="s">
        <v>203</v>
      </c>
      <c r="AL5" s="167" t="s">
        <v>205</v>
      </c>
      <c r="AM5" s="167" t="s">
        <v>207</v>
      </c>
      <c r="AN5" s="167" t="s">
        <v>209</v>
      </c>
      <c r="AO5" s="167" t="s">
        <v>437</v>
      </c>
      <c r="AP5" s="167" t="s">
        <v>211</v>
      </c>
      <c r="AQ5" s="167" t="s">
        <v>213</v>
      </c>
      <c r="AR5" s="167" t="s">
        <v>215</v>
      </c>
      <c r="AS5" s="167" t="s">
        <v>217</v>
      </c>
      <c r="AT5" s="167" t="s">
        <v>219</v>
      </c>
      <c r="AU5" s="167" t="s">
        <v>221</v>
      </c>
      <c r="AV5" s="167" t="s">
        <v>223</v>
      </c>
      <c r="AW5" s="167" t="s">
        <v>225</v>
      </c>
      <c r="AX5" s="167" t="s">
        <v>227</v>
      </c>
      <c r="AY5" s="167" t="s">
        <v>438</v>
      </c>
      <c r="AZ5" s="167" t="s">
        <v>439</v>
      </c>
      <c r="BA5" s="167" t="s">
        <v>440</v>
      </c>
      <c r="BB5" s="167" t="s">
        <v>229</v>
      </c>
      <c r="BC5" s="167" t="s">
        <v>231</v>
      </c>
      <c r="BD5" s="167" t="s">
        <v>441</v>
      </c>
      <c r="BE5" s="167" t="s">
        <v>442</v>
      </c>
      <c r="BF5" s="167" t="s">
        <v>443</v>
      </c>
      <c r="BG5" s="167" t="s">
        <v>444</v>
      </c>
      <c r="BH5" s="167" t="s">
        <v>445</v>
      </c>
      <c r="BI5" s="167" t="s">
        <v>446</v>
      </c>
      <c r="BJ5" s="167" t="s">
        <v>447</v>
      </c>
      <c r="BK5" s="167" t="s">
        <v>448</v>
      </c>
      <c r="BL5" s="167" t="s">
        <v>235</v>
      </c>
      <c r="BM5" s="167" t="s">
        <v>449</v>
      </c>
      <c r="BN5" s="167" t="s">
        <v>450</v>
      </c>
      <c r="BO5" s="167" t="s">
        <v>451</v>
      </c>
      <c r="BP5" s="167" t="s">
        <v>239</v>
      </c>
      <c r="BQ5" s="167" t="s">
        <v>241</v>
      </c>
    </row>
    <row r="6" spans="1:69" x14ac:dyDescent="0.35">
      <c r="A6" s="168" t="s">
        <v>153</v>
      </c>
      <c r="B6" s="169">
        <v>1</v>
      </c>
      <c r="C6" s="170">
        <v>0</v>
      </c>
      <c r="D6" s="170">
        <v>0</v>
      </c>
      <c r="E6" s="170">
        <v>0</v>
      </c>
      <c r="F6" s="170">
        <v>0</v>
      </c>
      <c r="G6" s="170">
        <v>0</v>
      </c>
      <c r="H6" s="170">
        <v>0</v>
      </c>
      <c r="I6" s="170">
        <v>0</v>
      </c>
      <c r="J6" s="170">
        <v>0</v>
      </c>
      <c r="K6" s="170">
        <v>0</v>
      </c>
      <c r="L6" s="170">
        <v>0</v>
      </c>
      <c r="M6" s="170">
        <v>0</v>
      </c>
      <c r="N6" s="170">
        <v>0</v>
      </c>
      <c r="O6" s="170">
        <v>0</v>
      </c>
      <c r="P6" s="170">
        <v>0</v>
      </c>
      <c r="Q6" s="170">
        <v>0</v>
      </c>
      <c r="R6" s="170">
        <v>0</v>
      </c>
      <c r="S6" s="170">
        <v>0</v>
      </c>
      <c r="T6" s="170">
        <v>0</v>
      </c>
      <c r="U6" s="170">
        <v>0</v>
      </c>
      <c r="V6" s="170">
        <v>0</v>
      </c>
      <c r="W6" s="170">
        <v>0</v>
      </c>
      <c r="X6" s="170">
        <v>0</v>
      </c>
      <c r="Y6" s="170">
        <v>0</v>
      </c>
      <c r="Z6" s="170">
        <v>0</v>
      </c>
      <c r="AA6" s="170">
        <v>0</v>
      </c>
      <c r="AB6" s="170">
        <v>0</v>
      </c>
      <c r="AC6" s="170">
        <v>0</v>
      </c>
      <c r="AD6" s="170">
        <v>0</v>
      </c>
      <c r="AE6" s="170">
        <v>0</v>
      </c>
      <c r="AF6" s="170">
        <v>0</v>
      </c>
      <c r="AG6" s="170">
        <v>0</v>
      </c>
      <c r="AH6" s="170">
        <v>0</v>
      </c>
      <c r="AI6" s="170">
        <v>0</v>
      </c>
      <c r="AJ6" s="170">
        <v>0</v>
      </c>
      <c r="AK6" s="170">
        <v>0</v>
      </c>
      <c r="AL6" s="170">
        <v>0</v>
      </c>
      <c r="AM6" s="170">
        <v>0</v>
      </c>
      <c r="AN6" s="170">
        <v>0</v>
      </c>
      <c r="AO6" s="170">
        <v>0</v>
      </c>
      <c r="AP6" s="170">
        <v>0</v>
      </c>
      <c r="AQ6" s="170">
        <v>0</v>
      </c>
      <c r="AR6" s="170">
        <v>0</v>
      </c>
      <c r="AS6" s="170">
        <v>0</v>
      </c>
      <c r="AT6" s="170">
        <v>0</v>
      </c>
      <c r="AU6" s="170">
        <v>0</v>
      </c>
      <c r="AV6" s="170">
        <v>0</v>
      </c>
      <c r="AW6" s="170">
        <v>0</v>
      </c>
      <c r="AX6" s="172">
        <v>0</v>
      </c>
      <c r="AY6" s="172">
        <v>0</v>
      </c>
      <c r="AZ6" s="172">
        <v>0</v>
      </c>
      <c r="BA6" s="172">
        <v>0</v>
      </c>
      <c r="BB6" s="172">
        <v>0</v>
      </c>
      <c r="BC6" s="172">
        <v>0</v>
      </c>
      <c r="BD6" s="172">
        <v>0</v>
      </c>
      <c r="BE6" s="172">
        <v>0</v>
      </c>
      <c r="BF6" s="172">
        <v>0</v>
      </c>
      <c r="BG6" s="172">
        <v>0</v>
      </c>
      <c r="BH6" s="172">
        <v>0</v>
      </c>
      <c r="BI6" s="172">
        <v>0</v>
      </c>
      <c r="BJ6" s="172">
        <v>0</v>
      </c>
      <c r="BK6" s="172">
        <v>0</v>
      </c>
      <c r="BL6" s="172">
        <v>0</v>
      </c>
      <c r="BM6" s="172">
        <v>0</v>
      </c>
      <c r="BN6" s="172">
        <v>0</v>
      </c>
      <c r="BO6" s="172">
        <v>0</v>
      </c>
      <c r="BP6" s="172">
        <v>0</v>
      </c>
      <c r="BQ6" s="172">
        <v>0</v>
      </c>
    </row>
    <row r="7" spans="1:69" x14ac:dyDescent="0.35">
      <c r="A7" s="168" t="s">
        <v>155</v>
      </c>
      <c r="B7" s="170">
        <v>0</v>
      </c>
      <c r="C7" s="169">
        <v>1</v>
      </c>
      <c r="D7" s="170">
        <v>0</v>
      </c>
      <c r="E7" s="170">
        <v>0</v>
      </c>
      <c r="F7" s="170">
        <v>0</v>
      </c>
      <c r="G7" s="170">
        <v>0</v>
      </c>
      <c r="H7" s="170">
        <v>0</v>
      </c>
      <c r="I7" s="170">
        <v>0</v>
      </c>
      <c r="J7" s="170">
        <v>0</v>
      </c>
      <c r="K7" s="170">
        <v>0</v>
      </c>
      <c r="L7" s="170">
        <v>0</v>
      </c>
      <c r="M7" s="170">
        <v>0</v>
      </c>
      <c r="N7" s="170">
        <v>0</v>
      </c>
      <c r="O7" s="170">
        <v>0</v>
      </c>
      <c r="P7" s="170">
        <v>0</v>
      </c>
      <c r="Q7" s="170">
        <v>0</v>
      </c>
      <c r="R7" s="170">
        <v>0</v>
      </c>
      <c r="S7" s="170">
        <v>0</v>
      </c>
      <c r="T7" s="170">
        <v>0</v>
      </c>
      <c r="U7" s="170">
        <v>0</v>
      </c>
      <c r="V7" s="170">
        <v>0</v>
      </c>
      <c r="W7" s="170">
        <v>0</v>
      </c>
      <c r="X7" s="170">
        <v>0</v>
      </c>
      <c r="Y7" s="170">
        <v>0</v>
      </c>
      <c r="Z7" s="170">
        <v>0</v>
      </c>
      <c r="AA7" s="170">
        <v>0</v>
      </c>
      <c r="AB7" s="170">
        <v>0</v>
      </c>
      <c r="AC7" s="170">
        <v>0</v>
      </c>
      <c r="AD7" s="170">
        <v>0</v>
      </c>
      <c r="AE7" s="170">
        <v>0</v>
      </c>
      <c r="AF7" s="170">
        <v>0</v>
      </c>
      <c r="AG7" s="170">
        <v>0</v>
      </c>
      <c r="AH7" s="170">
        <v>0</v>
      </c>
      <c r="AI7" s="170">
        <v>0</v>
      </c>
      <c r="AJ7" s="170">
        <v>0</v>
      </c>
      <c r="AK7" s="170">
        <v>0</v>
      </c>
      <c r="AL7" s="170">
        <v>0</v>
      </c>
      <c r="AM7" s="170">
        <v>0</v>
      </c>
      <c r="AN7" s="170">
        <v>0</v>
      </c>
      <c r="AO7" s="170">
        <v>0</v>
      </c>
      <c r="AP7" s="170">
        <v>0</v>
      </c>
      <c r="AQ7" s="170">
        <v>0</v>
      </c>
      <c r="AR7" s="170">
        <v>0</v>
      </c>
      <c r="AS7" s="170">
        <v>0</v>
      </c>
      <c r="AT7" s="170">
        <v>0</v>
      </c>
      <c r="AU7" s="170">
        <v>0</v>
      </c>
      <c r="AV7" s="170">
        <v>0</v>
      </c>
      <c r="AW7" s="170">
        <v>0</v>
      </c>
      <c r="AX7" s="172">
        <v>0</v>
      </c>
      <c r="AY7" s="172">
        <v>0</v>
      </c>
      <c r="AZ7" s="172">
        <v>0</v>
      </c>
      <c r="BA7" s="172">
        <v>0</v>
      </c>
      <c r="BB7" s="172">
        <v>0</v>
      </c>
      <c r="BC7" s="172">
        <v>0</v>
      </c>
      <c r="BD7" s="172">
        <v>0</v>
      </c>
      <c r="BE7" s="172">
        <v>0</v>
      </c>
      <c r="BF7" s="172">
        <v>0</v>
      </c>
      <c r="BG7" s="172">
        <v>0</v>
      </c>
      <c r="BH7" s="172">
        <v>0</v>
      </c>
      <c r="BI7" s="172">
        <v>0</v>
      </c>
      <c r="BJ7" s="172">
        <v>0</v>
      </c>
      <c r="BK7" s="172">
        <v>0</v>
      </c>
      <c r="BL7" s="172">
        <v>0</v>
      </c>
      <c r="BM7" s="172">
        <v>0</v>
      </c>
      <c r="BN7" s="172">
        <v>0</v>
      </c>
      <c r="BO7" s="172">
        <v>0</v>
      </c>
      <c r="BP7" s="172">
        <v>0</v>
      </c>
      <c r="BQ7" s="172">
        <v>0</v>
      </c>
    </row>
    <row r="8" spans="1:69" x14ac:dyDescent="0.35">
      <c r="A8" s="168" t="s">
        <v>157</v>
      </c>
      <c r="B8" s="170">
        <v>0</v>
      </c>
      <c r="C8" s="170">
        <v>0</v>
      </c>
      <c r="D8" s="169">
        <v>1</v>
      </c>
      <c r="E8" s="170">
        <v>0</v>
      </c>
      <c r="F8" s="170">
        <v>0</v>
      </c>
      <c r="G8" s="170">
        <v>0</v>
      </c>
      <c r="H8" s="170">
        <v>0</v>
      </c>
      <c r="I8" s="170">
        <v>0</v>
      </c>
      <c r="J8" s="170">
        <v>0</v>
      </c>
      <c r="K8" s="170">
        <v>0</v>
      </c>
      <c r="L8" s="170">
        <v>0</v>
      </c>
      <c r="M8" s="170">
        <v>0</v>
      </c>
      <c r="N8" s="170">
        <v>0</v>
      </c>
      <c r="O8" s="170">
        <v>0</v>
      </c>
      <c r="P8" s="170">
        <v>0</v>
      </c>
      <c r="Q8" s="170">
        <v>0</v>
      </c>
      <c r="R8" s="170">
        <v>0</v>
      </c>
      <c r="S8" s="170">
        <v>0</v>
      </c>
      <c r="T8" s="170">
        <v>0</v>
      </c>
      <c r="U8" s="170">
        <v>0</v>
      </c>
      <c r="V8" s="170">
        <v>0</v>
      </c>
      <c r="W8" s="170">
        <v>0</v>
      </c>
      <c r="X8" s="170">
        <v>0</v>
      </c>
      <c r="Y8" s="170">
        <v>0</v>
      </c>
      <c r="Z8" s="170">
        <v>0</v>
      </c>
      <c r="AA8" s="170">
        <v>0</v>
      </c>
      <c r="AB8" s="170">
        <v>0</v>
      </c>
      <c r="AC8" s="170">
        <v>0</v>
      </c>
      <c r="AD8" s="170">
        <v>0</v>
      </c>
      <c r="AE8" s="170">
        <v>0</v>
      </c>
      <c r="AF8" s="170">
        <v>0</v>
      </c>
      <c r="AG8" s="170">
        <v>0</v>
      </c>
      <c r="AH8" s="170">
        <v>0</v>
      </c>
      <c r="AI8" s="170">
        <v>0</v>
      </c>
      <c r="AJ8" s="170">
        <v>0</v>
      </c>
      <c r="AK8" s="170">
        <v>0</v>
      </c>
      <c r="AL8" s="170">
        <v>0</v>
      </c>
      <c r="AM8" s="170">
        <v>0</v>
      </c>
      <c r="AN8" s="170">
        <v>0</v>
      </c>
      <c r="AO8" s="170">
        <v>0</v>
      </c>
      <c r="AP8" s="170">
        <v>0</v>
      </c>
      <c r="AQ8" s="170">
        <v>0</v>
      </c>
      <c r="AR8" s="170">
        <v>0</v>
      </c>
      <c r="AS8" s="170">
        <v>0</v>
      </c>
      <c r="AT8" s="170">
        <v>0</v>
      </c>
      <c r="AU8" s="170">
        <v>0</v>
      </c>
      <c r="AV8" s="170">
        <v>0</v>
      </c>
      <c r="AW8" s="170">
        <v>0</v>
      </c>
      <c r="AX8" s="172">
        <v>0</v>
      </c>
      <c r="AY8" s="172">
        <v>0</v>
      </c>
      <c r="AZ8" s="172">
        <v>0</v>
      </c>
      <c r="BA8" s="172">
        <v>0</v>
      </c>
      <c r="BB8" s="172">
        <v>0</v>
      </c>
      <c r="BC8" s="172">
        <v>0</v>
      </c>
      <c r="BD8" s="172">
        <v>0</v>
      </c>
      <c r="BE8" s="172">
        <v>0</v>
      </c>
      <c r="BF8" s="172">
        <v>0</v>
      </c>
      <c r="BG8" s="172">
        <v>0</v>
      </c>
      <c r="BH8" s="172">
        <v>0</v>
      </c>
      <c r="BI8" s="172">
        <v>0</v>
      </c>
      <c r="BJ8" s="172">
        <v>0</v>
      </c>
      <c r="BK8" s="172">
        <v>0</v>
      </c>
      <c r="BL8" s="172">
        <v>0</v>
      </c>
      <c r="BM8" s="172">
        <v>0</v>
      </c>
      <c r="BN8" s="172">
        <v>0</v>
      </c>
      <c r="BO8" s="172">
        <v>0</v>
      </c>
      <c r="BP8" s="172">
        <v>0</v>
      </c>
      <c r="BQ8" s="172">
        <v>0</v>
      </c>
    </row>
    <row r="9" spans="1:69" x14ac:dyDescent="0.35">
      <c r="A9" s="168" t="s">
        <v>159</v>
      </c>
      <c r="B9" s="170">
        <v>0</v>
      </c>
      <c r="C9" s="170">
        <v>0</v>
      </c>
      <c r="D9" s="170">
        <v>0</v>
      </c>
      <c r="E9" s="169">
        <v>1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0">
        <v>0</v>
      </c>
      <c r="N9" s="170">
        <v>0</v>
      </c>
      <c r="O9" s="170">
        <v>0</v>
      </c>
      <c r="P9" s="170">
        <v>0</v>
      </c>
      <c r="Q9" s="170">
        <v>0</v>
      </c>
      <c r="R9" s="170">
        <v>0</v>
      </c>
      <c r="S9" s="170">
        <v>0</v>
      </c>
      <c r="T9" s="170">
        <v>0</v>
      </c>
      <c r="U9" s="170">
        <v>0</v>
      </c>
      <c r="V9" s="170">
        <v>0</v>
      </c>
      <c r="W9" s="170">
        <v>0</v>
      </c>
      <c r="X9" s="170">
        <v>0</v>
      </c>
      <c r="Y9" s="170">
        <v>0</v>
      </c>
      <c r="Z9" s="170">
        <v>0</v>
      </c>
      <c r="AA9" s="170">
        <v>0</v>
      </c>
      <c r="AB9" s="170">
        <v>0</v>
      </c>
      <c r="AC9" s="170">
        <v>0</v>
      </c>
      <c r="AD9" s="170">
        <v>0</v>
      </c>
      <c r="AE9" s="170">
        <v>0</v>
      </c>
      <c r="AF9" s="170">
        <v>0</v>
      </c>
      <c r="AG9" s="170">
        <v>0</v>
      </c>
      <c r="AH9" s="170">
        <v>0</v>
      </c>
      <c r="AI9" s="170">
        <v>0</v>
      </c>
      <c r="AJ9" s="170">
        <v>0</v>
      </c>
      <c r="AK9" s="170">
        <v>0</v>
      </c>
      <c r="AL9" s="170">
        <v>0</v>
      </c>
      <c r="AM9" s="170">
        <v>0</v>
      </c>
      <c r="AN9" s="170">
        <v>0</v>
      </c>
      <c r="AO9" s="170">
        <v>0</v>
      </c>
      <c r="AP9" s="170">
        <v>0</v>
      </c>
      <c r="AQ9" s="170">
        <v>0</v>
      </c>
      <c r="AR9" s="170">
        <v>0</v>
      </c>
      <c r="AS9" s="170">
        <v>0</v>
      </c>
      <c r="AT9" s="170">
        <v>0</v>
      </c>
      <c r="AU9" s="170">
        <v>0</v>
      </c>
      <c r="AV9" s="170">
        <v>0</v>
      </c>
      <c r="AW9" s="170">
        <v>0</v>
      </c>
      <c r="AX9" s="172">
        <v>0</v>
      </c>
      <c r="AY9" s="172">
        <v>0</v>
      </c>
      <c r="AZ9" s="172">
        <v>0</v>
      </c>
      <c r="BA9" s="172">
        <v>0</v>
      </c>
      <c r="BB9" s="172">
        <v>0</v>
      </c>
      <c r="BC9" s="172">
        <v>0</v>
      </c>
      <c r="BD9" s="172">
        <v>0</v>
      </c>
      <c r="BE9" s="172">
        <v>0</v>
      </c>
      <c r="BF9" s="172">
        <v>0</v>
      </c>
      <c r="BG9" s="172">
        <v>0</v>
      </c>
      <c r="BH9" s="172">
        <v>0</v>
      </c>
      <c r="BI9" s="172">
        <v>0</v>
      </c>
      <c r="BJ9" s="172">
        <v>0</v>
      </c>
      <c r="BK9" s="172">
        <v>0</v>
      </c>
      <c r="BL9" s="172">
        <v>0</v>
      </c>
      <c r="BM9" s="172">
        <v>0</v>
      </c>
      <c r="BN9" s="172">
        <v>0</v>
      </c>
      <c r="BO9" s="172">
        <v>0</v>
      </c>
      <c r="BP9" s="172">
        <v>0</v>
      </c>
      <c r="BQ9" s="172">
        <v>0</v>
      </c>
    </row>
    <row r="10" spans="1:69" x14ac:dyDescent="0.35">
      <c r="A10" s="168" t="s">
        <v>426</v>
      </c>
      <c r="B10" s="170">
        <v>0</v>
      </c>
      <c r="C10" s="170">
        <v>0</v>
      </c>
      <c r="D10" s="170">
        <v>0</v>
      </c>
      <c r="E10" s="170">
        <v>0</v>
      </c>
      <c r="F10" s="169">
        <v>1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0">
        <v>0</v>
      </c>
      <c r="N10" s="170">
        <v>0</v>
      </c>
      <c r="O10" s="170">
        <v>0</v>
      </c>
      <c r="P10" s="170">
        <v>0</v>
      </c>
      <c r="Q10" s="170">
        <v>0</v>
      </c>
      <c r="R10" s="170">
        <v>0</v>
      </c>
      <c r="S10" s="170">
        <v>0</v>
      </c>
      <c r="T10" s="170">
        <v>0</v>
      </c>
      <c r="U10" s="170">
        <v>0</v>
      </c>
      <c r="V10" s="170">
        <v>0</v>
      </c>
      <c r="W10" s="170">
        <v>0</v>
      </c>
      <c r="X10" s="170">
        <v>0</v>
      </c>
      <c r="Y10" s="170">
        <v>0</v>
      </c>
      <c r="Z10" s="170">
        <v>0</v>
      </c>
      <c r="AA10" s="170">
        <v>0</v>
      </c>
      <c r="AB10" s="170">
        <v>0</v>
      </c>
      <c r="AC10" s="170">
        <v>0</v>
      </c>
      <c r="AD10" s="170">
        <v>0</v>
      </c>
      <c r="AE10" s="170">
        <v>0</v>
      </c>
      <c r="AF10" s="170">
        <v>0</v>
      </c>
      <c r="AG10" s="170">
        <v>0</v>
      </c>
      <c r="AH10" s="170">
        <v>0</v>
      </c>
      <c r="AI10" s="170">
        <v>0</v>
      </c>
      <c r="AJ10" s="170">
        <v>0</v>
      </c>
      <c r="AK10" s="170">
        <v>0</v>
      </c>
      <c r="AL10" s="170">
        <v>0</v>
      </c>
      <c r="AM10" s="170">
        <v>0</v>
      </c>
      <c r="AN10" s="170">
        <v>0</v>
      </c>
      <c r="AO10" s="170">
        <v>0</v>
      </c>
      <c r="AP10" s="170">
        <v>0</v>
      </c>
      <c r="AQ10" s="170">
        <v>0</v>
      </c>
      <c r="AR10" s="170">
        <v>0</v>
      </c>
      <c r="AS10" s="170">
        <v>0</v>
      </c>
      <c r="AT10" s="170">
        <v>0</v>
      </c>
      <c r="AU10" s="170">
        <v>0</v>
      </c>
      <c r="AV10" s="170">
        <v>0</v>
      </c>
      <c r="AW10" s="170">
        <v>0</v>
      </c>
      <c r="AX10" s="172">
        <v>0</v>
      </c>
      <c r="AY10" s="172">
        <v>0</v>
      </c>
      <c r="AZ10" s="172">
        <v>0</v>
      </c>
      <c r="BA10" s="172">
        <v>0</v>
      </c>
      <c r="BB10" s="172">
        <v>0</v>
      </c>
      <c r="BC10" s="172">
        <v>0</v>
      </c>
      <c r="BD10" s="172">
        <v>0</v>
      </c>
      <c r="BE10" s="172">
        <v>0</v>
      </c>
      <c r="BF10" s="172">
        <v>0</v>
      </c>
      <c r="BG10" s="172">
        <v>0</v>
      </c>
      <c r="BH10" s="172">
        <v>0</v>
      </c>
      <c r="BI10" s="172">
        <v>0</v>
      </c>
      <c r="BJ10" s="172">
        <v>0</v>
      </c>
      <c r="BK10" s="172">
        <v>0</v>
      </c>
      <c r="BL10" s="172">
        <v>0</v>
      </c>
      <c r="BM10" s="172">
        <v>0</v>
      </c>
      <c r="BN10" s="172">
        <v>0</v>
      </c>
      <c r="BO10" s="172">
        <v>0</v>
      </c>
      <c r="BP10" s="172">
        <v>0</v>
      </c>
      <c r="BQ10" s="172">
        <v>0</v>
      </c>
    </row>
    <row r="11" spans="1:69" x14ac:dyDescent="0.35">
      <c r="A11" s="168" t="s">
        <v>427</v>
      </c>
      <c r="B11" s="170">
        <v>0</v>
      </c>
      <c r="C11" s="170">
        <v>0</v>
      </c>
      <c r="D11" s="170">
        <v>0</v>
      </c>
      <c r="E11" s="170">
        <v>0</v>
      </c>
      <c r="F11" s="170">
        <v>0</v>
      </c>
      <c r="G11" s="169">
        <v>1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0</v>
      </c>
      <c r="AR11" s="170">
        <v>0</v>
      </c>
      <c r="AS11" s="170">
        <v>0</v>
      </c>
      <c r="AT11" s="170">
        <v>0</v>
      </c>
      <c r="AU11" s="170">
        <v>0</v>
      </c>
      <c r="AV11" s="170">
        <v>0</v>
      </c>
      <c r="AW11" s="170">
        <v>0</v>
      </c>
      <c r="AX11" s="172">
        <v>0</v>
      </c>
      <c r="AY11" s="172">
        <v>0</v>
      </c>
      <c r="AZ11" s="172">
        <v>0</v>
      </c>
      <c r="BA11" s="172">
        <v>0</v>
      </c>
      <c r="BB11" s="172">
        <v>0</v>
      </c>
      <c r="BC11" s="172">
        <v>0</v>
      </c>
      <c r="BD11" s="172">
        <v>0</v>
      </c>
      <c r="BE11" s="172">
        <v>0</v>
      </c>
      <c r="BF11" s="172">
        <v>0</v>
      </c>
      <c r="BG11" s="172">
        <v>0</v>
      </c>
      <c r="BH11" s="172">
        <v>0</v>
      </c>
      <c r="BI11" s="172">
        <v>0</v>
      </c>
      <c r="BJ11" s="172">
        <v>0</v>
      </c>
      <c r="BK11" s="172">
        <v>0</v>
      </c>
      <c r="BL11" s="172">
        <v>0</v>
      </c>
      <c r="BM11" s="172">
        <v>0</v>
      </c>
      <c r="BN11" s="172">
        <v>0</v>
      </c>
      <c r="BO11" s="172">
        <v>0</v>
      </c>
      <c r="BP11" s="172">
        <v>0</v>
      </c>
      <c r="BQ11" s="172">
        <v>0</v>
      </c>
    </row>
    <row r="12" spans="1:69" x14ac:dyDescent="0.35">
      <c r="A12" s="168" t="s">
        <v>428</v>
      </c>
      <c r="B12" s="170">
        <v>0</v>
      </c>
      <c r="C12" s="170">
        <v>0</v>
      </c>
      <c r="D12" s="170">
        <v>0</v>
      </c>
      <c r="E12" s="170">
        <v>0</v>
      </c>
      <c r="F12" s="170">
        <v>0</v>
      </c>
      <c r="G12" s="170">
        <v>0</v>
      </c>
      <c r="H12" s="169">
        <v>1</v>
      </c>
      <c r="I12" s="170">
        <v>0</v>
      </c>
      <c r="J12" s="170">
        <v>0</v>
      </c>
      <c r="K12" s="170">
        <v>0</v>
      </c>
      <c r="L12" s="170">
        <v>0</v>
      </c>
      <c r="M12" s="170">
        <v>0</v>
      </c>
      <c r="N12" s="170">
        <v>0</v>
      </c>
      <c r="O12" s="170">
        <v>0</v>
      </c>
      <c r="P12" s="170">
        <v>0</v>
      </c>
      <c r="Q12" s="170">
        <v>0</v>
      </c>
      <c r="R12" s="170">
        <v>0</v>
      </c>
      <c r="S12" s="170">
        <v>0</v>
      </c>
      <c r="T12" s="170">
        <v>0</v>
      </c>
      <c r="U12" s="170">
        <v>0</v>
      </c>
      <c r="V12" s="170">
        <v>0</v>
      </c>
      <c r="W12" s="170">
        <v>0</v>
      </c>
      <c r="X12" s="170">
        <v>0</v>
      </c>
      <c r="Y12" s="170">
        <v>0</v>
      </c>
      <c r="Z12" s="170">
        <v>0</v>
      </c>
      <c r="AA12" s="170">
        <v>0</v>
      </c>
      <c r="AB12" s="170">
        <v>0</v>
      </c>
      <c r="AC12" s="170">
        <v>0</v>
      </c>
      <c r="AD12" s="170">
        <v>0</v>
      </c>
      <c r="AE12" s="170">
        <v>0</v>
      </c>
      <c r="AF12" s="170">
        <v>0</v>
      </c>
      <c r="AG12" s="170">
        <v>0</v>
      </c>
      <c r="AH12" s="170">
        <v>0</v>
      </c>
      <c r="AI12" s="170">
        <v>0</v>
      </c>
      <c r="AJ12" s="170">
        <v>0</v>
      </c>
      <c r="AK12" s="170">
        <v>0</v>
      </c>
      <c r="AL12" s="170">
        <v>0</v>
      </c>
      <c r="AM12" s="170">
        <v>0</v>
      </c>
      <c r="AN12" s="170">
        <v>0</v>
      </c>
      <c r="AO12" s="170">
        <v>0</v>
      </c>
      <c r="AP12" s="170">
        <v>0</v>
      </c>
      <c r="AQ12" s="170">
        <v>0</v>
      </c>
      <c r="AR12" s="170">
        <v>0</v>
      </c>
      <c r="AS12" s="170">
        <v>0</v>
      </c>
      <c r="AT12" s="170">
        <v>0</v>
      </c>
      <c r="AU12" s="170">
        <v>0</v>
      </c>
      <c r="AV12" s="170">
        <v>0</v>
      </c>
      <c r="AW12" s="170">
        <v>0</v>
      </c>
      <c r="AX12" s="172">
        <v>0</v>
      </c>
      <c r="AY12" s="172">
        <v>0</v>
      </c>
      <c r="AZ12" s="172">
        <v>0</v>
      </c>
      <c r="BA12" s="172">
        <v>0</v>
      </c>
      <c r="BB12" s="172">
        <v>0</v>
      </c>
      <c r="BC12" s="172">
        <v>0</v>
      </c>
      <c r="BD12" s="172">
        <v>0</v>
      </c>
      <c r="BE12" s="172">
        <v>0</v>
      </c>
      <c r="BF12" s="172">
        <v>0</v>
      </c>
      <c r="BG12" s="172">
        <v>0</v>
      </c>
      <c r="BH12" s="172">
        <v>0</v>
      </c>
      <c r="BI12" s="172">
        <v>0</v>
      </c>
      <c r="BJ12" s="172">
        <v>0</v>
      </c>
      <c r="BK12" s="172">
        <v>0</v>
      </c>
      <c r="BL12" s="172">
        <v>0</v>
      </c>
      <c r="BM12" s="172">
        <v>0</v>
      </c>
      <c r="BN12" s="172">
        <v>0</v>
      </c>
      <c r="BO12" s="172">
        <v>0</v>
      </c>
      <c r="BP12" s="172">
        <v>0</v>
      </c>
      <c r="BQ12" s="172">
        <v>0</v>
      </c>
    </row>
    <row r="13" spans="1:69" x14ac:dyDescent="0.35">
      <c r="A13" s="168" t="s">
        <v>429</v>
      </c>
      <c r="B13" s="170">
        <v>0</v>
      </c>
      <c r="C13" s="170">
        <v>0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69">
        <v>1</v>
      </c>
      <c r="J13" s="170">
        <v>0</v>
      </c>
      <c r="K13" s="170">
        <v>0</v>
      </c>
      <c r="L13" s="170">
        <v>0</v>
      </c>
      <c r="M13" s="170">
        <v>0</v>
      </c>
      <c r="N13" s="170">
        <v>0</v>
      </c>
      <c r="O13" s="170">
        <v>0</v>
      </c>
      <c r="P13" s="170">
        <v>0</v>
      </c>
      <c r="Q13" s="170">
        <v>0</v>
      </c>
      <c r="R13" s="170">
        <v>0</v>
      </c>
      <c r="S13" s="170">
        <v>0</v>
      </c>
      <c r="T13" s="170">
        <v>0</v>
      </c>
      <c r="U13" s="170">
        <v>0</v>
      </c>
      <c r="V13" s="170">
        <v>0</v>
      </c>
      <c r="W13" s="170">
        <v>0</v>
      </c>
      <c r="X13" s="170">
        <v>0</v>
      </c>
      <c r="Y13" s="170">
        <v>0</v>
      </c>
      <c r="Z13" s="170">
        <v>0</v>
      </c>
      <c r="AA13" s="170">
        <v>0</v>
      </c>
      <c r="AB13" s="170">
        <v>0</v>
      </c>
      <c r="AC13" s="170">
        <v>0</v>
      </c>
      <c r="AD13" s="170">
        <v>0</v>
      </c>
      <c r="AE13" s="170">
        <v>0</v>
      </c>
      <c r="AF13" s="170">
        <v>0</v>
      </c>
      <c r="AG13" s="170">
        <v>0</v>
      </c>
      <c r="AH13" s="170">
        <v>0</v>
      </c>
      <c r="AI13" s="170">
        <v>0</v>
      </c>
      <c r="AJ13" s="170">
        <v>0</v>
      </c>
      <c r="AK13" s="170">
        <v>0</v>
      </c>
      <c r="AL13" s="170">
        <v>0</v>
      </c>
      <c r="AM13" s="170">
        <v>0</v>
      </c>
      <c r="AN13" s="170">
        <v>0</v>
      </c>
      <c r="AO13" s="170">
        <v>0</v>
      </c>
      <c r="AP13" s="170">
        <v>0</v>
      </c>
      <c r="AQ13" s="170">
        <v>0</v>
      </c>
      <c r="AR13" s="170">
        <v>0</v>
      </c>
      <c r="AS13" s="170">
        <v>0</v>
      </c>
      <c r="AT13" s="170">
        <v>0</v>
      </c>
      <c r="AU13" s="170">
        <v>0</v>
      </c>
      <c r="AV13" s="170">
        <v>0</v>
      </c>
      <c r="AW13" s="170">
        <v>0</v>
      </c>
      <c r="AX13" s="172">
        <v>0</v>
      </c>
      <c r="AY13" s="172">
        <v>0</v>
      </c>
      <c r="AZ13" s="172">
        <v>0</v>
      </c>
      <c r="BA13" s="172">
        <v>0</v>
      </c>
      <c r="BB13" s="172">
        <v>0</v>
      </c>
      <c r="BC13" s="172">
        <v>0</v>
      </c>
      <c r="BD13" s="172">
        <v>0</v>
      </c>
      <c r="BE13" s="172">
        <v>0</v>
      </c>
      <c r="BF13" s="172">
        <v>0</v>
      </c>
      <c r="BG13" s="172">
        <v>0</v>
      </c>
      <c r="BH13" s="172">
        <v>0</v>
      </c>
      <c r="BI13" s="172">
        <v>0</v>
      </c>
      <c r="BJ13" s="172">
        <v>0</v>
      </c>
      <c r="BK13" s="172">
        <v>0</v>
      </c>
      <c r="BL13" s="172">
        <v>0</v>
      </c>
      <c r="BM13" s="172">
        <v>0</v>
      </c>
      <c r="BN13" s="172">
        <v>0</v>
      </c>
      <c r="BO13" s="172">
        <v>0</v>
      </c>
      <c r="BP13" s="172">
        <v>0</v>
      </c>
      <c r="BQ13" s="172">
        <v>0</v>
      </c>
    </row>
    <row r="14" spans="1:69" x14ac:dyDescent="0.35">
      <c r="A14" s="168" t="s">
        <v>430</v>
      </c>
      <c r="B14" s="170">
        <v>0</v>
      </c>
      <c r="C14" s="170">
        <v>0</v>
      </c>
      <c r="D14" s="170">
        <v>0</v>
      </c>
      <c r="E14" s="170">
        <v>0</v>
      </c>
      <c r="F14" s="170">
        <v>0</v>
      </c>
      <c r="G14" s="170">
        <v>0</v>
      </c>
      <c r="H14" s="170">
        <v>0</v>
      </c>
      <c r="I14" s="170">
        <v>0</v>
      </c>
      <c r="J14" s="169">
        <v>1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0</v>
      </c>
      <c r="AR14" s="170">
        <v>0</v>
      </c>
      <c r="AS14" s="170">
        <v>0</v>
      </c>
      <c r="AT14" s="170">
        <v>0</v>
      </c>
      <c r="AU14" s="170">
        <v>0</v>
      </c>
      <c r="AV14" s="170">
        <v>0</v>
      </c>
      <c r="AW14" s="170">
        <v>0</v>
      </c>
      <c r="AX14" s="172">
        <v>0</v>
      </c>
      <c r="AY14" s="172">
        <v>0</v>
      </c>
      <c r="AZ14" s="172">
        <v>0</v>
      </c>
      <c r="BA14" s="172">
        <v>0</v>
      </c>
      <c r="BB14" s="172">
        <v>0</v>
      </c>
      <c r="BC14" s="172">
        <v>0</v>
      </c>
      <c r="BD14" s="172">
        <v>0</v>
      </c>
      <c r="BE14" s="172">
        <v>0</v>
      </c>
      <c r="BF14" s="172">
        <v>0</v>
      </c>
      <c r="BG14" s="172">
        <v>0</v>
      </c>
      <c r="BH14" s="172">
        <v>0</v>
      </c>
      <c r="BI14" s="172">
        <v>0</v>
      </c>
      <c r="BJ14" s="172">
        <v>0</v>
      </c>
      <c r="BK14" s="172">
        <v>0</v>
      </c>
      <c r="BL14" s="172">
        <v>0</v>
      </c>
      <c r="BM14" s="172">
        <v>0</v>
      </c>
      <c r="BN14" s="172">
        <v>0</v>
      </c>
      <c r="BO14" s="172">
        <v>0</v>
      </c>
      <c r="BP14" s="172">
        <v>0</v>
      </c>
      <c r="BQ14" s="172">
        <v>0</v>
      </c>
    </row>
    <row r="15" spans="1:69" x14ac:dyDescent="0.35">
      <c r="A15" s="168" t="s">
        <v>431</v>
      </c>
      <c r="B15" s="170">
        <v>0</v>
      </c>
      <c r="C15" s="170">
        <v>0</v>
      </c>
      <c r="D15" s="170">
        <v>0</v>
      </c>
      <c r="E15" s="170">
        <v>0</v>
      </c>
      <c r="F15" s="170">
        <v>0</v>
      </c>
      <c r="G15" s="170">
        <v>0</v>
      </c>
      <c r="H15" s="170">
        <v>0</v>
      </c>
      <c r="I15" s="170">
        <v>0</v>
      </c>
      <c r="J15" s="170">
        <v>0</v>
      </c>
      <c r="K15" s="169">
        <v>1</v>
      </c>
      <c r="L15" s="170">
        <v>0</v>
      </c>
      <c r="M15" s="170">
        <v>0</v>
      </c>
      <c r="N15" s="170">
        <v>0</v>
      </c>
      <c r="O15" s="170">
        <v>0</v>
      </c>
      <c r="P15" s="170">
        <v>0</v>
      </c>
      <c r="Q15" s="170">
        <v>0</v>
      </c>
      <c r="R15" s="170">
        <v>0</v>
      </c>
      <c r="S15" s="170">
        <v>0</v>
      </c>
      <c r="T15" s="170">
        <v>0</v>
      </c>
      <c r="U15" s="170">
        <v>0</v>
      </c>
      <c r="V15" s="170">
        <v>0</v>
      </c>
      <c r="W15" s="170">
        <v>0</v>
      </c>
      <c r="X15" s="170">
        <v>0</v>
      </c>
      <c r="Y15" s="170">
        <v>0</v>
      </c>
      <c r="Z15" s="170">
        <v>0</v>
      </c>
      <c r="AA15" s="170">
        <v>0</v>
      </c>
      <c r="AB15" s="170">
        <v>0</v>
      </c>
      <c r="AC15" s="170">
        <v>0</v>
      </c>
      <c r="AD15" s="170">
        <v>0</v>
      </c>
      <c r="AE15" s="170">
        <v>0</v>
      </c>
      <c r="AF15" s="170">
        <v>0</v>
      </c>
      <c r="AG15" s="170">
        <v>0</v>
      </c>
      <c r="AH15" s="170">
        <v>0</v>
      </c>
      <c r="AI15" s="170">
        <v>0</v>
      </c>
      <c r="AJ15" s="170">
        <v>0</v>
      </c>
      <c r="AK15" s="170">
        <v>0</v>
      </c>
      <c r="AL15" s="170">
        <v>0</v>
      </c>
      <c r="AM15" s="170">
        <v>0</v>
      </c>
      <c r="AN15" s="170">
        <v>0</v>
      </c>
      <c r="AO15" s="170">
        <v>0</v>
      </c>
      <c r="AP15" s="170">
        <v>0</v>
      </c>
      <c r="AQ15" s="170">
        <v>0</v>
      </c>
      <c r="AR15" s="170">
        <v>0</v>
      </c>
      <c r="AS15" s="170">
        <v>0</v>
      </c>
      <c r="AT15" s="170">
        <v>0</v>
      </c>
      <c r="AU15" s="170">
        <v>0</v>
      </c>
      <c r="AV15" s="170">
        <v>0</v>
      </c>
      <c r="AW15" s="170">
        <v>0</v>
      </c>
      <c r="AX15" s="172">
        <v>0</v>
      </c>
      <c r="AY15" s="172">
        <v>0</v>
      </c>
      <c r="AZ15" s="172">
        <v>0</v>
      </c>
      <c r="BA15" s="172">
        <v>0</v>
      </c>
      <c r="BB15" s="172">
        <v>0</v>
      </c>
      <c r="BC15" s="172">
        <v>0</v>
      </c>
      <c r="BD15" s="172">
        <v>0</v>
      </c>
      <c r="BE15" s="172">
        <v>0</v>
      </c>
      <c r="BF15" s="172">
        <v>0</v>
      </c>
      <c r="BG15" s="172">
        <v>0</v>
      </c>
      <c r="BH15" s="172">
        <v>0</v>
      </c>
      <c r="BI15" s="172">
        <v>0</v>
      </c>
      <c r="BJ15" s="172">
        <v>0</v>
      </c>
      <c r="BK15" s="172">
        <v>0</v>
      </c>
      <c r="BL15" s="172">
        <v>0</v>
      </c>
      <c r="BM15" s="172">
        <v>0</v>
      </c>
      <c r="BN15" s="172">
        <v>0</v>
      </c>
      <c r="BO15" s="172">
        <v>0</v>
      </c>
      <c r="BP15" s="172">
        <v>0</v>
      </c>
      <c r="BQ15" s="172">
        <v>0</v>
      </c>
    </row>
    <row r="16" spans="1:69" x14ac:dyDescent="0.35">
      <c r="A16" s="168" t="s">
        <v>161</v>
      </c>
      <c r="B16" s="170">
        <v>0</v>
      </c>
      <c r="C16" s="170">
        <v>0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69">
        <v>1</v>
      </c>
      <c r="M16" s="170">
        <v>0</v>
      </c>
      <c r="N16" s="170">
        <v>0</v>
      </c>
      <c r="O16" s="170">
        <v>0</v>
      </c>
      <c r="P16" s="170">
        <v>0</v>
      </c>
      <c r="Q16" s="170">
        <v>0</v>
      </c>
      <c r="R16" s="170">
        <v>0</v>
      </c>
      <c r="S16" s="170">
        <v>0</v>
      </c>
      <c r="T16" s="170">
        <v>0</v>
      </c>
      <c r="U16" s="170">
        <v>0</v>
      </c>
      <c r="V16" s="170">
        <v>0</v>
      </c>
      <c r="W16" s="170">
        <v>0</v>
      </c>
      <c r="X16" s="170">
        <v>0</v>
      </c>
      <c r="Y16" s="170">
        <v>0</v>
      </c>
      <c r="Z16" s="170">
        <v>0</v>
      </c>
      <c r="AA16" s="170">
        <v>0</v>
      </c>
      <c r="AB16" s="170">
        <v>0</v>
      </c>
      <c r="AC16" s="170">
        <v>0</v>
      </c>
      <c r="AD16" s="170">
        <v>0</v>
      </c>
      <c r="AE16" s="170">
        <v>0</v>
      </c>
      <c r="AF16" s="170">
        <v>0</v>
      </c>
      <c r="AG16" s="170">
        <v>0</v>
      </c>
      <c r="AH16" s="170">
        <v>0</v>
      </c>
      <c r="AI16" s="170">
        <v>0</v>
      </c>
      <c r="AJ16" s="170">
        <v>0</v>
      </c>
      <c r="AK16" s="170">
        <v>0</v>
      </c>
      <c r="AL16" s="170">
        <v>0</v>
      </c>
      <c r="AM16" s="170">
        <v>0</v>
      </c>
      <c r="AN16" s="170">
        <v>0</v>
      </c>
      <c r="AO16" s="170">
        <v>0</v>
      </c>
      <c r="AP16" s="170">
        <v>0</v>
      </c>
      <c r="AQ16" s="170">
        <v>0</v>
      </c>
      <c r="AR16" s="170">
        <v>0</v>
      </c>
      <c r="AS16" s="170">
        <v>0</v>
      </c>
      <c r="AT16" s="170">
        <v>0</v>
      </c>
      <c r="AU16" s="170">
        <v>0</v>
      </c>
      <c r="AV16" s="170">
        <v>0</v>
      </c>
      <c r="AW16" s="170">
        <v>0</v>
      </c>
      <c r="AX16" s="172">
        <v>0</v>
      </c>
      <c r="AY16" s="172">
        <v>0</v>
      </c>
      <c r="AZ16" s="172">
        <v>0</v>
      </c>
      <c r="BA16" s="172">
        <v>0</v>
      </c>
      <c r="BB16" s="172">
        <v>0</v>
      </c>
      <c r="BC16" s="172">
        <v>0</v>
      </c>
      <c r="BD16" s="172">
        <v>0</v>
      </c>
      <c r="BE16" s="172">
        <v>0</v>
      </c>
      <c r="BF16" s="172">
        <v>0</v>
      </c>
      <c r="BG16" s="172">
        <v>0</v>
      </c>
      <c r="BH16" s="172">
        <v>0</v>
      </c>
      <c r="BI16" s="172">
        <v>0</v>
      </c>
      <c r="BJ16" s="172">
        <v>0</v>
      </c>
      <c r="BK16" s="172">
        <v>0</v>
      </c>
      <c r="BL16" s="172">
        <v>0</v>
      </c>
      <c r="BM16" s="172">
        <v>0</v>
      </c>
      <c r="BN16" s="172">
        <v>0</v>
      </c>
      <c r="BO16" s="172">
        <v>0</v>
      </c>
      <c r="BP16" s="172">
        <v>0</v>
      </c>
      <c r="BQ16" s="172">
        <v>0</v>
      </c>
    </row>
    <row r="17" spans="1:69" x14ac:dyDescent="0.35">
      <c r="A17" s="168" t="s">
        <v>432</v>
      </c>
      <c r="B17" s="170">
        <v>0</v>
      </c>
      <c r="C17" s="170">
        <v>0</v>
      </c>
      <c r="D17" s="170">
        <v>0</v>
      </c>
      <c r="E17" s="170">
        <v>0</v>
      </c>
      <c r="F17" s="170">
        <v>0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69">
        <v>1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0</v>
      </c>
      <c r="AR17" s="170">
        <v>0</v>
      </c>
      <c r="AS17" s="170">
        <v>0</v>
      </c>
      <c r="AT17" s="170">
        <v>0</v>
      </c>
      <c r="AU17" s="170">
        <v>0</v>
      </c>
      <c r="AV17" s="170">
        <v>0</v>
      </c>
      <c r="AW17" s="170">
        <v>0</v>
      </c>
      <c r="AX17" s="172">
        <v>0</v>
      </c>
      <c r="AY17" s="172">
        <v>0</v>
      </c>
      <c r="AZ17" s="172">
        <v>0</v>
      </c>
      <c r="BA17" s="172">
        <v>0</v>
      </c>
      <c r="BB17" s="172">
        <v>0</v>
      </c>
      <c r="BC17" s="172">
        <v>0</v>
      </c>
      <c r="BD17" s="172">
        <v>0</v>
      </c>
      <c r="BE17" s="172">
        <v>0</v>
      </c>
      <c r="BF17" s="172">
        <v>0</v>
      </c>
      <c r="BG17" s="172">
        <v>0</v>
      </c>
      <c r="BH17" s="172">
        <v>0</v>
      </c>
      <c r="BI17" s="172">
        <v>0</v>
      </c>
      <c r="BJ17" s="172">
        <v>0</v>
      </c>
      <c r="BK17" s="172">
        <v>0</v>
      </c>
      <c r="BL17" s="172">
        <v>0</v>
      </c>
      <c r="BM17" s="172">
        <v>0</v>
      </c>
      <c r="BN17" s="172">
        <v>0</v>
      </c>
      <c r="BO17" s="172">
        <v>0</v>
      </c>
      <c r="BP17" s="172">
        <v>0</v>
      </c>
      <c r="BQ17" s="172">
        <v>0</v>
      </c>
    </row>
    <row r="18" spans="1:69" x14ac:dyDescent="0.35">
      <c r="A18" s="168" t="s">
        <v>433</v>
      </c>
      <c r="B18" s="170">
        <v>0</v>
      </c>
      <c r="C18" s="170">
        <v>0</v>
      </c>
      <c r="D18" s="170">
        <v>0</v>
      </c>
      <c r="E18" s="170">
        <v>0</v>
      </c>
      <c r="F18" s="170">
        <v>0</v>
      </c>
      <c r="G18" s="170">
        <v>0</v>
      </c>
      <c r="H18" s="170">
        <v>0</v>
      </c>
      <c r="I18" s="170">
        <v>0</v>
      </c>
      <c r="J18" s="170">
        <v>0</v>
      </c>
      <c r="K18" s="170">
        <v>0</v>
      </c>
      <c r="L18" s="170">
        <v>0</v>
      </c>
      <c r="M18" s="170">
        <v>0</v>
      </c>
      <c r="N18" s="169">
        <v>1</v>
      </c>
      <c r="O18" s="170">
        <v>0</v>
      </c>
      <c r="P18" s="170">
        <v>0</v>
      </c>
      <c r="Q18" s="170">
        <v>0</v>
      </c>
      <c r="R18" s="170">
        <v>0</v>
      </c>
      <c r="S18" s="170">
        <v>0</v>
      </c>
      <c r="T18" s="170">
        <v>0</v>
      </c>
      <c r="U18" s="170">
        <v>0</v>
      </c>
      <c r="V18" s="170">
        <v>0</v>
      </c>
      <c r="W18" s="170">
        <v>0</v>
      </c>
      <c r="X18" s="170">
        <v>0</v>
      </c>
      <c r="Y18" s="170">
        <v>0</v>
      </c>
      <c r="Z18" s="170">
        <v>0</v>
      </c>
      <c r="AA18" s="170">
        <v>0</v>
      </c>
      <c r="AB18" s="170">
        <v>0</v>
      </c>
      <c r="AC18" s="170">
        <v>0</v>
      </c>
      <c r="AD18" s="170">
        <v>0</v>
      </c>
      <c r="AE18" s="170">
        <v>0</v>
      </c>
      <c r="AF18" s="170">
        <v>0</v>
      </c>
      <c r="AG18" s="170">
        <v>0</v>
      </c>
      <c r="AH18" s="170">
        <v>0</v>
      </c>
      <c r="AI18" s="170">
        <v>0</v>
      </c>
      <c r="AJ18" s="170">
        <v>0</v>
      </c>
      <c r="AK18" s="170">
        <v>0</v>
      </c>
      <c r="AL18" s="170">
        <v>0</v>
      </c>
      <c r="AM18" s="170">
        <v>0</v>
      </c>
      <c r="AN18" s="170">
        <v>0</v>
      </c>
      <c r="AO18" s="170">
        <v>0</v>
      </c>
      <c r="AP18" s="170">
        <v>0</v>
      </c>
      <c r="AQ18" s="170">
        <v>0</v>
      </c>
      <c r="AR18" s="170">
        <v>0</v>
      </c>
      <c r="AS18" s="170">
        <v>0</v>
      </c>
      <c r="AT18" s="170">
        <v>0</v>
      </c>
      <c r="AU18" s="170">
        <v>0</v>
      </c>
      <c r="AV18" s="170">
        <v>0</v>
      </c>
      <c r="AW18" s="170">
        <v>0</v>
      </c>
      <c r="AX18" s="172">
        <v>0</v>
      </c>
      <c r="AY18" s="172">
        <v>0</v>
      </c>
      <c r="AZ18" s="172">
        <v>0</v>
      </c>
      <c r="BA18" s="172">
        <v>0</v>
      </c>
      <c r="BB18" s="172">
        <v>0</v>
      </c>
      <c r="BC18" s="172">
        <v>0</v>
      </c>
      <c r="BD18" s="172">
        <v>0</v>
      </c>
      <c r="BE18" s="172">
        <v>0</v>
      </c>
      <c r="BF18" s="172">
        <v>0</v>
      </c>
      <c r="BG18" s="172">
        <v>0</v>
      </c>
      <c r="BH18" s="172">
        <v>0</v>
      </c>
      <c r="BI18" s="172">
        <v>0</v>
      </c>
      <c r="BJ18" s="172">
        <v>0</v>
      </c>
      <c r="BK18" s="172">
        <v>0</v>
      </c>
      <c r="BL18" s="172">
        <v>0</v>
      </c>
      <c r="BM18" s="172">
        <v>0</v>
      </c>
      <c r="BN18" s="172">
        <v>0</v>
      </c>
      <c r="BO18" s="172">
        <v>0</v>
      </c>
      <c r="BP18" s="172">
        <v>0</v>
      </c>
      <c r="BQ18" s="172">
        <v>0</v>
      </c>
    </row>
    <row r="19" spans="1:69" x14ac:dyDescent="0.35">
      <c r="A19" s="168" t="s">
        <v>165</v>
      </c>
      <c r="B19" s="170">
        <v>0</v>
      </c>
      <c r="C19" s="170">
        <v>0</v>
      </c>
      <c r="D19" s="170">
        <v>0</v>
      </c>
      <c r="E19" s="170">
        <v>0</v>
      </c>
      <c r="F19" s="170">
        <v>0</v>
      </c>
      <c r="G19" s="170">
        <v>0</v>
      </c>
      <c r="H19" s="170">
        <v>0</v>
      </c>
      <c r="I19" s="170">
        <v>0</v>
      </c>
      <c r="J19" s="170">
        <v>0</v>
      </c>
      <c r="K19" s="170">
        <v>0</v>
      </c>
      <c r="L19" s="170">
        <v>0</v>
      </c>
      <c r="M19" s="170">
        <v>0</v>
      </c>
      <c r="N19" s="170">
        <v>0</v>
      </c>
      <c r="O19" s="169">
        <v>1</v>
      </c>
      <c r="P19" s="170">
        <v>0</v>
      </c>
      <c r="Q19" s="170">
        <v>0</v>
      </c>
      <c r="R19" s="170">
        <v>0</v>
      </c>
      <c r="S19" s="170">
        <v>0</v>
      </c>
      <c r="T19" s="170">
        <v>0</v>
      </c>
      <c r="U19" s="170">
        <v>0</v>
      </c>
      <c r="V19" s="170">
        <v>0</v>
      </c>
      <c r="W19" s="170">
        <v>0</v>
      </c>
      <c r="X19" s="170">
        <v>0</v>
      </c>
      <c r="Y19" s="170">
        <v>0</v>
      </c>
      <c r="Z19" s="170">
        <v>0</v>
      </c>
      <c r="AA19" s="170">
        <v>0</v>
      </c>
      <c r="AB19" s="170">
        <v>0</v>
      </c>
      <c r="AC19" s="170">
        <v>0</v>
      </c>
      <c r="AD19" s="170">
        <v>0</v>
      </c>
      <c r="AE19" s="170">
        <v>0</v>
      </c>
      <c r="AF19" s="170">
        <v>0</v>
      </c>
      <c r="AG19" s="170">
        <v>0</v>
      </c>
      <c r="AH19" s="170">
        <v>0</v>
      </c>
      <c r="AI19" s="170">
        <v>0</v>
      </c>
      <c r="AJ19" s="170">
        <v>0</v>
      </c>
      <c r="AK19" s="170">
        <v>0</v>
      </c>
      <c r="AL19" s="170">
        <v>0</v>
      </c>
      <c r="AM19" s="170">
        <v>0</v>
      </c>
      <c r="AN19" s="170">
        <v>0</v>
      </c>
      <c r="AO19" s="170">
        <v>0</v>
      </c>
      <c r="AP19" s="170">
        <v>0</v>
      </c>
      <c r="AQ19" s="170">
        <v>0</v>
      </c>
      <c r="AR19" s="170">
        <v>0</v>
      </c>
      <c r="AS19" s="170">
        <v>0</v>
      </c>
      <c r="AT19" s="170">
        <v>0</v>
      </c>
      <c r="AU19" s="170">
        <v>0</v>
      </c>
      <c r="AV19" s="170">
        <v>0</v>
      </c>
      <c r="AW19" s="170">
        <v>0</v>
      </c>
      <c r="AX19" s="172">
        <v>0</v>
      </c>
      <c r="AY19" s="172">
        <v>0</v>
      </c>
      <c r="AZ19" s="172">
        <v>0</v>
      </c>
      <c r="BA19" s="172">
        <v>0</v>
      </c>
      <c r="BB19" s="172">
        <v>0</v>
      </c>
      <c r="BC19" s="172">
        <v>0</v>
      </c>
      <c r="BD19" s="172">
        <v>0</v>
      </c>
      <c r="BE19" s="172">
        <v>0</v>
      </c>
      <c r="BF19" s="172">
        <v>0</v>
      </c>
      <c r="BG19" s="172">
        <v>0</v>
      </c>
      <c r="BH19" s="172">
        <v>0</v>
      </c>
      <c r="BI19" s="172">
        <v>0</v>
      </c>
      <c r="BJ19" s="172">
        <v>0</v>
      </c>
      <c r="BK19" s="172">
        <v>0</v>
      </c>
      <c r="BL19" s="172">
        <v>0</v>
      </c>
      <c r="BM19" s="172">
        <v>0</v>
      </c>
      <c r="BN19" s="172">
        <v>0</v>
      </c>
      <c r="BO19" s="172">
        <v>0</v>
      </c>
      <c r="BP19" s="172">
        <v>0</v>
      </c>
      <c r="BQ19" s="172">
        <v>0</v>
      </c>
    </row>
    <row r="20" spans="1:69" x14ac:dyDescent="0.35">
      <c r="A20" s="168" t="s">
        <v>167</v>
      </c>
      <c r="B20" s="170">
        <v>0</v>
      </c>
      <c r="C20" s="170">
        <v>0</v>
      </c>
      <c r="D20" s="170">
        <v>0</v>
      </c>
      <c r="E20" s="170">
        <v>0</v>
      </c>
      <c r="F20" s="170">
        <v>0</v>
      </c>
      <c r="G20" s="170">
        <v>0</v>
      </c>
      <c r="H20" s="170">
        <v>0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69">
        <v>1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0</v>
      </c>
      <c r="AR20" s="170">
        <v>0</v>
      </c>
      <c r="AS20" s="170">
        <v>0</v>
      </c>
      <c r="AT20" s="170">
        <v>0</v>
      </c>
      <c r="AU20" s="170">
        <v>0</v>
      </c>
      <c r="AV20" s="170">
        <v>0</v>
      </c>
      <c r="AW20" s="170">
        <v>0</v>
      </c>
      <c r="AX20" s="172">
        <v>0</v>
      </c>
      <c r="AY20" s="172">
        <v>0</v>
      </c>
      <c r="AZ20" s="172">
        <v>0</v>
      </c>
      <c r="BA20" s="172">
        <v>0</v>
      </c>
      <c r="BB20" s="172">
        <v>0</v>
      </c>
      <c r="BC20" s="172">
        <v>0</v>
      </c>
      <c r="BD20" s="172">
        <v>0</v>
      </c>
      <c r="BE20" s="172">
        <v>0</v>
      </c>
      <c r="BF20" s="172">
        <v>0</v>
      </c>
      <c r="BG20" s="172">
        <v>0</v>
      </c>
      <c r="BH20" s="172">
        <v>0</v>
      </c>
      <c r="BI20" s="172">
        <v>0</v>
      </c>
      <c r="BJ20" s="172">
        <v>0</v>
      </c>
      <c r="BK20" s="172">
        <v>0</v>
      </c>
      <c r="BL20" s="172">
        <v>0</v>
      </c>
      <c r="BM20" s="172">
        <v>0</v>
      </c>
      <c r="BN20" s="172">
        <v>0</v>
      </c>
      <c r="BO20" s="172">
        <v>0</v>
      </c>
      <c r="BP20" s="172">
        <v>0</v>
      </c>
      <c r="BQ20" s="172">
        <v>0</v>
      </c>
    </row>
    <row r="21" spans="1:69" x14ac:dyDescent="0.35">
      <c r="A21" s="168" t="s">
        <v>169</v>
      </c>
      <c r="B21" s="170">
        <v>0</v>
      </c>
      <c r="C21" s="170">
        <v>0</v>
      </c>
      <c r="D21" s="170">
        <v>0</v>
      </c>
      <c r="E21" s="170">
        <v>0</v>
      </c>
      <c r="F21" s="170">
        <v>0</v>
      </c>
      <c r="G21" s="170">
        <v>0</v>
      </c>
      <c r="H21" s="170">
        <v>0</v>
      </c>
      <c r="I21" s="170">
        <v>0</v>
      </c>
      <c r="J21" s="170">
        <v>0</v>
      </c>
      <c r="K21" s="170">
        <v>0</v>
      </c>
      <c r="L21" s="170">
        <v>0</v>
      </c>
      <c r="M21" s="170">
        <v>0</v>
      </c>
      <c r="N21" s="170">
        <v>0</v>
      </c>
      <c r="O21" s="170">
        <v>0</v>
      </c>
      <c r="P21" s="170">
        <v>0</v>
      </c>
      <c r="Q21" s="169">
        <v>1</v>
      </c>
      <c r="R21" s="170">
        <v>0</v>
      </c>
      <c r="S21" s="170">
        <v>0</v>
      </c>
      <c r="T21" s="170">
        <v>0</v>
      </c>
      <c r="U21" s="170">
        <v>0</v>
      </c>
      <c r="V21" s="170">
        <v>0</v>
      </c>
      <c r="W21" s="170">
        <v>0</v>
      </c>
      <c r="X21" s="170">
        <v>0</v>
      </c>
      <c r="Y21" s="170">
        <v>0</v>
      </c>
      <c r="Z21" s="170">
        <v>0</v>
      </c>
      <c r="AA21" s="170">
        <v>0</v>
      </c>
      <c r="AB21" s="170">
        <v>0</v>
      </c>
      <c r="AC21" s="170">
        <v>0</v>
      </c>
      <c r="AD21" s="170">
        <v>0</v>
      </c>
      <c r="AE21" s="170">
        <v>0</v>
      </c>
      <c r="AF21" s="170">
        <v>0</v>
      </c>
      <c r="AG21" s="170">
        <v>0</v>
      </c>
      <c r="AH21" s="170">
        <v>0</v>
      </c>
      <c r="AI21" s="170">
        <v>0</v>
      </c>
      <c r="AJ21" s="170">
        <v>0</v>
      </c>
      <c r="AK21" s="170">
        <v>0</v>
      </c>
      <c r="AL21" s="170">
        <v>0</v>
      </c>
      <c r="AM21" s="170">
        <v>0</v>
      </c>
      <c r="AN21" s="170">
        <v>0</v>
      </c>
      <c r="AO21" s="170">
        <v>0</v>
      </c>
      <c r="AP21" s="170">
        <v>0</v>
      </c>
      <c r="AQ21" s="170">
        <v>0</v>
      </c>
      <c r="AR21" s="170">
        <v>0</v>
      </c>
      <c r="AS21" s="170">
        <v>0</v>
      </c>
      <c r="AT21" s="170">
        <v>0</v>
      </c>
      <c r="AU21" s="170">
        <v>0</v>
      </c>
      <c r="AV21" s="170">
        <v>0</v>
      </c>
      <c r="AW21" s="170">
        <v>0</v>
      </c>
      <c r="AX21" s="172">
        <v>0</v>
      </c>
      <c r="AY21" s="172">
        <v>0</v>
      </c>
      <c r="AZ21" s="172">
        <v>0</v>
      </c>
      <c r="BA21" s="172">
        <v>0</v>
      </c>
      <c r="BB21" s="172">
        <v>0</v>
      </c>
      <c r="BC21" s="172">
        <v>0</v>
      </c>
      <c r="BD21" s="172">
        <v>0</v>
      </c>
      <c r="BE21" s="172">
        <v>0</v>
      </c>
      <c r="BF21" s="172">
        <v>0</v>
      </c>
      <c r="BG21" s="172">
        <v>0</v>
      </c>
      <c r="BH21" s="172">
        <v>0</v>
      </c>
      <c r="BI21" s="172">
        <v>0</v>
      </c>
      <c r="BJ21" s="172">
        <v>0</v>
      </c>
      <c r="BK21" s="172">
        <v>0</v>
      </c>
      <c r="BL21" s="172">
        <v>0</v>
      </c>
      <c r="BM21" s="172">
        <v>0</v>
      </c>
      <c r="BN21" s="172">
        <v>0</v>
      </c>
      <c r="BO21" s="172">
        <v>0</v>
      </c>
      <c r="BP21" s="172">
        <v>0</v>
      </c>
      <c r="BQ21" s="172">
        <v>0</v>
      </c>
    </row>
    <row r="22" spans="1:69" x14ac:dyDescent="0.35">
      <c r="A22" s="168" t="s">
        <v>171</v>
      </c>
      <c r="B22" s="170">
        <v>0</v>
      </c>
      <c r="C22" s="170">
        <v>0</v>
      </c>
      <c r="D22" s="170">
        <v>0</v>
      </c>
      <c r="E22" s="170">
        <v>0</v>
      </c>
      <c r="F22" s="170">
        <v>0</v>
      </c>
      <c r="G22" s="170">
        <v>0</v>
      </c>
      <c r="H22" s="170">
        <v>0</v>
      </c>
      <c r="I22" s="170">
        <v>0</v>
      </c>
      <c r="J22" s="170">
        <v>0</v>
      </c>
      <c r="K22" s="170">
        <v>0</v>
      </c>
      <c r="L22" s="170">
        <v>0</v>
      </c>
      <c r="M22" s="170">
        <v>0</v>
      </c>
      <c r="N22" s="170">
        <v>0</v>
      </c>
      <c r="O22" s="170">
        <v>0</v>
      </c>
      <c r="P22" s="170">
        <v>0</v>
      </c>
      <c r="Q22" s="170">
        <v>0</v>
      </c>
      <c r="R22" s="169">
        <v>1</v>
      </c>
      <c r="S22" s="170">
        <v>0</v>
      </c>
      <c r="T22" s="170">
        <v>0</v>
      </c>
      <c r="U22" s="170">
        <v>0</v>
      </c>
      <c r="V22" s="170">
        <v>0</v>
      </c>
      <c r="W22" s="170">
        <v>0</v>
      </c>
      <c r="X22" s="170">
        <v>0</v>
      </c>
      <c r="Y22" s="170">
        <v>0</v>
      </c>
      <c r="Z22" s="170">
        <v>0</v>
      </c>
      <c r="AA22" s="170">
        <v>0</v>
      </c>
      <c r="AB22" s="170">
        <v>0</v>
      </c>
      <c r="AC22" s="170">
        <v>0</v>
      </c>
      <c r="AD22" s="170">
        <v>0</v>
      </c>
      <c r="AE22" s="170">
        <v>0</v>
      </c>
      <c r="AF22" s="170">
        <v>0</v>
      </c>
      <c r="AG22" s="170">
        <v>0</v>
      </c>
      <c r="AH22" s="170">
        <v>0</v>
      </c>
      <c r="AI22" s="170">
        <v>0</v>
      </c>
      <c r="AJ22" s="170">
        <v>0</v>
      </c>
      <c r="AK22" s="170">
        <v>0</v>
      </c>
      <c r="AL22" s="170">
        <v>0</v>
      </c>
      <c r="AM22" s="170">
        <v>0</v>
      </c>
      <c r="AN22" s="170">
        <v>0</v>
      </c>
      <c r="AO22" s="170">
        <v>0</v>
      </c>
      <c r="AP22" s="170">
        <v>0</v>
      </c>
      <c r="AQ22" s="170">
        <v>0</v>
      </c>
      <c r="AR22" s="170">
        <v>0</v>
      </c>
      <c r="AS22" s="170">
        <v>0</v>
      </c>
      <c r="AT22" s="170">
        <v>0</v>
      </c>
      <c r="AU22" s="170">
        <v>0</v>
      </c>
      <c r="AV22" s="170">
        <v>0</v>
      </c>
      <c r="AW22" s="170">
        <v>0</v>
      </c>
      <c r="AX22" s="172">
        <v>0</v>
      </c>
      <c r="AY22" s="172">
        <v>0</v>
      </c>
      <c r="AZ22" s="172">
        <v>0</v>
      </c>
      <c r="BA22" s="172">
        <v>0</v>
      </c>
      <c r="BB22" s="172">
        <v>0</v>
      </c>
      <c r="BC22" s="172">
        <v>0</v>
      </c>
      <c r="BD22" s="172">
        <v>0</v>
      </c>
      <c r="BE22" s="172">
        <v>0</v>
      </c>
      <c r="BF22" s="172">
        <v>0</v>
      </c>
      <c r="BG22" s="172">
        <v>0</v>
      </c>
      <c r="BH22" s="172">
        <v>0</v>
      </c>
      <c r="BI22" s="172">
        <v>0</v>
      </c>
      <c r="BJ22" s="172">
        <v>0</v>
      </c>
      <c r="BK22" s="172">
        <v>0</v>
      </c>
      <c r="BL22" s="172">
        <v>0</v>
      </c>
      <c r="BM22" s="172">
        <v>0</v>
      </c>
      <c r="BN22" s="172">
        <v>0</v>
      </c>
      <c r="BO22" s="172">
        <v>0</v>
      </c>
      <c r="BP22" s="172">
        <v>0</v>
      </c>
      <c r="BQ22" s="172">
        <v>0</v>
      </c>
    </row>
    <row r="23" spans="1:69" x14ac:dyDescent="0.35">
      <c r="A23" s="168" t="s">
        <v>173</v>
      </c>
      <c r="B23" s="170">
        <v>0</v>
      </c>
      <c r="C23" s="170">
        <v>0</v>
      </c>
      <c r="D23" s="170">
        <v>0</v>
      </c>
      <c r="E23" s="170">
        <v>0</v>
      </c>
      <c r="F23" s="170">
        <v>0</v>
      </c>
      <c r="G23" s="170">
        <v>0</v>
      </c>
      <c r="H23" s="170">
        <v>0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69">
        <v>1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0</v>
      </c>
      <c r="AR23" s="170">
        <v>0</v>
      </c>
      <c r="AS23" s="170">
        <v>0</v>
      </c>
      <c r="AT23" s="170">
        <v>0</v>
      </c>
      <c r="AU23" s="170">
        <v>0</v>
      </c>
      <c r="AV23" s="170">
        <v>0</v>
      </c>
      <c r="AW23" s="170">
        <v>0</v>
      </c>
      <c r="AX23" s="172">
        <v>0</v>
      </c>
      <c r="AY23" s="172">
        <v>0</v>
      </c>
      <c r="AZ23" s="172">
        <v>0</v>
      </c>
      <c r="BA23" s="172">
        <v>0</v>
      </c>
      <c r="BB23" s="172">
        <v>0</v>
      </c>
      <c r="BC23" s="172">
        <v>0</v>
      </c>
      <c r="BD23" s="172">
        <v>0</v>
      </c>
      <c r="BE23" s="172">
        <v>0</v>
      </c>
      <c r="BF23" s="172">
        <v>0</v>
      </c>
      <c r="BG23" s="172">
        <v>0</v>
      </c>
      <c r="BH23" s="172">
        <v>0</v>
      </c>
      <c r="BI23" s="172">
        <v>0</v>
      </c>
      <c r="BJ23" s="172">
        <v>0</v>
      </c>
      <c r="BK23" s="172">
        <v>0</v>
      </c>
      <c r="BL23" s="172">
        <v>0</v>
      </c>
      <c r="BM23" s="172">
        <v>0</v>
      </c>
      <c r="BN23" s="172">
        <v>0</v>
      </c>
      <c r="BO23" s="172">
        <v>0</v>
      </c>
      <c r="BP23" s="172">
        <v>0</v>
      </c>
      <c r="BQ23" s="172">
        <v>0</v>
      </c>
    </row>
    <row r="24" spans="1:69" x14ac:dyDescent="0.35">
      <c r="A24" s="168" t="s">
        <v>434</v>
      </c>
      <c r="B24" s="170">
        <v>0</v>
      </c>
      <c r="C24" s="170">
        <v>0</v>
      </c>
      <c r="D24" s="170">
        <v>0</v>
      </c>
      <c r="E24" s="170">
        <v>0</v>
      </c>
      <c r="F24" s="170">
        <v>0</v>
      </c>
      <c r="G24" s="170">
        <v>0</v>
      </c>
      <c r="H24" s="170">
        <v>0</v>
      </c>
      <c r="I24" s="170">
        <v>0</v>
      </c>
      <c r="J24" s="170">
        <v>0</v>
      </c>
      <c r="K24" s="170">
        <v>0</v>
      </c>
      <c r="L24" s="170">
        <v>0</v>
      </c>
      <c r="M24" s="170">
        <v>0</v>
      </c>
      <c r="N24" s="170">
        <v>0</v>
      </c>
      <c r="O24" s="170">
        <v>0</v>
      </c>
      <c r="P24" s="170">
        <v>0</v>
      </c>
      <c r="Q24" s="170">
        <v>0</v>
      </c>
      <c r="R24" s="170">
        <v>0</v>
      </c>
      <c r="S24" s="170">
        <v>0</v>
      </c>
      <c r="T24" s="169">
        <v>1</v>
      </c>
      <c r="U24" s="170">
        <v>0</v>
      </c>
      <c r="V24" s="170">
        <v>0</v>
      </c>
      <c r="W24" s="170">
        <v>0</v>
      </c>
      <c r="X24" s="170">
        <v>0</v>
      </c>
      <c r="Y24" s="170">
        <v>0</v>
      </c>
      <c r="Z24" s="170">
        <v>0</v>
      </c>
      <c r="AA24" s="170">
        <v>0</v>
      </c>
      <c r="AB24" s="170">
        <v>0</v>
      </c>
      <c r="AC24" s="170">
        <v>0</v>
      </c>
      <c r="AD24" s="170">
        <v>0</v>
      </c>
      <c r="AE24" s="170">
        <v>0</v>
      </c>
      <c r="AF24" s="170">
        <v>0</v>
      </c>
      <c r="AG24" s="170">
        <v>0</v>
      </c>
      <c r="AH24" s="170">
        <v>0</v>
      </c>
      <c r="AI24" s="170">
        <v>0</v>
      </c>
      <c r="AJ24" s="170">
        <v>0</v>
      </c>
      <c r="AK24" s="170">
        <v>0</v>
      </c>
      <c r="AL24" s="170">
        <v>0</v>
      </c>
      <c r="AM24" s="170">
        <v>0</v>
      </c>
      <c r="AN24" s="170">
        <v>0</v>
      </c>
      <c r="AO24" s="170">
        <v>0</v>
      </c>
      <c r="AP24" s="170">
        <v>0</v>
      </c>
      <c r="AQ24" s="170">
        <v>0</v>
      </c>
      <c r="AR24" s="170">
        <v>0</v>
      </c>
      <c r="AS24" s="170">
        <v>0</v>
      </c>
      <c r="AT24" s="170">
        <v>0</v>
      </c>
      <c r="AU24" s="170">
        <v>0</v>
      </c>
      <c r="AV24" s="170">
        <v>0</v>
      </c>
      <c r="AW24" s="170">
        <v>0</v>
      </c>
      <c r="AX24" s="172">
        <v>0</v>
      </c>
      <c r="AY24" s="172">
        <v>0</v>
      </c>
      <c r="AZ24" s="172">
        <v>0</v>
      </c>
      <c r="BA24" s="172">
        <v>0</v>
      </c>
      <c r="BB24" s="172">
        <v>0</v>
      </c>
      <c r="BC24" s="172">
        <v>0</v>
      </c>
      <c r="BD24" s="172">
        <v>0</v>
      </c>
      <c r="BE24" s="172">
        <v>0</v>
      </c>
      <c r="BF24" s="172">
        <v>0</v>
      </c>
      <c r="BG24" s="172">
        <v>0</v>
      </c>
      <c r="BH24" s="172">
        <v>0</v>
      </c>
      <c r="BI24" s="172">
        <v>0</v>
      </c>
      <c r="BJ24" s="172">
        <v>0</v>
      </c>
      <c r="BK24" s="172">
        <v>0</v>
      </c>
      <c r="BL24" s="172">
        <v>0</v>
      </c>
      <c r="BM24" s="172">
        <v>0</v>
      </c>
      <c r="BN24" s="172">
        <v>0</v>
      </c>
      <c r="BO24" s="172">
        <v>0</v>
      </c>
      <c r="BP24" s="172">
        <v>0</v>
      </c>
      <c r="BQ24" s="172">
        <v>0</v>
      </c>
    </row>
    <row r="25" spans="1:69" x14ac:dyDescent="0.35">
      <c r="A25" s="168" t="s">
        <v>435</v>
      </c>
      <c r="B25" s="170">
        <v>0</v>
      </c>
      <c r="C25" s="170">
        <v>0</v>
      </c>
      <c r="D25" s="170">
        <v>0</v>
      </c>
      <c r="E25" s="170">
        <v>0</v>
      </c>
      <c r="F25" s="170">
        <v>0</v>
      </c>
      <c r="G25" s="170">
        <v>0</v>
      </c>
      <c r="H25" s="170">
        <v>0</v>
      </c>
      <c r="I25" s="170">
        <v>0</v>
      </c>
      <c r="J25" s="170">
        <v>0</v>
      </c>
      <c r="K25" s="170">
        <v>0</v>
      </c>
      <c r="L25" s="170">
        <v>0</v>
      </c>
      <c r="M25" s="170">
        <v>0</v>
      </c>
      <c r="N25" s="170">
        <v>0</v>
      </c>
      <c r="O25" s="170">
        <v>0</v>
      </c>
      <c r="P25" s="170">
        <v>0</v>
      </c>
      <c r="Q25" s="170">
        <v>0</v>
      </c>
      <c r="R25" s="170">
        <v>0</v>
      </c>
      <c r="S25" s="170">
        <v>0</v>
      </c>
      <c r="T25" s="170">
        <v>0</v>
      </c>
      <c r="U25" s="169">
        <v>1</v>
      </c>
      <c r="V25" s="170">
        <v>0</v>
      </c>
      <c r="W25" s="170">
        <v>0</v>
      </c>
      <c r="X25" s="170">
        <v>0</v>
      </c>
      <c r="Y25" s="170">
        <v>0</v>
      </c>
      <c r="Z25" s="170">
        <v>0</v>
      </c>
      <c r="AA25" s="170">
        <v>0</v>
      </c>
      <c r="AB25" s="170">
        <v>0</v>
      </c>
      <c r="AC25" s="170">
        <v>0</v>
      </c>
      <c r="AD25" s="170">
        <v>0</v>
      </c>
      <c r="AE25" s="170">
        <v>0</v>
      </c>
      <c r="AF25" s="170">
        <v>0</v>
      </c>
      <c r="AG25" s="170">
        <v>0</v>
      </c>
      <c r="AH25" s="170">
        <v>0</v>
      </c>
      <c r="AI25" s="170">
        <v>0</v>
      </c>
      <c r="AJ25" s="170">
        <v>0</v>
      </c>
      <c r="AK25" s="170">
        <v>0</v>
      </c>
      <c r="AL25" s="170">
        <v>0</v>
      </c>
      <c r="AM25" s="170">
        <v>0</v>
      </c>
      <c r="AN25" s="170">
        <v>0</v>
      </c>
      <c r="AO25" s="170">
        <v>0</v>
      </c>
      <c r="AP25" s="170">
        <v>0</v>
      </c>
      <c r="AQ25" s="170">
        <v>0</v>
      </c>
      <c r="AR25" s="170">
        <v>0</v>
      </c>
      <c r="AS25" s="170">
        <v>0</v>
      </c>
      <c r="AT25" s="170">
        <v>0</v>
      </c>
      <c r="AU25" s="170">
        <v>0</v>
      </c>
      <c r="AV25" s="170">
        <v>0</v>
      </c>
      <c r="AW25" s="170">
        <v>0</v>
      </c>
      <c r="AX25" s="172">
        <v>0</v>
      </c>
      <c r="AY25" s="172">
        <v>0</v>
      </c>
      <c r="AZ25" s="172">
        <v>0</v>
      </c>
      <c r="BA25" s="172">
        <v>0</v>
      </c>
      <c r="BB25" s="172">
        <v>0</v>
      </c>
      <c r="BC25" s="172">
        <v>0</v>
      </c>
      <c r="BD25" s="172">
        <v>0</v>
      </c>
      <c r="BE25" s="172">
        <v>0</v>
      </c>
      <c r="BF25" s="172">
        <v>0</v>
      </c>
      <c r="BG25" s="172">
        <v>0</v>
      </c>
      <c r="BH25" s="172">
        <v>0</v>
      </c>
      <c r="BI25" s="172">
        <v>0</v>
      </c>
      <c r="BJ25" s="172">
        <v>0</v>
      </c>
      <c r="BK25" s="172">
        <v>0</v>
      </c>
      <c r="BL25" s="172">
        <v>0</v>
      </c>
      <c r="BM25" s="172">
        <v>0</v>
      </c>
      <c r="BN25" s="172">
        <v>0</v>
      </c>
      <c r="BO25" s="172">
        <v>0</v>
      </c>
      <c r="BP25" s="172">
        <v>0</v>
      </c>
      <c r="BQ25" s="172">
        <v>0</v>
      </c>
    </row>
    <row r="26" spans="1:69" x14ac:dyDescent="0.35">
      <c r="A26" s="168" t="s">
        <v>175</v>
      </c>
      <c r="B26" s="170">
        <v>0</v>
      </c>
      <c r="C26" s="170">
        <v>0</v>
      </c>
      <c r="D26" s="170">
        <v>0</v>
      </c>
      <c r="E26" s="170">
        <v>0</v>
      </c>
      <c r="F26" s="170">
        <v>0</v>
      </c>
      <c r="G26" s="170">
        <v>0</v>
      </c>
      <c r="H26" s="170">
        <v>0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69">
        <v>1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0</v>
      </c>
      <c r="AR26" s="170">
        <v>0</v>
      </c>
      <c r="AS26" s="170">
        <v>0</v>
      </c>
      <c r="AT26" s="170">
        <v>0</v>
      </c>
      <c r="AU26" s="170">
        <v>0</v>
      </c>
      <c r="AV26" s="170">
        <v>0</v>
      </c>
      <c r="AW26" s="170">
        <v>0</v>
      </c>
      <c r="AX26" s="172">
        <v>0</v>
      </c>
      <c r="AY26" s="172">
        <v>0</v>
      </c>
      <c r="AZ26" s="172">
        <v>0</v>
      </c>
      <c r="BA26" s="172">
        <v>0</v>
      </c>
      <c r="BB26" s="172">
        <v>0</v>
      </c>
      <c r="BC26" s="172">
        <v>0</v>
      </c>
      <c r="BD26" s="172">
        <v>0</v>
      </c>
      <c r="BE26" s="172">
        <v>0</v>
      </c>
      <c r="BF26" s="172">
        <v>0</v>
      </c>
      <c r="BG26" s="172">
        <v>0</v>
      </c>
      <c r="BH26" s="172">
        <v>0</v>
      </c>
      <c r="BI26" s="172">
        <v>0</v>
      </c>
      <c r="BJ26" s="172">
        <v>0</v>
      </c>
      <c r="BK26" s="172">
        <v>0</v>
      </c>
      <c r="BL26" s="172">
        <v>0</v>
      </c>
      <c r="BM26" s="172">
        <v>0</v>
      </c>
      <c r="BN26" s="172">
        <v>0</v>
      </c>
      <c r="BO26" s="172">
        <v>0</v>
      </c>
      <c r="BP26" s="172">
        <v>0</v>
      </c>
      <c r="BQ26" s="172">
        <v>0</v>
      </c>
    </row>
    <row r="27" spans="1:69" x14ac:dyDescent="0.35">
      <c r="A27" s="168" t="s">
        <v>177</v>
      </c>
      <c r="B27" s="170">
        <v>0</v>
      </c>
      <c r="C27" s="170">
        <v>0</v>
      </c>
      <c r="D27" s="170">
        <v>0</v>
      </c>
      <c r="E27" s="170">
        <v>0</v>
      </c>
      <c r="F27" s="170">
        <v>0</v>
      </c>
      <c r="G27" s="170">
        <v>0</v>
      </c>
      <c r="H27" s="170">
        <v>0</v>
      </c>
      <c r="I27" s="170">
        <v>0</v>
      </c>
      <c r="J27" s="170">
        <v>0</v>
      </c>
      <c r="K27" s="170">
        <v>0</v>
      </c>
      <c r="L27" s="170">
        <v>0</v>
      </c>
      <c r="M27" s="170">
        <v>0</v>
      </c>
      <c r="N27" s="170">
        <v>0</v>
      </c>
      <c r="O27" s="170">
        <v>0</v>
      </c>
      <c r="P27" s="170">
        <v>0</v>
      </c>
      <c r="Q27" s="170">
        <v>0</v>
      </c>
      <c r="R27" s="170">
        <v>0</v>
      </c>
      <c r="S27" s="170">
        <v>0</v>
      </c>
      <c r="T27" s="170">
        <v>0</v>
      </c>
      <c r="U27" s="170">
        <v>0</v>
      </c>
      <c r="V27" s="170">
        <v>0</v>
      </c>
      <c r="W27" s="169">
        <v>1</v>
      </c>
      <c r="X27" s="170">
        <v>0</v>
      </c>
      <c r="Y27" s="170">
        <v>0</v>
      </c>
      <c r="Z27" s="170">
        <v>0</v>
      </c>
      <c r="AA27" s="170">
        <v>0</v>
      </c>
      <c r="AB27" s="170">
        <v>0</v>
      </c>
      <c r="AC27" s="170">
        <v>0</v>
      </c>
      <c r="AD27" s="170">
        <v>0</v>
      </c>
      <c r="AE27" s="170">
        <v>0</v>
      </c>
      <c r="AF27" s="170">
        <v>0</v>
      </c>
      <c r="AG27" s="170">
        <v>0</v>
      </c>
      <c r="AH27" s="170">
        <v>0</v>
      </c>
      <c r="AI27" s="170">
        <v>0</v>
      </c>
      <c r="AJ27" s="170">
        <v>0</v>
      </c>
      <c r="AK27" s="170">
        <v>0</v>
      </c>
      <c r="AL27" s="170">
        <v>0</v>
      </c>
      <c r="AM27" s="170">
        <v>0</v>
      </c>
      <c r="AN27" s="170">
        <v>0</v>
      </c>
      <c r="AO27" s="170">
        <v>0</v>
      </c>
      <c r="AP27" s="170">
        <v>0</v>
      </c>
      <c r="AQ27" s="170">
        <v>0</v>
      </c>
      <c r="AR27" s="170">
        <v>0</v>
      </c>
      <c r="AS27" s="170">
        <v>0</v>
      </c>
      <c r="AT27" s="170">
        <v>0</v>
      </c>
      <c r="AU27" s="170">
        <v>0</v>
      </c>
      <c r="AV27" s="170">
        <v>0</v>
      </c>
      <c r="AW27" s="170">
        <v>0</v>
      </c>
      <c r="AX27" s="172">
        <v>0</v>
      </c>
      <c r="AY27" s="172">
        <v>0</v>
      </c>
      <c r="AZ27" s="172">
        <v>0</v>
      </c>
      <c r="BA27" s="172">
        <v>0</v>
      </c>
      <c r="BB27" s="172">
        <v>0</v>
      </c>
      <c r="BC27" s="172">
        <v>0</v>
      </c>
      <c r="BD27" s="172">
        <v>0</v>
      </c>
      <c r="BE27" s="172">
        <v>0</v>
      </c>
      <c r="BF27" s="172">
        <v>0</v>
      </c>
      <c r="BG27" s="172">
        <v>0</v>
      </c>
      <c r="BH27" s="172">
        <v>0</v>
      </c>
      <c r="BI27" s="172">
        <v>0</v>
      </c>
      <c r="BJ27" s="172">
        <v>0</v>
      </c>
      <c r="BK27" s="172">
        <v>0</v>
      </c>
      <c r="BL27" s="172">
        <v>0</v>
      </c>
      <c r="BM27" s="172">
        <v>0</v>
      </c>
      <c r="BN27" s="172">
        <v>0</v>
      </c>
      <c r="BO27" s="172">
        <v>0</v>
      </c>
      <c r="BP27" s="172">
        <v>0</v>
      </c>
      <c r="BQ27" s="172">
        <v>0</v>
      </c>
    </row>
    <row r="28" spans="1:69" x14ac:dyDescent="0.35">
      <c r="A28" s="168" t="s">
        <v>179</v>
      </c>
      <c r="B28" s="170">
        <v>0</v>
      </c>
      <c r="C28" s="170">
        <v>0</v>
      </c>
      <c r="D28" s="170">
        <v>0</v>
      </c>
      <c r="E28" s="170">
        <v>0</v>
      </c>
      <c r="F28" s="170">
        <v>0</v>
      </c>
      <c r="G28" s="170">
        <v>0</v>
      </c>
      <c r="H28" s="170">
        <v>0</v>
      </c>
      <c r="I28" s="170">
        <v>0</v>
      </c>
      <c r="J28" s="170">
        <v>0</v>
      </c>
      <c r="K28" s="170">
        <v>0</v>
      </c>
      <c r="L28" s="170">
        <v>0</v>
      </c>
      <c r="M28" s="170">
        <v>0</v>
      </c>
      <c r="N28" s="170">
        <v>0</v>
      </c>
      <c r="O28" s="170">
        <v>0</v>
      </c>
      <c r="P28" s="170">
        <v>0</v>
      </c>
      <c r="Q28" s="170">
        <v>0</v>
      </c>
      <c r="R28" s="170">
        <v>0</v>
      </c>
      <c r="S28" s="170">
        <v>0</v>
      </c>
      <c r="T28" s="170">
        <v>0</v>
      </c>
      <c r="U28" s="170">
        <v>0</v>
      </c>
      <c r="V28" s="170">
        <v>0</v>
      </c>
      <c r="W28" s="170">
        <v>0</v>
      </c>
      <c r="X28" s="169">
        <v>1</v>
      </c>
      <c r="Y28" s="170">
        <v>0</v>
      </c>
      <c r="Z28" s="170">
        <v>0</v>
      </c>
      <c r="AA28" s="170">
        <v>0</v>
      </c>
      <c r="AB28" s="170">
        <v>0</v>
      </c>
      <c r="AC28" s="170">
        <v>0</v>
      </c>
      <c r="AD28" s="170">
        <v>0</v>
      </c>
      <c r="AE28" s="170">
        <v>0</v>
      </c>
      <c r="AF28" s="170">
        <v>0</v>
      </c>
      <c r="AG28" s="170">
        <v>0</v>
      </c>
      <c r="AH28" s="170">
        <v>0</v>
      </c>
      <c r="AI28" s="170">
        <v>0</v>
      </c>
      <c r="AJ28" s="170">
        <v>0</v>
      </c>
      <c r="AK28" s="170">
        <v>0</v>
      </c>
      <c r="AL28" s="170">
        <v>0</v>
      </c>
      <c r="AM28" s="170">
        <v>0</v>
      </c>
      <c r="AN28" s="170">
        <v>0</v>
      </c>
      <c r="AO28" s="170">
        <v>0</v>
      </c>
      <c r="AP28" s="170">
        <v>0</v>
      </c>
      <c r="AQ28" s="170">
        <v>0</v>
      </c>
      <c r="AR28" s="170">
        <v>0</v>
      </c>
      <c r="AS28" s="170">
        <v>0</v>
      </c>
      <c r="AT28" s="170">
        <v>0</v>
      </c>
      <c r="AU28" s="170">
        <v>0</v>
      </c>
      <c r="AV28" s="170">
        <v>0</v>
      </c>
      <c r="AW28" s="170">
        <v>0</v>
      </c>
      <c r="AX28" s="172">
        <v>0</v>
      </c>
      <c r="AY28" s="172">
        <v>0</v>
      </c>
      <c r="AZ28" s="172">
        <v>0</v>
      </c>
      <c r="BA28" s="172">
        <v>0</v>
      </c>
      <c r="BB28" s="172">
        <v>0</v>
      </c>
      <c r="BC28" s="172">
        <v>0</v>
      </c>
      <c r="BD28" s="172">
        <v>0</v>
      </c>
      <c r="BE28" s="172">
        <v>0</v>
      </c>
      <c r="BF28" s="172">
        <v>0</v>
      </c>
      <c r="BG28" s="172">
        <v>0</v>
      </c>
      <c r="BH28" s="172">
        <v>0</v>
      </c>
      <c r="BI28" s="172">
        <v>0</v>
      </c>
      <c r="BJ28" s="172">
        <v>0</v>
      </c>
      <c r="BK28" s="172">
        <v>0</v>
      </c>
      <c r="BL28" s="172">
        <v>0</v>
      </c>
      <c r="BM28" s="172">
        <v>0</v>
      </c>
      <c r="BN28" s="172">
        <v>0</v>
      </c>
      <c r="BO28" s="172">
        <v>0</v>
      </c>
      <c r="BP28" s="172">
        <v>0</v>
      </c>
      <c r="BQ28" s="172">
        <v>0</v>
      </c>
    </row>
    <row r="29" spans="1:69" x14ac:dyDescent="0.35">
      <c r="A29" s="168" t="s">
        <v>181</v>
      </c>
      <c r="B29" s="170">
        <v>0</v>
      </c>
      <c r="C29" s="170">
        <v>0</v>
      </c>
      <c r="D29" s="170">
        <v>0</v>
      </c>
      <c r="E29" s="170">
        <v>0</v>
      </c>
      <c r="F29" s="170">
        <v>0</v>
      </c>
      <c r="G29" s="170">
        <v>0</v>
      </c>
      <c r="H29" s="170">
        <v>0</v>
      </c>
      <c r="I29" s="170">
        <v>0</v>
      </c>
      <c r="J29" s="170">
        <v>0</v>
      </c>
      <c r="K29" s="170">
        <v>0</v>
      </c>
      <c r="L29" s="170">
        <v>0</v>
      </c>
      <c r="M29" s="170">
        <v>0</v>
      </c>
      <c r="N29" s="170">
        <v>0</v>
      </c>
      <c r="O29" s="170">
        <v>0</v>
      </c>
      <c r="P29" s="170">
        <v>0</v>
      </c>
      <c r="Q29" s="170">
        <v>0</v>
      </c>
      <c r="R29" s="170">
        <v>0</v>
      </c>
      <c r="S29" s="170">
        <v>0</v>
      </c>
      <c r="T29" s="170">
        <v>0</v>
      </c>
      <c r="U29" s="170">
        <v>0</v>
      </c>
      <c r="V29" s="170">
        <v>0</v>
      </c>
      <c r="W29" s="170">
        <v>0</v>
      </c>
      <c r="X29" s="170">
        <v>0</v>
      </c>
      <c r="Y29" s="169">
        <v>1</v>
      </c>
      <c r="Z29" s="170">
        <v>0</v>
      </c>
      <c r="AA29" s="170">
        <v>0</v>
      </c>
      <c r="AB29" s="170">
        <v>0</v>
      </c>
      <c r="AC29" s="170">
        <v>0</v>
      </c>
      <c r="AD29" s="170">
        <v>0</v>
      </c>
      <c r="AE29" s="170">
        <v>0</v>
      </c>
      <c r="AF29" s="170">
        <v>0</v>
      </c>
      <c r="AG29" s="170">
        <v>0</v>
      </c>
      <c r="AH29" s="170">
        <v>0</v>
      </c>
      <c r="AI29" s="170">
        <v>0</v>
      </c>
      <c r="AJ29" s="170">
        <v>0</v>
      </c>
      <c r="AK29" s="170">
        <v>0</v>
      </c>
      <c r="AL29" s="170">
        <v>0</v>
      </c>
      <c r="AM29" s="170">
        <v>0</v>
      </c>
      <c r="AN29" s="170">
        <v>0</v>
      </c>
      <c r="AO29" s="170">
        <v>0</v>
      </c>
      <c r="AP29" s="170">
        <v>0</v>
      </c>
      <c r="AQ29" s="170">
        <v>0</v>
      </c>
      <c r="AR29" s="170">
        <v>0</v>
      </c>
      <c r="AS29" s="170">
        <v>0</v>
      </c>
      <c r="AT29" s="170">
        <v>0</v>
      </c>
      <c r="AU29" s="170">
        <v>0</v>
      </c>
      <c r="AV29" s="170">
        <v>0</v>
      </c>
      <c r="AW29" s="170">
        <v>0</v>
      </c>
      <c r="AX29" s="172">
        <v>0</v>
      </c>
      <c r="AY29" s="172">
        <v>0</v>
      </c>
      <c r="AZ29" s="172">
        <v>0</v>
      </c>
      <c r="BA29" s="172">
        <v>0</v>
      </c>
      <c r="BB29" s="172">
        <v>0</v>
      </c>
      <c r="BC29" s="172">
        <v>0</v>
      </c>
      <c r="BD29" s="172">
        <v>0</v>
      </c>
      <c r="BE29" s="172">
        <v>0</v>
      </c>
      <c r="BF29" s="172">
        <v>0</v>
      </c>
      <c r="BG29" s="172">
        <v>0</v>
      </c>
      <c r="BH29" s="172">
        <v>0</v>
      </c>
      <c r="BI29" s="172">
        <v>0</v>
      </c>
      <c r="BJ29" s="172">
        <v>0</v>
      </c>
      <c r="BK29" s="172">
        <v>0</v>
      </c>
      <c r="BL29" s="172">
        <v>0</v>
      </c>
      <c r="BM29" s="172">
        <v>0</v>
      </c>
      <c r="BN29" s="172">
        <v>0</v>
      </c>
      <c r="BO29" s="172">
        <v>0</v>
      </c>
      <c r="BP29" s="172">
        <v>0</v>
      </c>
      <c r="BQ29" s="172">
        <v>0</v>
      </c>
    </row>
    <row r="30" spans="1:69" x14ac:dyDescent="0.35">
      <c r="A30" s="168" t="s">
        <v>183</v>
      </c>
      <c r="B30" s="170">
        <v>0</v>
      </c>
      <c r="C30" s="170">
        <v>0</v>
      </c>
      <c r="D30" s="170">
        <v>0</v>
      </c>
      <c r="E30" s="170">
        <v>0</v>
      </c>
      <c r="F30" s="170">
        <v>0</v>
      </c>
      <c r="G30" s="170">
        <v>0</v>
      </c>
      <c r="H30" s="170">
        <v>0</v>
      </c>
      <c r="I30" s="170">
        <v>0</v>
      </c>
      <c r="J30" s="170">
        <v>0</v>
      </c>
      <c r="K30" s="170">
        <v>0</v>
      </c>
      <c r="L30" s="170">
        <v>0</v>
      </c>
      <c r="M30" s="170">
        <v>0</v>
      </c>
      <c r="N30" s="170">
        <v>0</v>
      </c>
      <c r="O30" s="170">
        <v>0</v>
      </c>
      <c r="P30" s="170">
        <v>0</v>
      </c>
      <c r="Q30" s="170">
        <v>0</v>
      </c>
      <c r="R30" s="170">
        <v>0</v>
      </c>
      <c r="S30" s="170">
        <v>0</v>
      </c>
      <c r="T30" s="170">
        <v>0</v>
      </c>
      <c r="U30" s="170">
        <v>0</v>
      </c>
      <c r="V30" s="170">
        <v>0</v>
      </c>
      <c r="W30" s="170">
        <v>0</v>
      </c>
      <c r="X30" s="170">
        <v>0</v>
      </c>
      <c r="Y30" s="170">
        <v>0</v>
      </c>
      <c r="Z30" s="169">
        <v>1</v>
      </c>
      <c r="AA30" s="170">
        <v>0</v>
      </c>
      <c r="AB30" s="170">
        <v>0</v>
      </c>
      <c r="AC30" s="170">
        <v>0</v>
      </c>
      <c r="AD30" s="170">
        <v>0</v>
      </c>
      <c r="AE30" s="170">
        <v>0</v>
      </c>
      <c r="AF30" s="170">
        <v>0</v>
      </c>
      <c r="AG30" s="170">
        <v>0</v>
      </c>
      <c r="AH30" s="170">
        <v>0</v>
      </c>
      <c r="AI30" s="170">
        <v>0</v>
      </c>
      <c r="AJ30" s="170">
        <v>0</v>
      </c>
      <c r="AK30" s="170">
        <v>0</v>
      </c>
      <c r="AL30" s="170">
        <v>0</v>
      </c>
      <c r="AM30" s="170">
        <v>0</v>
      </c>
      <c r="AN30" s="170">
        <v>0</v>
      </c>
      <c r="AO30" s="170">
        <v>0</v>
      </c>
      <c r="AP30" s="170">
        <v>0</v>
      </c>
      <c r="AQ30" s="170">
        <v>0</v>
      </c>
      <c r="AR30" s="170">
        <v>0</v>
      </c>
      <c r="AS30" s="170">
        <v>0</v>
      </c>
      <c r="AT30" s="170">
        <v>0</v>
      </c>
      <c r="AU30" s="170">
        <v>0</v>
      </c>
      <c r="AV30" s="170">
        <v>0</v>
      </c>
      <c r="AW30" s="170">
        <v>0</v>
      </c>
      <c r="AX30" s="172">
        <v>0</v>
      </c>
      <c r="AY30" s="172">
        <v>0</v>
      </c>
      <c r="AZ30" s="172">
        <v>0</v>
      </c>
      <c r="BA30" s="172">
        <v>0</v>
      </c>
      <c r="BB30" s="172">
        <v>0</v>
      </c>
      <c r="BC30" s="172">
        <v>0</v>
      </c>
      <c r="BD30" s="172">
        <v>0</v>
      </c>
      <c r="BE30" s="172">
        <v>0</v>
      </c>
      <c r="BF30" s="172">
        <v>0</v>
      </c>
      <c r="BG30" s="172">
        <v>0</v>
      </c>
      <c r="BH30" s="172">
        <v>0</v>
      </c>
      <c r="BI30" s="172">
        <v>0</v>
      </c>
      <c r="BJ30" s="172">
        <v>0</v>
      </c>
      <c r="BK30" s="172">
        <v>0</v>
      </c>
      <c r="BL30" s="172">
        <v>0</v>
      </c>
      <c r="BM30" s="172">
        <v>0</v>
      </c>
      <c r="BN30" s="172">
        <v>0</v>
      </c>
      <c r="BO30" s="172">
        <v>0</v>
      </c>
      <c r="BP30" s="172">
        <v>0</v>
      </c>
      <c r="BQ30" s="172">
        <v>0</v>
      </c>
    </row>
    <row r="31" spans="1:69" x14ac:dyDescent="0.35">
      <c r="A31" s="168" t="s">
        <v>185</v>
      </c>
      <c r="B31" s="170">
        <v>0</v>
      </c>
      <c r="C31" s="170">
        <v>0</v>
      </c>
      <c r="D31" s="170">
        <v>0</v>
      </c>
      <c r="E31" s="170">
        <v>0</v>
      </c>
      <c r="F31" s="170">
        <v>0</v>
      </c>
      <c r="G31" s="170">
        <v>0</v>
      </c>
      <c r="H31" s="170">
        <v>0</v>
      </c>
      <c r="I31" s="170">
        <v>0</v>
      </c>
      <c r="J31" s="170">
        <v>0</v>
      </c>
      <c r="K31" s="170">
        <v>0</v>
      </c>
      <c r="L31" s="170">
        <v>0</v>
      </c>
      <c r="M31" s="170">
        <v>0</v>
      </c>
      <c r="N31" s="170">
        <v>0</v>
      </c>
      <c r="O31" s="170">
        <v>0</v>
      </c>
      <c r="P31" s="170">
        <v>0</v>
      </c>
      <c r="Q31" s="170">
        <v>0</v>
      </c>
      <c r="R31" s="170">
        <v>0</v>
      </c>
      <c r="S31" s="170">
        <v>0</v>
      </c>
      <c r="T31" s="170">
        <v>0</v>
      </c>
      <c r="U31" s="170">
        <v>0</v>
      </c>
      <c r="V31" s="170">
        <v>0</v>
      </c>
      <c r="W31" s="170">
        <v>0</v>
      </c>
      <c r="X31" s="170">
        <v>0</v>
      </c>
      <c r="Y31" s="170">
        <v>0</v>
      </c>
      <c r="Z31" s="170">
        <v>0</v>
      </c>
      <c r="AA31" s="169">
        <v>1</v>
      </c>
      <c r="AB31" s="170">
        <v>0</v>
      </c>
      <c r="AC31" s="170">
        <v>0</v>
      </c>
      <c r="AD31" s="170">
        <v>0</v>
      </c>
      <c r="AE31" s="170">
        <v>0</v>
      </c>
      <c r="AF31" s="170">
        <v>0</v>
      </c>
      <c r="AG31" s="170">
        <v>0</v>
      </c>
      <c r="AH31" s="170">
        <v>0</v>
      </c>
      <c r="AI31" s="170">
        <v>0</v>
      </c>
      <c r="AJ31" s="170">
        <v>0</v>
      </c>
      <c r="AK31" s="170">
        <v>0</v>
      </c>
      <c r="AL31" s="170">
        <v>0</v>
      </c>
      <c r="AM31" s="170">
        <v>0</v>
      </c>
      <c r="AN31" s="170">
        <v>0</v>
      </c>
      <c r="AO31" s="170">
        <v>0</v>
      </c>
      <c r="AP31" s="170">
        <v>0</v>
      </c>
      <c r="AQ31" s="170">
        <v>0</v>
      </c>
      <c r="AR31" s="170">
        <v>0</v>
      </c>
      <c r="AS31" s="170">
        <v>0</v>
      </c>
      <c r="AT31" s="170">
        <v>0</v>
      </c>
      <c r="AU31" s="170">
        <v>0</v>
      </c>
      <c r="AV31" s="170">
        <v>0</v>
      </c>
      <c r="AW31" s="170">
        <v>0</v>
      </c>
      <c r="AX31" s="172">
        <v>0</v>
      </c>
      <c r="AY31" s="172">
        <v>0</v>
      </c>
      <c r="AZ31" s="172">
        <v>0</v>
      </c>
      <c r="BA31" s="172">
        <v>0</v>
      </c>
      <c r="BB31" s="172">
        <v>0</v>
      </c>
      <c r="BC31" s="172">
        <v>0</v>
      </c>
      <c r="BD31" s="172">
        <v>0</v>
      </c>
      <c r="BE31" s="172">
        <v>0</v>
      </c>
      <c r="BF31" s="172">
        <v>0</v>
      </c>
      <c r="BG31" s="172">
        <v>0</v>
      </c>
      <c r="BH31" s="172">
        <v>0</v>
      </c>
      <c r="BI31" s="172">
        <v>0</v>
      </c>
      <c r="BJ31" s="172">
        <v>0</v>
      </c>
      <c r="BK31" s="172">
        <v>0</v>
      </c>
      <c r="BL31" s="172">
        <v>0</v>
      </c>
      <c r="BM31" s="172">
        <v>0</v>
      </c>
      <c r="BN31" s="172">
        <v>0</v>
      </c>
      <c r="BO31" s="172">
        <v>0</v>
      </c>
      <c r="BP31" s="172">
        <v>0</v>
      </c>
      <c r="BQ31" s="172">
        <v>0</v>
      </c>
    </row>
    <row r="32" spans="1:69" x14ac:dyDescent="0.35">
      <c r="A32" s="168" t="s">
        <v>187</v>
      </c>
      <c r="B32" s="170">
        <v>0</v>
      </c>
      <c r="C32" s="170">
        <v>0</v>
      </c>
      <c r="D32" s="170">
        <v>0</v>
      </c>
      <c r="E32" s="170">
        <v>0</v>
      </c>
      <c r="F32" s="170">
        <v>0</v>
      </c>
      <c r="G32" s="170">
        <v>0</v>
      </c>
      <c r="H32" s="170">
        <v>0</v>
      </c>
      <c r="I32" s="170">
        <v>0</v>
      </c>
      <c r="J32" s="170">
        <v>0</v>
      </c>
      <c r="K32" s="170">
        <v>0</v>
      </c>
      <c r="L32" s="170">
        <v>0</v>
      </c>
      <c r="M32" s="170">
        <v>0</v>
      </c>
      <c r="N32" s="170">
        <v>0</v>
      </c>
      <c r="O32" s="170">
        <v>0</v>
      </c>
      <c r="P32" s="170">
        <v>0</v>
      </c>
      <c r="Q32" s="170">
        <v>0</v>
      </c>
      <c r="R32" s="170">
        <v>0</v>
      </c>
      <c r="S32" s="170">
        <v>0</v>
      </c>
      <c r="T32" s="170">
        <v>0</v>
      </c>
      <c r="U32" s="170">
        <v>0</v>
      </c>
      <c r="V32" s="170">
        <v>0</v>
      </c>
      <c r="W32" s="170">
        <v>0</v>
      </c>
      <c r="X32" s="170">
        <v>0</v>
      </c>
      <c r="Y32" s="170">
        <v>0</v>
      </c>
      <c r="Z32" s="170">
        <v>0</v>
      </c>
      <c r="AA32" s="170">
        <v>0</v>
      </c>
      <c r="AB32" s="169">
        <v>1</v>
      </c>
      <c r="AC32" s="170">
        <v>0</v>
      </c>
      <c r="AD32" s="170">
        <v>0</v>
      </c>
      <c r="AE32" s="170">
        <v>0</v>
      </c>
      <c r="AF32" s="170">
        <v>0</v>
      </c>
      <c r="AG32" s="170">
        <v>0</v>
      </c>
      <c r="AH32" s="170">
        <v>0</v>
      </c>
      <c r="AI32" s="170">
        <v>0</v>
      </c>
      <c r="AJ32" s="170">
        <v>0</v>
      </c>
      <c r="AK32" s="170">
        <v>0</v>
      </c>
      <c r="AL32" s="170">
        <v>0</v>
      </c>
      <c r="AM32" s="170">
        <v>0</v>
      </c>
      <c r="AN32" s="170">
        <v>0</v>
      </c>
      <c r="AO32" s="170">
        <v>0</v>
      </c>
      <c r="AP32" s="170">
        <v>0</v>
      </c>
      <c r="AQ32" s="170">
        <v>0</v>
      </c>
      <c r="AR32" s="170">
        <v>0</v>
      </c>
      <c r="AS32" s="170">
        <v>0</v>
      </c>
      <c r="AT32" s="170">
        <v>0</v>
      </c>
      <c r="AU32" s="170">
        <v>0</v>
      </c>
      <c r="AV32" s="170">
        <v>0</v>
      </c>
      <c r="AW32" s="170">
        <v>0</v>
      </c>
      <c r="AX32" s="172">
        <v>0</v>
      </c>
      <c r="AY32" s="172">
        <v>0</v>
      </c>
      <c r="AZ32" s="172">
        <v>0</v>
      </c>
      <c r="BA32" s="172">
        <v>0</v>
      </c>
      <c r="BB32" s="172">
        <v>0</v>
      </c>
      <c r="BC32" s="172">
        <v>0</v>
      </c>
      <c r="BD32" s="172">
        <v>0</v>
      </c>
      <c r="BE32" s="172">
        <v>0</v>
      </c>
      <c r="BF32" s="172">
        <v>0</v>
      </c>
      <c r="BG32" s="172">
        <v>0</v>
      </c>
      <c r="BH32" s="172">
        <v>0</v>
      </c>
      <c r="BI32" s="172">
        <v>0</v>
      </c>
      <c r="BJ32" s="172">
        <v>0</v>
      </c>
      <c r="BK32" s="172">
        <v>0</v>
      </c>
      <c r="BL32" s="172">
        <v>0</v>
      </c>
      <c r="BM32" s="172">
        <v>0</v>
      </c>
      <c r="BN32" s="172">
        <v>0</v>
      </c>
      <c r="BO32" s="172">
        <v>0</v>
      </c>
      <c r="BP32" s="172">
        <v>0</v>
      </c>
      <c r="BQ32" s="172">
        <v>0</v>
      </c>
    </row>
    <row r="33" spans="1:69" x14ac:dyDescent="0.35">
      <c r="A33" s="168" t="s">
        <v>189</v>
      </c>
      <c r="B33" s="170">
        <v>0</v>
      </c>
      <c r="C33" s="170">
        <v>0</v>
      </c>
      <c r="D33" s="170">
        <v>0</v>
      </c>
      <c r="E33" s="170">
        <v>0</v>
      </c>
      <c r="F33" s="170">
        <v>0</v>
      </c>
      <c r="G33" s="170">
        <v>0</v>
      </c>
      <c r="H33" s="170">
        <v>0</v>
      </c>
      <c r="I33" s="170">
        <v>0</v>
      </c>
      <c r="J33" s="170">
        <v>0</v>
      </c>
      <c r="K33" s="170">
        <v>0</v>
      </c>
      <c r="L33" s="170">
        <v>0</v>
      </c>
      <c r="M33" s="170">
        <v>0</v>
      </c>
      <c r="N33" s="170">
        <v>0</v>
      </c>
      <c r="O33" s="170">
        <v>0</v>
      </c>
      <c r="P33" s="170">
        <v>0</v>
      </c>
      <c r="Q33" s="170">
        <v>0</v>
      </c>
      <c r="R33" s="170">
        <v>0</v>
      </c>
      <c r="S33" s="170">
        <v>0</v>
      </c>
      <c r="T33" s="170">
        <v>0</v>
      </c>
      <c r="U33" s="170">
        <v>0</v>
      </c>
      <c r="V33" s="170">
        <v>0</v>
      </c>
      <c r="W33" s="170">
        <v>0</v>
      </c>
      <c r="X33" s="170">
        <v>0</v>
      </c>
      <c r="Y33" s="170">
        <v>0</v>
      </c>
      <c r="Z33" s="170">
        <v>0</v>
      </c>
      <c r="AA33" s="170">
        <v>0</v>
      </c>
      <c r="AB33" s="170">
        <v>0</v>
      </c>
      <c r="AC33" s="169">
        <v>1</v>
      </c>
      <c r="AD33" s="170">
        <v>0</v>
      </c>
      <c r="AE33" s="170">
        <v>0</v>
      </c>
      <c r="AF33" s="170">
        <v>0</v>
      </c>
      <c r="AG33" s="170">
        <v>0</v>
      </c>
      <c r="AH33" s="170">
        <v>0</v>
      </c>
      <c r="AI33" s="170">
        <v>0</v>
      </c>
      <c r="AJ33" s="170">
        <v>0</v>
      </c>
      <c r="AK33" s="170">
        <v>0</v>
      </c>
      <c r="AL33" s="170">
        <v>0</v>
      </c>
      <c r="AM33" s="170">
        <v>0</v>
      </c>
      <c r="AN33" s="170">
        <v>0</v>
      </c>
      <c r="AO33" s="170">
        <v>0</v>
      </c>
      <c r="AP33" s="170">
        <v>0</v>
      </c>
      <c r="AQ33" s="170">
        <v>0</v>
      </c>
      <c r="AR33" s="170">
        <v>0</v>
      </c>
      <c r="AS33" s="170">
        <v>0</v>
      </c>
      <c r="AT33" s="170">
        <v>0</v>
      </c>
      <c r="AU33" s="170">
        <v>0</v>
      </c>
      <c r="AV33" s="170">
        <v>0</v>
      </c>
      <c r="AW33" s="170">
        <v>0</v>
      </c>
      <c r="AX33" s="172">
        <v>0</v>
      </c>
      <c r="AY33" s="172">
        <v>0</v>
      </c>
      <c r="AZ33" s="172">
        <v>0</v>
      </c>
      <c r="BA33" s="172">
        <v>0</v>
      </c>
      <c r="BB33" s="172">
        <v>0</v>
      </c>
      <c r="BC33" s="172">
        <v>0</v>
      </c>
      <c r="BD33" s="172">
        <v>0</v>
      </c>
      <c r="BE33" s="172">
        <v>0</v>
      </c>
      <c r="BF33" s="172">
        <v>0</v>
      </c>
      <c r="BG33" s="172">
        <v>0</v>
      </c>
      <c r="BH33" s="172">
        <v>0</v>
      </c>
      <c r="BI33" s="172">
        <v>0</v>
      </c>
      <c r="BJ33" s="172">
        <v>0</v>
      </c>
      <c r="BK33" s="172">
        <v>0</v>
      </c>
      <c r="BL33" s="172">
        <v>0</v>
      </c>
      <c r="BM33" s="172">
        <v>0</v>
      </c>
      <c r="BN33" s="172">
        <v>0</v>
      </c>
      <c r="BO33" s="172">
        <v>0</v>
      </c>
      <c r="BP33" s="172">
        <v>0</v>
      </c>
      <c r="BQ33" s="172">
        <v>0</v>
      </c>
    </row>
    <row r="34" spans="1:69" x14ac:dyDescent="0.35">
      <c r="A34" s="168" t="s">
        <v>191</v>
      </c>
      <c r="B34" s="170">
        <v>0</v>
      </c>
      <c r="C34" s="170">
        <v>0</v>
      </c>
      <c r="D34" s="170">
        <v>0</v>
      </c>
      <c r="E34" s="170">
        <v>0</v>
      </c>
      <c r="F34" s="170">
        <v>0</v>
      </c>
      <c r="G34" s="170">
        <v>0</v>
      </c>
      <c r="H34" s="170">
        <v>0</v>
      </c>
      <c r="I34" s="170">
        <v>0</v>
      </c>
      <c r="J34" s="170">
        <v>0</v>
      </c>
      <c r="K34" s="170">
        <v>0</v>
      </c>
      <c r="L34" s="170">
        <v>0</v>
      </c>
      <c r="M34" s="170">
        <v>0</v>
      </c>
      <c r="N34" s="170">
        <v>0</v>
      </c>
      <c r="O34" s="170">
        <v>0</v>
      </c>
      <c r="P34" s="170">
        <v>0</v>
      </c>
      <c r="Q34" s="170">
        <v>0</v>
      </c>
      <c r="R34" s="170">
        <v>0</v>
      </c>
      <c r="S34" s="170">
        <v>0</v>
      </c>
      <c r="T34" s="170">
        <v>0</v>
      </c>
      <c r="U34" s="170">
        <v>0</v>
      </c>
      <c r="V34" s="170">
        <v>0</v>
      </c>
      <c r="W34" s="170">
        <v>0</v>
      </c>
      <c r="X34" s="170">
        <v>0</v>
      </c>
      <c r="Y34" s="170">
        <v>0</v>
      </c>
      <c r="Z34" s="170">
        <v>0</v>
      </c>
      <c r="AA34" s="170">
        <v>0</v>
      </c>
      <c r="AB34" s="170">
        <v>0</v>
      </c>
      <c r="AC34" s="170">
        <v>0</v>
      </c>
      <c r="AD34" s="169">
        <v>1</v>
      </c>
      <c r="AE34" s="170">
        <v>0</v>
      </c>
      <c r="AF34" s="170">
        <v>0</v>
      </c>
      <c r="AG34" s="170">
        <v>0</v>
      </c>
      <c r="AH34" s="170">
        <v>0</v>
      </c>
      <c r="AI34" s="170">
        <v>0</v>
      </c>
      <c r="AJ34" s="170">
        <v>0</v>
      </c>
      <c r="AK34" s="170">
        <v>0</v>
      </c>
      <c r="AL34" s="170">
        <v>0</v>
      </c>
      <c r="AM34" s="170">
        <v>0</v>
      </c>
      <c r="AN34" s="170">
        <v>0</v>
      </c>
      <c r="AO34" s="170">
        <v>0</v>
      </c>
      <c r="AP34" s="170">
        <v>0</v>
      </c>
      <c r="AQ34" s="170">
        <v>0</v>
      </c>
      <c r="AR34" s="170">
        <v>0</v>
      </c>
      <c r="AS34" s="170">
        <v>0</v>
      </c>
      <c r="AT34" s="170">
        <v>0</v>
      </c>
      <c r="AU34" s="170">
        <v>0</v>
      </c>
      <c r="AV34" s="170">
        <v>0</v>
      </c>
      <c r="AW34" s="170">
        <v>0</v>
      </c>
      <c r="AX34" s="172">
        <v>0</v>
      </c>
      <c r="AY34" s="172">
        <v>0</v>
      </c>
      <c r="AZ34" s="172">
        <v>0</v>
      </c>
      <c r="BA34" s="172">
        <v>0</v>
      </c>
      <c r="BB34" s="172">
        <v>0</v>
      </c>
      <c r="BC34" s="172">
        <v>0</v>
      </c>
      <c r="BD34" s="172">
        <v>0</v>
      </c>
      <c r="BE34" s="172">
        <v>0</v>
      </c>
      <c r="BF34" s="172">
        <v>0</v>
      </c>
      <c r="BG34" s="172">
        <v>0</v>
      </c>
      <c r="BH34" s="172">
        <v>0</v>
      </c>
      <c r="BI34" s="172">
        <v>0</v>
      </c>
      <c r="BJ34" s="172">
        <v>0</v>
      </c>
      <c r="BK34" s="172">
        <v>0</v>
      </c>
      <c r="BL34" s="172">
        <v>0</v>
      </c>
      <c r="BM34" s="172">
        <v>0</v>
      </c>
      <c r="BN34" s="172">
        <v>0</v>
      </c>
      <c r="BO34" s="172">
        <v>0</v>
      </c>
      <c r="BP34" s="172">
        <v>0</v>
      </c>
      <c r="BQ34" s="172">
        <v>0</v>
      </c>
    </row>
    <row r="35" spans="1:69" x14ac:dyDescent="0.35">
      <c r="A35" s="168" t="s">
        <v>436</v>
      </c>
      <c r="B35" s="170">
        <v>0</v>
      </c>
      <c r="C35" s="170">
        <v>0</v>
      </c>
      <c r="D35" s="170">
        <v>0</v>
      </c>
      <c r="E35" s="170">
        <v>0</v>
      </c>
      <c r="F35" s="170">
        <v>0</v>
      </c>
      <c r="G35" s="170">
        <v>0</v>
      </c>
      <c r="H35" s="170">
        <v>0</v>
      </c>
      <c r="I35" s="170">
        <v>0</v>
      </c>
      <c r="J35" s="170">
        <v>0</v>
      </c>
      <c r="K35" s="170">
        <v>0</v>
      </c>
      <c r="L35" s="170">
        <v>0</v>
      </c>
      <c r="M35" s="170">
        <v>0</v>
      </c>
      <c r="N35" s="170">
        <v>0</v>
      </c>
      <c r="O35" s="170">
        <v>0</v>
      </c>
      <c r="P35" s="170">
        <v>0</v>
      </c>
      <c r="Q35" s="170">
        <v>0</v>
      </c>
      <c r="R35" s="170">
        <v>0</v>
      </c>
      <c r="S35" s="170">
        <v>0</v>
      </c>
      <c r="T35" s="170">
        <v>0</v>
      </c>
      <c r="U35" s="170">
        <v>0</v>
      </c>
      <c r="V35" s="170">
        <v>0</v>
      </c>
      <c r="W35" s="170">
        <v>0</v>
      </c>
      <c r="X35" s="170">
        <v>0</v>
      </c>
      <c r="Y35" s="170">
        <v>0</v>
      </c>
      <c r="Z35" s="170">
        <v>0</v>
      </c>
      <c r="AA35" s="170">
        <v>0</v>
      </c>
      <c r="AB35" s="170">
        <v>0</v>
      </c>
      <c r="AC35" s="170">
        <v>0</v>
      </c>
      <c r="AD35" s="170">
        <v>0</v>
      </c>
      <c r="AE35" s="169">
        <v>1</v>
      </c>
      <c r="AF35" s="170">
        <v>0</v>
      </c>
      <c r="AG35" s="170">
        <v>0</v>
      </c>
      <c r="AH35" s="170">
        <v>0</v>
      </c>
      <c r="AI35" s="170">
        <v>0</v>
      </c>
      <c r="AJ35" s="170">
        <v>0</v>
      </c>
      <c r="AK35" s="170">
        <v>0</v>
      </c>
      <c r="AL35" s="170">
        <v>0</v>
      </c>
      <c r="AM35" s="170">
        <v>0</v>
      </c>
      <c r="AN35" s="170">
        <v>0</v>
      </c>
      <c r="AO35" s="170">
        <v>0</v>
      </c>
      <c r="AP35" s="170">
        <v>0</v>
      </c>
      <c r="AQ35" s="170">
        <v>0</v>
      </c>
      <c r="AR35" s="170">
        <v>0</v>
      </c>
      <c r="AS35" s="170">
        <v>0</v>
      </c>
      <c r="AT35" s="170">
        <v>0</v>
      </c>
      <c r="AU35" s="170">
        <v>0</v>
      </c>
      <c r="AV35" s="170">
        <v>0</v>
      </c>
      <c r="AW35" s="170">
        <v>0</v>
      </c>
      <c r="AX35" s="172">
        <v>0</v>
      </c>
      <c r="AY35" s="172">
        <v>0</v>
      </c>
      <c r="AZ35" s="172">
        <v>0</v>
      </c>
      <c r="BA35" s="172">
        <v>0</v>
      </c>
      <c r="BB35" s="172">
        <v>0</v>
      </c>
      <c r="BC35" s="172">
        <v>0</v>
      </c>
      <c r="BD35" s="172">
        <v>0</v>
      </c>
      <c r="BE35" s="172">
        <v>0</v>
      </c>
      <c r="BF35" s="172">
        <v>0</v>
      </c>
      <c r="BG35" s="172">
        <v>0</v>
      </c>
      <c r="BH35" s="172">
        <v>0</v>
      </c>
      <c r="BI35" s="172">
        <v>0</v>
      </c>
      <c r="BJ35" s="172">
        <v>0</v>
      </c>
      <c r="BK35" s="172">
        <v>0</v>
      </c>
      <c r="BL35" s="172">
        <v>0</v>
      </c>
      <c r="BM35" s="172">
        <v>0</v>
      </c>
      <c r="BN35" s="172">
        <v>0</v>
      </c>
      <c r="BO35" s="172">
        <v>0</v>
      </c>
      <c r="BP35" s="172">
        <v>0</v>
      </c>
      <c r="BQ35" s="172">
        <v>0</v>
      </c>
    </row>
    <row r="36" spans="1:69" x14ac:dyDescent="0.35">
      <c r="A36" s="168" t="s">
        <v>193</v>
      </c>
      <c r="B36" s="170">
        <v>0</v>
      </c>
      <c r="C36" s="170">
        <v>0</v>
      </c>
      <c r="D36" s="170">
        <v>0</v>
      </c>
      <c r="E36" s="170">
        <v>0</v>
      </c>
      <c r="F36" s="170">
        <v>0</v>
      </c>
      <c r="G36" s="170">
        <v>0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v>0</v>
      </c>
      <c r="O36" s="170">
        <v>0</v>
      </c>
      <c r="P36" s="170">
        <v>0</v>
      </c>
      <c r="Q36" s="170">
        <v>0</v>
      </c>
      <c r="R36" s="170">
        <v>0</v>
      </c>
      <c r="S36" s="170">
        <v>0</v>
      </c>
      <c r="T36" s="170">
        <v>0</v>
      </c>
      <c r="U36" s="170">
        <v>0</v>
      </c>
      <c r="V36" s="170">
        <v>0</v>
      </c>
      <c r="W36" s="170">
        <v>0</v>
      </c>
      <c r="X36" s="170">
        <v>0</v>
      </c>
      <c r="Y36" s="170">
        <v>0</v>
      </c>
      <c r="Z36" s="170">
        <v>0</v>
      </c>
      <c r="AA36" s="170">
        <v>0</v>
      </c>
      <c r="AB36" s="170">
        <v>0</v>
      </c>
      <c r="AC36" s="170">
        <v>0</v>
      </c>
      <c r="AD36" s="170">
        <v>0</v>
      </c>
      <c r="AE36" s="170">
        <v>0</v>
      </c>
      <c r="AF36" s="169">
        <v>1</v>
      </c>
      <c r="AG36" s="170">
        <v>0</v>
      </c>
      <c r="AH36" s="170">
        <v>0</v>
      </c>
      <c r="AI36" s="170">
        <v>0</v>
      </c>
      <c r="AJ36" s="170">
        <v>0</v>
      </c>
      <c r="AK36" s="170">
        <v>0</v>
      </c>
      <c r="AL36" s="170">
        <v>0</v>
      </c>
      <c r="AM36" s="170">
        <v>0</v>
      </c>
      <c r="AN36" s="170">
        <v>0</v>
      </c>
      <c r="AO36" s="170">
        <v>0</v>
      </c>
      <c r="AP36" s="170">
        <v>0</v>
      </c>
      <c r="AQ36" s="170">
        <v>0</v>
      </c>
      <c r="AR36" s="170">
        <v>0</v>
      </c>
      <c r="AS36" s="170">
        <v>0</v>
      </c>
      <c r="AT36" s="170">
        <v>0</v>
      </c>
      <c r="AU36" s="170">
        <v>0</v>
      </c>
      <c r="AV36" s="170">
        <v>0</v>
      </c>
      <c r="AW36" s="170">
        <v>0</v>
      </c>
      <c r="AX36" s="172">
        <v>0</v>
      </c>
      <c r="AY36" s="172">
        <v>0</v>
      </c>
      <c r="AZ36" s="172">
        <v>0</v>
      </c>
      <c r="BA36" s="172">
        <v>0</v>
      </c>
      <c r="BB36" s="172">
        <v>0</v>
      </c>
      <c r="BC36" s="172">
        <v>0</v>
      </c>
      <c r="BD36" s="172">
        <v>0</v>
      </c>
      <c r="BE36" s="172">
        <v>0</v>
      </c>
      <c r="BF36" s="172">
        <v>0</v>
      </c>
      <c r="BG36" s="172">
        <v>0</v>
      </c>
      <c r="BH36" s="172">
        <v>0</v>
      </c>
      <c r="BI36" s="172">
        <v>0</v>
      </c>
      <c r="BJ36" s="172">
        <v>0</v>
      </c>
      <c r="BK36" s="172">
        <v>0</v>
      </c>
      <c r="BL36" s="172">
        <v>0</v>
      </c>
      <c r="BM36" s="172">
        <v>0</v>
      </c>
      <c r="BN36" s="172">
        <v>0</v>
      </c>
      <c r="BO36" s="172">
        <v>0</v>
      </c>
      <c r="BP36" s="172">
        <v>0</v>
      </c>
      <c r="BQ36" s="172">
        <v>0</v>
      </c>
    </row>
    <row r="37" spans="1:69" x14ac:dyDescent="0.35">
      <c r="A37" s="168" t="s">
        <v>195</v>
      </c>
      <c r="B37" s="170">
        <v>0</v>
      </c>
      <c r="C37" s="170">
        <v>0</v>
      </c>
      <c r="D37" s="170">
        <v>0</v>
      </c>
      <c r="E37" s="170">
        <v>0</v>
      </c>
      <c r="F37" s="170">
        <v>0</v>
      </c>
      <c r="G37" s="170">
        <v>0</v>
      </c>
      <c r="H37" s="170">
        <v>0</v>
      </c>
      <c r="I37" s="170">
        <v>0</v>
      </c>
      <c r="J37" s="170">
        <v>0</v>
      </c>
      <c r="K37" s="170">
        <v>0</v>
      </c>
      <c r="L37" s="170">
        <v>0</v>
      </c>
      <c r="M37" s="170">
        <v>0</v>
      </c>
      <c r="N37" s="170">
        <v>0</v>
      </c>
      <c r="O37" s="170">
        <v>0</v>
      </c>
      <c r="P37" s="170">
        <v>0</v>
      </c>
      <c r="Q37" s="170">
        <v>0</v>
      </c>
      <c r="R37" s="170">
        <v>0</v>
      </c>
      <c r="S37" s="170">
        <v>0</v>
      </c>
      <c r="T37" s="170">
        <v>0</v>
      </c>
      <c r="U37" s="170">
        <v>0</v>
      </c>
      <c r="V37" s="170">
        <v>0</v>
      </c>
      <c r="W37" s="170">
        <v>0</v>
      </c>
      <c r="X37" s="170">
        <v>0</v>
      </c>
      <c r="Y37" s="170">
        <v>0</v>
      </c>
      <c r="Z37" s="170">
        <v>0</v>
      </c>
      <c r="AA37" s="170">
        <v>0</v>
      </c>
      <c r="AB37" s="170">
        <v>0</v>
      </c>
      <c r="AC37" s="170">
        <v>0</v>
      </c>
      <c r="AD37" s="170">
        <v>0</v>
      </c>
      <c r="AE37" s="170">
        <v>0</v>
      </c>
      <c r="AF37" s="170">
        <v>0</v>
      </c>
      <c r="AG37" s="169">
        <v>1</v>
      </c>
      <c r="AH37" s="170">
        <v>0</v>
      </c>
      <c r="AI37" s="170">
        <v>0</v>
      </c>
      <c r="AJ37" s="170">
        <v>0</v>
      </c>
      <c r="AK37" s="170">
        <v>0</v>
      </c>
      <c r="AL37" s="170">
        <v>0</v>
      </c>
      <c r="AM37" s="170">
        <v>0</v>
      </c>
      <c r="AN37" s="170">
        <v>0</v>
      </c>
      <c r="AO37" s="170">
        <v>0</v>
      </c>
      <c r="AP37" s="170">
        <v>0</v>
      </c>
      <c r="AQ37" s="170">
        <v>0</v>
      </c>
      <c r="AR37" s="170">
        <v>0</v>
      </c>
      <c r="AS37" s="170">
        <v>0</v>
      </c>
      <c r="AT37" s="170">
        <v>0</v>
      </c>
      <c r="AU37" s="170">
        <v>0</v>
      </c>
      <c r="AV37" s="170">
        <v>0</v>
      </c>
      <c r="AW37" s="170">
        <v>0</v>
      </c>
      <c r="AX37" s="172">
        <v>0</v>
      </c>
      <c r="AY37" s="172">
        <v>0</v>
      </c>
      <c r="AZ37" s="172">
        <v>0</v>
      </c>
      <c r="BA37" s="172">
        <v>0</v>
      </c>
      <c r="BB37" s="172">
        <v>0</v>
      </c>
      <c r="BC37" s="172">
        <v>0</v>
      </c>
      <c r="BD37" s="172">
        <v>0</v>
      </c>
      <c r="BE37" s="172">
        <v>0</v>
      </c>
      <c r="BF37" s="172">
        <v>0</v>
      </c>
      <c r="BG37" s="172">
        <v>0</v>
      </c>
      <c r="BH37" s="172">
        <v>0</v>
      </c>
      <c r="BI37" s="172">
        <v>0</v>
      </c>
      <c r="BJ37" s="172">
        <v>0</v>
      </c>
      <c r="BK37" s="172">
        <v>0</v>
      </c>
      <c r="BL37" s="172">
        <v>0</v>
      </c>
      <c r="BM37" s="172">
        <v>0</v>
      </c>
      <c r="BN37" s="172">
        <v>0</v>
      </c>
      <c r="BO37" s="172">
        <v>0</v>
      </c>
      <c r="BP37" s="172">
        <v>0</v>
      </c>
      <c r="BQ37" s="172">
        <v>0</v>
      </c>
    </row>
    <row r="38" spans="1:69" x14ac:dyDescent="0.35">
      <c r="A38" s="168" t="s">
        <v>197</v>
      </c>
      <c r="B38" s="170">
        <v>0</v>
      </c>
      <c r="C38" s="170">
        <v>0</v>
      </c>
      <c r="D38" s="170">
        <v>0</v>
      </c>
      <c r="E38" s="170">
        <v>0</v>
      </c>
      <c r="F38" s="170">
        <v>0</v>
      </c>
      <c r="G38" s="170">
        <v>0</v>
      </c>
      <c r="H38" s="170">
        <v>0</v>
      </c>
      <c r="I38" s="170">
        <v>0</v>
      </c>
      <c r="J38" s="170">
        <v>0</v>
      </c>
      <c r="K38" s="170">
        <v>0</v>
      </c>
      <c r="L38" s="170">
        <v>0</v>
      </c>
      <c r="M38" s="170">
        <v>0</v>
      </c>
      <c r="N38" s="170">
        <v>0</v>
      </c>
      <c r="O38" s="170">
        <v>0</v>
      </c>
      <c r="P38" s="170">
        <v>0</v>
      </c>
      <c r="Q38" s="170">
        <v>0</v>
      </c>
      <c r="R38" s="170">
        <v>0</v>
      </c>
      <c r="S38" s="170">
        <v>0</v>
      </c>
      <c r="T38" s="170">
        <v>0</v>
      </c>
      <c r="U38" s="170">
        <v>0</v>
      </c>
      <c r="V38" s="170">
        <v>0</v>
      </c>
      <c r="W38" s="170">
        <v>0</v>
      </c>
      <c r="X38" s="170">
        <v>0</v>
      </c>
      <c r="Y38" s="170">
        <v>0</v>
      </c>
      <c r="Z38" s="170">
        <v>0</v>
      </c>
      <c r="AA38" s="170">
        <v>0</v>
      </c>
      <c r="AB38" s="170">
        <v>0</v>
      </c>
      <c r="AC38" s="170">
        <v>0</v>
      </c>
      <c r="AD38" s="170">
        <v>0</v>
      </c>
      <c r="AE38" s="170">
        <v>0</v>
      </c>
      <c r="AF38" s="170">
        <v>0</v>
      </c>
      <c r="AG38" s="170">
        <v>0</v>
      </c>
      <c r="AH38" s="169">
        <v>1</v>
      </c>
      <c r="AI38" s="170">
        <v>0</v>
      </c>
      <c r="AJ38" s="170">
        <v>0</v>
      </c>
      <c r="AK38" s="170">
        <v>0</v>
      </c>
      <c r="AL38" s="170">
        <v>0</v>
      </c>
      <c r="AM38" s="170">
        <v>0</v>
      </c>
      <c r="AN38" s="170">
        <v>0</v>
      </c>
      <c r="AO38" s="170">
        <v>0</v>
      </c>
      <c r="AP38" s="170">
        <v>0</v>
      </c>
      <c r="AQ38" s="170">
        <v>0</v>
      </c>
      <c r="AR38" s="170">
        <v>0</v>
      </c>
      <c r="AS38" s="170">
        <v>0</v>
      </c>
      <c r="AT38" s="170">
        <v>0</v>
      </c>
      <c r="AU38" s="170">
        <v>0</v>
      </c>
      <c r="AV38" s="170">
        <v>0</v>
      </c>
      <c r="AW38" s="170">
        <v>0</v>
      </c>
      <c r="AX38" s="172">
        <v>0</v>
      </c>
      <c r="AY38" s="172">
        <v>0</v>
      </c>
      <c r="AZ38" s="172">
        <v>0</v>
      </c>
      <c r="BA38" s="172">
        <v>0</v>
      </c>
      <c r="BB38" s="172">
        <v>0</v>
      </c>
      <c r="BC38" s="172">
        <v>0</v>
      </c>
      <c r="BD38" s="172">
        <v>0</v>
      </c>
      <c r="BE38" s="172">
        <v>0</v>
      </c>
      <c r="BF38" s="172">
        <v>0</v>
      </c>
      <c r="BG38" s="172">
        <v>0</v>
      </c>
      <c r="BH38" s="172">
        <v>0</v>
      </c>
      <c r="BI38" s="172">
        <v>0</v>
      </c>
      <c r="BJ38" s="172">
        <v>0</v>
      </c>
      <c r="BK38" s="172">
        <v>0</v>
      </c>
      <c r="BL38" s="172">
        <v>0</v>
      </c>
      <c r="BM38" s="172">
        <v>0</v>
      </c>
      <c r="BN38" s="172">
        <v>0</v>
      </c>
      <c r="BO38" s="172">
        <v>0</v>
      </c>
      <c r="BP38" s="172">
        <v>0</v>
      </c>
      <c r="BQ38" s="172">
        <v>0</v>
      </c>
    </row>
    <row r="39" spans="1:69" x14ac:dyDescent="0.35">
      <c r="A39" s="168" t="s">
        <v>199</v>
      </c>
      <c r="B39" s="170">
        <v>0</v>
      </c>
      <c r="C39" s="170">
        <v>0</v>
      </c>
      <c r="D39" s="170">
        <v>0</v>
      </c>
      <c r="E39" s="170">
        <v>0</v>
      </c>
      <c r="F39" s="170">
        <v>0</v>
      </c>
      <c r="G39" s="170"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0</v>
      </c>
      <c r="M39" s="170">
        <v>0</v>
      </c>
      <c r="N39" s="170">
        <v>0</v>
      </c>
      <c r="O39" s="170">
        <v>0</v>
      </c>
      <c r="P39" s="170">
        <v>0</v>
      </c>
      <c r="Q39" s="170">
        <v>0</v>
      </c>
      <c r="R39" s="170">
        <v>0</v>
      </c>
      <c r="S39" s="170">
        <v>0</v>
      </c>
      <c r="T39" s="170">
        <v>0</v>
      </c>
      <c r="U39" s="170">
        <v>0</v>
      </c>
      <c r="V39" s="170">
        <v>0</v>
      </c>
      <c r="W39" s="170">
        <v>0</v>
      </c>
      <c r="X39" s="170">
        <v>0</v>
      </c>
      <c r="Y39" s="170">
        <v>0</v>
      </c>
      <c r="Z39" s="170">
        <v>0</v>
      </c>
      <c r="AA39" s="170">
        <v>0</v>
      </c>
      <c r="AB39" s="170">
        <v>0</v>
      </c>
      <c r="AC39" s="170">
        <v>0</v>
      </c>
      <c r="AD39" s="170">
        <v>0</v>
      </c>
      <c r="AE39" s="170">
        <v>0</v>
      </c>
      <c r="AF39" s="170">
        <v>0</v>
      </c>
      <c r="AG39" s="170">
        <v>0</v>
      </c>
      <c r="AH39" s="170">
        <v>0</v>
      </c>
      <c r="AI39" s="169">
        <v>1</v>
      </c>
      <c r="AJ39" s="170">
        <v>0</v>
      </c>
      <c r="AK39" s="170">
        <v>0</v>
      </c>
      <c r="AL39" s="170">
        <v>0</v>
      </c>
      <c r="AM39" s="170">
        <v>0</v>
      </c>
      <c r="AN39" s="170">
        <v>0</v>
      </c>
      <c r="AO39" s="170">
        <v>0</v>
      </c>
      <c r="AP39" s="170">
        <v>0</v>
      </c>
      <c r="AQ39" s="170">
        <v>0</v>
      </c>
      <c r="AR39" s="170">
        <v>0</v>
      </c>
      <c r="AS39" s="170">
        <v>0</v>
      </c>
      <c r="AT39" s="170">
        <v>0</v>
      </c>
      <c r="AU39" s="170">
        <v>0</v>
      </c>
      <c r="AV39" s="170">
        <v>0</v>
      </c>
      <c r="AW39" s="170">
        <v>0</v>
      </c>
      <c r="AX39" s="172">
        <v>0</v>
      </c>
      <c r="AY39" s="172">
        <v>0</v>
      </c>
      <c r="AZ39" s="172">
        <v>0</v>
      </c>
      <c r="BA39" s="172">
        <v>0</v>
      </c>
      <c r="BB39" s="172">
        <v>0</v>
      </c>
      <c r="BC39" s="172">
        <v>0</v>
      </c>
      <c r="BD39" s="172">
        <v>0</v>
      </c>
      <c r="BE39" s="172">
        <v>0</v>
      </c>
      <c r="BF39" s="172">
        <v>0</v>
      </c>
      <c r="BG39" s="172">
        <v>0</v>
      </c>
      <c r="BH39" s="172">
        <v>0</v>
      </c>
      <c r="BI39" s="172">
        <v>0</v>
      </c>
      <c r="BJ39" s="172">
        <v>0</v>
      </c>
      <c r="BK39" s="172">
        <v>0</v>
      </c>
      <c r="BL39" s="172">
        <v>0</v>
      </c>
      <c r="BM39" s="172">
        <v>0</v>
      </c>
      <c r="BN39" s="172">
        <v>0</v>
      </c>
      <c r="BO39" s="172">
        <v>0</v>
      </c>
      <c r="BP39" s="172">
        <v>0</v>
      </c>
      <c r="BQ39" s="172">
        <v>0</v>
      </c>
    </row>
    <row r="40" spans="1:69" x14ac:dyDescent="0.35">
      <c r="A40" s="168" t="s">
        <v>201</v>
      </c>
      <c r="B40" s="170">
        <v>0</v>
      </c>
      <c r="C40" s="170">
        <v>0</v>
      </c>
      <c r="D40" s="170">
        <v>0</v>
      </c>
      <c r="E40" s="170">
        <v>0</v>
      </c>
      <c r="F40" s="170">
        <v>0</v>
      </c>
      <c r="G40" s="170">
        <v>0</v>
      </c>
      <c r="H40" s="170">
        <v>0</v>
      </c>
      <c r="I40" s="170">
        <v>0</v>
      </c>
      <c r="J40" s="170">
        <v>0</v>
      </c>
      <c r="K40" s="170">
        <v>0</v>
      </c>
      <c r="L40" s="170">
        <v>0</v>
      </c>
      <c r="M40" s="170">
        <v>0</v>
      </c>
      <c r="N40" s="170">
        <v>0</v>
      </c>
      <c r="O40" s="170">
        <v>0</v>
      </c>
      <c r="P40" s="170">
        <v>0</v>
      </c>
      <c r="Q40" s="170">
        <v>0</v>
      </c>
      <c r="R40" s="170">
        <v>0</v>
      </c>
      <c r="S40" s="170">
        <v>0</v>
      </c>
      <c r="T40" s="170">
        <v>0</v>
      </c>
      <c r="U40" s="170">
        <v>0</v>
      </c>
      <c r="V40" s="170">
        <v>0</v>
      </c>
      <c r="W40" s="170">
        <v>0</v>
      </c>
      <c r="X40" s="170">
        <v>0</v>
      </c>
      <c r="Y40" s="170">
        <v>0</v>
      </c>
      <c r="Z40" s="170">
        <v>0</v>
      </c>
      <c r="AA40" s="170">
        <v>0</v>
      </c>
      <c r="AB40" s="170">
        <v>0</v>
      </c>
      <c r="AC40" s="170">
        <v>0</v>
      </c>
      <c r="AD40" s="170">
        <v>0</v>
      </c>
      <c r="AE40" s="170">
        <v>0</v>
      </c>
      <c r="AF40" s="170">
        <v>0</v>
      </c>
      <c r="AG40" s="170">
        <v>0</v>
      </c>
      <c r="AH40" s="170">
        <v>0</v>
      </c>
      <c r="AI40" s="170">
        <v>0</v>
      </c>
      <c r="AJ40" s="169">
        <v>1</v>
      </c>
      <c r="AK40" s="170">
        <v>0</v>
      </c>
      <c r="AL40" s="170">
        <v>0</v>
      </c>
      <c r="AM40" s="170">
        <v>0</v>
      </c>
      <c r="AN40" s="170">
        <v>0</v>
      </c>
      <c r="AO40" s="170">
        <v>0</v>
      </c>
      <c r="AP40" s="170">
        <v>0</v>
      </c>
      <c r="AQ40" s="170">
        <v>0</v>
      </c>
      <c r="AR40" s="170">
        <v>0</v>
      </c>
      <c r="AS40" s="170">
        <v>0</v>
      </c>
      <c r="AT40" s="170">
        <v>0</v>
      </c>
      <c r="AU40" s="170">
        <v>0</v>
      </c>
      <c r="AV40" s="170">
        <v>0</v>
      </c>
      <c r="AW40" s="170">
        <v>0</v>
      </c>
      <c r="AX40" s="172">
        <v>0</v>
      </c>
      <c r="AY40" s="172">
        <v>0</v>
      </c>
      <c r="AZ40" s="172">
        <v>0</v>
      </c>
      <c r="BA40" s="172">
        <v>0</v>
      </c>
      <c r="BB40" s="172">
        <v>0</v>
      </c>
      <c r="BC40" s="172">
        <v>0</v>
      </c>
      <c r="BD40" s="172">
        <v>0</v>
      </c>
      <c r="BE40" s="172">
        <v>0</v>
      </c>
      <c r="BF40" s="172">
        <v>0</v>
      </c>
      <c r="BG40" s="172">
        <v>0</v>
      </c>
      <c r="BH40" s="172">
        <v>0</v>
      </c>
      <c r="BI40" s="172">
        <v>0</v>
      </c>
      <c r="BJ40" s="172">
        <v>0</v>
      </c>
      <c r="BK40" s="172">
        <v>0</v>
      </c>
      <c r="BL40" s="172">
        <v>0</v>
      </c>
      <c r="BM40" s="172">
        <v>0</v>
      </c>
      <c r="BN40" s="172">
        <v>0</v>
      </c>
      <c r="BO40" s="172">
        <v>0</v>
      </c>
      <c r="BP40" s="172">
        <v>0</v>
      </c>
      <c r="BQ40" s="172">
        <v>0</v>
      </c>
    </row>
    <row r="41" spans="1:69" x14ac:dyDescent="0.35">
      <c r="A41" s="168" t="s">
        <v>203</v>
      </c>
      <c r="B41" s="170">
        <v>0</v>
      </c>
      <c r="C41" s="170">
        <v>0</v>
      </c>
      <c r="D41" s="170">
        <v>0</v>
      </c>
      <c r="E41" s="170">
        <v>0</v>
      </c>
      <c r="F41" s="170">
        <v>0</v>
      </c>
      <c r="G41" s="170">
        <v>0</v>
      </c>
      <c r="H41" s="170">
        <v>0</v>
      </c>
      <c r="I41" s="170">
        <v>0</v>
      </c>
      <c r="J41" s="170">
        <v>0</v>
      </c>
      <c r="K41" s="170">
        <v>0</v>
      </c>
      <c r="L41" s="170">
        <v>0</v>
      </c>
      <c r="M41" s="170">
        <v>0</v>
      </c>
      <c r="N41" s="170">
        <v>0</v>
      </c>
      <c r="O41" s="170">
        <v>0</v>
      </c>
      <c r="P41" s="170">
        <v>0</v>
      </c>
      <c r="Q41" s="170">
        <v>0</v>
      </c>
      <c r="R41" s="170">
        <v>0</v>
      </c>
      <c r="S41" s="170">
        <v>0</v>
      </c>
      <c r="T41" s="170">
        <v>0</v>
      </c>
      <c r="U41" s="170">
        <v>0</v>
      </c>
      <c r="V41" s="170">
        <v>0</v>
      </c>
      <c r="W41" s="170">
        <v>0</v>
      </c>
      <c r="X41" s="170">
        <v>0</v>
      </c>
      <c r="Y41" s="170">
        <v>0</v>
      </c>
      <c r="Z41" s="170">
        <v>0</v>
      </c>
      <c r="AA41" s="170">
        <v>0</v>
      </c>
      <c r="AB41" s="170">
        <v>0</v>
      </c>
      <c r="AC41" s="170">
        <v>0</v>
      </c>
      <c r="AD41" s="170">
        <v>0</v>
      </c>
      <c r="AE41" s="170">
        <v>0</v>
      </c>
      <c r="AF41" s="170">
        <v>0</v>
      </c>
      <c r="AG41" s="170">
        <v>0</v>
      </c>
      <c r="AH41" s="170">
        <v>0</v>
      </c>
      <c r="AI41" s="170">
        <v>0</v>
      </c>
      <c r="AJ41" s="170">
        <v>0</v>
      </c>
      <c r="AK41" s="169">
        <v>1</v>
      </c>
      <c r="AL41" s="170">
        <v>0</v>
      </c>
      <c r="AM41" s="170">
        <v>0</v>
      </c>
      <c r="AN41" s="170">
        <v>0</v>
      </c>
      <c r="AO41" s="170">
        <v>0</v>
      </c>
      <c r="AP41" s="170">
        <v>0</v>
      </c>
      <c r="AQ41" s="170">
        <v>0</v>
      </c>
      <c r="AR41" s="170">
        <v>0</v>
      </c>
      <c r="AS41" s="170">
        <v>0</v>
      </c>
      <c r="AT41" s="170">
        <v>0</v>
      </c>
      <c r="AU41" s="170">
        <v>0</v>
      </c>
      <c r="AV41" s="170">
        <v>0</v>
      </c>
      <c r="AW41" s="170">
        <v>0</v>
      </c>
      <c r="AX41" s="172">
        <v>0</v>
      </c>
      <c r="AY41" s="172">
        <v>0</v>
      </c>
      <c r="AZ41" s="172">
        <v>0</v>
      </c>
      <c r="BA41" s="172">
        <v>0</v>
      </c>
      <c r="BB41" s="172">
        <v>0</v>
      </c>
      <c r="BC41" s="172">
        <v>0</v>
      </c>
      <c r="BD41" s="172">
        <v>0</v>
      </c>
      <c r="BE41" s="172">
        <v>0</v>
      </c>
      <c r="BF41" s="172">
        <v>0</v>
      </c>
      <c r="BG41" s="172">
        <v>0</v>
      </c>
      <c r="BH41" s="172">
        <v>0</v>
      </c>
      <c r="BI41" s="172">
        <v>0</v>
      </c>
      <c r="BJ41" s="172">
        <v>0</v>
      </c>
      <c r="BK41" s="172">
        <v>0</v>
      </c>
      <c r="BL41" s="172">
        <v>0</v>
      </c>
      <c r="BM41" s="172">
        <v>0</v>
      </c>
      <c r="BN41" s="172">
        <v>0</v>
      </c>
      <c r="BO41" s="172">
        <v>0</v>
      </c>
      <c r="BP41" s="172">
        <v>0</v>
      </c>
      <c r="BQ41" s="172">
        <v>0</v>
      </c>
    </row>
    <row r="42" spans="1:69" x14ac:dyDescent="0.35">
      <c r="A42" s="168" t="s">
        <v>205</v>
      </c>
      <c r="B42" s="170">
        <v>0</v>
      </c>
      <c r="C42" s="170">
        <v>0</v>
      </c>
      <c r="D42" s="170">
        <v>0</v>
      </c>
      <c r="E42" s="170">
        <v>0</v>
      </c>
      <c r="F42" s="170">
        <v>0</v>
      </c>
      <c r="G42" s="170">
        <v>0</v>
      </c>
      <c r="H42" s="170">
        <v>0</v>
      </c>
      <c r="I42" s="170">
        <v>0</v>
      </c>
      <c r="J42" s="170">
        <v>0</v>
      </c>
      <c r="K42" s="170">
        <v>0</v>
      </c>
      <c r="L42" s="170">
        <v>0</v>
      </c>
      <c r="M42" s="170">
        <v>0</v>
      </c>
      <c r="N42" s="170">
        <v>0</v>
      </c>
      <c r="O42" s="170">
        <v>0</v>
      </c>
      <c r="P42" s="170">
        <v>0</v>
      </c>
      <c r="Q42" s="170">
        <v>0</v>
      </c>
      <c r="R42" s="170">
        <v>0</v>
      </c>
      <c r="S42" s="170">
        <v>0</v>
      </c>
      <c r="T42" s="170">
        <v>0</v>
      </c>
      <c r="U42" s="170">
        <v>0</v>
      </c>
      <c r="V42" s="170">
        <v>0</v>
      </c>
      <c r="W42" s="170">
        <v>0</v>
      </c>
      <c r="X42" s="170">
        <v>0</v>
      </c>
      <c r="Y42" s="170">
        <v>0</v>
      </c>
      <c r="Z42" s="170">
        <v>0</v>
      </c>
      <c r="AA42" s="170">
        <v>0</v>
      </c>
      <c r="AB42" s="170">
        <v>0</v>
      </c>
      <c r="AC42" s="170">
        <v>0</v>
      </c>
      <c r="AD42" s="170">
        <v>0</v>
      </c>
      <c r="AE42" s="170">
        <v>0</v>
      </c>
      <c r="AF42" s="170">
        <v>0</v>
      </c>
      <c r="AG42" s="170">
        <v>0</v>
      </c>
      <c r="AH42" s="170">
        <v>0</v>
      </c>
      <c r="AI42" s="170">
        <v>0</v>
      </c>
      <c r="AJ42" s="170">
        <v>0</v>
      </c>
      <c r="AK42" s="170">
        <v>0</v>
      </c>
      <c r="AL42" s="169">
        <v>1</v>
      </c>
      <c r="AM42" s="170">
        <v>0</v>
      </c>
      <c r="AN42" s="170">
        <v>0</v>
      </c>
      <c r="AO42" s="170">
        <v>0</v>
      </c>
      <c r="AP42" s="170">
        <v>0</v>
      </c>
      <c r="AQ42" s="170">
        <v>0</v>
      </c>
      <c r="AR42" s="170">
        <v>0</v>
      </c>
      <c r="AS42" s="170">
        <v>0</v>
      </c>
      <c r="AT42" s="170">
        <v>0</v>
      </c>
      <c r="AU42" s="170">
        <v>0</v>
      </c>
      <c r="AV42" s="170">
        <v>0</v>
      </c>
      <c r="AW42" s="170">
        <v>0</v>
      </c>
      <c r="AX42" s="172">
        <v>0</v>
      </c>
      <c r="AY42" s="172">
        <v>0</v>
      </c>
      <c r="AZ42" s="172">
        <v>0</v>
      </c>
      <c r="BA42" s="172">
        <v>0</v>
      </c>
      <c r="BB42" s="172">
        <v>0</v>
      </c>
      <c r="BC42" s="172">
        <v>0</v>
      </c>
      <c r="BD42" s="172">
        <v>0</v>
      </c>
      <c r="BE42" s="172">
        <v>0</v>
      </c>
      <c r="BF42" s="172">
        <v>0</v>
      </c>
      <c r="BG42" s="172">
        <v>0</v>
      </c>
      <c r="BH42" s="172">
        <v>0</v>
      </c>
      <c r="BI42" s="172">
        <v>0</v>
      </c>
      <c r="BJ42" s="172">
        <v>0</v>
      </c>
      <c r="BK42" s="172">
        <v>0</v>
      </c>
      <c r="BL42" s="172">
        <v>0</v>
      </c>
      <c r="BM42" s="172">
        <v>0</v>
      </c>
      <c r="BN42" s="172">
        <v>0</v>
      </c>
      <c r="BO42" s="172">
        <v>0</v>
      </c>
      <c r="BP42" s="172">
        <v>0</v>
      </c>
      <c r="BQ42" s="172">
        <v>0</v>
      </c>
    </row>
    <row r="43" spans="1:69" x14ac:dyDescent="0.35">
      <c r="A43" s="168" t="s">
        <v>207</v>
      </c>
      <c r="B43" s="170">
        <v>0</v>
      </c>
      <c r="C43" s="170">
        <v>0</v>
      </c>
      <c r="D43" s="170">
        <v>0</v>
      </c>
      <c r="E43" s="170">
        <v>0</v>
      </c>
      <c r="F43" s="170">
        <v>0</v>
      </c>
      <c r="G43" s="170">
        <v>0</v>
      </c>
      <c r="H43" s="170">
        <v>0</v>
      </c>
      <c r="I43" s="170">
        <v>0</v>
      </c>
      <c r="J43" s="170">
        <v>0</v>
      </c>
      <c r="K43" s="170">
        <v>0</v>
      </c>
      <c r="L43" s="170">
        <v>0</v>
      </c>
      <c r="M43" s="170">
        <v>0</v>
      </c>
      <c r="N43" s="170">
        <v>0</v>
      </c>
      <c r="O43" s="170">
        <v>0</v>
      </c>
      <c r="P43" s="170">
        <v>0</v>
      </c>
      <c r="Q43" s="170">
        <v>0</v>
      </c>
      <c r="R43" s="170">
        <v>0</v>
      </c>
      <c r="S43" s="170">
        <v>0</v>
      </c>
      <c r="T43" s="170">
        <v>0</v>
      </c>
      <c r="U43" s="170">
        <v>0</v>
      </c>
      <c r="V43" s="170">
        <v>0</v>
      </c>
      <c r="W43" s="170">
        <v>0</v>
      </c>
      <c r="X43" s="170">
        <v>0</v>
      </c>
      <c r="Y43" s="170">
        <v>0</v>
      </c>
      <c r="Z43" s="170">
        <v>0</v>
      </c>
      <c r="AA43" s="170">
        <v>0</v>
      </c>
      <c r="AB43" s="170">
        <v>0</v>
      </c>
      <c r="AC43" s="170">
        <v>0</v>
      </c>
      <c r="AD43" s="170">
        <v>0</v>
      </c>
      <c r="AE43" s="170">
        <v>0</v>
      </c>
      <c r="AF43" s="170">
        <v>0</v>
      </c>
      <c r="AG43" s="170">
        <v>0</v>
      </c>
      <c r="AH43" s="170">
        <v>0</v>
      </c>
      <c r="AI43" s="170">
        <v>0</v>
      </c>
      <c r="AJ43" s="170">
        <v>0</v>
      </c>
      <c r="AK43" s="170">
        <v>0</v>
      </c>
      <c r="AL43" s="170">
        <v>0</v>
      </c>
      <c r="AM43" s="169">
        <v>1</v>
      </c>
      <c r="AN43" s="170">
        <v>0</v>
      </c>
      <c r="AO43" s="170">
        <v>0</v>
      </c>
      <c r="AP43" s="170">
        <v>0</v>
      </c>
      <c r="AQ43" s="170">
        <v>0</v>
      </c>
      <c r="AR43" s="170">
        <v>0</v>
      </c>
      <c r="AS43" s="170">
        <v>0</v>
      </c>
      <c r="AT43" s="170">
        <v>0</v>
      </c>
      <c r="AU43" s="170">
        <v>0</v>
      </c>
      <c r="AV43" s="170">
        <v>0</v>
      </c>
      <c r="AW43" s="170">
        <v>0</v>
      </c>
      <c r="AX43" s="172">
        <v>0</v>
      </c>
      <c r="AY43" s="172">
        <v>0</v>
      </c>
      <c r="AZ43" s="172">
        <v>0</v>
      </c>
      <c r="BA43" s="172">
        <v>0</v>
      </c>
      <c r="BB43" s="172">
        <v>0</v>
      </c>
      <c r="BC43" s="172">
        <v>0</v>
      </c>
      <c r="BD43" s="172">
        <v>0</v>
      </c>
      <c r="BE43" s="172">
        <v>0</v>
      </c>
      <c r="BF43" s="172">
        <v>0</v>
      </c>
      <c r="BG43" s="172">
        <v>0</v>
      </c>
      <c r="BH43" s="172">
        <v>0</v>
      </c>
      <c r="BI43" s="172">
        <v>0</v>
      </c>
      <c r="BJ43" s="172">
        <v>0</v>
      </c>
      <c r="BK43" s="172">
        <v>0</v>
      </c>
      <c r="BL43" s="172">
        <v>0</v>
      </c>
      <c r="BM43" s="172">
        <v>0</v>
      </c>
      <c r="BN43" s="172">
        <v>0</v>
      </c>
      <c r="BO43" s="172">
        <v>0</v>
      </c>
      <c r="BP43" s="172">
        <v>0</v>
      </c>
      <c r="BQ43" s="172">
        <v>0</v>
      </c>
    </row>
    <row r="44" spans="1:69" x14ac:dyDescent="0.35">
      <c r="A44" s="168" t="s">
        <v>209</v>
      </c>
      <c r="B44" s="170">
        <v>0</v>
      </c>
      <c r="C44" s="170">
        <v>0</v>
      </c>
      <c r="D44" s="170">
        <v>0</v>
      </c>
      <c r="E44" s="170">
        <v>0</v>
      </c>
      <c r="F44" s="170">
        <v>0</v>
      </c>
      <c r="G44" s="170">
        <v>0</v>
      </c>
      <c r="H44" s="170">
        <v>0</v>
      </c>
      <c r="I44" s="170">
        <v>0</v>
      </c>
      <c r="J44" s="170">
        <v>0</v>
      </c>
      <c r="K44" s="170">
        <v>0</v>
      </c>
      <c r="L44" s="170">
        <v>0</v>
      </c>
      <c r="M44" s="170">
        <v>0</v>
      </c>
      <c r="N44" s="170">
        <v>0</v>
      </c>
      <c r="O44" s="170">
        <v>0</v>
      </c>
      <c r="P44" s="170">
        <v>0</v>
      </c>
      <c r="Q44" s="170">
        <v>0</v>
      </c>
      <c r="R44" s="170">
        <v>0</v>
      </c>
      <c r="S44" s="170">
        <v>0</v>
      </c>
      <c r="T44" s="170">
        <v>0</v>
      </c>
      <c r="U44" s="170">
        <v>0</v>
      </c>
      <c r="V44" s="170">
        <v>0</v>
      </c>
      <c r="W44" s="170">
        <v>0</v>
      </c>
      <c r="X44" s="170">
        <v>0</v>
      </c>
      <c r="Y44" s="170">
        <v>0</v>
      </c>
      <c r="Z44" s="170">
        <v>0</v>
      </c>
      <c r="AA44" s="170">
        <v>0</v>
      </c>
      <c r="AB44" s="170">
        <v>0</v>
      </c>
      <c r="AC44" s="170">
        <v>0</v>
      </c>
      <c r="AD44" s="170">
        <v>0</v>
      </c>
      <c r="AE44" s="170">
        <v>0</v>
      </c>
      <c r="AF44" s="170">
        <v>0</v>
      </c>
      <c r="AG44" s="170">
        <v>0</v>
      </c>
      <c r="AH44" s="170">
        <v>0</v>
      </c>
      <c r="AI44" s="170">
        <v>0</v>
      </c>
      <c r="AJ44" s="170">
        <v>0</v>
      </c>
      <c r="AK44" s="170">
        <v>0</v>
      </c>
      <c r="AL44" s="170">
        <v>0</v>
      </c>
      <c r="AM44" s="170">
        <v>0</v>
      </c>
      <c r="AN44" s="169">
        <v>1</v>
      </c>
      <c r="AO44" s="170">
        <v>0</v>
      </c>
      <c r="AP44" s="170">
        <v>0</v>
      </c>
      <c r="AQ44" s="170">
        <v>0</v>
      </c>
      <c r="AR44" s="170">
        <v>0</v>
      </c>
      <c r="AS44" s="170">
        <v>0</v>
      </c>
      <c r="AT44" s="170">
        <v>0</v>
      </c>
      <c r="AU44" s="170">
        <v>0</v>
      </c>
      <c r="AV44" s="170">
        <v>0</v>
      </c>
      <c r="AW44" s="170">
        <v>0</v>
      </c>
      <c r="AX44" s="172">
        <v>0</v>
      </c>
      <c r="AY44" s="172">
        <v>0</v>
      </c>
      <c r="AZ44" s="172">
        <v>0</v>
      </c>
      <c r="BA44" s="172">
        <v>0</v>
      </c>
      <c r="BB44" s="172">
        <v>0</v>
      </c>
      <c r="BC44" s="172">
        <v>0</v>
      </c>
      <c r="BD44" s="172">
        <v>0</v>
      </c>
      <c r="BE44" s="172">
        <v>0</v>
      </c>
      <c r="BF44" s="172">
        <v>0</v>
      </c>
      <c r="BG44" s="172">
        <v>0</v>
      </c>
      <c r="BH44" s="172">
        <v>0</v>
      </c>
      <c r="BI44" s="172">
        <v>0</v>
      </c>
      <c r="BJ44" s="172">
        <v>0</v>
      </c>
      <c r="BK44" s="172">
        <v>0</v>
      </c>
      <c r="BL44" s="172">
        <v>0</v>
      </c>
      <c r="BM44" s="172">
        <v>0</v>
      </c>
      <c r="BN44" s="172">
        <v>0</v>
      </c>
      <c r="BO44" s="172">
        <v>0</v>
      </c>
      <c r="BP44" s="172">
        <v>0</v>
      </c>
      <c r="BQ44" s="172">
        <v>0</v>
      </c>
    </row>
    <row r="45" spans="1:69" x14ac:dyDescent="0.35">
      <c r="A45" s="168" t="s">
        <v>437</v>
      </c>
      <c r="B45" s="170">
        <v>0</v>
      </c>
      <c r="C45" s="170">
        <v>0</v>
      </c>
      <c r="D45" s="170">
        <v>0</v>
      </c>
      <c r="E45" s="170">
        <v>0</v>
      </c>
      <c r="F45" s="170">
        <v>0</v>
      </c>
      <c r="G45" s="170">
        <v>0</v>
      </c>
      <c r="H45" s="170">
        <v>0</v>
      </c>
      <c r="I45" s="170">
        <v>0</v>
      </c>
      <c r="J45" s="170">
        <v>0</v>
      </c>
      <c r="K45" s="170">
        <v>0</v>
      </c>
      <c r="L45" s="170">
        <v>0</v>
      </c>
      <c r="M45" s="170">
        <v>0</v>
      </c>
      <c r="N45" s="170">
        <v>0</v>
      </c>
      <c r="O45" s="170">
        <v>0</v>
      </c>
      <c r="P45" s="170">
        <v>0</v>
      </c>
      <c r="Q45" s="170">
        <v>0</v>
      </c>
      <c r="R45" s="170">
        <v>0</v>
      </c>
      <c r="S45" s="170">
        <v>0</v>
      </c>
      <c r="T45" s="170">
        <v>0</v>
      </c>
      <c r="U45" s="170">
        <v>0</v>
      </c>
      <c r="V45" s="170">
        <v>0</v>
      </c>
      <c r="W45" s="170">
        <v>0</v>
      </c>
      <c r="X45" s="170">
        <v>0</v>
      </c>
      <c r="Y45" s="170">
        <v>0</v>
      </c>
      <c r="Z45" s="170">
        <v>0</v>
      </c>
      <c r="AA45" s="170">
        <v>0</v>
      </c>
      <c r="AB45" s="170">
        <v>0</v>
      </c>
      <c r="AC45" s="170">
        <v>0</v>
      </c>
      <c r="AD45" s="170">
        <v>0</v>
      </c>
      <c r="AE45" s="170">
        <v>0</v>
      </c>
      <c r="AF45" s="170">
        <v>0</v>
      </c>
      <c r="AG45" s="170">
        <v>0</v>
      </c>
      <c r="AH45" s="170">
        <v>0</v>
      </c>
      <c r="AI45" s="170">
        <v>0</v>
      </c>
      <c r="AJ45" s="170">
        <v>0</v>
      </c>
      <c r="AK45" s="170">
        <v>0</v>
      </c>
      <c r="AL45" s="170">
        <v>0</v>
      </c>
      <c r="AM45" s="170">
        <v>0</v>
      </c>
      <c r="AN45" s="170">
        <v>0</v>
      </c>
      <c r="AO45" s="169">
        <v>1</v>
      </c>
      <c r="AP45" s="170">
        <v>0</v>
      </c>
      <c r="AQ45" s="170">
        <v>0</v>
      </c>
      <c r="AR45" s="170">
        <v>0</v>
      </c>
      <c r="AS45" s="170">
        <v>0</v>
      </c>
      <c r="AT45" s="170">
        <v>0</v>
      </c>
      <c r="AU45" s="170">
        <v>0</v>
      </c>
      <c r="AV45" s="170">
        <v>0</v>
      </c>
      <c r="AW45" s="170">
        <v>0</v>
      </c>
      <c r="AX45" s="172">
        <v>0</v>
      </c>
      <c r="AY45" s="172">
        <v>0</v>
      </c>
      <c r="AZ45" s="172">
        <v>0</v>
      </c>
      <c r="BA45" s="172">
        <v>0</v>
      </c>
      <c r="BB45" s="172">
        <v>0</v>
      </c>
      <c r="BC45" s="172">
        <v>0</v>
      </c>
      <c r="BD45" s="172">
        <v>0</v>
      </c>
      <c r="BE45" s="172">
        <v>0</v>
      </c>
      <c r="BF45" s="172">
        <v>0</v>
      </c>
      <c r="BG45" s="172">
        <v>0</v>
      </c>
      <c r="BH45" s="172">
        <v>0</v>
      </c>
      <c r="BI45" s="172">
        <v>0</v>
      </c>
      <c r="BJ45" s="172">
        <v>0</v>
      </c>
      <c r="BK45" s="172">
        <v>0</v>
      </c>
      <c r="BL45" s="172">
        <v>0</v>
      </c>
      <c r="BM45" s="172">
        <v>0</v>
      </c>
      <c r="BN45" s="172">
        <v>0</v>
      </c>
      <c r="BO45" s="172">
        <v>0</v>
      </c>
      <c r="BP45" s="172">
        <v>0</v>
      </c>
      <c r="BQ45" s="172">
        <v>0</v>
      </c>
    </row>
    <row r="46" spans="1:69" x14ac:dyDescent="0.35">
      <c r="A46" s="168" t="s">
        <v>211</v>
      </c>
      <c r="B46" s="170">
        <v>0</v>
      </c>
      <c r="C46" s="170">
        <v>0</v>
      </c>
      <c r="D46" s="170">
        <v>0</v>
      </c>
      <c r="E46" s="170">
        <v>0</v>
      </c>
      <c r="F46" s="170">
        <v>0</v>
      </c>
      <c r="G46" s="170">
        <v>0</v>
      </c>
      <c r="H46" s="170">
        <v>0</v>
      </c>
      <c r="I46" s="170">
        <v>0</v>
      </c>
      <c r="J46" s="170">
        <v>0</v>
      </c>
      <c r="K46" s="170">
        <v>0</v>
      </c>
      <c r="L46" s="170">
        <v>0</v>
      </c>
      <c r="M46" s="170">
        <v>0</v>
      </c>
      <c r="N46" s="170">
        <v>0</v>
      </c>
      <c r="O46" s="170">
        <v>0</v>
      </c>
      <c r="P46" s="170">
        <v>0</v>
      </c>
      <c r="Q46" s="170">
        <v>0</v>
      </c>
      <c r="R46" s="170">
        <v>0</v>
      </c>
      <c r="S46" s="170">
        <v>0</v>
      </c>
      <c r="T46" s="170">
        <v>0</v>
      </c>
      <c r="U46" s="170">
        <v>0</v>
      </c>
      <c r="V46" s="170">
        <v>0</v>
      </c>
      <c r="W46" s="170">
        <v>0</v>
      </c>
      <c r="X46" s="170">
        <v>0</v>
      </c>
      <c r="Y46" s="170">
        <v>0</v>
      </c>
      <c r="Z46" s="170">
        <v>0</v>
      </c>
      <c r="AA46" s="170">
        <v>0</v>
      </c>
      <c r="AB46" s="170">
        <v>0</v>
      </c>
      <c r="AC46" s="170">
        <v>0</v>
      </c>
      <c r="AD46" s="170">
        <v>0</v>
      </c>
      <c r="AE46" s="170">
        <v>0</v>
      </c>
      <c r="AF46" s="170">
        <v>0</v>
      </c>
      <c r="AG46" s="170">
        <v>0</v>
      </c>
      <c r="AH46" s="170">
        <v>0</v>
      </c>
      <c r="AI46" s="170">
        <v>0</v>
      </c>
      <c r="AJ46" s="170">
        <v>0</v>
      </c>
      <c r="AK46" s="170">
        <v>0</v>
      </c>
      <c r="AL46" s="170">
        <v>0</v>
      </c>
      <c r="AM46" s="170">
        <v>0</v>
      </c>
      <c r="AN46" s="170">
        <v>0</v>
      </c>
      <c r="AO46" s="170">
        <v>0</v>
      </c>
      <c r="AP46" s="169">
        <v>1</v>
      </c>
      <c r="AQ46" s="170">
        <v>0</v>
      </c>
      <c r="AR46" s="170">
        <v>0</v>
      </c>
      <c r="AS46" s="170">
        <v>0</v>
      </c>
      <c r="AT46" s="170">
        <v>0</v>
      </c>
      <c r="AU46" s="170">
        <v>0</v>
      </c>
      <c r="AV46" s="170">
        <v>0</v>
      </c>
      <c r="AW46" s="170">
        <v>0</v>
      </c>
      <c r="AX46" s="172">
        <v>0</v>
      </c>
      <c r="AY46" s="172">
        <v>0</v>
      </c>
      <c r="AZ46" s="172">
        <v>0</v>
      </c>
      <c r="BA46" s="172">
        <v>0</v>
      </c>
      <c r="BB46" s="172">
        <v>0</v>
      </c>
      <c r="BC46" s="172">
        <v>0</v>
      </c>
      <c r="BD46" s="172">
        <v>0</v>
      </c>
      <c r="BE46" s="172">
        <v>0</v>
      </c>
      <c r="BF46" s="172">
        <v>0</v>
      </c>
      <c r="BG46" s="172">
        <v>0</v>
      </c>
      <c r="BH46" s="172">
        <v>0</v>
      </c>
      <c r="BI46" s="172">
        <v>0</v>
      </c>
      <c r="BJ46" s="172">
        <v>0</v>
      </c>
      <c r="BK46" s="172">
        <v>0</v>
      </c>
      <c r="BL46" s="172">
        <v>0</v>
      </c>
      <c r="BM46" s="172">
        <v>0</v>
      </c>
      <c r="BN46" s="172">
        <v>0</v>
      </c>
      <c r="BO46" s="172">
        <v>0</v>
      </c>
      <c r="BP46" s="172">
        <v>0</v>
      </c>
      <c r="BQ46" s="172">
        <v>0</v>
      </c>
    </row>
    <row r="47" spans="1:69" x14ac:dyDescent="0.35">
      <c r="A47" s="168" t="s">
        <v>213</v>
      </c>
      <c r="B47" s="170">
        <v>0</v>
      </c>
      <c r="C47" s="170">
        <v>0</v>
      </c>
      <c r="D47" s="170">
        <v>0</v>
      </c>
      <c r="E47" s="170">
        <v>0</v>
      </c>
      <c r="F47" s="170">
        <v>0</v>
      </c>
      <c r="G47" s="170">
        <v>0</v>
      </c>
      <c r="H47" s="170">
        <v>0</v>
      </c>
      <c r="I47" s="170">
        <v>0</v>
      </c>
      <c r="J47" s="170">
        <v>0</v>
      </c>
      <c r="K47" s="170">
        <v>0</v>
      </c>
      <c r="L47" s="170">
        <v>0</v>
      </c>
      <c r="M47" s="170">
        <v>0</v>
      </c>
      <c r="N47" s="170">
        <v>0</v>
      </c>
      <c r="O47" s="170">
        <v>0</v>
      </c>
      <c r="P47" s="170">
        <v>0</v>
      </c>
      <c r="Q47" s="170">
        <v>0</v>
      </c>
      <c r="R47" s="170">
        <v>0</v>
      </c>
      <c r="S47" s="170">
        <v>0</v>
      </c>
      <c r="T47" s="170">
        <v>0</v>
      </c>
      <c r="U47" s="170">
        <v>0</v>
      </c>
      <c r="V47" s="170">
        <v>0</v>
      </c>
      <c r="W47" s="170">
        <v>0</v>
      </c>
      <c r="X47" s="170">
        <v>0</v>
      </c>
      <c r="Y47" s="170">
        <v>0</v>
      </c>
      <c r="Z47" s="170">
        <v>0</v>
      </c>
      <c r="AA47" s="170">
        <v>0</v>
      </c>
      <c r="AB47" s="170">
        <v>0</v>
      </c>
      <c r="AC47" s="170">
        <v>0</v>
      </c>
      <c r="AD47" s="170">
        <v>0</v>
      </c>
      <c r="AE47" s="170">
        <v>0</v>
      </c>
      <c r="AF47" s="170">
        <v>0</v>
      </c>
      <c r="AG47" s="170">
        <v>0</v>
      </c>
      <c r="AH47" s="170">
        <v>0</v>
      </c>
      <c r="AI47" s="170">
        <v>0</v>
      </c>
      <c r="AJ47" s="170">
        <v>0</v>
      </c>
      <c r="AK47" s="170">
        <v>0</v>
      </c>
      <c r="AL47" s="170">
        <v>0</v>
      </c>
      <c r="AM47" s="170">
        <v>0</v>
      </c>
      <c r="AN47" s="170">
        <v>0</v>
      </c>
      <c r="AO47" s="170">
        <v>0</v>
      </c>
      <c r="AP47" s="170">
        <v>0</v>
      </c>
      <c r="AQ47" s="169">
        <v>1</v>
      </c>
      <c r="AR47" s="170">
        <v>0</v>
      </c>
      <c r="AS47" s="170">
        <v>0</v>
      </c>
      <c r="AT47" s="170">
        <v>0</v>
      </c>
      <c r="AU47" s="170">
        <v>0</v>
      </c>
      <c r="AV47" s="170">
        <v>0</v>
      </c>
      <c r="AW47" s="170">
        <v>0</v>
      </c>
      <c r="AX47" s="172">
        <v>0</v>
      </c>
      <c r="AY47" s="172">
        <v>0</v>
      </c>
      <c r="AZ47" s="172">
        <v>0</v>
      </c>
      <c r="BA47" s="172">
        <v>0</v>
      </c>
      <c r="BB47" s="172">
        <v>0</v>
      </c>
      <c r="BC47" s="172">
        <v>0</v>
      </c>
      <c r="BD47" s="172">
        <v>0</v>
      </c>
      <c r="BE47" s="172">
        <v>0</v>
      </c>
      <c r="BF47" s="172">
        <v>0</v>
      </c>
      <c r="BG47" s="172">
        <v>0</v>
      </c>
      <c r="BH47" s="172">
        <v>0</v>
      </c>
      <c r="BI47" s="172">
        <v>0</v>
      </c>
      <c r="BJ47" s="172">
        <v>0</v>
      </c>
      <c r="BK47" s="172">
        <v>0</v>
      </c>
      <c r="BL47" s="172">
        <v>0</v>
      </c>
      <c r="BM47" s="172">
        <v>0</v>
      </c>
      <c r="BN47" s="172">
        <v>0</v>
      </c>
      <c r="BO47" s="172">
        <v>0</v>
      </c>
      <c r="BP47" s="172">
        <v>0</v>
      </c>
      <c r="BQ47" s="172">
        <v>0</v>
      </c>
    </row>
    <row r="48" spans="1:69" x14ac:dyDescent="0.35">
      <c r="A48" s="168" t="s">
        <v>215</v>
      </c>
      <c r="B48" s="170">
        <v>0</v>
      </c>
      <c r="C48" s="170">
        <v>0</v>
      </c>
      <c r="D48" s="170">
        <v>0</v>
      </c>
      <c r="E48" s="170">
        <v>0</v>
      </c>
      <c r="F48" s="170">
        <v>0</v>
      </c>
      <c r="G48" s="170">
        <v>0</v>
      </c>
      <c r="H48" s="170">
        <v>0</v>
      </c>
      <c r="I48" s="170">
        <v>0</v>
      </c>
      <c r="J48" s="170">
        <v>0</v>
      </c>
      <c r="K48" s="170">
        <v>0</v>
      </c>
      <c r="L48" s="170">
        <v>0</v>
      </c>
      <c r="M48" s="170">
        <v>0</v>
      </c>
      <c r="N48" s="170">
        <v>0</v>
      </c>
      <c r="O48" s="170">
        <v>0</v>
      </c>
      <c r="P48" s="170">
        <v>0</v>
      </c>
      <c r="Q48" s="170">
        <v>0</v>
      </c>
      <c r="R48" s="170">
        <v>0</v>
      </c>
      <c r="S48" s="170">
        <v>0</v>
      </c>
      <c r="T48" s="170">
        <v>0</v>
      </c>
      <c r="U48" s="170">
        <v>0</v>
      </c>
      <c r="V48" s="170">
        <v>0</v>
      </c>
      <c r="W48" s="170">
        <v>0</v>
      </c>
      <c r="X48" s="170">
        <v>0</v>
      </c>
      <c r="Y48" s="170">
        <v>0</v>
      </c>
      <c r="Z48" s="170">
        <v>0</v>
      </c>
      <c r="AA48" s="170">
        <v>0</v>
      </c>
      <c r="AB48" s="170">
        <v>0</v>
      </c>
      <c r="AC48" s="170">
        <v>0</v>
      </c>
      <c r="AD48" s="170">
        <v>0</v>
      </c>
      <c r="AE48" s="170">
        <v>0</v>
      </c>
      <c r="AF48" s="170">
        <v>0</v>
      </c>
      <c r="AG48" s="170">
        <v>0</v>
      </c>
      <c r="AH48" s="170">
        <v>0</v>
      </c>
      <c r="AI48" s="170">
        <v>0</v>
      </c>
      <c r="AJ48" s="170">
        <v>0</v>
      </c>
      <c r="AK48" s="170">
        <v>0</v>
      </c>
      <c r="AL48" s="170">
        <v>0</v>
      </c>
      <c r="AM48" s="170">
        <v>0</v>
      </c>
      <c r="AN48" s="170">
        <v>0</v>
      </c>
      <c r="AO48" s="170">
        <v>0</v>
      </c>
      <c r="AP48" s="170">
        <v>0</v>
      </c>
      <c r="AQ48" s="170">
        <v>0</v>
      </c>
      <c r="AR48" s="169">
        <v>1</v>
      </c>
      <c r="AS48" s="170">
        <v>0</v>
      </c>
      <c r="AT48" s="170">
        <v>0</v>
      </c>
      <c r="AU48" s="170">
        <v>0</v>
      </c>
      <c r="AV48" s="170">
        <v>0</v>
      </c>
      <c r="AW48" s="170">
        <v>0</v>
      </c>
      <c r="AX48" s="172">
        <v>0</v>
      </c>
      <c r="AY48" s="172">
        <v>0</v>
      </c>
      <c r="AZ48" s="172">
        <v>0</v>
      </c>
      <c r="BA48" s="172">
        <v>0</v>
      </c>
      <c r="BB48" s="172">
        <v>0</v>
      </c>
      <c r="BC48" s="172">
        <v>0</v>
      </c>
      <c r="BD48" s="172">
        <v>0</v>
      </c>
      <c r="BE48" s="172">
        <v>0</v>
      </c>
      <c r="BF48" s="172">
        <v>0</v>
      </c>
      <c r="BG48" s="172">
        <v>0</v>
      </c>
      <c r="BH48" s="172">
        <v>0</v>
      </c>
      <c r="BI48" s="172">
        <v>0</v>
      </c>
      <c r="BJ48" s="172">
        <v>0</v>
      </c>
      <c r="BK48" s="172">
        <v>0</v>
      </c>
      <c r="BL48" s="172">
        <v>0</v>
      </c>
      <c r="BM48" s="172">
        <v>0</v>
      </c>
      <c r="BN48" s="172">
        <v>0</v>
      </c>
      <c r="BO48" s="172">
        <v>0</v>
      </c>
      <c r="BP48" s="172">
        <v>0</v>
      </c>
      <c r="BQ48" s="172">
        <v>0</v>
      </c>
    </row>
    <row r="49" spans="1:69" x14ac:dyDescent="0.35">
      <c r="A49" s="171" t="s">
        <v>217</v>
      </c>
      <c r="B49" s="170">
        <v>0</v>
      </c>
      <c r="C49" s="170">
        <v>0</v>
      </c>
      <c r="D49" s="170">
        <v>0</v>
      </c>
      <c r="E49" s="170">
        <v>0</v>
      </c>
      <c r="F49" s="170">
        <v>0</v>
      </c>
      <c r="G49" s="170">
        <v>0</v>
      </c>
      <c r="H49" s="170">
        <v>0</v>
      </c>
      <c r="I49" s="170">
        <v>0</v>
      </c>
      <c r="J49" s="170">
        <v>0</v>
      </c>
      <c r="K49" s="170">
        <v>0</v>
      </c>
      <c r="L49" s="170">
        <v>0</v>
      </c>
      <c r="M49" s="170">
        <v>0</v>
      </c>
      <c r="N49" s="170">
        <v>0</v>
      </c>
      <c r="O49" s="170">
        <v>0</v>
      </c>
      <c r="P49" s="170">
        <v>0</v>
      </c>
      <c r="Q49" s="170">
        <v>0</v>
      </c>
      <c r="R49" s="170">
        <v>0</v>
      </c>
      <c r="S49" s="170">
        <v>0</v>
      </c>
      <c r="T49" s="170">
        <v>0</v>
      </c>
      <c r="U49" s="170">
        <v>0</v>
      </c>
      <c r="V49" s="170">
        <v>0</v>
      </c>
      <c r="W49" s="170">
        <v>0</v>
      </c>
      <c r="X49" s="170">
        <v>0</v>
      </c>
      <c r="Y49" s="170">
        <v>0</v>
      </c>
      <c r="Z49" s="170">
        <v>0</v>
      </c>
      <c r="AA49" s="170">
        <v>0</v>
      </c>
      <c r="AB49" s="170">
        <v>0</v>
      </c>
      <c r="AC49" s="170">
        <v>0</v>
      </c>
      <c r="AD49" s="170">
        <v>0</v>
      </c>
      <c r="AE49" s="170">
        <v>0</v>
      </c>
      <c r="AF49" s="170">
        <v>0</v>
      </c>
      <c r="AG49" s="170">
        <v>0</v>
      </c>
      <c r="AH49" s="170">
        <v>0</v>
      </c>
      <c r="AI49" s="170">
        <v>0</v>
      </c>
      <c r="AJ49" s="170">
        <v>0</v>
      </c>
      <c r="AK49" s="170">
        <v>0</v>
      </c>
      <c r="AL49" s="170">
        <v>0</v>
      </c>
      <c r="AM49" s="170">
        <v>0</v>
      </c>
      <c r="AN49" s="170">
        <v>0</v>
      </c>
      <c r="AO49" s="170">
        <v>0</v>
      </c>
      <c r="AP49" s="170">
        <v>0</v>
      </c>
      <c r="AQ49" s="170">
        <v>0</v>
      </c>
      <c r="AR49" s="170">
        <v>0</v>
      </c>
      <c r="AS49" s="169">
        <v>1</v>
      </c>
      <c r="AT49" s="170">
        <v>0</v>
      </c>
      <c r="AU49" s="170">
        <v>0</v>
      </c>
      <c r="AV49" s="170">
        <v>0</v>
      </c>
      <c r="AW49" s="170">
        <v>0</v>
      </c>
      <c r="AX49" s="172">
        <v>0</v>
      </c>
      <c r="AY49" s="172">
        <v>0</v>
      </c>
      <c r="AZ49" s="172">
        <v>0</v>
      </c>
      <c r="BA49" s="172">
        <v>0</v>
      </c>
      <c r="BB49" s="172">
        <v>0</v>
      </c>
      <c r="BC49" s="172">
        <v>0</v>
      </c>
      <c r="BD49" s="172">
        <v>0</v>
      </c>
      <c r="BE49" s="172">
        <v>0</v>
      </c>
      <c r="BF49" s="172">
        <v>0</v>
      </c>
      <c r="BG49" s="172">
        <v>0</v>
      </c>
      <c r="BH49" s="172">
        <v>0</v>
      </c>
      <c r="BI49" s="172">
        <v>0</v>
      </c>
      <c r="BJ49" s="172">
        <v>0</v>
      </c>
      <c r="BK49" s="172">
        <v>0</v>
      </c>
      <c r="BL49" s="172">
        <v>0</v>
      </c>
      <c r="BM49" s="172">
        <v>0</v>
      </c>
      <c r="BN49" s="172">
        <v>0</v>
      </c>
      <c r="BO49" s="172">
        <v>0</v>
      </c>
      <c r="BP49" s="172">
        <v>0</v>
      </c>
      <c r="BQ49" s="172">
        <v>0</v>
      </c>
    </row>
    <row r="50" spans="1:69" x14ac:dyDescent="0.35">
      <c r="A50" s="168" t="s">
        <v>219</v>
      </c>
      <c r="B50" s="170">
        <v>0</v>
      </c>
      <c r="C50" s="170">
        <v>0</v>
      </c>
      <c r="D50" s="170">
        <v>0</v>
      </c>
      <c r="E50" s="170">
        <v>0</v>
      </c>
      <c r="F50" s="170">
        <v>0</v>
      </c>
      <c r="G50" s="170">
        <v>0</v>
      </c>
      <c r="H50" s="170">
        <v>0</v>
      </c>
      <c r="I50" s="170">
        <v>0</v>
      </c>
      <c r="J50" s="170">
        <v>0</v>
      </c>
      <c r="K50" s="170">
        <v>0</v>
      </c>
      <c r="L50" s="170">
        <v>0</v>
      </c>
      <c r="M50" s="170">
        <v>0</v>
      </c>
      <c r="N50" s="170">
        <v>0</v>
      </c>
      <c r="O50" s="170">
        <v>0</v>
      </c>
      <c r="P50" s="170">
        <v>0</v>
      </c>
      <c r="Q50" s="170">
        <v>0</v>
      </c>
      <c r="R50" s="170">
        <v>0</v>
      </c>
      <c r="S50" s="170">
        <v>0</v>
      </c>
      <c r="T50" s="170">
        <v>0</v>
      </c>
      <c r="U50" s="170">
        <v>0</v>
      </c>
      <c r="V50" s="170">
        <v>0</v>
      </c>
      <c r="W50" s="170">
        <v>0</v>
      </c>
      <c r="X50" s="170">
        <v>0</v>
      </c>
      <c r="Y50" s="170">
        <v>0</v>
      </c>
      <c r="Z50" s="170">
        <v>0</v>
      </c>
      <c r="AA50" s="170">
        <v>0</v>
      </c>
      <c r="AB50" s="170">
        <v>0</v>
      </c>
      <c r="AC50" s="170">
        <v>0</v>
      </c>
      <c r="AD50" s="170">
        <v>0</v>
      </c>
      <c r="AE50" s="170">
        <v>0</v>
      </c>
      <c r="AF50" s="170">
        <v>0</v>
      </c>
      <c r="AG50" s="170">
        <v>0</v>
      </c>
      <c r="AH50" s="170">
        <v>0</v>
      </c>
      <c r="AI50" s="170">
        <v>0</v>
      </c>
      <c r="AJ50" s="170">
        <v>0</v>
      </c>
      <c r="AK50" s="170">
        <v>0</v>
      </c>
      <c r="AL50" s="170">
        <v>0</v>
      </c>
      <c r="AM50" s="170">
        <v>0</v>
      </c>
      <c r="AN50" s="170">
        <v>0</v>
      </c>
      <c r="AO50" s="170">
        <v>0</v>
      </c>
      <c r="AP50" s="170">
        <v>0</v>
      </c>
      <c r="AQ50" s="170">
        <v>0</v>
      </c>
      <c r="AR50" s="170">
        <v>0</v>
      </c>
      <c r="AS50" s="170">
        <v>0</v>
      </c>
      <c r="AT50" s="169">
        <v>1</v>
      </c>
      <c r="AU50" s="170">
        <v>0</v>
      </c>
      <c r="AV50" s="170">
        <v>0</v>
      </c>
      <c r="AW50" s="170">
        <v>0</v>
      </c>
      <c r="AX50" s="172">
        <v>0</v>
      </c>
      <c r="AY50" s="172">
        <v>0</v>
      </c>
      <c r="AZ50" s="172">
        <v>0</v>
      </c>
      <c r="BA50" s="172">
        <v>0</v>
      </c>
      <c r="BB50" s="172">
        <v>0</v>
      </c>
      <c r="BC50" s="172">
        <v>0</v>
      </c>
      <c r="BD50" s="172">
        <v>0</v>
      </c>
      <c r="BE50" s="172">
        <v>0</v>
      </c>
      <c r="BF50" s="172">
        <v>0</v>
      </c>
      <c r="BG50" s="172">
        <v>0</v>
      </c>
      <c r="BH50" s="172">
        <v>0</v>
      </c>
      <c r="BI50" s="172">
        <v>0</v>
      </c>
      <c r="BJ50" s="172">
        <v>0</v>
      </c>
      <c r="BK50" s="172">
        <v>0</v>
      </c>
      <c r="BL50" s="172">
        <v>0</v>
      </c>
      <c r="BM50" s="172">
        <v>0</v>
      </c>
      <c r="BN50" s="172">
        <v>0</v>
      </c>
      <c r="BO50" s="172">
        <v>0</v>
      </c>
      <c r="BP50" s="172">
        <v>0</v>
      </c>
      <c r="BQ50" s="172">
        <v>0</v>
      </c>
    </row>
    <row r="51" spans="1:69" x14ac:dyDescent="0.35">
      <c r="A51" s="168" t="s">
        <v>221</v>
      </c>
      <c r="B51" s="170">
        <v>0</v>
      </c>
      <c r="C51" s="170">
        <v>0</v>
      </c>
      <c r="D51" s="170">
        <v>0</v>
      </c>
      <c r="E51" s="170">
        <v>0</v>
      </c>
      <c r="F51" s="170">
        <v>0</v>
      </c>
      <c r="G51" s="170">
        <v>0</v>
      </c>
      <c r="H51" s="170">
        <v>0</v>
      </c>
      <c r="I51" s="170">
        <v>0</v>
      </c>
      <c r="J51" s="170">
        <v>0</v>
      </c>
      <c r="K51" s="170">
        <v>0</v>
      </c>
      <c r="L51" s="170">
        <v>0</v>
      </c>
      <c r="M51" s="170">
        <v>0</v>
      </c>
      <c r="N51" s="170">
        <v>0</v>
      </c>
      <c r="O51" s="170">
        <v>0</v>
      </c>
      <c r="P51" s="170">
        <v>0</v>
      </c>
      <c r="Q51" s="170">
        <v>0</v>
      </c>
      <c r="R51" s="170">
        <v>0</v>
      </c>
      <c r="S51" s="170">
        <v>0</v>
      </c>
      <c r="T51" s="170">
        <v>0</v>
      </c>
      <c r="U51" s="170">
        <v>0</v>
      </c>
      <c r="V51" s="170">
        <v>0</v>
      </c>
      <c r="W51" s="170">
        <v>0</v>
      </c>
      <c r="X51" s="170">
        <v>0</v>
      </c>
      <c r="Y51" s="170">
        <v>0</v>
      </c>
      <c r="Z51" s="170">
        <v>0</v>
      </c>
      <c r="AA51" s="170">
        <v>0</v>
      </c>
      <c r="AB51" s="170">
        <v>0</v>
      </c>
      <c r="AC51" s="170">
        <v>0</v>
      </c>
      <c r="AD51" s="170">
        <v>0</v>
      </c>
      <c r="AE51" s="170">
        <v>0</v>
      </c>
      <c r="AF51" s="170">
        <v>0</v>
      </c>
      <c r="AG51" s="170">
        <v>0</v>
      </c>
      <c r="AH51" s="170">
        <v>0</v>
      </c>
      <c r="AI51" s="170">
        <v>0</v>
      </c>
      <c r="AJ51" s="170">
        <v>0</v>
      </c>
      <c r="AK51" s="170">
        <v>0</v>
      </c>
      <c r="AL51" s="170">
        <v>0</v>
      </c>
      <c r="AM51" s="170">
        <v>0</v>
      </c>
      <c r="AN51" s="170">
        <v>0</v>
      </c>
      <c r="AO51" s="170">
        <v>0</v>
      </c>
      <c r="AP51" s="170">
        <v>0</v>
      </c>
      <c r="AQ51" s="170">
        <v>0</v>
      </c>
      <c r="AR51" s="170">
        <v>0</v>
      </c>
      <c r="AS51" s="170">
        <v>0</v>
      </c>
      <c r="AT51" s="170">
        <v>0</v>
      </c>
      <c r="AU51" s="169">
        <v>1</v>
      </c>
      <c r="AV51" s="170">
        <v>0</v>
      </c>
      <c r="AW51" s="170">
        <v>0</v>
      </c>
      <c r="AX51" s="172">
        <v>0</v>
      </c>
      <c r="AY51" s="172">
        <v>0</v>
      </c>
      <c r="AZ51" s="172">
        <v>0</v>
      </c>
      <c r="BA51" s="172">
        <v>0</v>
      </c>
      <c r="BB51" s="172">
        <v>0</v>
      </c>
      <c r="BC51" s="172">
        <v>0</v>
      </c>
      <c r="BD51" s="172">
        <v>0</v>
      </c>
      <c r="BE51" s="172">
        <v>0</v>
      </c>
      <c r="BF51" s="172">
        <v>0</v>
      </c>
      <c r="BG51" s="172">
        <v>0</v>
      </c>
      <c r="BH51" s="172">
        <v>0</v>
      </c>
      <c r="BI51" s="172">
        <v>0</v>
      </c>
      <c r="BJ51" s="172">
        <v>0</v>
      </c>
      <c r="BK51" s="172">
        <v>0</v>
      </c>
      <c r="BL51" s="172">
        <v>0</v>
      </c>
      <c r="BM51" s="172">
        <v>0</v>
      </c>
      <c r="BN51" s="172">
        <v>0</v>
      </c>
      <c r="BO51" s="172">
        <v>0</v>
      </c>
      <c r="BP51" s="172">
        <v>0</v>
      </c>
      <c r="BQ51" s="172">
        <v>0</v>
      </c>
    </row>
    <row r="52" spans="1:69" x14ac:dyDescent="0.35">
      <c r="A52" s="168" t="s">
        <v>223</v>
      </c>
      <c r="B52" s="170">
        <v>0</v>
      </c>
      <c r="C52" s="170">
        <v>0</v>
      </c>
      <c r="D52" s="170">
        <v>0</v>
      </c>
      <c r="E52" s="170">
        <v>0</v>
      </c>
      <c r="F52" s="170">
        <v>0</v>
      </c>
      <c r="G52" s="170">
        <v>0</v>
      </c>
      <c r="H52" s="170">
        <v>0</v>
      </c>
      <c r="I52" s="170">
        <v>0</v>
      </c>
      <c r="J52" s="170">
        <v>0</v>
      </c>
      <c r="K52" s="170">
        <v>0</v>
      </c>
      <c r="L52" s="170">
        <v>0</v>
      </c>
      <c r="M52" s="170">
        <v>0</v>
      </c>
      <c r="N52" s="170">
        <v>0</v>
      </c>
      <c r="O52" s="170">
        <v>0</v>
      </c>
      <c r="P52" s="170">
        <v>0</v>
      </c>
      <c r="Q52" s="170">
        <v>0</v>
      </c>
      <c r="R52" s="170">
        <v>0</v>
      </c>
      <c r="S52" s="170">
        <v>0</v>
      </c>
      <c r="T52" s="170">
        <v>0</v>
      </c>
      <c r="U52" s="170">
        <v>0</v>
      </c>
      <c r="V52" s="170">
        <v>0</v>
      </c>
      <c r="W52" s="170">
        <v>0</v>
      </c>
      <c r="X52" s="170">
        <v>0</v>
      </c>
      <c r="Y52" s="170">
        <v>0</v>
      </c>
      <c r="Z52" s="170">
        <v>0</v>
      </c>
      <c r="AA52" s="170">
        <v>0</v>
      </c>
      <c r="AB52" s="170">
        <v>0</v>
      </c>
      <c r="AC52" s="170">
        <v>0</v>
      </c>
      <c r="AD52" s="170">
        <v>0</v>
      </c>
      <c r="AE52" s="170">
        <v>0</v>
      </c>
      <c r="AF52" s="170">
        <v>0</v>
      </c>
      <c r="AG52" s="170">
        <v>0</v>
      </c>
      <c r="AH52" s="170">
        <v>0</v>
      </c>
      <c r="AI52" s="170">
        <v>0</v>
      </c>
      <c r="AJ52" s="170">
        <v>0</v>
      </c>
      <c r="AK52" s="170">
        <v>0</v>
      </c>
      <c r="AL52" s="170">
        <v>0</v>
      </c>
      <c r="AM52" s="170">
        <v>0</v>
      </c>
      <c r="AN52" s="170">
        <v>0</v>
      </c>
      <c r="AO52" s="170">
        <v>0</v>
      </c>
      <c r="AP52" s="170">
        <v>0</v>
      </c>
      <c r="AQ52" s="170">
        <v>0</v>
      </c>
      <c r="AR52" s="170">
        <v>0</v>
      </c>
      <c r="AS52" s="170">
        <v>0</v>
      </c>
      <c r="AT52" s="170">
        <v>0</v>
      </c>
      <c r="AU52" s="170">
        <v>0</v>
      </c>
      <c r="AV52" s="169">
        <v>1</v>
      </c>
      <c r="AW52" s="170">
        <v>0</v>
      </c>
      <c r="AX52" s="172">
        <v>0</v>
      </c>
      <c r="AY52" s="172">
        <v>0</v>
      </c>
      <c r="AZ52" s="172">
        <v>0</v>
      </c>
      <c r="BA52" s="172">
        <v>0</v>
      </c>
      <c r="BB52" s="172">
        <v>0</v>
      </c>
      <c r="BC52" s="172">
        <v>0</v>
      </c>
      <c r="BD52" s="172">
        <v>0</v>
      </c>
      <c r="BE52" s="172">
        <v>0</v>
      </c>
      <c r="BF52" s="172">
        <v>0</v>
      </c>
      <c r="BG52" s="172">
        <v>0</v>
      </c>
      <c r="BH52" s="172">
        <v>0</v>
      </c>
      <c r="BI52" s="172">
        <v>0</v>
      </c>
      <c r="BJ52" s="172">
        <v>0</v>
      </c>
      <c r="BK52" s="172">
        <v>0</v>
      </c>
      <c r="BL52" s="172">
        <v>0</v>
      </c>
      <c r="BM52" s="172">
        <v>0</v>
      </c>
      <c r="BN52" s="172">
        <v>0</v>
      </c>
      <c r="BO52" s="172">
        <v>0</v>
      </c>
      <c r="BP52" s="172">
        <v>0</v>
      </c>
      <c r="BQ52" s="172">
        <v>0</v>
      </c>
    </row>
    <row r="53" spans="1:69" x14ac:dyDescent="0.35">
      <c r="A53" s="168" t="s">
        <v>225</v>
      </c>
      <c r="B53" s="170">
        <v>0</v>
      </c>
      <c r="C53" s="170">
        <v>0</v>
      </c>
      <c r="D53" s="170">
        <v>0</v>
      </c>
      <c r="E53" s="170">
        <v>0</v>
      </c>
      <c r="F53" s="170">
        <v>0</v>
      </c>
      <c r="G53" s="170">
        <v>0</v>
      </c>
      <c r="H53" s="170">
        <v>0</v>
      </c>
      <c r="I53" s="170">
        <v>0</v>
      </c>
      <c r="J53" s="170">
        <v>0</v>
      </c>
      <c r="K53" s="170">
        <v>0</v>
      </c>
      <c r="L53" s="170">
        <v>0</v>
      </c>
      <c r="M53" s="170">
        <v>0</v>
      </c>
      <c r="N53" s="170">
        <v>0</v>
      </c>
      <c r="O53" s="170">
        <v>0</v>
      </c>
      <c r="P53" s="170">
        <v>0</v>
      </c>
      <c r="Q53" s="170">
        <v>0</v>
      </c>
      <c r="R53" s="170">
        <v>0</v>
      </c>
      <c r="S53" s="170">
        <v>0</v>
      </c>
      <c r="T53" s="170">
        <v>0</v>
      </c>
      <c r="U53" s="170">
        <v>0</v>
      </c>
      <c r="V53" s="170">
        <v>0</v>
      </c>
      <c r="W53" s="170">
        <v>0</v>
      </c>
      <c r="X53" s="170">
        <v>0</v>
      </c>
      <c r="Y53" s="170">
        <v>0</v>
      </c>
      <c r="Z53" s="170">
        <v>0</v>
      </c>
      <c r="AA53" s="170">
        <v>0</v>
      </c>
      <c r="AB53" s="170">
        <v>0</v>
      </c>
      <c r="AC53" s="170">
        <v>0</v>
      </c>
      <c r="AD53" s="170">
        <v>0</v>
      </c>
      <c r="AE53" s="170">
        <v>0</v>
      </c>
      <c r="AF53" s="170">
        <v>0</v>
      </c>
      <c r="AG53" s="170">
        <v>0</v>
      </c>
      <c r="AH53" s="170">
        <v>0</v>
      </c>
      <c r="AI53" s="170">
        <v>0</v>
      </c>
      <c r="AJ53" s="170">
        <v>0</v>
      </c>
      <c r="AK53" s="170">
        <v>0</v>
      </c>
      <c r="AL53" s="170">
        <v>0</v>
      </c>
      <c r="AM53" s="170">
        <v>0</v>
      </c>
      <c r="AN53" s="170">
        <v>0</v>
      </c>
      <c r="AO53" s="170">
        <v>0</v>
      </c>
      <c r="AP53" s="170">
        <v>0</v>
      </c>
      <c r="AQ53" s="170">
        <v>0</v>
      </c>
      <c r="AR53" s="170">
        <v>0</v>
      </c>
      <c r="AS53" s="170">
        <v>0</v>
      </c>
      <c r="AT53" s="170">
        <v>0</v>
      </c>
      <c r="AU53" s="170">
        <v>0</v>
      </c>
      <c r="AV53" s="170">
        <v>0</v>
      </c>
      <c r="AW53" s="169">
        <v>1</v>
      </c>
      <c r="AX53" s="172">
        <v>0</v>
      </c>
      <c r="AY53" s="172">
        <v>0</v>
      </c>
      <c r="AZ53" s="172">
        <v>0</v>
      </c>
      <c r="BA53" s="172">
        <v>0</v>
      </c>
      <c r="BB53" s="172">
        <v>0</v>
      </c>
      <c r="BC53" s="172">
        <v>0</v>
      </c>
      <c r="BD53" s="172">
        <v>0</v>
      </c>
      <c r="BE53" s="172">
        <v>0</v>
      </c>
      <c r="BF53" s="172">
        <v>0</v>
      </c>
      <c r="BG53" s="172">
        <v>0</v>
      </c>
      <c r="BH53" s="172">
        <v>0</v>
      </c>
      <c r="BI53" s="172">
        <v>0</v>
      </c>
      <c r="BJ53" s="172">
        <v>0</v>
      </c>
      <c r="BK53" s="172">
        <v>0</v>
      </c>
      <c r="BL53" s="172">
        <v>0</v>
      </c>
      <c r="BM53" s="172">
        <v>0</v>
      </c>
      <c r="BN53" s="172">
        <v>0</v>
      </c>
      <c r="BO53" s="172">
        <v>0</v>
      </c>
      <c r="BP53" s="172">
        <v>0</v>
      </c>
      <c r="BQ53" s="172">
        <v>0</v>
      </c>
    </row>
    <row r="54" spans="1:69" x14ac:dyDescent="0.35">
      <c r="A54" s="168" t="s">
        <v>227</v>
      </c>
      <c r="B54" s="170">
        <v>0</v>
      </c>
      <c r="C54" s="170">
        <v>0</v>
      </c>
      <c r="D54" s="170">
        <v>0</v>
      </c>
      <c r="E54" s="170">
        <v>0</v>
      </c>
      <c r="F54" s="170">
        <v>0</v>
      </c>
      <c r="G54" s="170">
        <v>0</v>
      </c>
      <c r="H54" s="170">
        <v>0</v>
      </c>
      <c r="I54" s="170">
        <v>0</v>
      </c>
      <c r="J54" s="170">
        <v>0</v>
      </c>
      <c r="K54" s="170">
        <v>0</v>
      </c>
      <c r="L54" s="170">
        <v>0</v>
      </c>
      <c r="M54" s="170">
        <v>0</v>
      </c>
      <c r="N54" s="170">
        <v>0</v>
      </c>
      <c r="O54" s="170">
        <v>0</v>
      </c>
      <c r="P54" s="170">
        <v>0</v>
      </c>
      <c r="Q54" s="170">
        <v>0</v>
      </c>
      <c r="R54" s="170">
        <v>0</v>
      </c>
      <c r="S54" s="170">
        <v>0</v>
      </c>
      <c r="T54" s="170">
        <v>0</v>
      </c>
      <c r="U54" s="170">
        <v>0</v>
      </c>
      <c r="V54" s="170">
        <v>0</v>
      </c>
      <c r="W54" s="170">
        <v>0</v>
      </c>
      <c r="X54" s="170">
        <v>0</v>
      </c>
      <c r="Y54" s="170">
        <v>0</v>
      </c>
      <c r="Z54" s="170">
        <v>0</v>
      </c>
      <c r="AA54" s="170">
        <v>0</v>
      </c>
      <c r="AB54" s="170">
        <v>0</v>
      </c>
      <c r="AC54" s="170">
        <v>0</v>
      </c>
      <c r="AD54" s="170">
        <v>0</v>
      </c>
      <c r="AE54" s="170">
        <v>0</v>
      </c>
      <c r="AF54" s="170">
        <v>0</v>
      </c>
      <c r="AG54" s="170">
        <v>0</v>
      </c>
      <c r="AH54" s="170">
        <v>0</v>
      </c>
      <c r="AI54" s="170">
        <v>0</v>
      </c>
      <c r="AJ54" s="170">
        <v>0</v>
      </c>
      <c r="AK54" s="170">
        <v>0</v>
      </c>
      <c r="AL54" s="170">
        <v>0</v>
      </c>
      <c r="AM54" s="170">
        <v>0</v>
      </c>
      <c r="AN54" s="170">
        <v>0</v>
      </c>
      <c r="AO54" s="170">
        <v>0</v>
      </c>
      <c r="AP54" s="170">
        <v>0</v>
      </c>
      <c r="AQ54" s="170">
        <v>0</v>
      </c>
      <c r="AR54" s="170">
        <v>0</v>
      </c>
      <c r="AS54" s="170">
        <v>0</v>
      </c>
      <c r="AT54" s="170">
        <v>0</v>
      </c>
      <c r="AU54" s="170">
        <v>0</v>
      </c>
      <c r="AV54" s="170">
        <v>0</v>
      </c>
      <c r="AW54" s="172">
        <v>0</v>
      </c>
      <c r="AX54" s="169">
        <v>1</v>
      </c>
      <c r="AY54" s="172">
        <v>0</v>
      </c>
      <c r="AZ54" s="172">
        <v>0</v>
      </c>
      <c r="BA54" s="172">
        <v>0</v>
      </c>
      <c r="BB54" s="172">
        <v>0</v>
      </c>
      <c r="BC54" s="172">
        <v>0</v>
      </c>
      <c r="BD54" s="172">
        <v>0</v>
      </c>
      <c r="BE54" s="172">
        <v>0</v>
      </c>
      <c r="BF54" s="172">
        <v>0</v>
      </c>
      <c r="BG54" s="172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</row>
    <row r="55" spans="1:69" x14ac:dyDescent="0.35">
      <c r="A55" s="168" t="s">
        <v>438</v>
      </c>
      <c r="B55" s="170">
        <v>0</v>
      </c>
      <c r="C55" s="170">
        <v>0</v>
      </c>
      <c r="D55" s="170">
        <v>0</v>
      </c>
      <c r="E55" s="170">
        <v>0</v>
      </c>
      <c r="F55" s="170">
        <v>0</v>
      </c>
      <c r="G55" s="170">
        <v>0</v>
      </c>
      <c r="H55" s="170">
        <v>0</v>
      </c>
      <c r="I55" s="170">
        <v>0</v>
      </c>
      <c r="J55" s="170">
        <v>0</v>
      </c>
      <c r="K55" s="170">
        <v>0</v>
      </c>
      <c r="L55" s="170">
        <v>0</v>
      </c>
      <c r="M55" s="170">
        <v>0</v>
      </c>
      <c r="N55" s="170">
        <v>0</v>
      </c>
      <c r="O55" s="170">
        <v>0</v>
      </c>
      <c r="P55" s="170">
        <v>0</v>
      </c>
      <c r="Q55" s="170">
        <v>0</v>
      </c>
      <c r="R55" s="170">
        <v>0</v>
      </c>
      <c r="S55" s="170">
        <v>0</v>
      </c>
      <c r="T55" s="170">
        <v>0</v>
      </c>
      <c r="U55" s="170">
        <v>0</v>
      </c>
      <c r="V55" s="170">
        <v>0</v>
      </c>
      <c r="W55" s="170">
        <v>0</v>
      </c>
      <c r="X55" s="170">
        <v>0</v>
      </c>
      <c r="Y55" s="170">
        <v>0</v>
      </c>
      <c r="Z55" s="170">
        <v>0</v>
      </c>
      <c r="AA55" s="170">
        <v>0</v>
      </c>
      <c r="AB55" s="170">
        <v>0</v>
      </c>
      <c r="AC55" s="170">
        <v>0</v>
      </c>
      <c r="AD55" s="170">
        <v>0</v>
      </c>
      <c r="AE55" s="170">
        <v>0</v>
      </c>
      <c r="AF55" s="170">
        <v>0</v>
      </c>
      <c r="AG55" s="170">
        <v>0</v>
      </c>
      <c r="AH55" s="170">
        <v>0</v>
      </c>
      <c r="AI55" s="170">
        <v>0</v>
      </c>
      <c r="AJ55" s="170">
        <v>0</v>
      </c>
      <c r="AK55" s="170">
        <v>0</v>
      </c>
      <c r="AL55" s="170">
        <v>0</v>
      </c>
      <c r="AM55" s="170">
        <v>0</v>
      </c>
      <c r="AN55" s="170">
        <v>0</v>
      </c>
      <c r="AO55" s="170">
        <v>0</v>
      </c>
      <c r="AP55" s="170">
        <v>0</v>
      </c>
      <c r="AQ55" s="170">
        <v>0</v>
      </c>
      <c r="AR55" s="170">
        <v>0</v>
      </c>
      <c r="AS55" s="170">
        <v>0</v>
      </c>
      <c r="AT55" s="170">
        <v>0</v>
      </c>
      <c r="AU55" s="170">
        <v>0</v>
      </c>
      <c r="AV55" s="170">
        <v>0</v>
      </c>
      <c r="AW55" s="172">
        <v>0</v>
      </c>
      <c r="AX55" s="172">
        <v>0</v>
      </c>
      <c r="AY55" s="169">
        <v>1</v>
      </c>
      <c r="AZ55" s="172">
        <v>0</v>
      </c>
      <c r="BA55" s="172">
        <v>0</v>
      </c>
      <c r="BB55" s="172">
        <v>0</v>
      </c>
      <c r="BC55" s="172">
        <v>0</v>
      </c>
      <c r="BD55" s="172">
        <v>0</v>
      </c>
      <c r="BE55" s="172">
        <v>0</v>
      </c>
      <c r="BF55" s="172">
        <v>0</v>
      </c>
      <c r="BG55" s="172">
        <v>0</v>
      </c>
      <c r="BH55" s="172">
        <v>0</v>
      </c>
      <c r="BI55" s="172">
        <v>0</v>
      </c>
      <c r="BJ55" s="172">
        <v>0</v>
      </c>
      <c r="BK55" s="172">
        <v>0</v>
      </c>
      <c r="BL55" s="172">
        <v>0</v>
      </c>
      <c r="BM55" s="172">
        <v>0</v>
      </c>
      <c r="BN55" s="172">
        <v>0</v>
      </c>
      <c r="BO55" s="172">
        <v>0</v>
      </c>
      <c r="BP55" s="172">
        <v>0</v>
      </c>
      <c r="BQ55" s="172">
        <v>0</v>
      </c>
    </row>
    <row r="56" spans="1:69" x14ac:dyDescent="0.35">
      <c r="A56" s="168" t="s">
        <v>439</v>
      </c>
      <c r="B56" s="170">
        <v>0</v>
      </c>
      <c r="C56" s="170">
        <v>0</v>
      </c>
      <c r="D56" s="170">
        <v>0</v>
      </c>
      <c r="E56" s="170">
        <v>0</v>
      </c>
      <c r="F56" s="170">
        <v>0</v>
      </c>
      <c r="G56" s="170">
        <v>0</v>
      </c>
      <c r="H56" s="170">
        <v>0</v>
      </c>
      <c r="I56" s="170">
        <v>0</v>
      </c>
      <c r="J56" s="170">
        <v>0</v>
      </c>
      <c r="K56" s="170">
        <v>0</v>
      </c>
      <c r="L56" s="170">
        <v>0</v>
      </c>
      <c r="M56" s="170">
        <v>0</v>
      </c>
      <c r="N56" s="170">
        <v>0</v>
      </c>
      <c r="O56" s="170">
        <v>0</v>
      </c>
      <c r="P56" s="170">
        <v>0</v>
      </c>
      <c r="Q56" s="170">
        <v>0</v>
      </c>
      <c r="R56" s="170">
        <v>0</v>
      </c>
      <c r="S56" s="170">
        <v>0</v>
      </c>
      <c r="T56" s="170">
        <v>0</v>
      </c>
      <c r="U56" s="170">
        <v>0</v>
      </c>
      <c r="V56" s="170">
        <v>0</v>
      </c>
      <c r="W56" s="170">
        <v>0</v>
      </c>
      <c r="X56" s="170">
        <v>0</v>
      </c>
      <c r="Y56" s="170">
        <v>0</v>
      </c>
      <c r="Z56" s="170">
        <v>0</v>
      </c>
      <c r="AA56" s="170">
        <v>0</v>
      </c>
      <c r="AB56" s="170">
        <v>0</v>
      </c>
      <c r="AC56" s="170">
        <v>0</v>
      </c>
      <c r="AD56" s="170">
        <v>0</v>
      </c>
      <c r="AE56" s="170">
        <v>0</v>
      </c>
      <c r="AF56" s="170">
        <v>0</v>
      </c>
      <c r="AG56" s="170">
        <v>0</v>
      </c>
      <c r="AH56" s="170">
        <v>0</v>
      </c>
      <c r="AI56" s="170">
        <v>0</v>
      </c>
      <c r="AJ56" s="170">
        <v>0</v>
      </c>
      <c r="AK56" s="170">
        <v>0</v>
      </c>
      <c r="AL56" s="170">
        <v>0</v>
      </c>
      <c r="AM56" s="170">
        <v>0</v>
      </c>
      <c r="AN56" s="170">
        <v>0</v>
      </c>
      <c r="AO56" s="170">
        <v>0</v>
      </c>
      <c r="AP56" s="170">
        <v>0</v>
      </c>
      <c r="AQ56" s="170">
        <v>0</v>
      </c>
      <c r="AR56" s="170">
        <v>0</v>
      </c>
      <c r="AS56" s="170">
        <v>0</v>
      </c>
      <c r="AT56" s="170">
        <v>0</v>
      </c>
      <c r="AU56" s="170">
        <v>0</v>
      </c>
      <c r="AV56" s="170">
        <v>0</v>
      </c>
      <c r="AW56" s="172">
        <v>0</v>
      </c>
      <c r="AX56" s="172">
        <v>0</v>
      </c>
      <c r="AY56" s="172">
        <v>0</v>
      </c>
      <c r="AZ56" s="169">
        <v>1</v>
      </c>
      <c r="BA56" s="172">
        <v>0</v>
      </c>
      <c r="BB56" s="172">
        <v>0</v>
      </c>
      <c r="BC56" s="172">
        <v>0</v>
      </c>
      <c r="BD56" s="172">
        <v>0</v>
      </c>
      <c r="BE56" s="172">
        <v>0</v>
      </c>
      <c r="BF56" s="172">
        <v>0</v>
      </c>
      <c r="BG56" s="172">
        <v>0</v>
      </c>
      <c r="BH56" s="172">
        <v>0</v>
      </c>
      <c r="BI56" s="172">
        <v>0</v>
      </c>
      <c r="BJ56" s="172">
        <v>0</v>
      </c>
      <c r="BK56" s="172">
        <v>0</v>
      </c>
      <c r="BL56" s="172">
        <v>0</v>
      </c>
      <c r="BM56" s="172">
        <v>0</v>
      </c>
      <c r="BN56" s="172">
        <v>0</v>
      </c>
      <c r="BO56" s="172">
        <v>0</v>
      </c>
      <c r="BP56" s="172">
        <v>0</v>
      </c>
      <c r="BQ56" s="172">
        <v>0</v>
      </c>
    </row>
    <row r="57" spans="1:69" x14ac:dyDescent="0.35">
      <c r="A57" s="168" t="s">
        <v>440</v>
      </c>
      <c r="B57" s="170">
        <v>0</v>
      </c>
      <c r="C57" s="170">
        <v>0</v>
      </c>
      <c r="D57" s="170">
        <v>0</v>
      </c>
      <c r="E57" s="170">
        <v>0</v>
      </c>
      <c r="F57" s="170">
        <v>0</v>
      </c>
      <c r="G57" s="170">
        <v>0</v>
      </c>
      <c r="H57" s="170">
        <v>0</v>
      </c>
      <c r="I57" s="170">
        <v>0</v>
      </c>
      <c r="J57" s="170">
        <v>0</v>
      </c>
      <c r="K57" s="170">
        <v>0</v>
      </c>
      <c r="L57" s="170">
        <v>0</v>
      </c>
      <c r="M57" s="170">
        <v>0</v>
      </c>
      <c r="N57" s="170">
        <v>0</v>
      </c>
      <c r="O57" s="170">
        <v>0</v>
      </c>
      <c r="P57" s="170">
        <v>0</v>
      </c>
      <c r="Q57" s="170">
        <v>0</v>
      </c>
      <c r="R57" s="170">
        <v>0</v>
      </c>
      <c r="S57" s="170">
        <v>0</v>
      </c>
      <c r="T57" s="170">
        <v>0</v>
      </c>
      <c r="U57" s="170">
        <v>0</v>
      </c>
      <c r="V57" s="170">
        <v>0</v>
      </c>
      <c r="W57" s="170">
        <v>0</v>
      </c>
      <c r="X57" s="170">
        <v>0</v>
      </c>
      <c r="Y57" s="170">
        <v>0</v>
      </c>
      <c r="Z57" s="170">
        <v>0</v>
      </c>
      <c r="AA57" s="170">
        <v>0</v>
      </c>
      <c r="AB57" s="170">
        <v>0</v>
      </c>
      <c r="AC57" s="170">
        <v>0</v>
      </c>
      <c r="AD57" s="170">
        <v>0</v>
      </c>
      <c r="AE57" s="170">
        <v>0</v>
      </c>
      <c r="AF57" s="170">
        <v>0</v>
      </c>
      <c r="AG57" s="170">
        <v>0</v>
      </c>
      <c r="AH57" s="170">
        <v>0</v>
      </c>
      <c r="AI57" s="170">
        <v>0</v>
      </c>
      <c r="AJ57" s="170">
        <v>0</v>
      </c>
      <c r="AK57" s="170">
        <v>0</v>
      </c>
      <c r="AL57" s="170">
        <v>0</v>
      </c>
      <c r="AM57" s="170">
        <v>0</v>
      </c>
      <c r="AN57" s="170">
        <v>0</v>
      </c>
      <c r="AO57" s="170">
        <v>0</v>
      </c>
      <c r="AP57" s="170">
        <v>0</v>
      </c>
      <c r="AQ57" s="170">
        <v>0</v>
      </c>
      <c r="AR57" s="170">
        <v>0</v>
      </c>
      <c r="AS57" s="170">
        <v>0</v>
      </c>
      <c r="AT57" s="170">
        <v>0</v>
      </c>
      <c r="AU57" s="170">
        <v>0</v>
      </c>
      <c r="AV57" s="170">
        <v>0</v>
      </c>
      <c r="AW57" s="172">
        <v>0</v>
      </c>
      <c r="AX57" s="172">
        <v>0</v>
      </c>
      <c r="AY57" s="172">
        <v>0</v>
      </c>
      <c r="AZ57" s="172">
        <v>0</v>
      </c>
      <c r="BA57" s="169">
        <v>1</v>
      </c>
      <c r="BB57" s="172">
        <v>0</v>
      </c>
      <c r="BC57" s="172">
        <v>0</v>
      </c>
      <c r="BD57" s="172">
        <v>0</v>
      </c>
      <c r="BE57" s="172">
        <v>0</v>
      </c>
      <c r="BF57" s="172">
        <v>0</v>
      </c>
      <c r="BG57" s="172">
        <v>0</v>
      </c>
      <c r="BH57" s="172">
        <v>0</v>
      </c>
      <c r="BI57" s="172">
        <v>0</v>
      </c>
      <c r="BJ57" s="172">
        <v>0</v>
      </c>
      <c r="BK57" s="172">
        <v>0</v>
      </c>
      <c r="BL57" s="172">
        <v>0</v>
      </c>
      <c r="BM57" s="172">
        <v>0</v>
      </c>
      <c r="BN57" s="172">
        <v>0</v>
      </c>
      <c r="BO57" s="172">
        <v>0</v>
      </c>
      <c r="BP57" s="172">
        <v>0</v>
      </c>
      <c r="BQ57" s="172">
        <v>0</v>
      </c>
    </row>
    <row r="58" spans="1:69" x14ac:dyDescent="0.35">
      <c r="A58" s="168" t="s">
        <v>229</v>
      </c>
      <c r="B58" s="170">
        <v>0</v>
      </c>
      <c r="C58" s="170">
        <v>0</v>
      </c>
      <c r="D58" s="170">
        <v>0</v>
      </c>
      <c r="E58" s="170">
        <v>0</v>
      </c>
      <c r="F58" s="170">
        <v>0</v>
      </c>
      <c r="G58" s="170">
        <v>0</v>
      </c>
      <c r="H58" s="170">
        <v>0</v>
      </c>
      <c r="I58" s="170">
        <v>0</v>
      </c>
      <c r="J58" s="170">
        <v>0</v>
      </c>
      <c r="K58" s="170">
        <v>0</v>
      </c>
      <c r="L58" s="170">
        <v>0</v>
      </c>
      <c r="M58" s="170">
        <v>0</v>
      </c>
      <c r="N58" s="170">
        <v>0</v>
      </c>
      <c r="O58" s="170">
        <v>0</v>
      </c>
      <c r="P58" s="170">
        <v>0</v>
      </c>
      <c r="Q58" s="170">
        <v>0</v>
      </c>
      <c r="R58" s="170">
        <v>0</v>
      </c>
      <c r="S58" s="170">
        <v>0</v>
      </c>
      <c r="T58" s="170">
        <v>0</v>
      </c>
      <c r="U58" s="170">
        <v>0</v>
      </c>
      <c r="V58" s="170">
        <v>0</v>
      </c>
      <c r="W58" s="170">
        <v>0</v>
      </c>
      <c r="X58" s="170">
        <v>0</v>
      </c>
      <c r="Y58" s="170">
        <v>0</v>
      </c>
      <c r="Z58" s="170">
        <v>0</v>
      </c>
      <c r="AA58" s="170">
        <v>0</v>
      </c>
      <c r="AB58" s="170">
        <v>0</v>
      </c>
      <c r="AC58" s="170">
        <v>0</v>
      </c>
      <c r="AD58" s="170">
        <v>0</v>
      </c>
      <c r="AE58" s="170">
        <v>0</v>
      </c>
      <c r="AF58" s="170">
        <v>0</v>
      </c>
      <c r="AG58" s="170">
        <v>0</v>
      </c>
      <c r="AH58" s="170">
        <v>0</v>
      </c>
      <c r="AI58" s="170">
        <v>0</v>
      </c>
      <c r="AJ58" s="170">
        <v>0</v>
      </c>
      <c r="AK58" s="170">
        <v>0</v>
      </c>
      <c r="AL58" s="170">
        <v>0</v>
      </c>
      <c r="AM58" s="170">
        <v>0</v>
      </c>
      <c r="AN58" s="170">
        <v>0</v>
      </c>
      <c r="AO58" s="170">
        <v>0</v>
      </c>
      <c r="AP58" s="170">
        <v>0</v>
      </c>
      <c r="AQ58" s="170">
        <v>0</v>
      </c>
      <c r="AR58" s="170">
        <v>0</v>
      </c>
      <c r="AS58" s="170">
        <v>0</v>
      </c>
      <c r="AT58" s="170">
        <v>0</v>
      </c>
      <c r="AU58" s="170">
        <v>0</v>
      </c>
      <c r="AV58" s="170">
        <v>0</v>
      </c>
      <c r="AW58" s="172">
        <v>0</v>
      </c>
      <c r="AX58" s="172">
        <v>0</v>
      </c>
      <c r="AY58" s="172">
        <v>0</v>
      </c>
      <c r="AZ58" s="172">
        <v>0</v>
      </c>
      <c r="BA58" s="172">
        <v>0</v>
      </c>
      <c r="BB58" s="169">
        <v>1</v>
      </c>
      <c r="BC58" s="172">
        <v>0</v>
      </c>
      <c r="BD58" s="172">
        <v>0</v>
      </c>
      <c r="BE58" s="172">
        <v>0</v>
      </c>
      <c r="BF58" s="172">
        <v>0</v>
      </c>
      <c r="BG58" s="172">
        <v>0</v>
      </c>
      <c r="BH58" s="172">
        <v>0</v>
      </c>
      <c r="BI58" s="172">
        <v>0</v>
      </c>
      <c r="BJ58" s="172">
        <v>0</v>
      </c>
      <c r="BK58" s="172">
        <v>0</v>
      </c>
      <c r="BL58" s="172">
        <v>0</v>
      </c>
      <c r="BM58" s="172">
        <v>0</v>
      </c>
      <c r="BN58" s="172">
        <v>0</v>
      </c>
      <c r="BO58" s="172">
        <v>0</v>
      </c>
      <c r="BP58" s="172">
        <v>0</v>
      </c>
      <c r="BQ58" s="172">
        <v>0</v>
      </c>
    </row>
    <row r="59" spans="1:69" x14ac:dyDescent="0.35">
      <c r="A59" s="168" t="s">
        <v>231</v>
      </c>
      <c r="B59" s="170">
        <v>0</v>
      </c>
      <c r="C59" s="170">
        <v>0</v>
      </c>
      <c r="D59" s="170">
        <v>0</v>
      </c>
      <c r="E59" s="170">
        <v>0</v>
      </c>
      <c r="F59" s="170">
        <v>0</v>
      </c>
      <c r="G59" s="170">
        <v>0</v>
      </c>
      <c r="H59" s="170">
        <v>0</v>
      </c>
      <c r="I59" s="170">
        <v>0</v>
      </c>
      <c r="J59" s="170">
        <v>0</v>
      </c>
      <c r="K59" s="170">
        <v>0</v>
      </c>
      <c r="L59" s="170">
        <v>0</v>
      </c>
      <c r="M59" s="170">
        <v>0</v>
      </c>
      <c r="N59" s="170">
        <v>0</v>
      </c>
      <c r="O59" s="170">
        <v>0</v>
      </c>
      <c r="P59" s="170">
        <v>0</v>
      </c>
      <c r="Q59" s="170">
        <v>0</v>
      </c>
      <c r="R59" s="170">
        <v>0</v>
      </c>
      <c r="S59" s="170">
        <v>0</v>
      </c>
      <c r="T59" s="170">
        <v>0</v>
      </c>
      <c r="U59" s="170">
        <v>0</v>
      </c>
      <c r="V59" s="170">
        <v>0</v>
      </c>
      <c r="W59" s="170">
        <v>0</v>
      </c>
      <c r="X59" s="170">
        <v>0</v>
      </c>
      <c r="Y59" s="170">
        <v>0</v>
      </c>
      <c r="Z59" s="170">
        <v>0</v>
      </c>
      <c r="AA59" s="170">
        <v>0</v>
      </c>
      <c r="AB59" s="170">
        <v>0</v>
      </c>
      <c r="AC59" s="170">
        <v>0</v>
      </c>
      <c r="AD59" s="170">
        <v>0</v>
      </c>
      <c r="AE59" s="170">
        <v>0</v>
      </c>
      <c r="AF59" s="170">
        <v>0</v>
      </c>
      <c r="AG59" s="170">
        <v>0</v>
      </c>
      <c r="AH59" s="170">
        <v>0</v>
      </c>
      <c r="AI59" s="170">
        <v>0</v>
      </c>
      <c r="AJ59" s="170">
        <v>0</v>
      </c>
      <c r="AK59" s="170">
        <v>0</v>
      </c>
      <c r="AL59" s="170">
        <v>0</v>
      </c>
      <c r="AM59" s="170">
        <v>0</v>
      </c>
      <c r="AN59" s="170">
        <v>0</v>
      </c>
      <c r="AO59" s="170">
        <v>0</v>
      </c>
      <c r="AP59" s="170">
        <v>0</v>
      </c>
      <c r="AQ59" s="170">
        <v>0</v>
      </c>
      <c r="AR59" s="170">
        <v>0</v>
      </c>
      <c r="AS59" s="170">
        <v>0</v>
      </c>
      <c r="AT59" s="170">
        <v>0</v>
      </c>
      <c r="AU59" s="170">
        <v>0</v>
      </c>
      <c r="AV59" s="170">
        <v>0</v>
      </c>
      <c r="AW59" s="172">
        <v>0</v>
      </c>
      <c r="AX59" s="172">
        <v>0</v>
      </c>
      <c r="AY59" s="172">
        <v>0</v>
      </c>
      <c r="AZ59" s="172">
        <v>0</v>
      </c>
      <c r="BA59" s="172">
        <v>0</v>
      </c>
      <c r="BB59" s="172">
        <v>0</v>
      </c>
      <c r="BC59" s="169">
        <v>1</v>
      </c>
      <c r="BD59" s="172">
        <v>0</v>
      </c>
      <c r="BE59" s="172">
        <v>0</v>
      </c>
      <c r="BF59" s="172">
        <v>0</v>
      </c>
      <c r="BG59" s="172">
        <v>0</v>
      </c>
      <c r="BH59" s="172">
        <v>0</v>
      </c>
      <c r="BI59" s="172">
        <v>0</v>
      </c>
      <c r="BJ59" s="172">
        <v>0</v>
      </c>
      <c r="BK59" s="172">
        <v>0</v>
      </c>
      <c r="BL59" s="172">
        <v>0</v>
      </c>
      <c r="BM59" s="172">
        <v>0</v>
      </c>
      <c r="BN59" s="172">
        <v>0</v>
      </c>
      <c r="BO59" s="172">
        <v>0</v>
      </c>
      <c r="BP59" s="172">
        <v>0</v>
      </c>
      <c r="BQ59" s="172">
        <v>0</v>
      </c>
    </row>
    <row r="60" spans="1:69" x14ac:dyDescent="0.35">
      <c r="A60" s="168" t="s">
        <v>441</v>
      </c>
      <c r="B60" s="170">
        <v>0</v>
      </c>
      <c r="C60" s="170">
        <v>0</v>
      </c>
      <c r="D60" s="170">
        <v>0</v>
      </c>
      <c r="E60" s="170">
        <v>0</v>
      </c>
      <c r="F60" s="170">
        <v>0</v>
      </c>
      <c r="G60" s="170">
        <v>0</v>
      </c>
      <c r="H60" s="170">
        <v>0</v>
      </c>
      <c r="I60" s="170">
        <v>0</v>
      </c>
      <c r="J60" s="170">
        <v>0</v>
      </c>
      <c r="K60" s="170">
        <v>0</v>
      </c>
      <c r="L60" s="170">
        <v>0</v>
      </c>
      <c r="M60" s="170">
        <v>0</v>
      </c>
      <c r="N60" s="170">
        <v>0</v>
      </c>
      <c r="O60" s="170">
        <v>0</v>
      </c>
      <c r="P60" s="170">
        <v>0</v>
      </c>
      <c r="Q60" s="170">
        <v>0</v>
      </c>
      <c r="R60" s="170">
        <v>0</v>
      </c>
      <c r="S60" s="170">
        <v>0</v>
      </c>
      <c r="T60" s="170">
        <v>0</v>
      </c>
      <c r="U60" s="170">
        <v>0</v>
      </c>
      <c r="V60" s="170">
        <v>0</v>
      </c>
      <c r="W60" s="170">
        <v>0</v>
      </c>
      <c r="X60" s="170">
        <v>0</v>
      </c>
      <c r="Y60" s="170">
        <v>0</v>
      </c>
      <c r="Z60" s="170">
        <v>0</v>
      </c>
      <c r="AA60" s="170">
        <v>0</v>
      </c>
      <c r="AB60" s="170">
        <v>0</v>
      </c>
      <c r="AC60" s="170">
        <v>0</v>
      </c>
      <c r="AD60" s="170">
        <v>0</v>
      </c>
      <c r="AE60" s="170">
        <v>0</v>
      </c>
      <c r="AF60" s="170">
        <v>0</v>
      </c>
      <c r="AG60" s="170">
        <v>0</v>
      </c>
      <c r="AH60" s="170">
        <v>0</v>
      </c>
      <c r="AI60" s="170">
        <v>0</v>
      </c>
      <c r="AJ60" s="170">
        <v>0</v>
      </c>
      <c r="AK60" s="170">
        <v>0</v>
      </c>
      <c r="AL60" s="170">
        <v>0</v>
      </c>
      <c r="AM60" s="170">
        <v>0</v>
      </c>
      <c r="AN60" s="170">
        <v>0</v>
      </c>
      <c r="AO60" s="170">
        <v>0</v>
      </c>
      <c r="AP60" s="170">
        <v>0</v>
      </c>
      <c r="AQ60" s="170">
        <v>0</v>
      </c>
      <c r="AR60" s="170">
        <v>0</v>
      </c>
      <c r="AS60" s="170">
        <v>0</v>
      </c>
      <c r="AT60" s="170">
        <v>0</v>
      </c>
      <c r="AU60" s="170">
        <v>0</v>
      </c>
      <c r="AV60" s="170">
        <v>0</v>
      </c>
      <c r="AW60" s="172">
        <v>0</v>
      </c>
      <c r="AX60" s="172">
        <v>0</v>
      </c>
      <c r="AY60" s="172">
        <v>0</v>
      </c>
      <c r="AZ60" s="172">
        <v>0</v>
      </c>
      <c r="BA60" s="172">
        <v>0</v>
      </c>
      <c r="BB60" s="172">
        <v>0</v>
      </c>
      <c r="BC60" s="172">
        <v>0</v>
      </c>
      <c r="BD60" s="169">
        <v>1</v>
      </c>
      <c r="BE60" s="172">
        <v>0</v>
      </c>
      <c r="BF60" s="172">
        <v>0</v>
      </c>
      <c r="BG60" s="172">
        <v>0</v>
      </c>
      <c r="BH60" s="172">
        <v>0</v>
      </c>
      <c r="BI60" s="172">
        <v>0</v>
      </c>
      <c r="BJ60" s="172">
        <v>0</v>
      </c>
      <c r="BK60" s="172">
        <v>0</v>
      </c>
      <c r="BL60" s="172">
        <v>0</v>
      </c>
      <c r="BM60" s="172">
        <v>0</v>
      </c>
      <c r="BN60" s="172">
        <v>0</v>
      </c>
      <c r="BO60" s="172">
        <v>0</v>
      </c>
      <c r="BP60" s="172">
        <v>0</v>
      </c>
      <c r="BQ60" s="172">
        <v>0</v>
      </c>
    </row>
    <row r="61" spans="1:69" x14ac:dyDescent="0.35">
      <c r="A61" s="168" t="s">
        <v>442</v>
      </c>
      <c r="B61" s="170">
        <v>0</v>
      </c>
      <c r="C61" s="170">
        <v>0</v>
      </c>
      <c r="D61" s="170">
        <v>0</v>
      </c>
      <c r="E61" s="170">
        <v>0</v>
      </c>
      <c r="F61" s="170">
        <v>0</v>
      </c>
      <c r="G61" s="170">
        <v>0</v>
      </c>
      <c r="H61" s="170">
        <v>0</v>
      </c>
      <c r="I61" s="170">
        <v>0</v>
      </c>
      <c r="J61" s="170">
        <v>0</v>
      </c>
      <c r="K61" s="170">
        <v>0</v>
      </c>
      <c r="L61" s="170">
        <v>0</v>
      </c>
      <c r="M61" s="170">
        <v>0</v>
      </c>
      <c r="N61" s="170">
        <v>0</v>
      </c>
      <c r="O61" s="170">
        <v>0</v>
      </c>
      <c r="P61" s="170">
        <v>0</v>
      </c>
      <c r="Q61" s="170">
        <v>0</v>
      </c>
      <c r="R61" s="170">
        <v>0</v>
      </c>
      <c r="S61" s="170">
        <v>0</v>
      </c>
      <c r="T61" s="170">
        <v>0</v>
      </c>
      <c r="U61" s="170">
        <v>0</v>
      </c>
      <c r="V61" s="170">
        <v>0</v>
      </c>
      <c r="W61" s="170">
        <v>0</v>
      </c>
      <c r="X61" s="170">
        <v>0</v>
      </c>
      <c r="Y61" s="170">
        <v>0</v>
      </c>
      <c r="Z61" s="170">
        <v>0</v>
      </c>
      <c r="AA61" s="170">
        <v>0</v>
      </c>
      <c r="AB61" s="170">
        <v>0</v>
      </c>
      <c r="AC61" s="170">
        <v>0</v>
      </c>
      <c r="AD61" s="170">
        <v>0</v>
      </c>
      <c r="AE61" s="170">
        <v>0</v>
      </c>
      <c r="AF61" s="170">
        <v>0</v>
      </c>
      <c r="AG61" s="170">
        <v>0</v>
      </c>
      <c r="AH61" s="170">
        <v>0</v>
      </c>
      <c r="AI61" s="170">
        <v>0</v>
      </c>
      <c r="AJ61" s="170">
        <v>0</v>
      </c>
      <c r="AK61" s="170">
        <v>0</v>
      </c>
      <c r="AL61" s="170">
        <v>0</v>
      </c>
      <c r="AM61" s="170">
        <v>0</v>
      </c>
      <c r="AN61" s="170">
        <v>0</v>
      </c>
      <c r="AO61" s="170">
        <v>0</v>
      </c>
      <c r="AP61" s="170">
        <v>0</v>
      </c>
      <c r="AQ61" s="170">
        <v>0</v>
      </c>
      <c r="AR61" s="170">
        <v>0</v>
      </c>
      <c r="AS61" s="170">
        <v>0</v>
      </c>
      <c r="AT61" s="170">
        <v>0</v>
      </c>
      <c r="AU61" s="170">
        <v>0</v>
      </c>
      <c r="AV61" s="170">
        <v>0</v>
      </c>
      <c r="AW61" s="172">
        <v>0</v>
      </c>
      <c r="AX61" s="172">
        <v>0</v>
      </c>
      <c r="AY61" s="172">
        <v>0</v>
      </c>
      <c r="AZ61" s="172">
        <v>0</v>
      </c>
      <c r="BA61" s="172">
        <v>0</v>
      </c>
      <c r="BB61" s="172">
        <v>0</v>
      </c>
      <c r="BC61" s="172">
        <v>0</v>
      </c>
      <c r="BD61" s="172">
        <v>0</v>
      </c>
      <c r="BE61" s="169">
        <v>1</v>
      </c>
      <c r="BF61" s="172">
        <v>0</v>
      </c>
      <c r="BG61" s="172">
        <v>0</v>
      </c>
      <c r="BH61" s="172">
        <v>0</v>
      </c>
      <c r="BI61" s="172">
        <v>0</v>
      </c>
      <c r="BJ61" s="172">
        <v>0</v>
      </c>
      <c r="BK61" s="172">
        <v>0</v>
      </c>
      <c r="BL61" s="172">
        <v>0</v>
      </c>
      <c r="BM61" s="172">
        <v>0</v>
      </c>
      <c r="BN61" s="172">
        <v>0</v>
      </c>
      <c r="BO61" s="172">
        <v>0</v>
      </c>
      <c r="BP61" s="172">
        <v>0</v>
      </c>
      <c r="BQ61" s="172">
        <v>0</v>
      </c>
    </row>
    <row r="62" spans="1:69" x14ac:dyDescent="0.35">
      <c r="A62" s="168" t="s">
        <v>443</v>
      </c>
      <c r="B62" s="170">
        <v>0</v>
      </c>
      <c r="C62" s="170">
        <v>0</v>
      </c>
      <c r="D62" s="170">
        <v>0</v>
      </c>
      <c r="E62" s="170">
        <v>0</v>
      </c>
      <c r="F62" s="170">
        <v>0</v>
      </c>
      <c r="G62" s="170">
        <v>0</v>
      </c>
      <c r="H62" s="170">
        <v>0</v>
      </c>
      <c r="I62" s="170">
        <v>0</v>
      </c>
      <c r="J62" s="170">
        <v>0</v>
      </c>
      <c r="K62" s="170">
        <v>0</v>
      </c>
      <c r="L62" s="170">
        <v>0</v>
      </c>
      <c r="M62" s="170">
        <v>0</v>
      </c>
      <c r="N62" s="170">
        <v>0</v>
      </c>
      <c r="O62" s="170">
        <v>0</v>
      </c>
      <c r="P62" s="170">
        <v>0</v>
      </c>
      <c r="Q62" s="170">
        <v>0</v>
      </c>
      <c r="R62" s="170">
        <v>0</v>
      </c>
      <c r="S62" s="170">
        <v>0</v>
      </c>
      <c r="T62" s="170">
        <v>0</v>
      </c>
      <c r="U62" s="170">
        <v>0</v>
      </c>
      <c r="V62" s="170">
        <v>0</v>
      </c>
      <c r="W62" s="170">
        <v>0</v>
      </c>
      <c r="X62" s="170">
        <v>0</v>
      </c>
      <c r="Y62" s="170">
        <v>0</v>
      </c>
      <c r="Z62" s="170">
        <v>0</v>
      </c>
      <c r="AA62" s="170">
        <v>0</v>
      </c>
      <c r="AB62" s="170">
        <v>0</v>
      </c>
      <c r="AC62" s="170">
        <v>0</v>
      </c>
      <c r="AD62" s="170">
        <v>0</v>
      </c>
      <c r="AE62" s="170">
        <v>0</v>
      </c>
      <c r="AF62" s="170">
        <v>0</v>
      </c>
      <c r="AG62" s="170">
        <v>0</v>
      </c>
      <c r="AH62" s="170">
        <v>0</v>
      </c>
      <c r="AI62" s="170">
        <v>0</v>
      </c>
      <c r="AJ62" s="170">
        <v>0</v>
      </c>
      <c r="AK62" s="170">
        <v>0</v>
      </c>
      <c r="AL62" s="170">
        <v>0</v>
      </c>
      <c r="AM62" s="170">
        <v>0</v>
      </c>
      <c r="AN62" s="170">
        <v>0</v>
      </c>
      <c r="AO62" s="170">
        <v>0</v>
      </c>
      <c r="AP62" s="170">
        <v>0</v>
      </c>
      <c r="AQ62" s="170">
        <v>0</v>
      </c>
      <c r="AR62" s="170">
        <v>0</v>
      </c>
      <c r="AS62" s="170">
        <v>0</v>
      </c>
      <c r="AT62" s="170">
        <v>0</v>
      </c>
      <c r="AU62" s="170">
        <v>0</v>
      </c>
      <c r="AV62" s="170">
        <v>0</v>
      </c>
      <c r="AW62" s="172">
        <v>0</v>
      </c>
      <c r="AX62" s="172">
        <v>0</v>
      </c>
      <c r="AY62" s="172">
        <v>0</v>
      </c>
      <c r="AZ62" s="172">
        <v>0</v>
      </c>
      <c r="BA62" s="172">
        <v>0</v>
      </c>
      <c r="BB62" s="172">
        <v>0</v>
      </c>
      <c r="BC62" s="172">
        <v>0</v>
      </c>
      <c r="BD62" s="172">
        <v>0</v>
      </c>
      <c r="BE62" s="172">
        <v>0</v>
      </c>
      <c r="BF62" s="169">
        <v>1</v>
      </c>
      <c r="BG62" s="172">
        <v>0</v>
      </c>
      <c r="BH62" s="172">
        <v>0</v>
      </c>
      <c r="BI62" s="172">
        <v>0</v>
      </c>
      <c r="BJ62" s="172">
        <v>0</v>
      </c>
      <c r="BK62" s="172">
        <v>0</v>
      </c>
      <c r="BL62" s="172">
        <v>0</v>
      </c>
      <c r="BM62" s="172">
        <v>0</v>
      </c>
      <c r="BN62" s="172">
        <v>0</v>
      </c>
      <c r="BO62" s="172">
        <v>0</v>
      </c>
      <c r="BP62" s="172">
        <v>0</v>
      </c>
      <c r="BQ62" s="172">
        <v>0</v>
      </c>
    </row>
    <row r="63" spans="1:69" x14ac:dyDescent="0.35">
      <c r="A63" s="168" t="s">
        <v>444</v>
      </c>
      <c r="B63" s="170">
        <v>0</v>
      </c>
      <c r="C63" s="170">
        <v>0</v>
      </c>
      <c r="D63" s="170">
        <v>0</v>
      </c>
      <c r="E63" s="170">
        <v>0</v>
      </c>
      <c r="F63" s="170">
        <v>0</v>
      </c>
      <c r="G63" s="170">
        <v>0</v>
      </c>
      <c r="H63" s="170">
        <v>0</v>
      </c>
      <c r="I63" s="170">
        <v>0</v>
      </c>
      <c r="J63" s="170">
        <v>0</v>
      </c>
      <c r="K63" s="170">
        <v>0</v>
      </c>
      <c r="L63" s="170">
        <v>0</v>
      </c>
      <c r="M63" s="170">
        <v>0</v>
      </c>
      <c r="N63" s="170">
        <v>0</v>
      </c>
      <c r="O63" s="170">
        <v>0</v>
      </c>
      <c r="P63" s="170">
        <v>0</v>
      </c>
      <c r="Q63" s="170">
        <v>0</v>
      </c>
      <c r="R63" s="170">
        <v>0</v>
      </c>
      <c r="S63" s="170">
        <v>0</v>
      </c>
      <c r="T63" s="170">
        <v>0</v>
      </c>
      <c r="U63" s="170">
        <v>0</v>
      </c>
      <c r="V63" s="170">
        <v>0</v>
      </c>
      <c r="W63" s="170">
        <v>0</v>
      </c>
      <c r="X63" s="170">
        <v>0</v>
      </c>
      <c r="Y63" s="170">
        <v>0</v>
      </c>
      <c r="Z63" s="170">
        <v>0</v>
      </c>
      <c r="AA63" s="170">
        <v>0</v>
      </c>
      <c r="AB63" s="170">
        <v>0</v>
      </c>
      <c r="AC63" s="170">
        <v>0</v>
      </c>
      <c r="AD63" s="170">
        <v>0</v>
      </c>
      <c r="AE63" s="170">
        <v>0</v>
      </c>
      <c r="AF63" s="170">
        <v>0</v>
      </c>
      <c r="AG63" s="170">
        <v>0</v>
      </c>
      <c r="AH63" s="170">
        <v>0</v>
      </c>
      <c r="AI63" s="170">
        <v>0</v>
      </c>
      <c r="AJ63" s="170">
        <v>0</v>
      </c>
      <c r="AK63" s="170">
        <v>0</v>
      </c>
      <c r="AL63" s="170">
        <v>0</v>
      </c>
      <c r="AM63" s="170">
        <v>0</v>
      </c>
      <c r="AN63" s="170">
        <v>0</v>
      </c>
      <c r="AO63" s="170">
        <v>0</v>
      </c>
      <c r="AP63" s="170">
        <v>0</v>
      </c>
      <c r="AQ63" s="170">
        <v>0</v>
      </c>
      <c r="AR63" s="170">
        <v>0</v>
      </c>
      <c r="AS63" s="170">
        <v>0</v>
      </c>
      <c r="AT63" s="170">
        <v>0</v>
      </c>
      <c r="AU63" s="170">
        <v>0</v>
      </c>
      <c r="AV63" s="170">
        <v>0</v>
      </c>
      <c r="AW63" s="172">
        <v>0</v>
      </c>
      <c r="AX63" s="172">
        <v>0</v>
      </c>
      <c r="AY63" s="172">
        <v>0</v>
      </c>
      <c r="AZ63" s="172">
        <v>0</v>
      </c>
      <c r="BA63" s="172">
        <v>0</v>
      </c>
      <c r="BB63" s="172">
        <v>0</v>
      </c>
      <c r="BC63" s="172">
        <v>0</v>
      </c>
      <c r="BD63" s="172">
        <v>0</v>
      </c>
      <c r="BE63" s="172">
        <v>0</v>
      </c>
      <c r="BF63" s="172">
        <v>0</v>
      </c>
      <c r="BG63" s="169">
        <v>1</v>
      </c>
      <c r="BH63" s="172">
        <v>0</v>
      </c>
      <c r="BI63" s="172">
        <v>0</v>
      </c>
      <c r="BJ63" s="172">
        <v>0</v>
      </c>
      <c r="BK63" s="172">
        <v>0</v>
      </c>
      <c r="BL63" s="172">
        <v>0</v>
      </c>
      <c r="BM63" s="172">
        <v>0</v>
      </c>
      <c r="BN63" s="172">
        <v>0</v>
      </c>
      <c r="BO63" s="172">
        <v>0</v>
      </c>
      <c r="BP63" s="172">
        <v>0</v>
      </c>
      <c r="BQ63" s="172">
        <v>0</v>
      </c>
    </row>
    <row r="64" spans="1:69" x14ac:dyDescent="0.35">
      <c r="A64" s="168" t="s">
        <v>445</v>
      </c>
      <c r="B64" s="170">
        <v>0</v>
      </c>
      <c r="C64" s="170">
        <v>0</v>
      </c>
      <c r="D64" s="170">
        <v>0</v>
      </c>
      <c r="E64" s="170">
        <v>0</v>
      </c>
      <c r="F64" s="170">
        <v>0</v>
      </c>
      <c r="G64" s="170">
        <v>0</v>
      </c>
      <c r="H64" s="170">
        <v>0</v>
      </c>
      <c r="I64" s="170">
        <v>0</v>
      </c>
      <c r="J64" s="170">
        <v>0</v>
      </c>
      <c r="K64" s="170">
        <v>0</v>
      </c>
      <c r="L64" s="170">
        <v>0</v>
      </c>
      <c r="M64" s="170">
        <v>0</v>
      </c>
      <c r="N64" s="170">
        <v>0</v>
      </c>
      <c r="O64" s="170">
        <v>0</v>
      </c>
      <c r="P64" s="170">
        <v>0</v>
      </c>
      <c r="Q64" s="170">
        <v>0</v>
      </c>
      <c r="R64" s="170">
        <v>0</v>
      </c>
      <c r="S64" s="170">
        <v>0</v>
      </c>
      <c r="T64" s="170">
        <v>0</v>
      </c>
      <c r="U64" s="170">
        <v>0</v>
      </c>
      <c r="V64" s="170">
        <v>0</v>
      </c>
      <c r="W64" s="170">
        <v>0</v>
      </c>
      <c r="X64" s="170">
        <v>0</v>
      </c>
      <c r="Y64" s="170">
        <v>0</v>
      </c>
      <c r="Z64" s="170">
        <v>0</v>
      </c>
      <c r="AA64" s="170">
        <v>0</v>
      </c>
      <c r="AB64" s="170">
        <v>0</v>
      </c>
      <c r="AC64" s="170">
        <v>0</v>
      </c>
      <c r="AD64" s="170">
        <v>0</v>
      </c>
      <c r="AE64" s="170">
        <v>0</v>
      </c>
      <c r="AF64" s="170">
        <v>0</v>
      </c>
      <c r="AG64" s="170">
        <v>0</v>
      </c>
      <c r="AH64" s="170">
        <v>0</v>
      </c>
      <c r="AI64" s="170">
        <v>0</v>
      </c>
      <c r="AJ64" s="170">
        <v>0</v>
      </c>
      <c r="AK64" s="170">
        <v>0</v>
      </c>
      <c r="AL64" s="170">
        <v>0</v>
      </c>
      <c r="AM64" s="170">
        <v>0</v>
      </c>
      <c r="AN64" s="170">
        <v>0</v>
      </c>
      <c r="AO64" s="170">
        <v>0</v>
      </c>
      <c r="AP64" s="170">
        <v>0</v>
      </c>
      <c r="AQ64" s="170">
        <v>0</v>
      </c>
      <c r="AR64" s="170">
        <v>0</v>
      </c>
      <c r="AS64" s="170">
        <v>0</v>
      </c>
      <c r="AT64" s="170">
        <v>0</v>
      </c>
      <c r="AU64" s="170">
        <v>0</v>
      </c>
      <c r="AV64" s="170">
        <v>0</v>
      </c>
      <c r="AW64" s="172">
        <v>0</v>
      </c>
      <c r="AX64" s="172">
        <v>0</v>
      </c>
      <c r="AY64" s="172">
        <v>0</v>
      </c>
      <c r="AZ64" s="172">
        <v>0</v>
      </c>
      <c r="BA64" s="172">
        <v>0</v>
      </c>
      <c r="BB64" s="172">
        <v>0</v>
      </c>
      <c r="BC64" s="172">
        <v>0</v>
      </c>
      <c r="BD64" s="172">
        <v>0</v>
      </c>
      <c r="BE64" s="172">
        <v>0</v>
      </c>
      <c r="BF64" s="172">
        <v>0</v>
      </c>
      <c r="BG64" s="172">
        <v>0</v>
      </c>
      <c r="BH64" s="169">
        <v>1</v>
      </c>
      <c r="BI64" s="172">
        <v>0</v>
      </c>
      <c r="BJ64" s="172">
        <v>0</v>
      </c>
      <c r="BK64" s="172">
        <v>0</v>
      </c>
      <c r="BL64" s="172">
        <v>0</v>
      </c>
      <c r="BM64" s="172">
        <v>0</v>
      </c>
      <c r="BN64" s="172">
        <v>0</v>
      </c>
      <c r="BO64" s="172">
        <v>0</v>
      </c>
      <c r="BP64" s="172">
        <v>0</v>
      </c>
      <c r="BQ64" s="172">
        <v>0</v>
      </c>
    </row>
    <row r="65" spans="1:69" x14ac:dyDescent="0.35">
      <c r="A65" s="168" t="s">
        <v>446</v>
      </c>
      <c r="B65" s="170">
        <v>0</v>
      </c>
      <c r="C65" s="170">
        <v>0</v>
      </c>
      <c r="D65" s="170">
        <v>0</v>
      </c>
      <c r="E65" s="170">
        <v>0</v>
      </c>
      <c r="F65" s="170">
        <v>0</v>
      </c>
      <c r="G65" s="170">
        <v>0</v>
      </c>
      <c r="H65" s="170">
        <v>0</v>
      </c>
      <c r="I65" s="170">
        <v>0</v>
      </c>
      <c r="J65" s="170">
        <v>0</v>
      </c>
      <c r="K65" s="170">
        <v>0</v>
      </c>
      <c r="L65" s="170">
        <v>0</v>
      </c>
      <c r="M65" s="170">
        <v>0</v>
      </c>
      <c r="N65" s="170">
        <v>0</v>
      </c>
      <c r="O65" s="170">
        <v>0</v>
      </c>
      <c r="P65" s="170">
        <v>0</v>
      </c>
      <c r="Q65" s="170">
        <v>0</v>
      </c>
      <c r="R65" s="170">
        <v>0</v>
      </c>
      <c r="S65" s="170">
        <v>0</v>
      </c>
      <c r="T65" s="170">
        <v>0</v>
      </c>
      <c r="U65" s="170">
        <v>0</v>
      </c>
      <c r="V65" s="170">
        <v>0</v>
      </c>
      <c r="W65" s="170">
        <v>0</v>
      </c>
      <c r="X65" s="170">
        <v>0</v>
      </c>
      <c r="Y65" s="170">
        <v>0</v>
      </c>
      <c r="Z65" s="170">
        <v>0</v>
      </c>
      <c r="AA65" s="170">
        <v>0</v>
      </c>
      <c r="AB65" s="170">
        <v>0</v>
      </c>
      <c r="AC65" s="170">
        <v>0</v>
      </c>
      <c r="AD65" s="170">
        <v>0</v>
      </c>
      <c r="AE65" s="170">
        <v>0</v>
      </c>
      <c r="AF65" s="170">
        <v>0</v>
      </c>
      <c r="AG65" s="170">
        <v>0</v>
      </c>
      <c r="AH65" s="170">
        <v>0</v>
      </c>
      <c r="AI65" s="170">
        <v>0</v>
      </c>
      <c r="AJ65" s="170">
        <v>0</v>
      </c>
      <c r="AK65" s="170">
        <v>0</v>
      </c>
      <c r="AL65" s="170">
        <v>0</v>
      </c>
      <c r="AM65" s="170">
        <v>0</v>
      </c>
      <c r="AN65" s="170">
        <v>0</v>
      </c>
      <c r="AO65" s="170">
        <v>0</v>
      </c>
      <c r="AP65" s="170">
        <v>0</v>
      </c>
      <c r="AQ65" s="170">
        <v>0</v>
      </c>
      <c r="AR65" s="170">
        <v>0</v>
      </c>
      <c r="AS65" s="170">
        <v>0</v>
      </c>
      <c r="AT65" s="170">
        <v>0</v>
      </c>
      <c r="AU65" s="170">
        <v>0</v>
      </c>
      <c r="AV65" s="170">
        <v>0</v>
      </c>
      <c r="AW65" s="172">
        <v>0</v>
      </c>
      <c r="AX65" s="172">
        <v>0</v>
      </c>
      <c r="AY65" s="172">
        <v>0</v>
      </c>
      <c r="AZ65" s="172">
        <v>0</v>
      </c>
      <c r="BA65" s="172">
        <v>0</v>
      </c>
      <c r="BB65" s="172">
        <v>0</v>
      </c>
      <c r="BC65" s="172">
        <v>0</v>
      </c>
      <c r="BD65" s="172">
        <v>0</v>
      </c>
      <c r="BE65" s="172">
        <v>0</v>
      </c>
      <c r="BF65" s="172">
        <v>0</v>
      </c>
      <c r="BG65" s="172">
        <v>0</v>
      </c>
      <c r="BH65" s="172">
        <v>0</v>
      </c>
      <c r="BI65" s="169">
        <v>1</v>
      </c>
      <c r="BJ65" s="172">
        <v>0</v>
      </c>
      <c r="BK65" s="172">
        <v>0</v>
      </c>
      <c r="BL65" s="172">
        <v>0</v>
      </c>
      <c r="BM65" s="172">
        <v>0</v>
      </c>
      <c r="BN65" s="172">
        <v>0</v>
      </c>
      <c r="BO65" s="172">
        <v>0</v>
      </c>
      <c r="BP65" s="172">
        <v>0</v>
      </c>
      <c r="BQ65" s="172">
        <v>0</v>
      </c>
    </row>
    <row r="66" spans="1:69" x14ac:dyDescent="0.35">
      <c r="A66" s="168" t="s">
        <v>447</v>
      </c>
      <c r="B66" s="170">
        <v>0</v>
      </c>
      <c r="C66" s="170">
        <v>0</v>
      </c>
      <c r="D66" s="170">
        <v>0</v>
      </c>
      <c r="E66" s="170">
        <v>0</v>
      </c>
      <c r="F66" s="170">
        <v>0</v>
      </c>
      <c r="G66" s="170">
        <v>0</v>
      </c>
      <c r="H66" s="170">
        <v>0</v>
      </c>
      <c r="I66" s="170">
        <v>0</v>
      </c>
      <c r="J66" s="170">
        <v>0</v>
      </c>
      <c r="K66" s="170">
        <v>0</v>
      </c>
      <c r="L66" s="170">
        <v>0</v>
      </c>
      <c r="M66" s="170">
        <v>0</v>
      </c>
      <c r="N66" s="170">
        <v>0</v>
      </c>
      <c r="O66" s="170">
        <v>0</v>
      </c>
      <c r="P66" s="170">
        <v>0</v>
      </c>
      <c r="Q66" s="170">
        <v>0</v>
      </c>
      <c r="R66" s="170">
        <v>0</v>
      </c>
      <c r="S66" s="170">
        <v>0</v>
      </c>
      <c r="T66" s="170">
        <v>0</v>
      </c>
      <c r="U66" s="170">
        <v>0</v>
      </c>
      <c r="V66" s="170">
        <v>0</v>
      </c>
      <c r="W66" s="170">
        <v>0</v>
      </c>
      <c r="X66" s="170">
        <v>0</v>
      </c>
      <c r="Y66" s="170">
        <v>0</v>
      </c>
      <c r="Z66" s="170">
        <v>0</v>
      </c>
      <c r="AA66" s="170">
        <v>0</v>
      </c>
      <c r="AB66" s="170">
        <v>0</v>
      </c>
      <c r="AC66" s="170">
        <v>0</v>
      </c>
      <c r="AD66" s="170">
        <v>0</v>
      </c>
      <c r="AE66" s="170">
        <v>0</v>
      </c>
      <c r="AF66" s="170">
        <v>0</v>
      </c>
      <c r="AG66" s="170">
        <v>0</v>
      </c>
      <c r="AH66" s="170">
        <v>0</v>
      </c>
      <c r="AI66" s="170">
        <v>0</v>
      </c>
      <c r="AJ66" s="170">
        <v>0</v>
      </c>
      <c r="AK66" s="170">
        <v>0</v>
      </c>
      <c r="AL66" s="170">
        <v>0</v>
      </c>
      <c r="AM66" s="170">
        <v>0</v>
      </c>
      <c r="AN66" s="170">
        <v>0</v>
      </c>
      <c r="AO66" s="170">
        <v>0</v>
      </c>
      <c r="AP66" s="170">
        <v>0</v>
      </c>
      <c r="AQ66" s="170">
        <v>0</v>
      </c>
      <c r="AR66" s="170">
        <v>0</v>
      </c>
      <c r="AS66" s="170">
        <v>0</v>
      </c>
      <c r="AT66" s="170">
        <v>0</v>
      </c>
      <c r="AU66" s="170">
        <v>0</v>
      </c>
      <c r="AV66" s="170">
        <v>0</v>
      </c>
      <c r="AW66" s="172">
        <v>0</v>
      </c>
      <c r="AX66" s="172">
        <v>0</v>
      </c>
      <c r="AY66" s="172">
        <v>0</v>
      </c>
      <c r="AZ66" s="172">
        <v>0</v>
      </c>
      <c r="BA66" s="172">
        <v>0</v>
      </c>
      <c r="BB66" s="172">
        <v>0</v>
      </c>
      <c r="BC66" s="172">
        <v>0</v>
      </c>
      <c r="BD66" s="172">
        <v>0</v>
      </c>
      <c r="BE66" s="172">
        <v>0</v>
      </c>
      <c r="BF66" s="172">
        <v>0</v>
      </c>
      <c r="BG66" s="172">
        <v>0</v>
      </c>
      <c r="BH66" s="172">
        <v>0</v>
      </c>
      <c r="BI66" s="172">
        <v>0</v>
      </c>
      <c r="BJ66" s="169">
        <v>1</v>
      </c>
      <c r="BK66" s="172">
        <v>0</v>
      </c>
      <c r="BL66" s="172">
        <v>0</v>
      </c>
      <c r="BM66" s="172">
        <v>0</v>
      </c>
      <c r="BN66" s="172">
        <v>0</v>
      </c>
      <c r="BO66" s="172">
        <v>0</v>
      </c>
      <c r="BP66" s="172">
        <v>0</v>
      </c>
      <c r="BQ66" s="172">
        <v>0</v>
      </c>
    </row>
    <row r="67" spans="1:69" x14ac:dyDescent="0.35">
      <c r="A67" s="168" t="s">
        <v>448</v>
      </c>
      <c r="B67" s="170">
        <v>0</v>
      </c>
      <c r="C67" s="170">
        <v>0</v>
      </c>
      <c r="D67" s="170">
        <v>0</v>
      </c>
      <c r="E67" s="170">
        <v>0</v>
      </c>
      <c r="F67" s="170">
        <v>0</v>
      </c>
      <c r="G67" s="170">
        <v>0</v>
      </c>
      <c r="H67" s="170">
        <v>0</v>
      </c>
      <c r="I67" s="170">
        <v>0</v>
      </c>
      <c r="J67" s="170">
        <v>0</v>
      </c>
      <c r="K67" s="170">
        <v>0</v>
      </c>
      <c r="L67" s="170">
        <v>0</v>
      </c>
      <c r="M67" s="170">
        <v>0</v>
      </c>
      <c r="N67" s="170">
        <v>0</v>
      </c>
      <c r="O67" s="170">
        <v>0</v>
      </c>
      <c r="P67" s="170">
        <v>0</v>
      </c>
      <c r="Q67" s="170">
        <v>0</v>
      </c>
      <c r="R67" s="170">
        <v>0</v>
      </c>
      <c r="S67" s="170">
        <v>0</v>
      </c>
      <c r="T67" s="170">
        <v>0</v>
      </c>
      <c r="U67" s="170">
        <v>0</v>
      </c>
      <c r="V67" s="170">
        <v>0</v>
      </c>
      <c r="W67" s="170">
        <v>0</v>
      </c>
      <c r="X67" s="170">
        <v>0</v>
      </c>
      <c r="Y67" s="170">
        <v>0</v>
      </c>
      <c r="Z67" s="170">
        <v>0</v>
      </c>
      <c r="AA67" s="170">
        <v>0</v>
      </c>
      <c r="AB67" s="170">
        <v>0</v>
      </c>
      <c r="AC67" s="170">
        <v>0</v>
      </c>
      <c r="AD67" s="170">
        <v>0</v>
      </c>
      <c r="AE67" s="170">
        <v>0</v>
      </c>
      <c r="AF67" s="170">
        <v>0</v>
      </c>
      <c r="AG67" s="170">
        <v>0</v>
      </c>
      <c r="AH67" s="170">
        <v>0</v>
      </c>
      <c r="AI67" s="170">
        <v>0</v>
      </c>
      <c r="AJ67" s="170">
        <v>0</v>
      </c>
      <c r="AK67" s="170">
        <v>0</v>
      </c>
      <c r="AL67" s="170">
        <v>0</v>
      </c>
      <c r="AM67" s="170">
        <v>0</v>
      </c>
      <c r="AN67" s="170">
        <v>0</v>
      </c>
      <c r="AO67" s="170">
        <v>0</v>
      </c>
      <c r="AP67" s="170">
        <v>0</v>
      </c>
      <c r="AQ67" s="170">
        <v>0</v>
      </c>
      <c r="AR67" s="170">
        <v>0</v>
      </c>
      <c r="AS67" s="170">
        <v>0</v>
      </c>
      <c r="AT67" s="170">
        <v>0</v>
      </c>
      <c r="AU67" s="170">
        <v>0</v>
      </c>
      <c r="AV67" s="170">
        <v>0</v>
      </c>
      <c r="AW67" s="172">
        <v>0</v>
      </c>
      <c r="AX67" s="172">
        <v>0</v>
      </c>
      <c r="AY67" s="172">
        <v>0</v>
      </c>
      <c r="AZ67" s="172">
        <v>0</v>
      </c>
      <c r="BA67" s="172">
        <v>0</v>
      </c>
      <c r="BB67" s="172">
        <v>0</v>
      </c>
      <c r="BC67" s="172">
        <v>0</v>
      </c>
      <c r="BD67" s="172">
        <v>0</v>
      </c>
      <c r="BE67" s="172">
        <v>0</v>
      </c>
      <c r="BF67" s="172">
        <v>0</v>
      </c>
      <c r="BG67" s="172">
        <v>0</v>
      </c>
      <c r="BH67" s="172">
        <v>0</v>
      </c>
      <c r="BI67" s="172">
        <v>0</v>
      </c>
      <c r="BJ67" s="172">
        <v>0</v>
      </c>
      <c r="BK67" s="169">
        <v>1</v>
      </c>
      <c r="BL67" s="172">
        <v>0</v>
      </c>
      <c r="BM67" s="172">
        <v>0</v>
      </c>
      <c r="BN67" s="172">
        <v>0</v>
      </c>
      <c r="BO67" s="172">
        <v>0</v>
      </c>
      <c r="BP67" s="172">
        <v>0</v>
      </c>
      <c r="BQ67" s="172">
        <v>0</v>
      </c>
    </row>
    <row r="68" spans="1:69" x14ac:dyDescent="0.35">
      <c r="A68" s="168" t="s">
        <v>235</v>
      </c>
      <c r="B68" s="170">
        <v>0</v>
      </c>
      <c r="C68" s="170">
        <v>0</v>
      </c>
      <c r="D68" s="170">
        <v>0</v>
      </c>
      <c r="E68" s="170">
        <v>0</v>
      </c>
      <c r="F68" s="170">
        <v>0</v>
      </c>
      <c r="G68" s="170">
        <v>0</v>
      </c>
      <c r="H68" s="170">
        <v>0</v>
      </c>
      <c r="I68" s="170">
        <v>0</v>
      </c>
      <c r="J68" s="170">
        <v>0</v>
      </c>
      <c r="K68" s="170">
        <v>0</v>
      </c>
      <c r="L68" s="170">
        <v>0</v>
      </c>
      <c r="M68" s="170">
        <v>0</v>
      </c>
      <c r="N68" s="170">
        <v>0</v>
      </c>
      <c r="O68" s="170">
        <v>0</v>
      </c>
      <c r="P68" s="170">
        <v>0</v>
      </c>
      <c r="Q68" s="170">
        <v>0</v>
      </c>
      <c r="R68" s="170">
        <v>0</v>
      </c>
      <c r="S68" s="170">
        <v>0</v>
      </c>
      <c r="T68" s="170">
        <v>0</v>
      </c>
      <c r="U68" s="170">
        <v>0</v>
      </c>
      <c r="V68" s="170">
        <v>0</v>
      </c>
      <c r="W68" s="170">
        <v>0</v>
      </c>
      <c r="X68" s="170">
        <v>0</v>
      </c>
      <c r="Y68" s="170">
        <v>0</v>
      </c>
      <c r="Z68" s="170">
        <v>0</v>
      </c>
      <c r="AA68" s="170">
        <v>0</v>
      </c>
      <c r="AB68" s="170">
        <v>0</v>
      </c>
      <c r="AC68" s="170">
        <v>0</v>
      </c>
      <c r="AD68" s="170">
        <v>0</v>
      </c>
      <c r="AE68" s="170">
        <v>0</v>
      </c>
      <c r="AF68" s="170">
        <v>0</v>
      </c>
      <c r="AG68" s="170">
        <v>0</v>
      </c>
      <c r="AH68" s="170">
        <v>0</v>
      </c>
      <c r="AI68" s="170">
        <v>0</v>
      </c>
      <c r="AJ68" s="170">
        <v>0</v>
      </c>
      <c r="AK68" s="170">
        <v>0</v>
      </c>
      <c r="AL68" s="170">
        <v>0</v>
      </c>
      <c r="AM68" s="170">
        <v>0</v>
      </c>
      <c r="AN68" s="170">
        <v>0</v>
      </c>
      <c r="AO68" s="170">
        <v>0</v>
      </c>
      <c r="AP68" s="170">
        <v>0</v>
      </c>
      <c r="AQ68" s="170">
        <v>0</v>
      </c>
      <c r="AR68" s="170">
        <v>0</v>
      </c>
      <c r="AS68" s="170">
        <v>0</v>
      </c>
      <c r="AT68" s="170">
        <v>0</v>
      </c>
      <c r="AU68" s="170">
        <v>0</v>
      </c>
      <c r="AV68" s="170">
        <v>0</v>
      </c>
      <c r="AW68" s="172">
        <v>0</v>
      </c>
      <c r="AX68" s="172">
        <v>0</v>
      </c>
      <c r="AY68" s="172">
        <v>0</v>
      </c>
      <c r="AZ68" s="172">
        <v>0</v>
      </c>
      <c r="BA68" s="172">
        <v>0</v>
      </c>
      <c r="BB68" s="172">
        <v>0</v>
      </c>
      <c r="BC68" s="172">
        <v>0</v>
      </c>
      <c r="BD68" s="172">
        <v>0</v>
      </c>
      <c r="BE68" s="172">
        <v>0</v>
      </c>
      <c r="BF68" s="172">
        <v>0</v>
      </c>
      <c r="BG68" s="172">
        <v>0</v>
      </c>
      <c r="BH68" s="172">
        <v>0</v>
      </c>
      <c r="BI68" s="172">
        <v>0</v>
      </c>
      <c r="BJ68" s="172">
        <v>0</v>
      </c>
      <c r="BK68" s="172">
        <v>0</v>
      </c>
      <c r="BL68" s="169">
        <v>1</v>
      </c>
      <c r="BM68" s="172">
        <v>0</v>
      </c>
      <c r="BN68" s="172">
        <v>0</v>
      </c>
      <c r="BO68" s="172">
        <v>0</v>
      </c>
      <c r="BP68" s="172">
        <v>0</v>
      </c>
      <c r="BQ68" s="172">
        <v>0</v>
      </c>
    </row>
    <row r="69" spans="1:69" x14ac:dyDescent="0.35">
      <c r="A69" s="168" t="s">
        <v>449</v>
      </c>
      <c r="B69" s="170">
        <v>0</v>
      </c>
      <c r="C69" s="170">
        <v>0</v>
      </c>
      <c r="D69" s="170">
        <v>0</v>
      </c>
      <c r="E69" s="170">
        <v>0</v>
      </c>
      <c r="F69" s="170">
        <v>0</v>
      </c>
      <c r="G69" s="170">
        <v>0</v>
      </c>
      <c r="H69" s="170">
        <v>0</v>
      </c>
      <c r="I69" s="170">
        <v>0</v>
      </c>
      <c r="J69" s="170">
        <v>0</v>
      </c>
      <c r="K69" s="170">
        <v>0</v>
      </c>
      <c r="L69" s="170">
        <v>0</v>
      </c>
      <c r="M69" s="170">
        <v>0</v>
      </c>
      <c r="N69" s="170">
        <v>0</v>
      </c>
      <c r="O69" s="170">
        <v>0</v>
      </c>
      <c r="P69" s="170">
        <v>0</v>
      </c>
      <c r="Q69" s="170">
        <v>0</v>
      </c>
      <c r="R69" s="170">
        <v>0</v>
      </c>
      <c r="S69" s="170">
        <v>0</v>
      </c>
      <c r="T69" s="170">
        <v>0</v>
      </c>
      <c r="U69" s="170">
        <v>0</v>
      </c>
      <c r="V69" s="170">
        <v>0</v>
      </c>
      <c r="W69" s="170">
        <v>0</v>
      </c>
      <c r="X69" s="170">
        <v>0</v>
      </c>
      <c r="Y69" s="170">
        <v>0</v>
      </c>
      <c r="Z69" s="170">
        <v>0</v>
      </c>
      <c r="AA69" s="170">
        <v>0</v>
      </c>
      <c r="AB69" s="170">
        <v>0</v>
      </c>
      <c r="AC69" s="170">
        <v>0</v>
      </c>
      <c r="AD69" s="170">
        <v>0</v>
      </c>
      <c r="AE69" s="170">
        <v>0</v>
      </c>
      <c r="AF69" s="170">
        <v>0</v>
      </c>
      <c r="AG69" s="170">
        <v>0</v>
      </c>
      <c r="AH69" s="170">
        <v>0</v>
      </c>
      <c r="AI69" s="170">
        <v>0</v>
      </c>
      <c r="AJ69" s="170">
        <v>0</v>
      </c>
      <c r="AK69" s="170">
        <v>0</v>
      </c>
      <c r="AL69" s="170">
        <v>0</v>
      </c>
      <c r="AM69" s="170">
        <v>0</v>
      </c>
      <c r="AN69" s="170">
        <v>0</v>
      </c>
      <c r="AO69" s="170">
        <v>0</v>
      </c>
      <c r="AP69" s="170">
        <v>0</v>
      </c>
      <c r="AQ69" s="170">
        <v>0</v>
      </c>
      <c r="AR69" s="170">
        <v>0</v>
      </c>
      <c r="AS69" s="170">
        <v>0</v>
      </c>
      <c r="AT69" s="170">
        <v>0</v>
      </c>
      <c r="AU69" s="170">
        <v>0</v>
      </c>
      <c r="AV69" s="170">
        <v>0</v>
      </c>
      <c r="AW69" s="172">
        <v>0</v>
      </c>
      <c r="AX69" s="172">
        <v>0</v>
      </c>
      <c r="AY69" s="172">
        <v>0</v>
      </c>
      <c r="AZ69" s="172">
        <v>0</v>
      </c>
      <c r="BA69" s="172">
        <v>0</v>
      </c>
      <c r="BB69" s="172">
        <v>0</v>
      </c>
      <c r="BC69" s="172">
        <v>0</v>
      </c>
      <c r="BD69" s="172">
        <v>0</v>
      </c>
      <c r="BE69" s="172">
        <v>0</v>
      </c>
      <c r="BF69" s="172">
        <v>0</v>
      </c>
      <c r="BG69" s="172">
        <v>0</v>
      </c>
      <c r="BH69" s="172">
        <v>0</v>
      </c>
      <c r="BI69" s="172">
        <v>0</v>
      </c>
      <c r="BJ69" s="172">
        <v>0</v>
      </c>
      <c r="BK69" s="172">
        <v>0</v>
      </c>
      <c r="BL69" s="172">
        <v>0</v>
      </c>
      <c r="BM69" s="169">
        <v>1</v>
      </c>
      <c r="BN69" s="172">
        <v>0</v>
      </c>
      <c r="BO69" s="172">
        <v>0</v>
      </c>
      <c r="BP69" s="172">
        <v>0</v>
      </c>
      <c r="BQ69" s="172">
        <v>0</v>
      </c>
    </row>
    <row r="70" spans="1:69" x14ac:dyDescent="0.35">
      <c r="A70" s="168" t="s">
        <v>450</v>
      </c>
      <c r="B70" s="170">
        <v>0</v>
      </c>
      <c r="C70" s="170">
        <v>0</v>
      </c>
      <c r="D70" s="170">
        <v>0</v>
      </c>
      <c r="E70" s="170">
        <v>0</v>
      </c>
      <c r="F70" s="170">
        <v>0</v>
      </c>
      <c r="G70" s="170">
        <v>0</v>
      </c>
      <c r="H70" s="170">
        <v>0</v>
      </c>
      <c r="I70" s="170">
        <v>0</v>
      </c>
      <c r="J70" s="170">
        <v>0</v>
      </c>
      <c r="K70" s="170">
        <v>0</v>
      </c>
      <c r="L70" s="170">
        <v>0</v>
      </c>
      <c r="M70" s="170">
        <v>0</v>
      </c>
      <c r="N70" s="170">
        <v>0</v>
      </c>
      <c r="O70" s="170">
        <v>0</v>
      </c>
      <c r="P70" s="170">
        <v>0</v>
      </c>
      <c r="Q70" s="170">
        <v>0</v>
      </c>
      <c r="R70" s="170">
        <v>0</v>
      </c>
      <c r="S70" s="170">
        <v>0</v>
      </c>
      <c r="T70" s="170">
        <v>0</v>
      </c>
      <c r="U70" s="170">
        <v>0</v>
      </c>
      <c r="V70" s="170">
        <v>0</v>
      </c>
      <c r="W70" s="170">
        <v>0</v>
      </c>
      <c r="X70" s="170">
        <v>0</v>
      </c>
      <c r="Y70" s="170">
        <v>0</v>
      </c>
      <c r="Z70" s="170">
        <v>0</v>
      </c>
      <c r="AA70" s="170">
        <v>0</v>
      </c>
      <c r="AB70" s="170">
        <v>0</v>
      </c>
      <c r="AC70" s="170">
        <v>0</v>
      </c>
      <c r="AD70" s="170">
        <v>0</v>
      </c>
      <c r="AE70" s="170">
        <v>0</v>
      </c>
      <c r="AF70" s="170">
        <v>0</v>
      </c>
      <c r="AG70" s="170">
        <v>0</v>
      </c>
      <c r="AH70" s="170">
        <v>0</v>
      </c>
      <c r="AI70" s="170">
        <v>0</v>
      </c>
      <c r="AJ70" s="170">
        <v>0</v>
      </c>
      <c r="AK70" s="170">
        <v>0</v>
      </c>
      <c r="AL70" s="170">
        <v>0</v>
      </c>
      <c r="AM70" s="170">
        <v>0</v>
      </c>
      <c r="AN70" s="170">
        <v>0</v>
      </c>
      <c r="AO70" s="170">
        <v>0</v>
      </c>
      <c r="AP70" s="170">
        <v>0</v>
      </c>
      <c r="AQ70" s="170">
        <v>0</v>
      </c>
      <c r="AR70" s="170">
        <v>0</v>
      </c>
      <c r="AS70" s="170">
        <v>0</v>
      </c>
      <c r="AT70" s="170">
        <v>0</v>
      </c>
      <c r="AU70" s="170">
        <v>0</v>
      </c>
      <c r="AV70" s="170">
        <v>0</v>
      </c>
      <c r="AW70" s="172">
        <v>0</v>
      </c>
      <c r="AX70" s="172">
        <v>0</v>
      </c>
      <c r="AY70" s="172">
        <v>0</v>
      </c>
      <c r="AZ70" s="172">
        <v>0</v>
      </c>
      <c r="BA70" s="172">
        <v>0</v>
      </c>
      <c r="BB70" s="172">
        <v>0</v>
      </c>
      <c r="BC70" s="172">
        <v>0</v>
      </c>
      <c r="BD70" s="172">
        <v>0</v>
      </c>
      <c r="BE70" s="172">
        <v>0</v>
      </c>
      <c r="BF70" s="172">
        <v>0</v>
      </c>
      <c r="BG70" s="172">
        <v>0</v>
      </c>
      <c r="BH70" s="172">
        <v>0</v>
      </c>
      <c r="BI70" s="172">
        <v>0</v>
      </c>
      <c r="BJ70" s="172">
        <v>0</v>
      </c>
      <c r="BK70" s="172">
        <v>0</v>
      </c>
      <c r="BL70" s="172">
        <v>0</v>
      </c>
      <c r="BM70" s="172">
        <v>0</v>
      </c>
      <c r="BN70" s="169">
        <v>1</v>
      </c>
      <c r="BO70" s="172">
        <v>0</v>
      </c>
      <c r="BP70" s="172">
        <v>0</v>
      </c>
      <c r="BQ70" s="172">
        <v>0</v>
      </c>
    </row>
    <row r="71" spans="1:69" x14ac:dyDescent="0.35">
      <c r="A71" s="168" t="s">
        <v>451</v>
      </c>
      <c r="B71" s="170">
        <v>0</v>
      </c>
      <c r="C71" s="170">
        <v>0</v>
      </c>
      <c r="D71" s="170">
        <v>0</v>
      </c>
      <c r="E71" s="170">
        <v>0</v>
      </c>
      <c r="F71" s="170">
        <v>0</v>
      </c>
      <c r="G71" s="170">
        <v>0</v>
      </c>
      <c r="H71" s="170">
        <v>0</v>
      </c>
      <c r="I71" s="170">
        <v>0</v>
      </c>
      <c r="J71" s="170">
        <v>0</v>
      </c>
      <c r="K71" s="170">
        <v>0</v>
      </c>
      <c r="L71" s="170">
        <v>0</v>
      </c>
      <c r="M71" s="170">
        <v>0</v>
      </c>
      <c r="N71" s="170">
        <v>0</v>
      </c>
      <c r="O71" s="170">
        <v>0</v>
      </c>
      <c r="P71" s="170">
        <v>0</v>
      </c>
      <c r="Q71" s="170">
        <v>0</v>
      </c>
      <c r="R71" s="170">
        <v>0</v>
      </c>
      <c r="S71" s="170">
        <v>0</v>
      </c>
      <c r="T71" s="170">
        <v>0</v>
      </c>
      <c r="U71" s="170">
        <v>0</v>
      </c>
      <c r="V71" s="170">
        <v>0</v>
      </c>
      <c r="W71" s="170">
        <v>0</v>
      </c>
      <c r="X71" s="170">
        <v>0</v>
      </c>
      <c r="Y71" s="170">
        <v>0</v>
      </c>
      <c r="Z71" s="170">
        <v>0</v>
      </c>
      <c r="AA71" s="170">
        <v>0</v>
      </c>
      <c r="AB71" s="170">
        <v>0</v>
      </c>
      <c r="AC71" s="170">
        <v>0</v>
      </c>
      <c r="AD71" s="170">
        <v>0</v>
      </c>
      <c r="AE71" s="170">
        <v>0</v>
      </c>
      <c r="AF71" s="170">
        <v>0</v>
      </c>
      <c r="AG71" s="170">
        <v>0</v>
      </c>
      <c r="AH71" s="170">
        <v>0</v>
      </c>
      <c r="AI71" s="170">
        <v>0</v>
      </c>
      <c r="AJ71" s="170">
        <v>0</v>
      </c>
      <c r="AK71" s="170">
        <v>0</v>
      </c>
      <c r="AL71" s="170">
        <v>0</v>
      </c>
      <c r="AM71" s="170">
        <v>0</v>
      </c>
      <c r="AN71" s="170">
        <v>0</v>
      </c>
      <c r="AO71" s="170">
        <v>0</v>
      </c>
      <c r="AP71" s="170">
        <v>0</v>
      </c>
      <c r="AQ71" s="170">
        <v>0</v>
      </c>
      <c r="AR71" s="170">
        <v>0</v>
      </c>
      <c r="AS71" s="170">
        <v>0</v>
      </c>
      <c r="AT71" s="170">
        <v>0</v>
      </c>
      <c r="AU71" s="170">
        <v>0</v>
      </c>
      <c r="AV71" s="170">
        <v>0</v>
      </c>
      <c r="AW71" s="172">
        <v>0</v>
      </c>
      <c r="AX71" s="172">
        <v>0</v>
      </c>
      <c r="AY71" s="172">
        <v>0</v>
      </c>
      <c r="AZ71" s="172">
        <v>0</v>
      </c>
      <c r="BA71" s="172">
        <v>0</v>
      </c>
      <c r="BB71" s="172">
        <v>0</v>
      </c>
      <c r="BC71" s="172">
        <v>0</v>
      </c>
      <c r="BD71" s="172">
        <v>0</v>
      </c>
      <c r="BE71" s="172">
        <v>0</v>
      </c>
      <c r="BF71" s="172">
        <v>0</v>
      </c>
      <c r="BG71" s="172">
        <v>0</v>
      </c>
      <c r="BH71" s="172">
        <v>0</v>
      </c>
      <c r="BI71" s="172">
        <v>0</v>
      </c>
      <c r="BJ71" s="172">
        <v>0</v>
      </c>
      <c r="BK71" s="172">
        <v>0</v>
      </c>
      <c r="BL71" s="172">
        <v>0</v>
      </c>
      <c r="BM71" s="172">
        <v>0</v>
      </c>
      <c r="BN71" s="172">
        <v>0</v>
      </c>
      <c r="BO71" s="169">
        <v>1</v>
      </c>
      <c r="BP71" s="172">
        <v>0</v>
      </c>
      <c r="BQ71" s="172">
        <v>0</v>
      </c>
    </row>
    <row r="72" spans="1:69" x14ac:dyDescent="0.35">
      <c r="A72" s="168" t="s">
        <v>239</v>
      </c>
      <c r="B72" s="170">
        <v>0</v>
      </c>
      <c r="C72" s="170">
        <v>0</v>
      </c>
      <c r="D72" s="170">
        <v>0</v>
      </c>
      <c r="E72" s="170">
        <v>0</v>
      </c>
      <c r="F72" s="170">
        <v>0</v>
      </c>
      <c r="G72" s="170">
        <v>0</v>
      </c>
      <c r="H72" s="170">
        <v>0</v>
      </c>
      <c r="I72" s="170">
        <v>0</v>
      </c>
      <c r="J72" s="170">
        <v>0</v>
      </c>
      <c r="K72" s="170">
        <v>0</v>
      </c>
      <c r="L72" s="170">
        <v>0</v>
      </c>
      <c r="M72" s="170">
        <v>0</v>
      </c>
      <c r="N72" s="170">
        <v>0</v>
      </c>
      <c r="O72" s="170">
        <v>0</v>
      </c>
      <c r="P72" s="170">
        <v>0</v>
      </c>
      <c r="Q72" s="170">
        <v>0</v>
      </c>
      <c r="R72" s="170">
        <v>0</v>
      </c>
      <c r="S72" s="170">
        <v>0</v>
      </c>
      <c r="T72" s="170">
        <v>0</v>
      </c>
      <c r="U72" s="170">
        <v>0</v>
      </c>
      <c r="V72" s="170">
        <v>0</v>
      </c>
      <c r="W72" s="170">
        <v>0</v>
      </c>
      <c r="X72" s="170">
        <v>0</v>
      </c>
      <c r="Y72" s="170">
        <v>0</v>
      </c>
      <c r="Z72" s="170">
        <v>0</v>
      </c>
      <c r="AA72" s="170">
        <v>0</v>
      </c>
      <c r="AB72" s="170">
        <v>0</v>
      </c>
      <c r="AC72" s="170">
        <v>0</v>
      </c>
      <c r="AD72" s="170">
        <v>0</v>
      </c>
      <c r="AE72" s="170">
        <v>0</v>
      </c>
      <c r="AF72" s="170">
        <v>0</v>
      </c>
      <c r="AG72" s="170">
        <v>0</v>
      </c>
      <c r="AH72" s="170">
        <v>0</v>
      </c>
      <c r="AI72" s="170">
        <v>0</v>
      </c>
      <c r="AJ72" s="170">
        <v>0</v>
      </c>
      <c r="AK72" s="170">
        <v>0</v>
      </c>
      <c r="AL72" s="170">
        <v>0</v>
      </c>
      <c r="AM72" s="170">
        <v>0</v>
      </c>
      <c r="AN72" s="170">
        <v>0</v>
      </c>
      <c r="AO72" s="170">
        <v>0</v>
      </c>
      <c r="AP72" s="170">
        <v>0</v>
      </c>
      <c r="AQ72" s="170">
        <v>0</v>
      </c>
      <c r="AR72" s="170">
        <v>0</v>
      </c>
      <c r="AS72" s="170">
        <v>0</v>
      </c>
      <c r="AT72" s="170">
        <v>0</v>
      </c>
      <c r="AU72" s="170">
        <v>0</v>
      </c>
      <c r="AV72" s="170">
        <v>0</v>
      </c>
      <c r="AW72" s="172">
        <v>0</v>
      </c>
      <c r="AX72" s="172">
        <v>0</v>
      </c>
      <c r="AY72" s="172">
        <v>0</v>
      </c>
      <c r="AZ72" s="172">
        <v>0</v>
      </c>
      <c r="BA72" s="172">
        <v>0</v>
      </c>
      <c r="BB72" s="172">
        <v>0</v>
      </c>
      <c r="BC72" s="172">
        <v>0</v>
      </c>
      <c r="BD72" s="172">
        <v>0</v>
      </c>
      <c r="BE72" s="172">
        <v>0</v>
      </c>
      <c r="BF72" s="172">
        <v>0</v>
      </c>
      <c r="BG72" s="172">
        <v>0</v>
      </c>
      <c r="BH72" s="172">
        <v>0</v>
      </c>
      <c r="BI72" s="172">
        <v>0</v>
      </c>
      <c r="BJ72" s="172">
        <v>0</v>
      </c>
      <c r="BK72" s="172">
        <v>0</v>
      </c>
      <c r="BL72" s="172">
        <v>0</v>
      </c>
      <c r="BM72" s="172">
        <v>0</v>
      </c>
      <c r="BN72" s="172">
        <v>0</v>
      </c>
      <c r="BO72" s="172">
        <v>0</v>
      </c>
      <c r="BP72" s="169">
        <v>1</v>
      </c>
      <c r="BQ72" s="172">
        <v>0</v>
      </c>
    </row>
    <row r="73" spans="1:69" x14ac:dyDescent="0.35">
      <c r="A73" s="168" t="s">
        <v>241</v>
      </c>
      <c r="B73" s="170">
        <v>0</v>
      </c>
      <c r="C73" s="170">
        <v>0</v>
      </c>
      <c r="D73" s="170">
        <v>0</v>
      </c>
      <c r="E73" s="170">
        <v>0</v>
      </c>
      <c r="F73" s="170">
        <v>0</v>
      </c>
      <c r="G73" s="170">
        <v>0</v>
      </c>
      <c r="H73" s="170">
        <v>0</v>
      </c>
      <c r="I73" s="170">
        <v>0</v>
      </c>
      <c r="J73" s="170">
        <v>0</v>
      </c>
      <c r="K73" s="170">
        <v>0</v>
      </c>
      <c r="L73" s="170">
        <v>0</v>
      </c>
      <c r="M73" s="170">
        <v>0</v>
      </c>
      <c r="N73" s="170">
        <v>0</v>
      </c>
      <c r="O73" s="170">
        <v>0</v>
      </c>
      <c r="P73" s="170">
        <v>0</v>
      </c>
      <c r="Q73" s="170">
        <v>0</v>
      </c>
      <c r="R73" s="170">
        <v>0</v>
      </c>
      <c r="S73" s="170">
        <v>0</v>
      </c>
      <c r="T73" s="170">
        <v>0</v>
      </c>
      <c r="U73" s="170">
        <v>0</v>
      </c>
      <c r="V73" s="170">
        <v>0</v>
      </c>
      <c r="W73" s="170">
        <v>0</v>
      </c>
      <c r="X73" s="170">
        <v>0</v>
      </c>
      <c r="Y73" s="170">
        <v>0</v>
      </c>
      <c r="Z73" s="170">
        <v>0</v>
      </c>
      <c r="AA73" s="170">
        <v>0</v>
      </c>
      <c r="AB73" s="170">
        <v>0</v>
      </c>
      <c r="AC73" s="170">
        <v>0</v>
      </c>
      <c r="AD73" s="170">
        <v>0</v>
      </c>
      <c r="AE73" s="170">
        <v>0</v>
      </c>
      <c r="AF73" s="170">
        <v>0</v>
      </c>
      <c r="AG73" s="170">
        <v>0</v>
      </c>
      <c r="AH73" s="170">
        <v>0</v>
      </c>
      <c r="AI73" s="170">
        <v>0</v>
      </c>
      <c r="AJ73" s="170">
        <v>0</v>
      </c>
      <c r="AK73" s="170">
        <v>0</v>
      </c>
      <c r="AL73" s="170">
        <v>0</v>
      </c>
      <c r="AM73" s="170">
        <v>0</v>
      </c>
      <c r="AN73" s="170">
        <v>0</v>
      </c>
      <c r="AO73" s="170">
        <v>0</v>
      </c>
      <c r="AP73" s="170">
        <v>0</v>
      </c>
      <c r="AQ73" s="170">
        <v>0</v>
      </c>
      <c r="AR73" s="170">
        <v>0</v>
      </c>
      <c r="AS73" s="170">
        <v>0</v>
      </c>
      <c r="AT73" s="170">
        <v>0</v>
      </c>
      <c r="AU73" s="170">
        <v>0</v>
      </c>
      <c r="AV73" s="170">
        <v>0</v>
      </c>
      <c r="AW73" s="172">
        <v>0</v>
      </c>
      <c r="AX73" s="172">
        <v>0</v>
      </c>
      <c r="AY73" s="172">
        <v>0</v>
      </c>
      <c r="AZ73" s="172">
        <v>0</v>
      </c>
      <c r="BA73" s="172">
        <v>0</v>
      </c>
      <c r="BB73" s="172">
        <v>0</v>
      </c>
      <c r="BC73" s="172">
        <v>0</v>
      </c>
      <c r="BD73" s="172">
        <v>0</v>
      </c>
      <c r="BE73" s="172">
        <v>0</v>
      </c>
      <c r="BF73" s="172">
        <v>0</v>
      </c>
      <c r="BG73" s="172">
        <v>0</v>
      </c>
      <c r="BH73" s="172">
        <v>0</v>
      </c>
      <c r="BI73" s="172">
        <v>0</v>
      </c>
      <c r="BJ73" s="172">
        <v>0</v>
      </c>
      <c r="BK73" s="172">
        <v>0</v>
      </c>
      <c r="BL73" s="172">
        <v>0</v>
      </c>
      <c r="BM73" s="172">
        <v>0</v>
      </c>
      <c r="BN73" s="172">
        <v>0</v>
      </c>
      <c r="BO73" s="172">
        <v>0</v>
      </c>
      <c r="BP73" s="172">
        <v>0</v>
      </c>
      <c r="BQ73" s="169">
        <v>1</v>
      </c>
    </row>
  </sheetData>
  <mergeCells count="2">
    <mergeCell ref="A4:A5"/>
    <mergeCell ref="B4:AW4"/>
  </mergeCells>
  <phoneticPr fontId="27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12F0A-B108-4B2D-8136-83F9DE92AAFB}">
  <dimension ref="A1:EL73"/>
  <sheetViews>
    <sheetView workbookViewId="0">
      <selection activeCell="GR1" sqref="GR1"/>
    </sheetView>
  </sheetViews>
  <sheetFormatPr baseColWidth="10" defaultRowHeight="14.5" x14ac:dyDescent="0.35"/>
  <sheetData>
    <row r="1" spans="1:142" ht="15.5" x14ac:dyDescent="0.35">
      <c r="A1" s="173" t="s">
        <v>453</v>
      </c>
    </row>
    <row r="5" spans="1:142" x14ac:dyDescent="0.35">
      <c r="C5" t="s">
        <v>291</v>
      </c>
      <c r="D5" t="s">
        <v>146</v>
      </c>
      <c r="E5">
        <v>1</v>
      </c>
      <c r="F5">
        <v>2</v>
      </c>
      <c r="G5">
        <v>3</v>
      </c>
      <c r="H5">
        <v>4</v>
      </c>
      <c r="I5">
        <v>5</v>
      </c>
      <c r="J5">
        <v>6</v>
      </c>
      <c r="K5">
        <v>7</v>
      </c>
      <c r="L5">
        <v>8</v>
      </c>
      <c r="M5">
        <v>9</v>
      </c>
      <c r="N5">
        <v>10</v>
      </c>
      <c r="O5">
        <v>11</v>
      </c>
      <c r="P5">
        <v>12</v>
      </c>
      <c r="Q5">
        <v>13</v>
      </c>
      <c r="R5">
        <v>14</v>
      </c>
      <c r="S5">
        <v>15</v>
      </c>
      <c r="T5">
        <v>16</v>
      </c>
      <c r="U5">
        <v>17</v>
      </c>
      <c r="V5">
        <v>18</v>
      </c>
      <c r="W5">
        <v>19</v>
      </c>
      <c r="X5">
        <v>20</v>
      </c>
      <c r="Y5">
        <v>21</v>
      </c>
      <c r="Z5">
        <v>22</v>
      </c>
      <c r="AA5">
        <v>23</v>
      </c>
      <c r="AB5">
        <v>24</v>
      </c>
      <c r="AC5">
        <v>25</v>
      </c>
      <c r="AD5">
        <v>26</v>
      </c>
      <c r="AE5">
        <v>27</v>
      </c>
      <c r="AF5">
        <v>28</v>
      </c>
      <c r="AG5">
        <v>29</v>
      </c>
      <c r="AH5">
        <v>30</v>
      </c>
      <c r="AI5">
        <v>31</v>
      </c>
      <c r="AJ5">
        <v>32</v>
      </c>
      <c r="AK5">
        <v>33</v>
      </c>
      <c r="AL5">
        <v>34</v>
      </c>
      <c r="AM5">
        <v>35</v>
      </c>
      <c r="AN5">
        <v>36</v>
      </c>
      <c r="AO5">
        <v>37</v>
      </c>
      <c r="AP5">
        <v>38</v>
      </c>
      <c r="AQ5">
        <v>39</v>
      </c>
      <c r="AR5">
        <v>40</v>
      </c>
      <c r="AS5">
        <v>41</v>
      </c>
      <c r="AT5">
        <v>42</v>
      </c>
      <c r="AU5">
        <v>43</v>
      </c>
      <c r="AV5">
        <v>44</v>
      </c>
      <c r="AW5">
        <v>45</v>
      </c>
      <c r="AX5">
        <v>46</v>
      </c>
      <c r="AY5">
        <v>47</v>
      </c>
      <c r="AZ5">
        <v>48</v>
      </c>
      <c r="BA5">
        <v>49</v>
      </c>
      <c r="BB5">
        <v>50</v>
      </c>
      <c r="BC5">
        <v>51</v>
      </c>
      <c r="BD5">
        <v>52</v>
      </c>
      <c r="BE5">
        <v>53</v>
      </c>
      <c r="BF5">
        <v>54</v>
      </c>
      <c r="BG5">
        <v>55</v>
      </c>
      <c r="BH5">
        <v>56</v>
      </c>
      <c r="BI5">
        <v>57</v>
      </c>
      <c r="BJ5">
        <v>58</v>
      </c>
      <c r="BK5">
        <v>59</v>
      </c>
      <c r="BL5">
        <v>60</v>
      </c>
      <c r="BM5">
        <v>61</v>
      </c>
      <c r="BN5">
        <v>62</v>
      </c>
      <c r="BO5">
        <v>63</v>
      </c>
      <c r="BP5">
        <v>64</v>
      </c>
      <c r="BQ5">
        <v>65</v>
      </c>
      <c r="BR5">
        <v>66</v>
      </c>
      <c r="BS5">
        <v>67</v>
      </c>
      <c r="BT5">
        <v>68</v>
      </c>
      <c r="BW5">
        <v>1</v>
      </c>
      <c r="BX5">
        <v>2</v>
      </c>
      <c r="BY5">
        <v>3</v>
      </c>
      <c r="BZ5">
        <v>4</v>
      </c>
      <c r="CA5">
        <v>5</v>
      </c>
      <c r="CB5">
        <v>6</v>
      </c>
      <c r="CC5">
        <v>7</v>
      </c>
      <c r="CD5">
        <v>8</v>
      </c>
      <c r="CE5">
        <v>9</v>
      </c>
      <c r="CF5">
        <v>10</v>
      </c>
      <c r="CG5">
        <v>11</v>
      </c>
      <c r="CH5">
        <v>12</v>
      </c>
      <c r="CI5">
        <v>13</v>
      </c>
      <c r="CJ5">
        <v>14</v>
      </c>
      <c r="CK5">
        <v>15</v>
      </c>
      <c r="CL5">
        <v>16</v>
      </c>
      <c r="CM5">
        <v>17</v>
      </c>
      <c r="CN5">
        <v>18</v>
      </c>
      <c r="CO5">
        <v>19</v>
      </c>
      <c r="CP5">
        <v>20</v>
      </c>
      <c r="CQ5">
        <v>21</v>
      </c>
      <c r="CR5">
        <v>22</v>
      </c>
      <c r="CS5">
        <v>23</v>
      </c>
      <c r="CT5">
        <v>24</v>
      </c>
      <c r="CU5">
        <v>25</v>
      </c>
      <c r="CV5">
        <v>26</v>
      </c>
      <c r="CW5">
        <v>27</v>
      </c>
      <c r="CX5">
        <v>28</v>
      </c>
      <c r="CY5">
        <v>29</v>
      </c>
      <c r="CZ5">
        <v>30</v>
      </c>
      <c r="DA5">
        <v>31</v>
      </c>
      <c r="DB5">
        <v>32</v>
      </c>
      <c r="DC5">
        <v>33</v>
      </c>
      <c r="DD5">
        <v>34</v>
      </c>
      <c r="DE5">
        <v>35</v>
      </c>
      <c r="DF5">
        <v>36</v>
      </c>
      <c r="DG5">
        <v>37</v>
      </c>
      <c r="DH5">
        <v>38</v>
      </c>
      <c r="DI5">
        <v>39</v>
      </c>
      <c r="DJ5">
        <v>40</v>
      </c>
      <c r="DK5">
        <v>41</v>
      </c>
      <c r="DL5">
        <v>42</v>
      </c>
      <c r="DM5">
        <v>43</v>
      </c>
      <c r="DN5">
        <v>44</v>
      </c>
      <c r="DO5">
        <v>45</v>
      </c>
      <c r="DP5">
        <v>46</v>
      </c>
      <c r="DQ5">
        <v>47</v>
      </c>
      <c r="DR5">
        <v>48</v>
      </c>
      <c r="DS5">
        <v>49</v>
      </c>
      <c r="DT5">
        <v>50</v>
      </c>
      <c r="DU5">
        <v>51</v>
      </c>
      <c r="DV5">
        <v>52</v>
      </c>
      <c r="DW5">
        <v>53</v>
      </c>
      <c r="DX5">
        <v>54</v>
      </c>
      <c r="DY5">
        <v>55</v>
      </c>
      <c r="DZ5">
        <v>56</v>
      </c>
      <c r="EA5">
        <v>57</v>
      </c>
      <c r="EB5">
        <v>58</v>
      </c>
      <c r="EC5">
        <v>59</v>
      </c>
      <c r="ED5">
        <v>60</v>
      </c>
      <c r="EE5">
        <v>61</v>
      </c>
      <c r="EF5">
        <v>62</v>
      </c>
      <c r="EG5">
        <v>63</v>
      </c>
      <c r="EH5">
        <v>64</v>
      </c>
      <c r="EI5">
        <v>65</v>
      </c>
      <c r="EJ5">
        <v>66</v>
      </c>
      <c r="EK5">
        <v>67</v>
      </c>
      <c r="EL5">
        <v>68</v>
      </c>
    </row>
    <row r="6" spans="1:142" ht="15" x14ac:dyDescent="0.4">
      <c r="B6">
        <v>1</v>
      </c>
      <c r="C6" s="1" t="s">
        <v>0</v>
      </c>
      <c r="D6" s="2" t="s">
        <v>1</v>
      </c>
      <c r="E6" s="166">
        <f>+MU!B6-MRD!E6</f>
        <v>0.93776365509953041</v>
      </c>
      <c r="F6" s="166">
        <f>MU!C6-MRD!F6</f>
        <v>-9.5234578426701341E-2</v>
      </c>
      <c r="G6" s="166">
        <f>+MU!D6-MRD!G6</f>
        <v>-6.055510753422276E-2</v>
      </c>
      <c r="H6" s="166">
        <f>+MU!E6-MRD!H6</f>
        <v>-9.125851645077683E-3</v>
      </c>
      <c r="I6" s="166">
        <f>+MU!F6-MRD!I6</f>
        <v>-2.4312282094081323E-4</v>
      </c>
      <c r="J6" s="166">
        <f>+MU!G6-MRD!J6</f>
        <v>-3.2105057677025826E-5</v>
      </c>
      <c r="K6" s="166">
        <f>+MU!H6-MRD!K6</f>
        <v>-6.1554704624454178E-6</v>
      </c>
      <c r="L6" s="166">
        <f>+MU!I6-MRD!L6</f>
        <v>-2.4815355906627997E-5</v>
      </c>
      <c r="M6" s="166">
        <f>+MU!J6-MRD!M6</f>
        <v>-4.2544968661961655E-5</v>
      </c>
      <c r="N6" s="166">
        <f>+MU!K6-MRD!N6</f>
        <v>-3.1398545010454079E-4</v>
      </c>
      <c r="O6" s="166">
        <f>+MU!L6-MRD!O6</f>
        <v>-2.2868255754403637E-2</v>
      </c>
      <c r="P6" s="166">
        <f>+MU!M6-MRD!P6</f>
        <v>-0.23631876133333093</v>
      </c>
      <c r="Q6" s="166">
        <f>+MU!N6-MRD!Q6</f>
        <v>-1.8863602549146402E-2</v>
      </c>
      <c r="R6" s="166">
        <f>+MU!O6-MRD!R6</f>
        <v>-0.2529630211735398</v>
      </c>
      <c r="S6" s="166">
        <f>+MU!P6-MRD!S6</f>
        <v>-1.7839720321042186E-4</v>
      </c>
      <c r="T6" s="166">
        <f>+MU!Q6-MRD!T6</f>
        <v>-0.41347235736705523</v>
      </c>
      <c r="U6" s="166">
        <f>+MU!R6-MRD!U6</f>
        <v>-0.11868754466667256</v>
      </c>
      <c r="V6" s="166">
        <f>+MU!S6-MRD!V6</f>
        <v>-7.8610074722558806E-2</v>
      </c>
      <c r="W6" s="166">
        <f>+MU!T6-MRD!W6</f>
        <v>-2.3983775235680189E-2</v>
      </c>
      <c r="X6" s="166">
        <f>+MU!U6-MRD!X6</f>
        <v>-2.7590705044449413E-2</v>
      </c>
      <c r="Y6" s="166">
        <f>+MU!V6-MRD!Y6</f>
        <v>-8.0951268778334685E-4</v>
      </c>
      <c r="Z6" s="166">
        <f>+MU!W6-MRD!Z6</f>
        <v>-3.305984937917793E-3</v>
      </c>
      <c r="AA6" s="166">
        <f>+MU!X6-MRD!AA6</f>
        <v>-8.2367000804363082E-3</v>
      </c>
      <c r="AB6" s="166">
        <f>+MU!Y6-MRD!AB6</f>
        <v>-2.3169333955823635E-3</v>
      </c>
      <c r="AC6" s="166">
        <f>+MU!Z6-MRD!AC6</f>
        <v>-2.307497113791223E-5</v>
      </c>
      <c r="AD6" s="166">
        <f>+MU!AA6-MRD!AD6</f>
        <v>-1.4027721962245077E-2</v>
      </c>
      <c r="AE6" s="166">
        <f>+MU!AB6-MRD!AE6</f>
        <v>-1.4462058380654403E-3</v>
      </c>
      <c r="AF6" s="166">
        <f>+MU!AC6-MRD!AF6</f>
        <v>-6.3892510643602726E-3</v>
      </c>
      <c r="AG6" s="166">
        <f>+MU!AD6-MRD!AG6</f>
        <v>-4.0211749174750941E-5</v>
      </c>
      <c r="AH6" s="166">
        <f>+MU!AE6-MRD!AH6</f>
        <v>-4.6034992329106365E-4</v>
      </c>
      <c r="AI6" s="166">
        <f>+MU!AF6-MRD!AI6</f>
        <v>-5.9925941313800687E-4</v>
      </c>
      <c r="AJ6" s="166">
        <f>+MU!AG6-MRD!AJ6</f>
        <v>-2.7291849495219141E-4</v>
      </c>
      <c r="AK6" s="166">
        <f>+MU!AH6-MRD!AK6</f>
        <v>-4.366464090613247E-4</v>
      </c>
      <c r="AL6" s="166">
        <f>+MU!AI6-MRD!AL6</f>
        <v>-4.1464272075634233E-3</v>
      </c>
      <c r="AM6" s="166">
        <f>+MU!AJ6-MRD!AM6</f>
        <v>-4.9604691504941626E-3</v>
      </c>
      <c r="AN6" s="166">
        <f>+MU!AK6-MRD!AN6</f>
        <v>-1.0964879326486622E-4</v>
      </c>
      <c r="AO6" s="166">
        <f>+MU!AL6-MRD!AO6</f>
        <v>-5.0172123867517494E-5</v>
      </c>
      <c r="AP6" s="166">
        <f>+MU!AM6-MRD!AP6</f>
        <v>-4.037627410250349E-4</v>
      </c>
      <c r="AQ6" s="166">
        <f>+MU!AN6-MRD!AQ6</f>
        <v>-1.8303594294843701E-4</v>
      </c>
      <c r="AR6" s="166">
        <f>+MU!AO6-MRD!AR6</f>
        <v>-3.5058935952332973E-4</v>
      </c>
      <c r="AS6" s="166">
        <f>+MU!AP6-MRD!AS6</f>
        <v>-1.81381929424476E-5</v>
      </c>
      <c r="AT6" s="166">
        <f>+MU!AQ6-MRD!AT6</f>
        <v>-2.0622228906405461E-5</v>
      </c>
      <c r="AU6" s="166">
        <f>+MU!AR6-MRD!AU6</f>
        <v>-1.6737842531934491E-3</v>
      </c>
      <c r="AV6" s="166">
        <f>+MU!AS6-MRD!AV6</f>
        <v>-7.9080492461957197E-4</v>
      </c>
      <c r="AW6" s="166">
        <f>+MU!AT6-MRD!AW6</f>
        <v>-9.3587914538331284E-4</v>
      </c>
      <c r="AX6" s="166">
        <f>+MU!AU6-MRD!AX6</f>
        <v>-8.2684281069985723E-5</v>
      </c>
      <c r="AY6" s="166">
        <f>+MU!AV6-MRD!AY6</f>
        <v>-6.3730288395308802E-5</v>
      </c>
      <c r="AZ6" s="166">
        <f>+MU!AW6-MRD!AZ6</f>
        <v>-5.4246723711737411E-5</v>
      </c>
      <c r="BA6" s="166">
        <f>+MU!AX6-MRD!BA6</f>
        <v>-3.4882918626551444E-5</v>
      </c>
      <c r="BB6" s="166">
        <f>+MU!AY6-MRD!BB6</f>
        <v>-4.2454765150828605E-5</v>
      </c>
      <c r="BC6" s="166">
        <f>+MU!AZ6-MRD!BC6</f>
        <v>-4.1414508752484226E-5</v>
      </c>
      <c r="BD6" s="166">
        <f>+MU!BA6-MRD!BD6</f>
        <v>-3.5956747119988691E-5</v>
      </c>
      <c r="BE6" s="166">
        <f>+MU!BB6-MRD!BE6</f>
        <v>-1.495627331127122E-2</v>
      </c>
      <c r="BF6" s="166">
        <f>+MU!BC6-MRD!BF6</f>
        <v>-4.8414428285374921E-2</v>
      </c>
      <c r="BG6" s="166">
        <f>+MU!BD6-MRD!BG6</f>
        <v>-1.0474259883434483E-4</v>
      </c>
      <c r="BH6" s="166">
        <f>+MU!BE6-MRD!BH6</f>
        <v>-2.4626801744278834E-5</v>
      </c>
      <c r="BI6" s="166">
        <f>+MU!BF6-MRD!BI6</f>
        <v>-1.4684319100438095E-4</v>
      </c>
      <c r="BJ6" s="166">
        <f>+MU!BG6-MRD!BJ6</f>
        <v>-2.0588514826857089E-5</v>
      </c>
      <c r="BK6" s="166">
        <f>+MU!BH6-MRD!BK6</f>
        <v>-2.2878965404348216E-5</v>
      </c>
      <c r="BL6" s="166">
        <f>+MU!BI6-MRD!BL6</f>
        <v>-6.9594355070302274E-5</v>
      </c>
      <c r="BM6" s="166">
        <f>+MU!BJ6-MRD!BM6</f>
        <v>-1.0905702615279309E-4</v>
      </c>
      <c r="BN6" s="166">
        <f>+MU!BK6-MRD!BN6</f>
        <v>-3.5335639594574812E-5</v>
      </c>
      <c r="BO6" s="166">
        <f>+MU!BL6-MRD!BO6</f>
        <v>-1.8528416674147287E-4</v>
      </c>
      <c r="BP6" s="166">
        <f>+MU!BM6-MRD!BP6</f>
        <v>-9.340611550371085E-4</v>
      </c>
      <c r="BQ6" s="166">
        <f>+MU!BN6-MRD!BQ6</f>
        <v>-1.3387955086483329E-3</v>
      </c>
      <c r="BR6" s="166">
        <f>+MU!BO6-MRD!BR6</f>
        <v>-8.7299399365529408E-4</v>
      </c>
      <c r="BS6" s="166">
        <f>+MU!BP6-MRD!BS6</f>
        <v>-1.2865556479147323E-3</v>
      </c>
      <c r="BT6" s="166">
        <f>+MU!BQ6-MRD!BT6</f>
        <v>0</v>
      </c>
      <c r="BW6" s="98">
        <v>0.93776365509953041</v>
      </c>
      <c r="BX6" s="98">
        <v>-9.5234578426701341E-2</v>
      </c>
      <c r="BY6" s="98">
        <v>-6.055510753422276E-2</v>
      </c>
      <c r="BZ6" s="98">
        <v>-9.125851645077683E-3</v>
      </c>
      <c r="CA6" s="98">
        <v>-2.4312282094081323E-4</v>
      </c>
      <c r="CB6" s="98">
        <v>-3.2105057677025826E-5</v>
      </c>
      <c r="CC6" s="98">
        <v>-6.1554704624454178E-6</v>
      </c>
      <c r="CD6" s="98">
        <v>-2.4815355906627997E-5</v>
      </c>
      <c r="CE6" s="98">
        <v>-4.2544968661961655E-5</v>
      </c>
      <c r="CF6" s="98">
        <v>-3.1398545010454079E-4</v>
      </c>
      <c r="CG6" s="98">
        <v>-2.2868255754403637E-2</v>
      </c>
      <c r="CH6" s="98">
        <v>-0.23631876133333093</v>
      </c>
      <c r="CI6" s="98">
        <v>-1.8863602549146402E-2</v>
      </c>
      <c r="CJ6" s="98">
        <v>-0.2529630211735398</v>
      </c>
      <c r="CK6" s="98">
        <v>-1.7839720321042186E-4</v>
      </c>
      <c r="CL6" s="98">
        <v>-0.41347235736705523</v>
      </c>
      <c r="CM6" s="98">
        <v>-0.11868754466667256</v>
      </c>
      <c r="CN6" s="98">
        <v>-7.8610074722558806E-2</v>
      </c>
      <c r="CO6" s="98">
        <v>-2.3983775235680189E-2</v>
      </c>
      <c r="CP6" s="98">
        <v>-2.7590705044449413E-2</v>
      </c>
      <c r="CQ6" s="98">
        <v>-8.0951268778334685E-4</v>
      </c>
      <c r="CR6" s="98">
        <v>-3.305984937917793E-3</v>
      </c>
      <c r="CS6" s="98">
        <v>-8.2367000804363082E-3</v>
      </c>
      <c r="CT6" s="98">
        <v>-2.3169333955823635E-3</v>
      </c>
      <c r="CU6" s="98">
        <v>-2.307497113791223E-5</v>
      </c>
      <c r="CV6" s="98">
        <v>-1.4027721962245077E-2</v>
      </c>
      <c r="CW6" s="98">
        <v>-1.4462058380654403E-3</v>
      </c>
      <c r="CX6" s="98">
        <v>-6.3892510643602726E-3</v>
      </c>
      <c r="CY6" s="98">
        <v>-4.0211749174750941E-5</v>
      </c>
      <c r="CZ6" s="98">
        <v>-4.6034992329106365E-4</v>
      </c>
      <c r="DA6" s="98">
        <v>-5.9925941313800687E-4</v>
      </c>
      <c r="DB6" s="98">
        <v>-2.7291849495219141E-4</v>
      </c>
      <c r="DC6" s="98">
        <v>-4.366464090613247E-4</v>
      </c>
      <c r="DD6" s="98">
        <v>-4.1464272075634233E-3</v>
      </c>
      <c r="DE6" s="98">
        <v>-4.9604691504941626E-3</v>
      </c>
      <c r="DF6" s="98">
        <v>-1.0964879326486622E-4</v>
      </c>
      <c r="DG6" s="98">
        <v>-5.0172123867517494E-5</v>
      </c>
      <c r="DH6" s="98">
        <v>-4.037627410250349E-4</v>
      </c>
      <c r="DI6" s="98">
        <v>-1.8303594294843701E-4</v>
      </c>
      <c r="DJ6" s="98">
        <v>-3.5058935952332973E-4</v>
      </c>
      <c r="DK6" s="98">
        <v>-1.81381929424476E-5</v>
      </c>
      <c r="DL6" s="98">
        <v>-2.0622228906405461E-5</v>
      </c>
      <c r="DM6" s="98">
        <v>-1.6737842531934491E-3</v>
      </c>
      <c r="DN6" s="98">
        <v>-7.9080492461957197E-4</v>
      </c>
      <c r="DO6" s="98">
        <v>-9.3587914538331284E-4</v>
      </c>
      <c r="DP6" s="98">
        <v>-8.2684281069985723E-5</v>
      </c>
      <c r="DQ6" s="98">
        <v>-6.3730288395308802E-5</v>
      </c>
      <c r="DR6" s="98">
        <v>-5.4246723711737411E-5</v>
      </c>
      <c r="DS6" s="98">
        <v>-3.4882918626551444E-5</v>
      </c>
      <c r="DT6" s="98">
        <v>-4.2454765150828605E-5</v>
      </c>
      <c r="DU6" s="98">
        <v>-4.1414508752484226E-5</v>
      </c>
      <c r="DV6" s="98">
        <v>-3.5956747119988691E-5</v>
      </c>
      <c r="DW6" s="98">
        <v>-1.495627331127122E-2</v>
      </c>
      <c r="DX6" s="98">
        <v>-4.8414428285374921E-2</v>
      </c>
      <c r="DY6" s="98">
        <v>-1.0474259883434483E-4</v>
      </c>
      <c r="DZ6" s="98">
        <v>-2.4626801744278834E-5</v>
      </c>
      <c r="EA6" s="98">
        <v>-1.4684319100438095E-4</v>
      </c>
      <c r="EB6" s="98">
        <v>-2.0588514826857089E-5</v>
      </c>
      <c r="EC6" s="98">
        <v>-2.2878965404348216E-5</v>
      </c>
      <c r="ED6" s="98">
        <v>-6.9594355070302274E-5</v>
      </c>
      <c r="EE6" s="98">
        <v>-1.0905702615279309E-4</v>
      </c>
      <c r="EF6" s="98">
        <v>-3.5335639594574812E-5</v>
      </c>
      <c r="EG6" s="98">
        <v>-1.8528416674147287E-4</v>
      </c>
      <c r="EH6" s="98">
        <v>-9.340611550371085E-4</v>
      </c>
      <c r="EI6" s="98">
        <v>-1.3387955086483329E-3</v>
      </c>
      <c r="EJ6" s="98">
        <v>-8.7299399365529408E-4</v>
      </c>
      <c r="EK6" s="98">
        <v>-1.2865556479147323E-3</v>
      </c>
      <c r="EL6" s="98">
        <v>0</v>
      </c>
    </row>
    <row r="7" spans="1:142" ht="15" x14ac:dyDescent="0.4">
      <c r="B7">
        <v>2</v>
      </c>
      <c r="C7" s="6" t="s">
        <v>2</v>
      </c>
      <c r="D7" s="7" t="s">
        <v>3</v>
      </c>
      <c r="E7" s="166">
        <f>+MU!B7-MRD!E7</f>
        <v>-1.4732734698216844E-3</v>
      </c>
      <c r="F7" s="166">
        <f>+MU!C7-MRD!F7</f>
        <v>0.99774101854510255</v>
      </c>
      <c r="G7" s="166">
        <f>+MU!D7-MRD!G7</f>
        <v>-1.3789761451391614E-3</v>
      </c>
      <c r="H7" s="166">
        <f>+MU!E7-MRD!H7</f>
        <v>-2.0507347863759866E-4</v>
      </c>
      <c r="I7" s="166">
        <f>+MU!F7-MRD!I7</f>
        <v>-4.3258544074535911E-6</v>
      </c>
      <c r="J7" s="166">
        <f>+MU!G7-MRD!J7</f>
        <v>-6.5669602407733256E-6</v>
      </c>
      <c r="K7" s="166">
        <f>+MU!H7-MRD!K7</f>
        <v>-9.6246034437158725E-7</v>
      </c>
      <c r="L7" s="166">
        <f>+MU!I7-MRD!L7</f>
        <v>-6.0330273492044209E-6</v>
      </c>
      <c r="M7" s="166">
        <f>+MU!J7-MRD!M7</f>
        <v>-5.0821124229027927E-6</v>
      </c>
      <c r="N7" s="166">
        <f>+MU!K7-MRD!N7</f>
        <v>-3.7059395360616314E-5</v>
      </c>
      <c r="O7" s="166">
        <f>+MU!L7-MRD!O7</f>
        <v>-1.9350062440177678E-5</v>
      </c>
      <c r="P7" s="166">
        <f>+MU!M7-MRD!P7</f>
        <v>-5.6006236143549036E-3</v>
      </c>
      <c r="Q7" s="166">
        <f>+MU!N7-MRD!Q7</f>
        <v>-1.6847464641240369E-4</v>
      </c>
      <c r="R7" s="166">
        <f>+MU!O7-MRD!R7</f>
        <v>-6.1590193714976173E-3</v>
      </c>
      <c r="S7" s="166">
        <f>+MU!P7-MRD!S7</f>
        <v>-0.74243896160348943</v>
      </c>
      <c r="T7" s="166">
        <f>+MU!Q7-MRD!T7</f>
        <v>-9.9848830382484426E-3</v>
      </c>
      <c r="U7" s="166">
        <f>+MU!R7-MRD!U7</f>
        <v>-4.114392392362028E-3</v>
      </c>
      <c r="V7" s="166">
        <f>+MU!S7-MRD!V7</f>
        <v>-2.2268509493282539E-3</v>
      </c>
      <c r="W7" s="166">
        <f>+MU!T7-MRD!W7</f>
        <v>-1.2874499985922438E-3</v>
      </c>
      <c r="X7" s="166">
        <f>+MU!U7-MRD!X7</f>
        <v>-6.6245915176654856E-4</v>
      </c>
      <c r="Y7" s="166">
        <f>+MU!V7-MRD!Y7</f>
        <v>-7.5947528088156371E-5</v>
      </c>
      <c r="Z7" s="166">
        <f>+MU!W7-MRD!Z7</f>
        <v>-3.2174367115696425E-5</v>
      </c>
      <c r="AA7" s="166">
        <f>+MU!X7-MRD!AA7</f>
        <v>-1.93396022722429E-5</v>
      </c>
      <c r="AB7" s="166">
        <f>+MU!Y7-MRD!AB7</f>
        <v>-1.0905854368790409E-4</v>
      </c>
      <c r="AC7" s="166">
        <f>+MU!Z7-MRD!AC7</f>
        <v>-3.5499874416140192E-6</v>
      </c>
      <c r="AD7" s="166">
        <f>+MU!AA7-MRD!AD7</f>
        <v>-3.619579850634504E-4</v>
      </c>
      <c r="AE7" s="166">
        <f>+MU!AB7-MRD!AE7</f>
        <v>-1.2200269992105105E-4</v>
      </c>
      <c r="AF7" s="166">
        <f>+MU!AC7-MRD!AF7</f>
        <v>-1.6222775464202349E-4</v>
      </c>
      <c r="AG7" s="166">
        <f>+MU!AD7-MRD!AG7</f>
        <v>-5.8035819657298259E-6</v>
      </c>
      <c r="AH7" s="166">
        <f>+MU!AE7-MRD!AH7</f>
        <v>-4.7368465825470602E-5</v>
      </c>
      <c r="AI7" s="166">
        <f>+MU!AF7-MRD!AI7</f>
        <v>-5.7590907745120346E-5</v>
      </c>
      <c r="AJ7" s="166">
        <f>+MU!AG7-MRD!AJ7</f>
        <v>-3.1658374406234586E-5</v>
      </c>
      <c r="AK7" s="166">
        <f>+MU!AH7-MRD!AK7</f>
        <v>-6.9769796075459068E-5</v>
      </c>
      <c r="AL7" s="166">
        <f>+MU!AI7-MRD!AL7</f>
        <v>-8.7340549098321906E-5</v>
      </c>
      <c r="AM7" s="166">
        <f>+MU!AJ7-MRD!AM7</f>
        <v>-2.7462300962849878E-4</v>
      </c>
      <c r="AN7" s="166">
        <f>+MU!AK7-MRD!AN7</f>
        <v>-1.2889806596437108E-5</v>
      </c>
      <c r="AO7" s="166">
        <f>+MU!AL7-MRD!AO7</f>
        <v>-6.876496099789979E-6</v>
      </c>
      <c r="AP7" s="166">
        <f>+MU!AM7-MRD!AP7</f>
        <v>-4.6163334615551764E-5</v>
      </c>
      <c r="AQ7" s="166">
        <f>+MU!AN7-MRD!AQ7</f>
        <v>-2.0765748631373725E-5</v>
      </c>
      <c r="AR7" s="166">
        <f>+MU!AO7-MRD!AR7</f>
        <v>-4.0829284598463934E-5</v>
      </c>
      <c r="AS7" s="166">
        <f>+MU!AP7-MRD!AS7</f>
        <v>-2.2439001578285679E-6</v>
      </c>
      <c r="AT7" s="166">
        <f>+MU!AQ7-MRD!AT7</f>
        <v>-3.154807830765263E-6</v>
      </c>
      <c r="AU7" s="166">
        <f>+MU!AR7-MRD!AU7</f>
        <v>-1.4144442665338703E-4</v>
      </c>
      <c r="AV7" s="166">
        <f>+MU!AS7-MRD!AV7</f>
        <v>-5.0621318796043128E-5</v>
      </c>
      <c r="AW7" s="166">
        <f>+MU!AT7-MRD!AW7</f>
        <v>-7.2448881940884535E-5</v>
      </c>
      <c r="AX7" s="166">
        <f>+MU!AU7-MRD!AX7</f>
        <v>-1.6209051245556935E-5</v>
      </c>
      <c r="AY7" s="166">
        <f>+MU!AV7-MRD!AY7</f>
        <v>-1.0240122315127499E-5</v>
      </c>
      <c r="AZ7" s="166">
        <f>+MU!AW7-MRD!AZ7</f>
        <v>-7.3232175085593416E-6</v>
      </c>
      <c r="BA7" s="166">
        <f>+MU!AX7-MRD!BA7</f>
        <v>-9.3602207028047428E-6</v>
      </c>
      <c r="BB7" s="166">
        <f>+MU!AY7-MRD!BB7</f>
        <v>-1.1207377200870541E-5</v>
      </c>
      <c r="BC7" s="166">
        <f>+MU!AZ7-MRD!BC7</f>
        <v>-6.6639133951014181E-6</v>
      </c>
      <c r="BD7" s="166">
        <f>+MU!BA7-MRD!BD7</f>
        <v>-1.0357977876446854E-5</v>
      </c>
      <c r="BE7" s="166">
        <f>+MU!BB7-MRD!BE7</f>
        <v>-3.7451260970730756E-4</v>
      </c>
      <c r="BF7" s="166">
        <f>+MU!BC7-MRD!BF7</f>
        <v>-1.1932535834477511E-3</v>
      </c>
      <c r="BG7" s="166">
        <f>+MU!BD7-MRD!BG7</f>
        <v>-2.0587741834916895E-5</v>
      </c>
      <c r="BH7" s="166">
        <f>+MU!BE7-MRD!BH7</f>
        <v>-3.9086555172545155E-6</v>
      </c>
      <c r="BI7" s="166">
        <f>+MU!BF7-MRD!BI7</f>
        <v>-1.3838173599857753E-5</v>
      </c>
      <c r="BJ7" s="166">
        <f>+MU!BG7-MRD!BJ7</f>
        <v>-4.1645704175856179E-6</v>
      </c>
      <c r="BK7" s="166">
        <f>+MU!BH7-MRD!BK7</f>
        <v>-4.308455369872015E-6</v>
      </c>
      <c r="BL7" s="166">
        <f>+MU!BI7-MRD!BL7</f>
        <v>-8.1248065618106877E-6</v>
      </c>
      <c r="BM7" s="166">
        <f>+MU!BJ7-MRD!BM7</f>
        <v>-1.388205759918729E-5</v>
      </c>
      <c r="BN7" s="166">
        <f>+MU!BK7-MRD!BN7</f>
        <v>-8.1870783064818447E-6</v>
      </c>
      <c r="BO7" s="166">
        <f>+MU!BL7-MRD!BO7</f>
        <v>-1.9628678520347255E-5</v>
      </c>
      <c r="BP7" s="166">
        <f>+MU!BM7-MRD!BP7</f>
        <v>-4.1247384406346035E-5</v>
      </c>
      <c r="BQ7" s="166">
        <f>+MU!BN7-MRD!BQ7</f>
        <v>-1.5853060960246612E-4</v>
      </c>
      <c r="BR7" s="166">
        <f>+MU!BO7-MRD!BR7</f>
        <v>-1.1238654213616957E-4</v>
      </c>
      <c r="BS7" s="166">
        <f>+MU!BP7-MRD!BS7</f>
        <v>-4.8125155523973166E-5</v>
      </c>
      <c r="BT7" s="166">
        <f>+MU!BQ7-MRD!BT7</f>
        <v>0</v>
      </c>
      <c r="BW7" s="98">
        <v>-1.4732734698216844E-3</v>
      </c>
      <c r="BX7" s="98">
        <v>0.99774101854510255</v>
      </c>
      <c r="BY7" s="98">
        <v>-1.3789761451391614E-3</v>
      </c>
      <c r="BZ7" s="98">
        <v>-2.0507347863759866E-4</v>
      </c>
      <c r="CA7" s="98">
        <v>-4.3258544074535911E-6</v>
      </c>
      <c r="CB7" s="98">
        <v>-6.5669602407733256E-6</v>
      </c>
      <c r="CC7" s="98">
        <v>-9.6246034437158725E-7</v>
      </c>
      <c r="CD7" s="98">
        <v>-6.0330273492044209E-6</v>
      </c>
      <c r="CE7" s="98">
        <v>-5.0821124229027927E-6</v>
      </c>
      <c r="CF7" s="98">
        <v>-3.7059395360616314E-5</v>
      </c>
      <c r="CG7" s="98">
        <v>-1.9350062440177678E-5</v>
      </c>
      <c r="CH7" s="98">
        <v>-5.6006236143549036E-3</v>
      </c>
      <c r="CI7" s="98">
        <v>-1.6847464641240369E-4</v>
      </c>
      <c r="CJ7" s="98">
        <v>-6.1590193714976173E-3</v>
      </c>
      <c r="CK7" s="98">
        <v>-0.74243896160348943</v>
      </c>
      <c r="CL7" s="98">
        <v>-9.9848830382484426E-3</v>
      </c>
      <c r="CM7" s="98">
        <v>-4.114392392362028E-3</v>
      </c>
      <c r="CN7" s="98">
        <v>-2.2268509493282539E-3</v>
      </c>
      <c r="CO7" s="98">
        <v>-1.2874499985922438E-3</v>
      </c>
      <c r="CP7" s="98">
        <v>-6.6245915176654856E-4</v>
      </c>
      <c r="CQ7" s="98">
        <v>-7.5947528088156371E-5</v>
      </c>
      <c r="CR7" s="98">
        <v>-3.2174367115696425E-5</v>
      </c>
      <c r="CS7" s="98">
        <v>-1.93396022722429E-5</v>
      </c>
      <c r="CT7" s="98">
        <v>-1.0905854368790409E-4</v>
      </c>
      <c r="CU7" s="98">
        <v>-3.5499874416140192E-6</v>
      </c>
      <c r="CV7" s="98">
        <v>-3.619579850634504E-4</v>
      </c>
      <c r="CW7" s="98">
        <v>-1.2200269992105105E-4</v>
      </c>
      <c r="CX7" s="98">
        <v>-1.6222775464202349E-4</v>
      </c>
      <c r="CY7" s="98">
        <v>-5.8035819657298259E-6</v>
      </c>
      <c r="CZ7" s="98">
        <v>-4.7368465825470602E-5</v>
      </c>
      <c r="DA7" s="98">
        <v>-5.7590907745120346E-5</v>
      </c>
      <c r="DB7" s="98">
        <v>-3.1658374406234586E-5</v>
      </c>
      <c r="DC7" s="98">
        <v>-6.9769796075459068E-5</v>
      </c>
      <c r="DD7" s="98">
        <v>-8.7340549098321906E-5</v>
      </c>
      <c r="DE7" s="98">
        <v>-2.7462300962849878E-4</v>
      </c>
      <c r="DF7" s="98">
        <v>-1.2889806596437108E-5</v>
      </c>
      <c r="DG7" s="98">
        <v>-6.876496099789979E-6</v>
      </c>
      <c r="DH7" s="98">
        <v>-4.6163334615551764E-5</v>
      </c>
      <c r="DI7" s="98">
        <v>-2.0765748631373725E-5</v>
      </c>
      <c r="DJ7" s="98">
        <v>-4.0829284598463934E-5</v>
      </c>
      <c r="DK7" s="98">
        <v>-2.2439001578285679E-6</v>
      </c>
      <c r="DL7" s="98">
        <v>-3.154807830765263E-6</v>
      </c>
      <c r="DM7" s="98">
        <v>-1.4144442665338703E-4</v>
      </c>
      <c r="DN7" s="98">
        <v>-5.0621318796043128E-5</v>
      </c>
      <c r="DO7" s="98">
        <v>-7.2448881940884535E-5</v>
      </c>
      <c r="DP7" s="98">
        <v>-1.6209051245556935E-5</v>
      </c>
      <c r="DQ7" s="98">
        <v>-1.0240122315127499E-5</v>
      </c>
      <c r="DR7" s="98">
        <v>-7.3232175085593416E-6</v>
      </c>
      <c r="DS7" s="98">
        <v>-9.3602207028047428E-6</v>
      </c>
      <c r="DT7" s="98">
        <v>-1.1207377200870541E-5</v>
      </c>
      <c r="DU7" s="98">
        <v>-6.6639133951014181E-6</v>
      </c>
      <c r="DV7" s="98">
        <v>-1.0357977876446854E-5</v>
      </c>
      <c r="DW7" s="98">
        <v>-3.7451260970730756E-4</v>
      </c>
      <c r="DX7" s="98">
        <v>-1.1932535834477511E-3</v>
      </c>
      <c r="DY7" s="98">
        <v>-2.0587741834916895E-5</v>
      </c>
      <c r="DZ7" s="98">
        <v>-3.9086555172545155E-6</v>
      </c>
      <c r="EA7" s="98">
        <v>-1.3838173599857753E-5</v>
      </c>
      <c r="EB7" s="98">
        <v>-4.1645704175856179E-6</v>
      </c>
      <c r="EC7" s="98">
        <v>-4.308455369872015E-6</v>
      </c>
      <c r="ED7" s="98">
        <v>-8.1248065618106877E-6</v>
      </c>
      <c r="EE7" s="98">
        <v>-1.388205759918729E-5</v>
      </c>
      <c r="EF7" s="98">
        <v>-8.1870783064818447E-6</v>
      </c>
      <c r="EG7" s="98">
        <v>-1.9628678520347255E-5</v>
      </c>
      <c r="EH7" s="98">
        <v>-4.1247384406346035E-5</v>
      </c>
      <c r="EI7" s="98">
        <v>-1.5853060960246612E-4</v>
      </c>
      <c r="EJ7" s="98">
        <v>-1.1238654213616957E-4</v>
      </c>
      <c r="EK7" s="98">
        <v>-4.8125155523973166E-5</v>
      </c>
      <c r="EL7" s="98">
        <v>0</v>
      </c>
    </row>
    <row r="8" spans="1:142" ht="15" x14ac:dyDescent="0.4">
      <c r="B8">
        <v>3</v>
      </c>
      <c r="C8" s="1" t="s">
        <v>4</v>
      </c>
      <c r="D8" s="2" t="s">
        <v>5</v>
      </c>
      <c r="E8" s="166">
        <f>+MU!B8-MRD!E8</f>
        <v>-4.8758358398942811E-3</v>
      </c>
      <c r="F8" s="166">
        <f>+MU!C8-MRD!F8</f>
        <v>-3.7443168685094654E-3</v>
      </c>
      <c r="G8" s="166">
        <f>+MU!D8-MRD!G8</f>
        <v>0.93109801513398338</v>
      </c>
      <c r="H8" s="166">
        <f>+MU!E8-MRD!H8</f>
        <v>-4.6947809862119883E-4</v>
      </c>
      <c r="I8" s="166">
        <f>+MU!F8-MRD!I8</f>
        <v>-1.0717283085161176E-2</v>
      </c>
      <c r="J8" s="166">
        <f>+MU!G8-MRD!J8</f>
        <v>-3.420549311671079E-5</v>
      </c>
      <c r="K8" s="166">
        <f>+MU!H8-MRD!K8</f>
        <v>-2.504390981990457E-5</v>
      </c>
      <c r="L8" s="166">
        <f>+MU!I8-MRD!L8</f>
        <v>-7.2397709987994074E-5</v>
      </c>
      <c r="M8" s="166">
        <f>+MU!J8-MRD!M8</f>
        <v>-3.514501947556497E-5</v>
      </c>
      <c r="N8" s="166">
        <f>+MU!K8-MRD!N8</f>
        <v>-1.1506971849251885E-4</v>
      </c>
      <c r="O8" s="166">
        <f>+MU!L8-MRD!O8</f>
        <v>-0.51708281028114977</v>
      </c>
      <c r="P8" s="166">
        <f>+MU!M8-MRD!P8</f>
        <v>-6.6349500990878036E-3</v>
      </c>
      <c r="Q8" s="166">
        <f>+MU!N8-MRD!Q8</f>
        <v>-0.39393120028937045</v>
      </c>
      <c r="R8" s="166">
        <f>+MU!O8-MRD!R8</f>
        <v>-2.3332016522945722E-2</v>
      </c>
      <c r="S8" s="166">
        <f>+MU!P8-MRD!S8</f>
        <v>-1.7757720037054414E-3</v>
      </c>
      <c r="T8" s="166">
        <f>+MU!Q8-MRD!T8</f>
        <v>-1.1337997744940624E-2</v>
      </c>
      <c r="U8" s="166">
        <f>+MU!R8-MRD!U8</f>
        <v>-1.0317946252536644E-2</v>
      </c>
      <c r="V8" s="166">
        <f>+MU!S8-MRD!V8</f>
        <v>-1.144429311479438E-2</v>
      </c>
      <c r="W8" s="166">
        <f>+MU!T8-MRD!W8</f>
        <v>-6.5199148155366832E-3</v>
      </c>
      <c r="X8" s="166">
        <f>+MU!U8-MRD!X8</f>
        <v>-1.7044511074253154E-3</v>
      </c>
      <c r="Y8" s="166">
        <f>+MU!V8-MRD!Y8</f>
        <v>-9.7625612080317597E-5</v>
      </c>
      <c r="Z8" s="166">
        <f>+MU!W8-MRD!Z8</f>
        <v>-7.2261366784572234E-2</v>
      </c>
      <c r="AA8" s="166">
        <f>+MU!X8-MRD!AA8</f>
        <v>-2.6147087868946871E-4</v>
      </c>
      <c r="AB8" s="166">
        <f>+MU!Y8-MRD!AB8</f>
        <v>-8.1755029009096048E-4</v>
      </c>
      <c r="AC8" s="166">
        <f>+MU!Z8-MRD!AC8</f>
        <v>-5.2683298905090636E-4</v>
      </c>
      <c r="AD8" s="166">
        <f>+MU!AA8-MRD!AD8</f>
        <v>-3.3955136400606735E-3</v>
      </c>
      <c r="AE8" s="166">
        <f>+MU!AB8-MRD!AE8</f>
        <v>-3.4717867588187593E-3</v>
      </c>
      <c r="AF8" s="166">
        <f>+MU!AC8-MRD!AF8</f>
        <v>-3.6653936686681043E-3</v>
      </c>
      <c r="AG8" s="166">
        <f>+MU!AD8-MRD!AG8</f>
        <v>-2.3307405185736839E-4</v>
      </c>
      <c r="AH8" s="166">
        <f>+MU!AE8-MRD!AH8</f>
        <v>-1.4995915994504215E-4</v>
      </c>
      <c r="AI8" s="166">
        <f>+MU!AF8-MRD!AI8</f>
        <v>-7.1823730237726888E-4</v>
      </c>
      <c r="AJ8" s="166">
        <f>+MU!AG8-MRD!AJ8</f>
        <v>-1.0967103555374857E-4</v>
      </c>
      <c r="AK8" s="166">
        <f>+MU!AH8-MRD!AK8</f>
        <v>-1.5502271117670866E-4</v>
      </c>
      <c r="AL8" s="166">
        <f>+MU!AI8-MRD!AL8</f>
        <v>-1.8339235935874377E-4</v>
      </c>
      <c r="AM8" s="166">
        <f>+MU!AJ8-MRD!AM8</f>
        <v>-6.3208650664575326E-4</v>
      </c>
      <c r="AN8" s="166">
        <f>+MU!AK8-MRD!AN8</f>
        <v>-2.5881409910060534E-5</v>
      </c>
      <c r="AO8" s="166">
        <f>+MU!AL8-MRD!AO8</f>
        <v>-7.8196362493662343E-6</v>
      </c>
      <c r="AP8" s="166">
        <f>+MU!AM8-MRD!AP8</f>
        <v>-2.1825127136134757E-4</v>
      </c>
      <c r="AQ8" s="166">
        <f>+MU!AN8-MRD!AQ8</f>
        <v>-7.3415015053025369E-5</v>
      </c>
      <c r="AR8" s="166">
        <f>+MU!AO8-MRD!AR8</f>
        <v>-9.7960655596741612E-5</v>
      </c>
      <c r="AS8" s="166">
        <f>+MU!AP8-MRD!AS8</f>
        <v>0</v>
      </c>
      <c r="AT8" s="166">
        <f>+MU!AQ8-MRD!AT8</f>
        <v>-6.5658865889932046E-4</v>
      </c>
      <c r="AU8" s="166">
        <f>+MU!AR8-MRD!AU8</f>
        <v>-3.0544780638472595E-4</v>
      </c>
      <c r="AV8" s="166">
        <f>+MU!AS8-MRD!AV8</f>
        <v>-1.1953674527170155E-4</v>
      </c>
      <c r="AW8" s="166">
        <f>+MU!AT8-MRD!AW8</f>
        <v>-1.4469205114270517E-4</v>
      </c>
      <c r="AX8" s="166">
        <f>+MU!AU8-MRD!AX8</f>
        <v>-5.0904723408941592E-6</v>
      </c>
      <c r="AY8" s="166">
        <f>+MU!AV8-MRD!AY8</f>
        <v>-2.1238858890628066E-4</v>
      </c>
      <c r="AZ8" s="166">
        <f>+MU!AW8-MRD!AZ8</f>
        <v>-2.9525903266791686E-6</v>
      </c>
      <c r="BA8" s="166">
        <f>+MU!AX8-MRD!BA8</f>
        <v>0</v>
      </c>
      <c r="BB8" s="166">
        <f>+MU!AY8-MRD!BB8</f>
        <v>0</v>
      </c>
      <c r="BC8" s="166">
        <f>+MU!AZ8-MRD!BC8</f>
        <v>-4.0514538412687354E-6</v>
      </c>
      <c r="BD8" s="166">
        <f>+MU!BA8-MRD!BD8</f>
        <v>0</v>
      </c>
      <c r="BE8" s="166">
        <f>+MU!BB8-MRD!BE8</f>
        <v>-3.9331438680577108E-3</v>
      </c>
      <c r="BF8" s="166">
        <f>+MU!BC8-MRD!BF8</f>
        <v>-1.3404045162819147E-2</v>
      </c>
      <c r="BG8" s="166">
        <f>+MU!BD8-MRD!BG8</f>
        <v>-1.5519000537142161E-5</v>
      </c>
      <c r="BH8" s="166">
        <f>+MU!BE8-MRD!BH8</f>
        <v>0</v>
      </c>
      <c r="BI8" s="166">
        <f>+MU!BF8-MRD!BI8</f>
        <v>-6.4273005997793063E-6</v>
      </c>
      <c r="BJ8" s="166">
        <f>+MU!BG8-MRD!BJ8</f>
        <v>-2.8775689309320415E-6</v>
      </c>
      <c r="BK8" s="166">
        <f>+MU!BH8-MRD!BK8</f>
        <v>-3.6072379125662706E-6</v>
      </c>
      <c r="BL8" s="166">
        <f>+MU!BI8-MRD!BL8</f>
        <v>-1.7382300574645798E-5</v>
      </c>
      <c r="BM8" s="166">
        <f>+MU!BJ8-MRD!BM8</f>
        <v>-6.2883597779028125E-6</v>
      </c>
      <c r="BN8" s="166">
        <f>+MU!BK8-MRD!BN8</f>
        <v>-9.9412366892276261E-5</v>
      </c>
      <c r="BO8" s="166">
        <f>+MU!BL8-MRD!BO8</f>
        <v>-8.2781617247313936E-5</v>
      </c>
      <c r="BP8" s="166">
        <f>+MU!BM8-MRD!BP8</f>
        <v>-8.3243382438377911E-5</v>
      </c>
      <c r="BQ8" s="166">
        <f>+MU!BN8-MRD!BQ8</f>
        <v>-5.335710781873833E-5</v>
      </c>
      <c r="BR8" s="166">
        <f>+MU!BO8-MRD!BR8</f>
        <v>-9.0452237785271627E-6</v>
      </c>
      <c r="BS8" s="166">
        <f>+MU!BP8-MRD!BS8</f>
        <v>-4.5687525351115649E-4</v>
      </c>
      <c r="BT8" s="166">
        <f>+MU!BQ8-MRD!BT8</f>
        <v>0</v>
      </c>
      <c r="BW8" s="98">
        <v>-4.8758358398942811E-3</v>
      </c>
      <c r="BX8" s="98">
        <v>-3.7443168685094654E-3</v>
      </c>
      <c r="BY8" s="98">
        <v>0.93109801513398338</v>
      </c>
      <c r="BZ8" s="98">
        <v>-4.6947809862119883E-4</v>
      </c>
      <c r="CA8" s="98">
        <v>-1.0717283085161176E-2</v>
      </c>
      <c r="CB8" s="98">
        <v>-3.420549311671079E-5</v>
      </c>
      <c r="CC8" s="98">
        <v>-2.504390981990457E-5</v>
      </c>
      <c r="CD8" s="98">
        <v>-7.2397709987994074E-5</v>
      </c>
      <c r="CE8" s="98">
        <v>-3.514501947556497E-5</v>
      </c>
      <c r="CF8" s="98">
        <v>-1.1506971849251885E-4</v>
      </c>
      <c r="CG8" s="98">
        <v>-0.51708281028114977</v>
      </c>
      <c r="CH8" s="98">
        <v>-6.6349500990878036E-3</v>
      </c>
      <c r="CI8" s="98">
        <v>-0.39393120028937045</v>
      </c>
      <c r="CJ8" s="98">
        <v>-2.3332016522945722E-2</v>
      </c>
      <c r="CK8" s="98">
        <v>-1.7757720037054414E-3</v>
      </c>
      <c r="CL8" s="98">
        <v>-1.1337997744940624E-2</v>
      </c>
      <c r="CM8" s="98">
        <v>-1.0317946252536644E-2</v>
      </c>
      <c r="CN8" s="98">
        <v>-1.144429311479438E-2</v>
      </c>
      <c r="CO8" s="98">
        <v>-6.5199148155366832E-3</v>
      </c>
      <c r="CP8" s="98">
        <v>-1.7044511074253154E-3</v>
      </c>
      <c r="CQ8" s="98">
        <v>-9.7625612080317597E-5</v>
      </c>
      <c r="CR8" s="98">
        <v>-7.2261366784572234E-2</v>
      </c>
      <c r="CS8" s="98">
        <v>-2.6147087868946871E-4</v>
      </c>
      <c r="CT8" s="98">
        <v>-8.1755029009096048E-4</v>
      </c>
      <c r="CU8" s="98">
        <v>-5.2683298905090636E-4</v>
      </c>
      <c r="CV8" s="98">
        <v>-3.3955136400606735E-3</v>
      </c>
      <c r="CW8" s="98">
        <v>-3.4717867588187593E-3</v>
      </c>
      <c r="CX8" s="98">
        <v>-3.6653936686681043E-3</v>
      </c>
      <c r="CY8" s="98">
        <v>-2.3307405185736839E-4</v>
      </c>
      <c r="CZ8" s="98">
        <v>-1.4995915994504215E-4</v>
      </c>
      <c r="DA8" s="98">
        <v>-7.1823730237726888E-4</v>
      </c>
      <c r="DB8" s="98">
        <v>-1.0967103555374857E-4</v>
      </c>
      <c r="DC8" s="98">
        <v>-1.5502271117670866E-4</v>
      </c>
      <c r="DD8" s="98">
        <v>-1.8339235935874377E-4</v>
      </c>
      <c r="DE8" s="98">
        <v>-6.3208650664575326E-4</v>
      </c>
      <c r="DF8" s="98">
        <v>-2.5881409910060534E-5</v>
      </c>
      <c r="DG8" s="98">
        <v>-7.8196362493662343E-6</v>
      </c>
      <c r="DH8" s="98">
        <v>-2.1825127136134757E-4</v>
      </c>
      <c r="DI8" s="98">
        <v>-7.3415015053025369E-5</v>
      </c>
      <c r="DJ8" s="98">
        <v>-9.7960655596741612E-5</v>
      </c>
      <c r="DK8" s="98">
        <v>0</v>
      </c>
      <c r="DL8" s="98">
        <v>-6.5658865889932046E-4</v>
      </c>
      <c r="DM8" s="98">
        <v>-3.0544780638472595E-4</v>
      </c>
      <c r="DN8" s="98">
        <v>-1.1953674527170155E-4</v>
      </c>
      <c r="DO8" s="98">
        <v>-1.4469205114270517E-4</v>
      </c>
      <c r="DP8" s="98">
        <v>-5.0904723408941592E-6</v>
      </c>
      <c r="DQ8" s="98">
        <v>-2.1238858890628066E-4</v>
      </c>
      <c r="DR8" s="98">
        <v>-2.9525903266791686E-6</v>
      </c>
      <c r="DS8" s="98">
        <v>0</v>
      </c>
      <c r="DT8" s="98">
        <v>0</v>
      </c>
      <c r="DU8" s="98">
        <v>-4.0514538412687354E-6</v>
      </c>
      <c r="DV8" s="98">
        <v>0</v>
      </c>
      <c r="DW8" s="98">
        <v>-3.9331438680577108E-3</v>
      </c>
      <c r="DX8" s="98">
        <v>-1.3404045162819147E-2</v>
      </c>
      <c r="DY8" s="98">
        <v>-1.5519000537142161E-5</v>
      </c>
      <c r="DZ8" s="98">
        <v>0</v>
      </c>
      <c r="EA8" s="98">
        <v>-6.4273005997793063E-6</v>
      </c>
      <c r="EB8" s="98">
        <v>-2.8775689309320415E-6</v>
      </c>
      <c r="EC8" s="98">
        <v>-3.6072379125662706E-6</v>
      </c>
      <c r="ED8" s="98">
        <v>-1.7382300574645798E-5</v>
      </c>
      <c r="EE8" s="98">
        <v>-6.2883597779028125E-6</v>
      </c>
      <c r="EF8" s="98">
        <v>-9.9412366892276261E-5</v>
      </c>
      <c r="EG8" s="98">
        <v>-8.2781617247313936E-5</v>
      </c>
      <c r="EH8" s="98">
        <v>-8.3243382438377911E-5</v>
      </c>
      <c r="EI8" s="98">
        <v>-5.335710781873833E-5</v>
      </c>
      <c r="EJ8" s="98">
        <v>-9.0452237785271627E-6</v>
      </c>
      <c r="EK8" s="98">
        <v>-4.5687525351115649E-4</v>
      </c>
      <c r="EL8" s="98">
        <v>0</v>
      </c>
    </row>
    <row r="9" spans="1:142" ht="15" x14ac:dyDescent="0.4">
      <c r="B9">
        <v>4</v>
      </c>
      <c r="C9" s="14" t="s">
        <v>6</v>
      </c>
      <c r="D9" s="7" t="s">
        <v>7</v>
      </c>
      <c r="E9" s="166">
        <f>+MU!B9-MRD!E9</f>
        <v>-1.5844977877234581E-3</v>
      </c>
      <c r="F9" s="166">
        <f>+MU!C9-MRD!F9</f>
        <v>-1.8463678200791196E-3</v>
      </c>
      <c r="G9" s="166">
        <f>+MU!D9-MRD!G9</f>
        <v>-1.1257409018476292E-3</v>
      </c>
      <c r="H9" s="166">
        <f>+MU!E9-MRD!H9</f>
        <v>0.91145290121223255</v>
      </c>
      <c r="I9" s="166">
        <f>+MU!F9-MRD!I9</f>
        <v>-6.6805667350827976E-8</v>
      </c>
      <c r="J9" s="166">
        <f>+MU!G9-MRD!J9</f>
        <v>-2.4038329310377093E-7</v>
      </c>
      <c r="K9" s="166">
        <f>+MU!H9-MRD!K9</f>
        <v>0</v>
      </c>
      <c r="L9" s="166">
        <f>+MU!I9-MRD!L9</f>
        <v>-1.0167669560813283E-7</v>
      </c>
      <c r="M9" s="166">
        <f>+MU!J9-MRD!M9</f>
        <v>-5.6948002003229827E-7</v>
      </c>
      <c r="N9" s="166">
        <f>+MU!K9-MRD!N9</f>
        <v>-2.7975957990243395E-7</v>
      </c>
      <c r="O9" s="166">
        <f>+MU!L9-MRD!O9</f>
        <v>-1.215627238259171E-5</v>
      </c>
      <c r="P9" s="166">
        <f>+MU!M9-MRD!P9</f>
        <v>-4.5840155706842814E-3</v>
      </c>
      <c r="Q9" s="166">
        <f>+MU!N9-MRD!Q9</f>
        <v>-3.6522109773009083E-5</v>
      </c>
      <c r="R9" s="166">
        <f>+MU!O9-MRD!R9</f>
        <v>-4.8898162462058994E-3</v>
      </c>
      <c r="S9" s="166">
        <f>+MU!P9-MRD!S9</f>
        <v>-2.7414462610823504E-6</v>
      </c>
      <c r="T9" s="166">
        <f>+MU!Q9-MRD!T9</f>
        <v>-9.5900718104731889E-3</v>
      </c>
      <c r="U9" s="166">
        <f>+MU!R9-MRD!U9</f>
        <v>-2.5548119368584686E-3</v>
      </c>
      <c r="V9" s="166">
        <f>+MU!S9-MRD!V9</f>
        <v>-1.5061098632553227E-3</v>
      </c>
      <c r="W9" s="166">
        <f>+MU!T9-MRD!W9</f>
        <v>-4.3535316341633025E-4</v>
      </c>
      <c r="X9" s="166">
        <f>+MU!U9-MRD!X9</f>
        <v>-5.3367968635590084E-4</v>
      </c>
      <c r="Y9" s="166">
        <f>+MU!V9-MRD!Y9</f>
        <v>-2.2758992105274529E-6</v>
      </c>
      <c r="Z9" s="166">
        <f>+MU!W9-MRD!Z9</f>
        <v>0</v>
      </c>
      <c r="AA9" s="166">
        <f>+MU!X9-MRD!AA9</f>
        <v>-0.14485059406582135</v>
      </c>
      <c r="AB9" s="166">
        <f>+MU!Y9-MRD!AB9</f>
        <v>-5.9086428117013827E-3</v>
      </c>
      <c r="AC9" s="166">
        <f>+MU!Z9-MRD!AC9</f>
        <v>0</v>
      </c>
      <c r="AD9" s="166">
        <f>+MU!AA9-MRD!AD9</f>
        <v>-3.2458974470918475E-4</v>
      </c>
      <c r="AE9" s="166">
        <f>+MU!AB9-MRD!AE9</f>
        <v>-1.238748207692222E-4</v>
      </c>
      <c r="AF9" s="166">
        <f>+MU!AC9-MRD!AF9</f>
        <v>-2.0658391158215718E-3</v>
      </c>
      <c r="AG9" s="166">
        <f>+MU!AD9-MRD!AG9</f>
        <v>-4.0152562363742268E-5</v>
      </c>
      <c r="AH9" s="166">
        <f>+MU!AE9-MRD!AH9</f>
        <v>-6.2660180521525028E-7</v>
      </c>
      <c r="AI9" s="166">
        <f>+MU!AF9-MRD!AI9</f>
        <v>0</v>
      </c>
      <c r="AJ9" s="166">
        <f>+MU!AG9-MRD!AJ9</f>
        <v>0</v>
      </c>
      <c r="AK9" s="166">
        <f>+MU!AH9-MRD!AK9</f>
        <v>0</v>
      </c>
      <c r="AL9" s="166">
        <f>+MU!AI9-MRD!AL9</f>
        <v>-9.008040280493447E-4</v>
      </c>
      <c r="AM9" s="166">
        <f>+MU!AJ9-MRD!AM9</f>
        <v>-1.8532577897682791E-4</v>
      </c>
      <c r="AN9" s="166">
        <f>+MU!AK9-MRD!AN9</f>
        <v>-2.0426199429525651E-6</v>
      </c>
      <c r="AO9" s="166">
        <f>+MU!AL9-MRD!AO9</f>
        <v>-3.1547521916493733E-6</v>
      </c>
      <c r="AP9" s="166">
        <f>+MU!AM9-MRD!AP9</f>
        <v>-5.6385713298595726E-6</v>
      </c>
      <c r="AQ9" s="166">
        <f>+MU!AN9-MRD!AQ9</f>
        <v>-2.2672471169967167E-6</v>
      </c>
      <c r="AR9" s="166">
        <f>+MU!AO9-MRD!AR9</f>
        <v>-1.5772144521983999E-6</v>
      </c>
      <c r="AS9" s="166">
        <f>+MU!AP9-MRD!AS9</f>
        <v>0</v>
      </c>
      <c r="AT9" s="166">
        <f>+MU!AQ9-MRD!AT9</f>
        <v>-5.4880079075234063E-8</v>
      </c>
      <c r="AU9" s="166">
        <f>+MU!AR9-MRD!AU9</f>
        <v>-1.5511431974115149E-3</v>
      </c>
      <c r="AV9" s="166">
        <f>+MU!AS9-MRD!AV9</f>
        <v>-4.8771569635290895E-3</v>
      </c>
      <c r="AW9" s="166">
        <f>+MU!AT9-MRD!AW9</f>
        <v>-5.9699287023306253E-3</v>
      </c>
      <c r="AX9" s="166">
        <f>+MU!AU9-MRD!AX9</f>
        <v>-3.1815452130588479E-7</v>
      </c>
      <c r="AY9" s="166">
        <f>+MU!AV9-MRD!AY9</f>
        <v>0</v>
      </c>
      <c r="AZ9" s="166">
        <f>+MU!AW9-MRD!AZ9</f>
        <v>-1.040306670060684E-5</v>
      </c>
      <c r="BA9" s="166">
        <f>+MU!AX9-MRD!BA9</f>
        <v>0</v>
      </c>
      <c r="BB9" s="166">
        <f>+MU!AY9-MRD!BB9</f>
        <v>0</v>
      </c>
      <c r="BC9" s="166">
        <f>+MU!AZ9-MRD!BC9</f>
        <v>-2.5321586507929628E-7</v>
      </c>
      <c r="BD9" s="166">
        <f>+MU!BA9-MRD!BD9</f>
        <v>0</v>
      </c>
      <c r="BE9" s="166">
        <f>+MU!BB9-MRD!BE9</f>
        <v>-2.8203318195619745E-4</v>
      </c>
      <c r="BF9" s="166">
        <f>+MU!BC9-MRD!BF9</f>
        <v>-9.2096672662036571E-4</v>
      </c>
      <c r="BG9" s="166">
        <f>+MU!BD9-MRD!BG9</f>
        <v>-1.5511605123002515E-8</v>
      </c>
      <c r="BH9" s="166">
        <f>+MU!BE9-MRD!BH9</f>
        <v>0</v>
      </c>
      <c r="BI9" s="166">
        <f>+MU!BF9-MRD!BI9</f>
        <v>-9.9881237518710785E-7</v>
      </c>
      <c r="BJ9" s="166">
        <f>+MU!BG9-MRD!BJ9</f>
        <v>-1.7984805818325244E-7</v>
      </c>
      <c r="BK9" s="166">
        <f>+MU!BH9-MRD!BK9</f>
        <v>-2.2545236953539191E-7</v>
      </c>
      <c r="BL9" s="166">
        <f>+MU!BI9-MRD!BL9</f>
        <v>-1.0863937859153638E-6</v>
      </c>
      <c r="BM9" s="166">
        <f>+MU!BJ9-MRD!BM9</f>
        <v>-3.7940158202618331E-7</v>
      </c>
      <c r="BN9" s="166">
        <f>+MU!BK9-MRD!BN9</f>
        <v>-1.8298917688088457E-7</v>
      </c>
      <c r="BO9" s="166">
        <f>+MU!BL9-MRD!BO9</f>
        <v>-1.5687534907510427E-6</v>
      </c>
      <c r="BP9" s="166">
        <f>+MU!BM9-MRD!BP9</f>
        <v>-1.5364848524847025E-5</v>
      </c>
      <c r="BQ9" s="166">
        <f>+MU!BN9-MRD!BQ9</f>
        <v>-1.1688792295473684E-7</v>
      </c>
      <c r="BR9" s="166">
        <f>+MU!BO9-MRD!BR9</f>
        <v>-5.6532648615794968E-7</v>
      </c>
      <c r="BS9" s="166">
        <f>+MU!BP9-MRD!BS9</f>
        <v>-2.3903244363885251E-5</v>
      </c>
      <c r="BT9" s="166">
        <f>+MU!BQ9-MRD!BT9</f>
        <v>0</v>
      </c>
      <c r="BW9" s="98">
        <v>-1.5844977877234581E-3</v>
      </c>
      <c r="BX9" s="98">
        <v>-1.8463678200791196E-3</v>
      </c>
      <c r="BY9" s="98">
        <v>-1.1257409018476292E-3</v>
      </c>
      <c r="BZ9" s="98">
        <v>0.91145290121223255</v>
      </c>
      <c r="CA9" s="98">
        <v>-6.6805667350827976E-8</v>
      </c>
      <c r="CB9" s="98">
        <v>-2.4038329310377093E-7</v>
      </c>
      <c r="CC9" s="98">
        <v>0</v>
      </c>
      <c r="CD9" s="98">
        <v>-1.0167669560813283E-7</v>
      </c>
      <c r="CE9" s="98">
        <v>-5.6948002003229827E-7</v>
      </c>
      <c r="CF9" s="98">
        <v>-2.7975957990243395E-7</v>
      </c>
      <c r="CG9" s="98">
        <v>-1.215627238259171E-5</v>
      </c>
      <c r="CH9" s="98">
        <v>-4.5840155706842814E-3</v>
      </c>
      <c r="CI9" s="98">
        <v>-3.6522109773009083E-5</v>
      </c>
      <c r="CJ9" s="98">
        <v>-4.8898162462058994E-3</v>
      </c>
      <c r="CK9" s="98">
        <v>-2.7414462610823504E-6</v>
      </c>
      <c r="CL9" s="98">
        <v>-9.5900718104731889E-3</v>
      </c>
      <c r="CM9" s="98">
        <v>-2.5548119368584686E-3</v>
      </c>
      <c r="CN9" s="98">
        <v>-1.5061098632553227E-3</v>
      </c>
      <c r="CO9" s="98">
        <v>-4.3535316341633025E-4</v>
      </c>
      <c r="CP9" s="98">
        <v>-5.3367968635590084E-4</v>
      </c>
      <c r="CQ9" s="98">
        <v>-2.2758992105274529E-6</v>
      </c>
      <c r="CR9" s="98">
        <v>0</v>
      </c>
      <c r="CS9" s="98">
        <v>-0.14485059406582135</v>
      </c>
      <c r="CT9" s="98">
        <v>-5.9086428117013827E-3</v>
      </c>
      <c r="CU9" s="98">
        <v>0</v>
      </c>
      <c r="CV9" s="98">
        <v>-3.2458974470918475E-4</v>
      </c>
      <c r="CW9" s="98">
        <v>-1.238748207692222E-4</v>
      </c>
      <c r="CX9" s="98">
        <v>-2.0658391158215718E-3</v>
      </c>
      <c r="CY9" s="98">
        <v>-4.0152562363742268E-5</v>
      </c>
      <c r="CZ9" s="98">
        <v>-6.2660180521525028E-7</v>
      </c>
      <c r="DA9" s="98">
        <v>0</v>
      </c>
      <c r="DB9" s="98">
        <v>0</v>
      </c>
      <c r="DC9" s="98">
        <v>0</v>
      </c>
      <c r="DD9" s="98">
        <v>-9.008040280493447E-4</v>
      </c>
      <c r="DE9" s="98">
        <v>-1.8532577897682791E-4</v>
      </c>
      <c r="DF9" s="98">
        <v>-2.0426199429525651E-6</v>
      </c>
      <c r="DG9" s="98">
        <v>-3.1547521916493733E-6</v>
      </c>
      <c r="DH9" s="98">
        <v>-5.6385713298595726E-6</v>
      </c>
      <c r="DI9" s="98">
        <v>-2.2672471169967167E-6</v>
      </c>
      <c r="DJ9" s="98">
        <v>-1.5772144521983999E-6</v>
      </c>
      <c r="DK9" s="98">
        <v>0</v>
      </c>
      <c r="DL9" s="98">
        <v>-5.4880079075234063E-8</v>
      </c>
      <c r="DM9" s="98">
        <v>-1.5511431974115149E-3</v>
      </c>
      <c r="DN9" s="98">
        <v>-4.8771569635290895E-3</v>
      </c>
      <c r="DO9" s="98">
        <v>-5.9699287023306253E-3</v>
      </c>
      <c r="DP9" s="98">
        <v>-3.1815452130588479E-7</v>
      </c>
      <c r="DQ9" s="98">
        <v>0</v>
      </c>
      <c r="DR9" s="98">
        <v>-1.040306670060684E-5</v>
      </c>
      <c r="DS9" s="98">
        <v>0</v>
      </c>
      <c r="DT9" s="98">
        <v>0</v>
      </c>
      <c r="DU9" s="98">
        <v>-2.5321586507929628E-7</v>
      </c>
      <c r="DV9" s="98">
        <v>0</v>
      </c>
      <c r="DW9" s="98">
        <v>-2.8203318195619745E-4</v>
      </c>
      <c r="DX9" s="98">
        <v>-9.2096672662036571E-4</v>
      </c>
      <c r="DY9" s="98">
        <v>-1.5511605123002515E-8</v>
      </c>
      <c r="DZ9" s="98">
        <v>0</v>
      </c>
      <c r="EA9" s="98">
        <v>-9.9881237518710785E-7</v>
      </c>
      <c r="EB9" s="98">
        <v>-1.7984805818325244E-7</v>
      </c>
      <c r="EC9" s="98">
        <v>-2.2545236953539191E-7</v>
      </c>
      <c r="ED9" s="98">
        <v>-1.0863937859153638E-6</v>
      </c>
      <c r="EE9" s="98">
        <v>-3.7940158202618331E-7</v>
      </c>
      <c r="EF9" s="98">
        <v>-1.8298917688088457E-7</v>
      </c>
      <c r="EG9" s="98">
        <v>-1.5687534907510427E-6</v>
      </c>
      <c r="EH9" s="98">
        <v>-1.5364848524847025E-5</v>
      </c>
      <c r="EI9" s="98">
        <v>-1.1688792295473684E-7</v>
      </c>
      <c r="EJ9" s="98">
        <v>-5.6532648615794968E-7</v>
      </c>
      <c r="EK9" s="98">
        <v>-2.3903244363885251E-5</v>
      </c>
      <c r="EL9" s="98">
        <v>0</v>
      </c>
    </row>
    <row r="10" spans="1:142" ht="15" x14ac:dyDescent="0.4">
      <c r="B10">
        <v>5</v>
      </c>
      <c r="C10" s="1" t="s">
        <v>8</v>
      </c>
      <c r="D10" s="2" t="s">
        <v>9</v>
      </c>
      <c r="E10" s="166">
        <f>+MU!B10-MRD!E10</f>
        <v>0</v>
      </c>
      <c r="F10" s="166">
        <f>+MU!C10-MRD!F10</f>
        <v>0</v>
      </c>
      <c r="G10" s="166">
        <f>+MU!D10-MRD!G10</f>
        <v>0</v>
      </c>
      <c r="H10" s="166">
        <f>+MU!E10-MRD!H10</f>
        <v>0</v>
      </c>
      <c r="I10" s="166">
        <f>+MU!F10-MRD!I10</f>
        <v>0.90127125998475544</v>
      </c>
      <c r="J10" s="166">
        <f>+MU!G10-MRD!J10</f>
        <v>0</v>
      </c>
      <c r="K10" s="166">
        <f>+MU!H10-MRD!K10</f>
        <v>0</v>
      </c>
      <c r="L10" s="166">
        <f>+MU!I10-MRD!L10</f>
        <v>0</v>
      </c>
      <c r="M10" s="166">
        <f>+MU!J10-MRD!M10</f>
        <v>0</v>
      </c>
      <c r="N10" s="166">
        <f>+MU!K10-MRD!N10</f>
        <v>0</v>
      </c>
      <c r="O10" s="166">
        <f>+MU!L10-MRD!O10</f>
        <v>-1.5617311313426077E-2</v>
      </c>
      <c r="P10" s="166">
        <f>+MU!M10-MRD!P10</f>
        <v>0</v>
      </c>
      <c r="Q10" s="166">
        <f>+MU!N10-MRD!Q10</f>
        <v>0</v>
      </c>
      <c r="R10" s="166">
        <f>+MU!O10-MRD!R10</f>
        <v>0</v>
      </c>
      <c r="S10" s="166">
        <f>+MU!P10-MRD!S10</f>
        <v>0</v>
      </c>
      <c r="T10" s="166">
        <f>+MU!Q10-MRD!T10</f>
        <v>0</v>
      </c>
      <c r="U10" s="166">
        <f>+MU!R10-MRD!U10</f>
        <v>0</v>
      </c>
      <c r="V10" s="166">
        <f>+MU!S10-MRD!V10</f>
        <v>-2.6081144790967485E-4</v>
      </c>
      <c r="W10" s="166">
        <f>+MU!T10-MRD!W10</f>
        <v>0</v>
      </c>
      <c r="X10" s="166">
        <f>+MU!U10-MRD!X10</f>
        <v>0</v>
      </c>
      <c r="Y10" s="166">
        <f>+MU!V10-MRD!Y10</f>
        <v>0</v>
      </c>
      <c r="Z10" s="166">
        <f>+MU!W10-MRD!Z10</f>
        <v>0</v>
      </c>
      <c r="AA10" s="166">
        <f>+MU!X10-MRD!AA10</f>
        <v>0</v>
      </c>
      <c r="AB10" s="166">
        <f>+MU!Y10-MRD!AB10</f>
        <v>0</v>
      </c>
      <c r="AC10" s="166">
        <f>+MU!Z10-MRD!AC10</f>
        <v>0</v>
      </c>
      <c r="AD10" s="166">
        <f>+MU!AA10-MRD!AD10</f>
        <v>0</v>
      </c>
      <c r="AE10" s="166">
        <f>+MU!AB10-MRD!AE10</f>
        <v>0</v>
      </c>
      <c r="AF10" s="166">
        <f>+MU!AC10-MRD!AF10</f>
        <v>0</v>
      </c>
      <c r="AG10" s="166">
        <f>+MU!AD10-MRD!AG10</f>
        <v>0</v>
      </c>
      <c r="AH10" s="166">
        <f>+MU!AE10-MRD!AH10</f>
        <v>0</v>
      </c>
      <c r="AI10" s="166">
        <f>+MU!AF10-MRD!AI10</f>
        <v>0</v>
      </c>
      <c r="AJ10" s="166">
        <f>+MU!AG10-MRD!AJ10</f>
        <v>0</v>
      </c>
      <c r="AK10" s="166">
        <f>+MU!AH10-MRD!AK10</f>
        <v>0</v>
      </c>
      <c r="AL10" s="166">
        <f>+MU!AI10-MRD!AL10</f>
        <v>0</v>
      </c>
      <c r="AM10" s="166">
        <f>+MU!AJ10-MRD!AM10</f>
        <v>0</v>
      </c>
      <c r="AN10" s="166">
        <f>+MU!AK10-MRD!AN10</f>
        <v>0</v>
      </c>
      <c r="AO10" s="166">
        <f>+MU!AL10-MRD!AO10</f>
        <v>0</v>
      </c>
      <c r="AP10" s="166">
        <f>+MU!AM10-MRD!AP10</f>
        <v>0</v>
      </c>
      <c r="AQ10" s="166">
        <f>+MU!AN10-MRD!AQ10</f>
        <v>0</v>
      </c>
      <c r="AR10" s="166">
        <f>+MU!AO10-MRD!AR10</f>
        <v>0</v>
      </c>
      <c r="AS10" s="166">
        <f>+MU!AP10-MRD!AS10</f>
        <v>0</v>
      </c>
      <c r="AT10" s="166">
        <f>+MU!AQ10-MRD!AT10</f>
        <v>0</v>
      </c>
      <c r="AU10" s="166">
        <f>+MU!AR10-MRD!AU10</f>
        <v>0</v>
      </c>
      <c r="AV10" s="166">
        <f>+MU!AS10-MRD!AV10</f>
        <v>0</v>
      </c>
      <c r="AW10" s="166">
        <f>+MU!AT10-MRD!AW10</f>
        <v>0</v>
      </c>
      <c r="AX10" s="166">
        <f>+MU!AU10-MRD!AX10</f>
        <v>0</v>
      </c>
      <c r="AY10" s="166">
        <f>+MU!AV10-MRD!AY10</f>
        <v>0</v>
      </c>
      <c r="AZ10" s="166">
        <f>+MU!AW10-MRD!AZ10</f>
        <v>0</v>
      </c>
      <c r="BA10" s="166">
        <f>+MU!AX10-MRD!BA10</f>
        <v>0</v>
      </c>
      <c r="BB10" s="166">
        <f>+MU!AY10-MRD!BB10</f>
        <v>0</v>
      </c>
      <c r="BC10" s="166">
        <f>+MU!AZ10-MRD!BC10</f>
        <v>0</v>
      </c>
      <c r="BD10" s="166">
        <f>+MU!BA10-MRD!BD10</f>
        <v>0</v>
      </c>
      <c r="BE10" s="166">
        <f>+MU!BB10-MRD!BE10</f>
        <v>-2.3640399596228444E-3</v>
      </c>
      <c r="BF10" s="166">
        <f>+MU!BC10-MRD!BF10</f>
        <v>-5.0273926140911654E-3</v>
      </c>
      <c r="BG10" s="166">
        <f>+MU!BD10-MRD!BG10</f>
        <v>0</v>
      </c>
      <c r="BH10" s="166">
        <f>+MU!BE10-MRD!BH10</f>
        <v>0</v>
      </c>
      <c r="BI10" s="166">
        <f>+MU!BF10-MRD!BI10</f>
        <v>0</v>
      </c>
      <c r="BJ10" s="166">
        <f>+MU!BG10-MRD!BJ10</f>
        <v>0</v>
      </c>
      <c r="BK10" s="166">
        <f>+MU!BH10-MRD!BK10</f>
        <v>0</v>
      </c>
      <c r="BL10" s="166">
        <f>+MU!BI10-MRD!BL10</f>
        <v>0</v>
      </c>
      <c r="BM10" s="166">
        <f>+MU!BJ10-MRD!BM10</f>
        <v>0</v>
      </c>
      <c r="BN10" s="166">
        <f>+MU!BK10-MRD!BN10</f>
        <v>0</v>
      </c>
      <c r="BO10" s="166">
        <f>+MU!BL10-MRD!BO10</f>
        <v>0</v>
      </c>
      <c r="BP10" s="166">
        <f>+MU!BM10-MRD!BP10</f>
        <v>0</v>
      </c>
      <c r="BQ10" s="166">
        <f>+MU!BN10-MRD!BQ10</f>
        <v>0</v>
      </c>
      <c r="BR10" s="166">
        <f>+MU!BO10-MRD!BR10</f>
        <v>0</v>
      </c>
      <c r="BS10" s="166">
        <f>+MU!BP10-MRD!BS10</f>
        <v>0</v>
      </c>
      <c r="BT10" s="166">
        <f>+MU!BQ10-MRD!BT10</f>
        <v>0</v>
      </c>
      <c r="BW10" s="98">
        <v>0</v>
      </c>
      <c r="BX10" s="98">
        <v>0</v>
      </c>
      <c r="BY10" s="98">
        <v>0</v>
      </c>
      <c r="BZ10" s="98">
        <v>0</v>
      </c>
      <c r="CA10" s="98">
        <v>0.90127125998475544</v>
      </c>
      <c r="CB10" s="98">
        <v>0</v>
      </c>
      <c r="CC10" s="98">
        <v>0</v>
      </c>
      <c r="CD10" s="98">
        <v>0</v>
      </c>
      <c r="CE10" s="98">
        <v>0</v>
      </c>
      <c r="CF10" s="98">
        <v>0</v>
      </c>
      <c r="CG10" s="98">
        <v>-1.5617311313426077E-2</v>
      </c>
      <c r="CH10" s="98">
        <v>0</v>
      </c>
      <c r="CI10" s="98">
        <v>0</v>
      </c>
      <c r="CJ10" s="98">
        <v>0</v>
      </c>
      <c r="CK10" s="98">
        <v>0</v>
      </c>
      <c r="CL10" s="98">
        <v>0</v>
      </c>
      <c r="CM10" s="98">
        <v>0</v>
      </c>
      <c r="CN10" s="98">
        <v>-2.6081144790967485E-4</v>
      </c>
      <c r="CO10" s="98">
        <v>0</v>
      </c>
      <c r="CP10" s="98">
        <v>0</v>
      </c>
      <c r="CQ10" s="98">
        <v>0</v>
      </c>
      <c r="CR10" s="98">
        <v>0</v>
      </c>
      <c r="CS10" s="98">
        <v>0</v>
      </c>
      <c r="CT10" s="98">
        <v>0</v>
      </c>
      <c r="CU10" s="98">
        <v>0</v>
      </c>
      <c r="CV10" s="98">
        <v>0</v>
      </c>
      <c r="CW10" s="98">
        <v>0</v>
      </c>
      <c r="CX10" s="98">
        <v>0</v>
      </c>
      <c r="CY10" s="98">
        <v>0</v>
      </c>
      <c r="CZ10" s="98">
        <v>0</v>
      </c>
      <c r="DA10" s="98">
        <v>0</v>
      </c>
      <c r="DB10" s="98">
        <v>0</v>
      </c>
      <c r="DC10" s="98">
        <v>0</v>
      </c>
      <c r="DD10" s="98">
        <v>0</v>
      </c>
      <c r="DE10" s="98">
        <v>0</v>
      </c>
      <c r="DF10" s="98">
        <v>0</v>
      </c>
      <c r="DG10" s="98">
        <v>0</v>
      </c>
      <c r="DH10" s="98">
        <v>0</v>
      </c>
      <c r="DI10" s="98">
        <v>0</v>
      </c>
      <c r="DJ10" s="98">
        <v>0</v>
      </c>
      <c r="DK10" s="98">
        <v>0</v>
      </c>
      <c r="DL10" s="98">
        <v>0</v>
      </c>
      <c r="DM10" s="98">
        <v>0</v>
      </c>
      <c r="DN10" s="98">
        <v>0</v>
      </c>
      <c r="DO10" s="98">
        <v>0</v>
      </c>
      <c r="DP10" s="98">
        <v>0</v>
      </c>
      <c r="DQ10" s="98">
        <v>0</v>
      </c>
      <c r="DR10" s="98">
        <v>0</v>
      </c>
      <c r="DS10" s="98">
        <v>0</v>
      </c>
      <c r="DT10" s="98">
        <v>0</v>
      </c>
      <c r="DU10" s="98">
        <v>0</v>
      </c>
      <c r="DV10" s="98">
        <v>0</v>
      </c>
      <c r="DW10" s="98">
        <v>-2.3640399596228444E-3</v>
      </c>
      <c r="DX10" s="98">
        <v>-5.0273926140911654E-3</v>
      </c>
      <c r="DY10" s="98">
        <v>0</v>
      </c>
      <c r="DZ10" s="98">
        <v>0</v>
      </c>
      <c r="EA10" s="98">
        <v>0</v>
      </c>
      <c r="EB10" s="98">
        <v>0</v>
      </c>
      <c r="EC10" s="98">
        <v>0</v>
      </c>
      <c r="ED10" s="98">
        <v>0</v>
      </c>
      <c r="EE10" s="98">
        <v>0</v>
      </c>
      <c r="EF10" s="98">
        <v>0</v>
      </c>
      <c r="EG10" s="98">
        <v>0</v>
      </c>
      <c r="EH10" s="98">
        <v>0</v>
      </c>
      <c r="EI10" s="98">
        <v>0</v>
      </c>
      <c r="EJ10" s="98">
        <v>0</v>
      </c>
      <c r="EK10" s="98">
        <v>0</v>
      </c>
      <c r="EL10" s="98">
        <v>0</v>
      </c>
    </row>
    <row r="11" spans="1:142" ht="15" x14ac:dyDescent="0.4">
      <c r="B11">
        <v>6</v>
      </c>
      <c r="C11" s="14">
        <v>17</v>
      </c>
      <c r="D11" s="7" t="s">
        <v>10</v>
      </c>
      <c r="E11" s="166">
        <f>+MU!B11-MRD!E11</f>
        <v>-4.3241381542317612E-5</v>
      </c>
      <c r="F11" s="166">
        <f>+MU!C11-MRD!F11</f>
        <v>-1.2336038790010253E-5</v>
      </c>
      <c r="G11" s="166">
        <f>+MU!D11-MRD!G11</f>
        <v>-3.9606204378711844E-5</v>
      </c>
      <c r="H11" s="166">
        <f>+MU!E11-MRD!H11</f>
        <v>-1.4160215173534308E-5</v>
      </c>
      <c r="I11" s="166">
        <f>+MU!F11-MRD!I11</f>
        <v>-2.4689465735859994E-5</v>
      </c>
      <c r="J11" s="166">
        <f>+MU!G11-MRD!J11</f>
        <v>0.9997515691295924</v>
      </c>
      <c r="K11" s="166">
        <f>+MU!H11-MRD!K11</f>
        <v>-8.8694309234680409E-4</v>
      </c>
      <c r="L11" s="166">
        <f>+MU!I11-MRD!L11</f>
        <v>-3.9887099822731337E-4</v>
      </c>
      <c r="M11" s="166">
        <f>+MU!J11-MRD!M11</f>
        <v>-2.3894313643508638E-4</v>
      </c>
      <c r="N11" s="166">
        <f>+MU!K11-MRD!N11</f>
        <v>-2.0112703822947091E-5</v>
      </c>
      <c r="O11" s="166">
        <f>+MU!L11-MRD!O11</f>
        <v>-2.3582327874827234E-4</v>
      </c>
      <c r="P11" s="166">
        <f>+MU!M11-MRD!P11</f>
        <v>-4.434433927731312E-4</v>
      </c>
      <c r="Q11" s="166">
        <f>+MU!N11-MRD!Q11</f>
        <v>-2.2731628567932634E-5</v>
      </c>
      <c r="R11" s="166">
        <f>+MU!O11-MRD!R11</f>
        <v>-2.1185104656087576E-5</v>
      </c>
      <c r="S11" s="166">
        <f>+MU!P11-MRD!S11</f>
        <v>-9.1772498108127649E-5</v>
      </c>
      <c r="T11" s="166">
        <f>+MU!Q11-MRD!T11</f>
        <v>-3.7381622655187586E-3</v>
      </c>
      <c r="U11" s="166">
        <f>+MU!R11-MRD!U11</f>
        <v>-1.571515898626203E-5</v>
      </c>
      <c r="V11" s="166">
        <f>+MU!S11-MRD!V11</f>
        <v>-2.1857075328815533E-5</v>
      </c>
      <c r="W11" s="166">
        <f>+MU!T11-MRD!W11</f>
        <v>-1.7353665070304379E-5</v>
      </c>
      <c r="X11" s="166">
        <f>+MU!U11-MRD!X11</f>
        <v>-3.0841020887889317E-5</v>
      </c>
      <c r="Y11" s="166">
        <f>+MU!V11-MRD!Y11</f>
        <v>-2.2026391442164248E-5</v>
      </c>
      <c r="Z11" s="166">
        <f>+MU!W11-MRD!Z11</f>
        <v>-3.3011370783244466E-5</v>
      </c>
      <c r="AA11" s="166">
        <f>+MU!X11-MRD!AA11</f>
        <v>-2.5740908151787211E-5</v>
      </c>
      <c r="AB11" s="166">
        <f>+MU!Y11-MRD!AB11</f>
        <v>-7.7366680342824321E-4</v>
      </c>
      <c r="AC11" s="166">
        <f>+MU!Z11-MRD!AC11</f>
        <v>-8.4689661812471784E-3</v>
      </c>
      <c r="AD11" s="166">
        <f>+MU!AA11-MRD!AD11</f>
        <v>-4.9008993496056066E-4</v>
      </c>
      <c r="AE11" s="166">
        <f>+MU!AB11-MRD!AE11</f>
        <v>-3.1182433147910443E-5</v>
      </c>
      <c r="AF11" s="166">
        <f>+MU!AC11-MRD!AF11</f>
        <v>-2.5178855432516836E-5</v>
      </c>
      <c r="AG11" s="166">
        <f>+MU!AD11-MRD!AG11</f>
        <v>-4.3355684146659913E-4</v>
      </c>
      <c r="AH11" s="166">
        <f>+MU!AE11-MRD!AH11</f>
        <v>-8.6140214334613145E-4</v>
      </c>
      <c r="AI11" s="166">
        <f>+MU!AF11-MRD!AI11</f>
        <v>-2.8681201384787412E-5</v>
      </c>
      <c r="AJ11" s="166">
        <f>+MU!AG11-MRD!AJ11</f>
        <v>-1.3312978513329806E-5</v>
      </c>
      <c r="AK11" s="166">
        <f>+MU!AH11-MRD!AK11</f>
        <v>-2.1145220776925755E-5</v>
      </c>
      <c r="AL11" s="166">
        <f>+MU!AI11-MRD!AL11</f>
        <v>-1.6974781444331539E-5</v>
      </c>
      <c r="AM11" s="166">
        <f>+MU!AJ11-MRD!AM11</f>
        <v>-2.6882129898427702E-5</v>
      </c>
      <c r="AN11" s="166">
        <f>+MU!AK11-MRD!AN11</f>
        <v>-5.7727978888804385E-3</v>
      </c>
      <c r="AO11" s="166">
        <f>+MU!AL11-MRD!AO11</f>
        <v>-4.4583298362477577E-5</v>
      </c>
      <c r="AP11" s="166">
        <f>+MU!AM11-MRD!AP11</f>
        <v>-5.0639754277127364E-5</v>
      </c>
      <c r="AQ11" s="166">
        <f>+MU!AN11-MRD!AQ11</f>
        <v>-1.5051625626935397E-5</v>
      </c>
      <c r="AR11" s="166">
        <f>+MU!AO11-MRD!AR11</f>
        <v>-8.2541249263867964E-5</v>
      </c>
      <c r="AS11" s="166">
        <f>+MU!AP11-MRD!AS11</f>
        <v>-1.7262118408473387E-5</v>
      </c>
      <c r="AT11" s="166">
        <f>+MU!AQ11-MRD!AT11</f>
        <v>-2.040987260614175E-4</v>
      </c>
      <c r="AU11" s="166">
        <f>+MU!AR11-MRD!AU11</f>
        <v>-2.7393441150161418E-5</v>
      </c>
      <c r="AV11" s="166">
        <f>+MU!AS11-MRD!AV11</f>
        <v>-1.2723963001108686E-4</v>
      </c>
      <c r="AW11" s="166">
        <f>+MU!AT11-MRD!AW11</f>
        <v>-7.5233110043724502E-5</v>
      </c>
      <c r="AX11" s="166">
        <f>+MU!AU11-MRD!AX11</f>
        <v>-3.5755224629976321E-5</v>
      </c>
      <c r="AY11" s="166">
        <f>+MU!AV11-MRD!AY11</f>
        <v>-4.7608665777721394E-5</v>
      </c>
      <c r="AZ11" s="166">
        <f>+MU!AW11-MRD!AZ11</f>
        <v>-2.7774893543504981E-4</v>
      </c>
      <c r="BA11" s="166">
        <f>+MU!AX11-MRD!BA11</f>
        <v>-2.1634922264901127E-4</v>
      </c>
      <c r="BB11" s="166">
        <f>+MU!AY11-MRD!BB11</f>
        <v>-3.6389357734610816E-4</v>
      </c>
      <c r="BC11" s="166">
        <f>+MU!AZ11-MRD!BC11</f>
        <v>-4.5783209601268537E-5</v>
      </c>
      <c r="BD11" s="166">
        <f>+MU!BA11-MRD!BD11</f>
        <v>-6.7062375045610537E-5</v>
      </c>
      <c r="BE11" s="166">
        <f>+MU!BB11-MRD!BE11</f>
        <v>-3.2316727323367827E-5</v>
      </c>
      <c r="BF11" s="166">
        <f>+MU!BC11-MRD!BF11</f>
        <v>-1.6999778582406267E-5</v>
      </c>
      <c r="BG11" s="166">
        <f>+MU!BD11-MRD!BG11</f>
        <v>-4.3518335783725016E-5</v>
      </c>
      <c r="BH11" s="166">
        <f>+MU!BE11-MRD!BH11</f>
        <v>-3.0978634588243716E-5</v>
      </c>
      <c r="BI11" s="166">
        <f>+MU!BF11-MRD!BI11</f>
        <v>-2.7162930639292881E-5</v>
      </c>
      <c r="BJ11" s="166">
        <f>+MU!BG11-MRD!BJ11</f>
        <v>-1.5053645564425726E-5</v>
      </c>
      <c r="BK11" s="166">
        <f>+MU!BH11-MRD!BK11</f>
        <v>-1.1554629298510918E-5</v>
      </c>
      <c r="BL11" s="166">
        <f>+MU!BI11-MRD!BL11</f>
        <v>-5.6044390309906774E-6</v>
      </c>
      <c r="BM11" s="166">
        <f>+MU!BJ11-MRD!BM11</f>
        <v>-5.1380008708278903E-5</v>
      </c>
      <c r="BN11" s="166">
        <f>+MU!BK11-MRD!BN11</f>
        <v>-2.1496247064725617E-5</v>
      </c>
      <c r="BO11" s="166">
        <f>+MU!BL11-MRD!BO11</f>
        <v>-6.7027534448507308E-5</v>
      </c>
      <c r="BP11" s="166">
        <f>+MU!BM11-MRD!BP11</f>
        <v>-4.2635608391913909E-5</v>
      </c>
      <c r="BQ11" s="166">
        <f>+MU!BN11-MRD!BQ11</f>
        <v>-1.3868413137443176E-5</v>
      </c>
      <c r="BR11" s="166">
        <f>+MU!BO11-MRD!BR11</f>
        <v>-2.8986809730574167E-5</v>
      </c>
      <c r="BS11" s="166">
        <f>+MU!BP11-MRD!BS11</f>
        <v>-7.3878535177928659E-6</v>
      </c>
      <c r="BT11" s="166">
        <f>+MU!BQ11-MRD!BT11</f>
        <v>0</v>
      </c>
      <c r="BW11" s="98">
        <v>-4.3241381542317612E-5</v>
      </c>
      <c r="BX11" s="98">
        <v>-1.2336038790010253E-5</v>
      </c>
      <c r="BY11" s="98">
        <v>-3.9606204378711844E-5</v>
      </c>
      <c r="BZ11" s="98">
        <v>-1.4160215173534308E-5</v>
      </c>
      <c r="CA11" s="98">
        <v>-2.4689465735859994E-5</v>
      </c>
      <c r="CB11" s="98">
        <v>0.9997515691295924</v>
      </c>
      <c r="CC11" s="98">
        <v>-8.8694309234680409E-4</v>
      </c>
      <c r="CD11" s="98">
        <v>-3.9887099822731337E-4</v>
      </c>
      <c r="CE11" s="98">
        <v>-2.3894313643508638E-4</v>
      </c>
      <c r="CF11" s="98">
        <v>-2.0112703822947091E-5</v>
      </c>
      <c r="CG11" s="98">
        <v>-2.3582327874827234E-4</v>
      </c>
      <c r="CH11" s="98">
        <v>-4.434433927731312E-4</v>
      </c>
      <c r="CI11" s="98">
        <v>-2.2731628567932634E-5</v>
      </c>
      <c r="CJ11" s="98">
        <v>-2.1185104656087576E-5</v>
      </c>
      <c r="CK11" s="98">
        <v>-9.1772498108127649E-5</v>
      </c>
      <c r="CL11" s="98">
        <v>-3.7381622655187586E-3</v>
      </c>
      <c r="CM11" s="98">
        <v>-1.571515898626203E-5</v>
      </c>
      <c r="CN11" s="98">
        <v>-2.1857075328815533E-5</v>
      </c>
      <c r="CO11" s="98">
        <v>-1.7353665070304379E-5</v>
      </c>
      <c r="CP11" s="98">
        <v>-3.0841020887889317E-5</v>
      </c>
      <c r="CQ11" s="98">
        <v>-2.2026391442164248E-5</v>
      </c>
      <c r="CR11" s="98">
        <v>-3.3011370783244466E-5</v>
      </c>
      <c r="CS11" s="98">
        <v>-2.5740908151787211E-5</v>
      </c>
      <c r="CT11" s="98">
        <v>-7.7366680342824321E-4</v>
      </c>
      <c r="CU11" s="98">
        <v>-8.4689661812471784E-3</v>
      </c>
      <c r="CV11" s="98">
        <v>-4.9008993496056066E-4</v>
      </c>
      <c r="CW11" s="98">
        <v>-3.1182433147910443E-5</v>
      </c>
      <c r="CX11" s="98">
        <v>-2.5178855432516836E-5</v>
      </c>
      <c r="CY11" s="98">
        <v>-4.3355684146659913E-4</v>
      </c>
      <c r="CZ11" s="98">
        <v>-8.6140214334613145E-4</v>
      </c>
      <c r="DA11" s="98">
        <v>-2.8681201384787412E-5</v>
      </c>
      <c r="DB11" s="98">
        <v>-1.3312978513329806E-5</v>
      </c>
      <c r="DC11" s="98">
        <v>-2.1145220776925755E-5</v>
      </c>
      <c r="DD11" s="98">
        <v>-1.6974781444331539E-5</v>
      </c>
      <c r="DE11" s="98">
        <v>-2.6882129898427702E-5</v>
      </c>
      <c r="DF11" s="98">
        <v>-5.7727978888804385E-3</v>
      </c>
      <c r="DG11" s="98">
        <v>-4.4583298362477577E-5</v>
      </c>
      <c r="DH11" s="98">
        <v>-5.0639754277127364E-5</v>
      </c>
      <c r="DI11" s="98">
        <v>-1.5051625626935397E-5</v>
      </c>
      <c r="DJ11" s="98">
        <v>-8.2541249263867964E-5</v>
      </c>
      <c r="DK11" s="98">
        <v>-1.7262118408473387E-5</v>
      </c>
      <c r="DL11" s="98">
        <v>-2.040987260614175E-4</v>
      </c>
      <c r="DM11" s="98">
        <v>-2.7393441150161418E-5</v>
      </c>
      <c r="DN11" s="98">
        <v>-1.2723963001108686E-4</v>
      </c>
      <c r="DO11" s="98">
        <v>-7.5233110043724502E-5</v>
      </c>
      <c r="DP11" s="98">
        <v>-3.5755224629976321E-5</v>
      </c>
      <c r="DQ11" s="98">
        <v>-4.7608665777721394E-5</v>
      </c>
      <c r="DR11" s="98">
        <v>-2.7774893543504981E-4</v>
      </c>
      <c r="DS11" s="98">
        <v>-2.1634922264901127E-4</v>
      </c>
      <c r="DT11" s="98">
        <v>-3.6389357734610816E-4</v>
      </c>
      <c r="DU11" s="98">
        <v>-4.5783209601268537E-5</v>
      </c>
      <c r="DV11" s="98">
        <v>-6.7062375045610537E-5</v>
      </c>
      <c r="DW11" s="98">
        <v>-3.2316727323367827E-5</v>
      </c>
      <c r="DX11" s="98">
        <v>-1.6999778582406267E-5</v>
      </c>
      <c r="DY11" s="98">
        <v>-4.3518335783725016E-5</v>
      </c>
      <c r="DZ11" s="98">
        <v>-3.0978634588243716E-5</v>
      </c>
      <c r="EA11" s="98">
        <v>-2.7162930639292881E-5</v>
      </c>
      <c r="EB11" s="98">
        <v>-1.5053645564425726E-5</v>
      </c>
      <c r="EC11" s="98">
        <v>-1.1554629298510918E-5</v>
      </c>
      <c r="ED11" s="98">
        <v>-5.6044390309906774E-6</v>
      </c>
      <c r="EE11" s="98">
        <v>-5.1380008708278903E-5</v>
      </c>
      <c r="EF11" s="98">
        <v>-2.1496247064725617E-5</v>
      </c>
      <c r="EG11" s="98">
        <v>-6.7027534448507308E-5</v>
      </c>
      <c r="EH11" s="98">
        <v>-4.2635608391913909E-5</v>
      </c>
      <c r="EI11" s="98">
        <v>-1.3868413137443176E-5</v>
      </c>
      <c r="EJ11" s="98">
        <v>-2.8986809730574167E-5</v>
      </c>
      <c r="EK11" s="98">
        <v>-7.3878535177928659E-6</v>
      </c>
      <c r="EL11" s="98">
        <v>0</v>
      </c>
    </row>
    <row r="12" spans="1:142" ht="15" x14ac:dyDescent="0.4">
      <c r="B12">
        <v>7</v>
      </c>
      <c r="C12" s="15" t="s">
        <v>11</v>
      </c>
      <c r="D12" s="2" t="s">
        <v>12</v>
      </c>
      <c r="E12" s="166">
        <f>+MU!B12-MRD!E12</f>
        <v>-9.9827143568916119E-5</v>
      </c>
      <c r="F12" s="166">
        <f>+MU!C12-MRD!F12</f>
        <v>-8.8533457037017418E-5</v>
      </c>
      <c r="G12" s="166">
        <f>+MU!D12-MRD!G12</f>
        <v>-1.2223421197571458E-4</v>
      </c>
      <c r="H12" s="166">
        <f>+MU!E12-MRD!H12</f>
        <v>-6.7748615769161995E-5</v>
      </c>
      <c r="I12" s="166">
        <f>+MU!F12-MRD!I12</f>
        <v>-3.8150135336363527E-5</v>
      </c>
      <c r="J12" s="166">
        <f>+MU!G12-MRD!J12</f>
        <v>-2.1296280648318892E-3</v>
      </c>
      <c r="K12" s="166">
        <f>+MU!H12-MRD!K12</f>
        <v>0.98997038989060515</v>
      </c>
      <c r="L12" s="166">
        <f>+MU!I12-MRD!L12</f>
        <v>-3.1811606342028037E-3</v>
      </c>
      <c r="M12" s="166">
        <f>+MU!J12-MRD!M12</f>
        <v>-2.7292527718842368E-3</v>
      </c>
      <c r="N12" s="166">
        <f>+MU!K12-MRD!N12</f>
        <v>-1.5677992445053127E-4</v>
      </c>
      <c r="O12" s="166">
        <f>+MU!L12-MRD!O12</f>
        <v>-1.9956835230566596E-4</v>
      </c>
      <c r="P12" s="166">
        <f>+MU!M12-MRD!P12</f>
        <v>-1.2889451918236122E-4</v>
      </c>
      <c r="Q12" s="166">
        <f>+MU!N12-MRD!Q12</f>
        <v>-1.5484705661437232E-4</v>
      </c>
      <c r="R12" s="166">
        <f>+MU!O12-MRD!R12</f>
        <v>-2.2469203701968221E-4</v>
      </c>
      <c r="S12" s="166">
        <f>+MU!P12-MRD!S12</f>
        <v>-8.4973365139297719E-5</v>
      </c>
      <c r="T12" s="166">
        <f>+MU!Q12-MRD!T12</f>
        <v>-9.9048144586441863E-5</v>
      </c>
      <c r="U12" s="166">
        <f>+MU!R12-MRD!U12</f>
        <v>-2.0607381221302075E-4</v>
      </c>
      <c r="V12" s="166">
        <f>+MU!S12-MRD!V12</f>
        <v>-2.0707648676179143E-4</v>
      </c>
      <c r="W12" s="166">
        <f>+MU!T12-MRD!W12</f>
        <v>-1.9080451637087717E-4</v>
      </c>
      <c r="X12" s="166">
        <f>+MU!U12-MRD!X12</f>
        <v>-2.2272217450170843E-4</v>
      </c>
      <c r="Y12" s="166">
        <f>+MU!V12-MRD!Y12</f>
        <v>-2.1975424386076842E-4</v>
      </c>
      <c r="Z12" s="166">
        <f>+MU!W12-MRD!Z12</f>
        <v>-2.9551959154429629E-4</v>
      </c>
      <c r="AA12" s="166">
        <f>+MU!X12-MRD!AA12</f>
        <v>-2.2211245186497106E-4</v>
      </c>
      <c r="AB12" s="166">
        <f>+MU!Y12-MRD!AB12</f>
        <v>-7.9006575678875585E-4</v>
      </c>
      <c r="AC12" s="166">
        <f>+MU!Z12-MRD!AC12</f>
        <v>-0.24526055532383528</v>
      </c>
      <c r="AD12" s="166">
        <f>+MU!AA12-MRD!AD12</f>
        <v>-1.8923343208115522E-4</v>
      </c>
      <c r="AE12" s="166">
        <f>+MU!AB12-MRD!AE12</f>
        <v>-2.7739529999584598E-4</v>
      </c>
      <c r="AF12" s="166">
        <f>+MU!AC12-MRD!AF12</f>
        <v>-2.6869098482757797E-4</v>
      </c>
      <c r="AG12" s="166">
        <f>+MU!AD12-MRD!AG12</f>
        <v>-1.9416929546344264E-4</v>
      </c>
      <c r="AH12" s="166">
        <f>+MU!AE12-MRD!AH12</f>
        <v>-2.0902344175231189E-4</v>
      </c>
      <c r="AI12" s="166">
        <f>+MU!AF12-MRD!AI12</f>
        <v>-1.8613082660117413E-4</v>
      </c>
      <c r="AJ12" s="166">
        <f>+MU!AG12-MRD!AJ12</f>
        <v>-1.697579992421372E-4</v>
      </c>
      <c r="AK12" s="166">
        <f>+MU!AH12-MRD!AK12</f>
        <v>-2.1480436994320958E-4</v>
      </c>
      <c r="AL12" s="166">
        <f>+MU!AI12-MRD!AL12</f>
        <v>-1.8064028179600174E-4</v>
      </c>
      <c r="AM12" s="166">
        <f>+MU!AJ12-MRD!AM12</f>
        <v>-7.5900723664581223E-5</v>
      </c>
      <c r="AN12" s="166">
        <f>+MU!AK12-MRD!AN12</f>
        <v>-1.0769700497978544E-2</v>
      </c>
      <c r="AO12" s="166">
        <f>+MU!AL12-MRD!AO12</f>
        <v>-0.22977781040163853</v>
      </c>
      <c r="AP12" s="166">
        <f>+MU!AM12-MRD!AP12</f>
        <v>-4.6398293781105791E-4</v>
      </c>
      <c r="AQ12" s="166">
        <f>+MU!AN12-MRD!AQ12</f>
        <v>-2.1537180809322803E-4</v>
      </c>
      <c r="AR12" s="166">
        <f>+MU!AO12-MRD!AR12</f>
        <v>-3.9333070184999788E-4</v>
      </c>
      <c r="AS12" s="166">
        <f>+MU!AP12-MRD!AS12</f>
        <v>-1.652213759066493E-4</v>
      </c>
      <c r="AT12" s="166">
        <f>+MU!AQ12-MRD!AT12</f>
        <v>-2.6128734461031561E-3</v>
      </c>
      <c r="AU12" s="166">
        <f>+MU!AR12-MRD!AU12</f>
        <v>-8.7439109031978149E-5</v>
      </c>
      <c r="AV12" s="166">
        <f>+MU!AS12-MRD!AV12</f>
        <v>-1.5394695606511279E-4</v>
      </c>
      <c r="AW12" s="166">
        <f>+MU!AT12-MRD!AW12</f>
        <v>-9.6319433085750365E-5</v>
      </c>
      <c r="AX12" s="166">
        <f>+MU!AU12-MRD!AX12</f>
        <v>-2.7143459081054429E-4</v>
      </c>
      <c r="AY12" s="166">
        <f>+MU!AV12-MRD!AY12</f>
        <v>-1.6662404908581469E-4</v>
      </c>
      <c r="AZ12" s="166">
        <f>+MU!AW12-MRD!AZ12</f>
        <v>-1.755430931632083E-4</v>
      </c>
      <c r="BA12" s="166">
        <f>+MU!AX12-MRD!BA12</f>
        <v>-3.1706640769290967E-4</v>
      </c>
      <c r="BB12" s="166">
        <f>+MU!AY12-MRD!BB12</f>
        <v>-1.7138487531408075E-4</v>
      </c>
      <c r="BC12" s="166">
        <f>+MU!AZ12-MRD!BC12</f>
        <v>-2.4811125661478077E-4</v>
      </c>
      <c r="BD12" s="166">
        <f>+MU!BA12-MRD!BD12</f>
        <v>-2.2566224919690688E-4</v>
      </c>
      <c r="BE12" s="166">
        <f>+MU!BB12-MRD!BE12</f>
        <v>-3.2709100900999165E-4</v>
      </c>
      <c r="BF12" s="166">
        <f>+MU!BC12-MRD!BF12</f>
        <v>-1.5558664711753066E-4</v>
      </c>
      <c r="BG12" s="166">
        <f>+MU!BD12-MRD!BG12</f>
        <v>-4.8432629423780381E-4</v>
      </c>
      <c r="BH12" s="166">
        <f>+MU!BE12-MRD!BH12</f>
        <v>-3.782605771627494E-4</v>
      </c>
      <c r="BI12" s="166">
        <f>+MU!BF12-MRD!BI12</f>
        <v>-3.4505474278945453E-4</v>
      </c>
      <c r="BJ12" s="166">
        <f>+MU!BG12-MRD!BJ12</f>
        <v>-1.753838551540131E-4</v>
      </c>
      <c r="BK12" s="166">
        <f>+MU!BH12-MRD!BK12</f>
        <v>-1.2192827077807852E-4</v>
      </c>
      <c r="BL12" s="166">
        <f>+MU!BI12-MRD!BL12</f>
        <v>-7.0691664159361464E-5</v>
      </c>
      <c r="BM12" s="166">
        <f>+MU!BJ12-MRD!BM12</f>
        <v>-6.2112040804850293E-4</v>
      </c>
      <c r="BN12" s="166">
        <f>+MU!BK12-MRD!BN12</f>
        <v>-2.5908238553050471E-4</v>
      </c>
      <c r="BO12" s="166">
        <f>+MU!BL12-MRD!BO12</f>
        <v>-6.878333423365982E-4</v>
      </c>
      <c r="BP12" s="166">
        <f>+MU!BM12-MRD!BP12</f>
        <v>-5.7129157068258455E-4</v>
      </c>
      <c r="BQ12" s="166">
        <f>+MU!BN12-MRD!BQ12</f>
        <v>-1.3593542833130508E-4</v>
      </c>
      <c r="BR12" s="166">
        <f>+MU!BO12-MRD!BR12</f>
        <v>-3.7712161675426421E-4</v>
      </c>
      <c r="BS12" s="166">
        <f>+MU!BP12-MRD!BS12</f>
        <v>-4.6316160024000373E-5</v>
      </c>
      <c r="BT12" s="166">
        <f>+MU!BQ12-MRD!BT12</f>
        <v>0</v>
      </c>
      <c r="BW12" s="98">
        <v>-9.9827143568916119E-5</v>
      </c>
      <c r="BX12" s="98">
        <v>-8.8533457037017418E-5</v>
      </c>
      <c r="BY12" s="98">
        <v>-1.2223421197571458E-4</v>
      </c>
      <c r="BZ12" s="98">
        <v>-6.7748615769161995E-5</v>
      </c>
      <c r="CA12" s="98">
        <v>-3.8150135336363527E-5</v>
      </c>
      <c r="CB12" s="98">
        <v>-2.1296280648318892E-3</v>
      </c>
      <c r="CC12" s="98">
        <v>0.98997038989060515</v>
      </c>
      <c r="CD12" s="98">
        <v>-3.1811606342028037E-3</v>
      </c>
      <c r="CE12" s="98">
        <v>-2.7292527718842368E-3</v>
      </c>
      <c r="CF12" s="98">
        <v>-1.5677992445053127E-4</v>
      </c>
      <c r="CG12" s="98">
        <v>-1.9956835230566596E-4</v>
      </c>
      <c r="CH12" s="98">
        <v>-1.2889451918236122E-4</v>
      </c>
      <c r="CI12" s="98">
        <v>-1.5484705661437232E-4</v>
      </c>
      <c r="CJ12" s="98">
        <v>-2.2469203701968221E-4</v>
      </c>
      <c r="CK12" s="98">
        <v>-8.4973365139297719E-5</v>
      </c>
      <c r="CL12" s="98">
        <v>-9.9048144586441863E-5</v>
      </c>
      <c r="CM12" s="98">
        <v>-2.0607381221302075E-4</v>
      </c>
      <c r="CN12" s="98">
        <v>-2.0707648676179143E-4</v>
      </c>
      <c r="CO12" s="98">
        <v>-1.9080451637087717E-4</v>
      </c>
      <c r="CP12" s="98">
        <v>-2.2272217450170843E-4</v>
      </c>
      <c r="CQ12" s="98">
        <v>-2.1975424386076842E-4</v>
      </c>
      <c r="CR12" s="98">
        <v>-2.9551959154429629E-4</v>
      </c>
      <c r="CS12" s="98">
        <v>-2.2211245186497106E-4</v>
      </c>
      <c r="CT12" s="98">
        <v>-7.9006575678875585E-4</v>
      </c>
      <c r="CU12" s="98">
        <v>-0.24526055532383528</v>
      </c>
      <c r="CV12" s="98">
        <v>-1.8923343208115522E-4</v>
      </c>
      <c r="CW12" s="98">
        <v>-2.7739529999584598E-4</v>
      </c>
      <c r="CX12" s="98">
        <v>-2.6869098482757797E-4</v>
      </c>
      <c r="CY12" s="98">
        <v>-1.9416929546344264E-4</v>
      </c>
      <c r="CZ12" s="98">
        <v>-2.0902344175231189E-4</v>
      </c>
      <c r="DA12" s="98">
        <v>-1.8613082660117413E-4</v>
      </c>
      <c r="DB12" s="98">
        <v>-1.697579992421372E-4</v>
      </c>
      <c r="DC12" s="98">
        <v>-2.1480436994320958E-4</v>
      </c>
      <c r="DD12" s="98">
        <v>-1.8064028179600174E-4</v>
      </c>
      <c r="DE12" s="98">
        <v>-7.5900723664581223E-5</v>
      </c>
      <c r="DF12" s="98">
        <v>-1.0769700497978544E-2</v>
      </c>
      <c r="DG12" s="98">
        <v>-0.22977781040163853</v>
      </c>
      <c r="DH12" s="98">
        <v>-4.6398293781105791E-4</v>
      </c>
      <c r="DI12" s="98">
        <v>-2.1537180809322803E-4</v>
      </c>
      <c r="DJ12" s="98">
        <v>-3.9333070184999788E-4</v>
      </c>
      <c r="DK12" s="98">
        <v>-1.652213759066493E-4</v>
      </c>
      <c r="DL12" s="98">
        <v>-2.6128734461031561E-3</v>
      </c>
      <c r="DM12" s="98">
        <v>-8.7439109031978149E-5</v>
      </c>
      <c r="DN12" s="98">
        <v>-1.5394695606511279E-4</v>
      </c>
      <c r="DO12" s="98">
        <v>-9.6319433085750365E-5</v>
      </c>
      <c r="DP12" s="98">
        <v>-2.7143459081054429E-4</v>
      </c>
      <c r="DQ12" s="98">
        <v>-1.6662404908581469E-4</v>
      </c>
      <c r="DR12" s="98">
        <v>-1.755430931632083E-4</v>
      </c>
      <c r="DS12" s="98">
        <v>-3.1706640769290967E-4</v>
      </c>
      <c r="DT12" s="98">
        <v>-1.7138487531408075E-4</v>
      </c>
      <c r="DU12" s="98">
        <v>-2.4811125661478077E-4</v>
      </c>
      <c r="DV12" s="98">
        <v>-2.2566224919690688E-4</v>
      </c>
      <c r="DW12" s="98">
        <v>-3.2709100900999165E-4</v>
      </c>
      <c r="DX12" s="98">
        <v>-1.5558664711753066E-4</v>
      </c>
      <c r="DY12" s="98">
        <v>-4.8432629423780381E-4</v>
      </c>
      <c r="DZ12" s="98">
        <v>-3.782605771627494E-4</v>
      </c>
      <c r="EA12" s="98">
        <v>-3.4505474278945453E-4</v>
      </c>
      <c r="EB12" s="98">
        <v>-1.753838551540131E-4</v>
      </c>
      <c r="EC12" s="98">
        <v>-1.2192827077807852E-4</v>
      </c>
      <c r="ED12" s="98">
        <v>-7.0691664159361464E-5</v>
      </c>
      <c r="EE12" s="98">
        <v>-6.2112040804850293E-4</v>
      </c>
      <c r="EF12" s="98">
        <v>-2.5908238553050471E-4</v>
      </c>
      <c r="EG12" s="98">
        <v>-6.878333423365982E-4</v>
      </c>
      <c r="EH12" s="98">
        <v>-5.7129157068258455E-4</v>
      </c>
      <c r="EI12" s="98">
        <v>-1.3593542833130508E-4</v>
      </c>
      <c r="EJ12" s="98">
        <v>-3.7712161675426421E-4</v>
      </c>
      <c r="EK12" s="98">
        <v>-4.6316160024000373E-5</v>
      </c>
      <c r="EL12" s="98">
        <v>0</v>
      </c>
    </row>
    <row r="13" spans="1:142" ht="15" x14ac:dyDescent="0.4">
      <c r="B13">
        <v>8</v>
      </c>
      <c r="C13" s="6" t="s">
        <v>13</v>
      </c>
      <c r="D13" s="7" t="s">
        <v>14</v>
      </c>
      <c r="E13" s="166">
        <f>+MU!B13-MRD!E13</f>
        <v>-5.5086798202242171E-5</v>
      </c>
      <c r="F13" s="166">
        <f>+MU!C13-MRD!F13</f>
        <v>-5.7867409340432359E-5</v>
      </c>
      <c r="G13" s="166">
        <f>+MU!D13-MRD!G13</f>
        <v>-6.0414245207904709E-5</v>
      </c>
      <c r="H13" s="166">
        <f>+MU!E13-MRD!H13</f>
        <v>-1.2770069665782581E-5</v>
      </c>
      <c r="I13" s="166">
        <f>+MU!F13-MRD!I13</f>
        <v>-3.4239949404293472E-5</v>
      </c>
      <c r="J13" s="166">
        <f>+MU!G13-MRD!J13</f>
        <v>-3.8104267483891034E-5</v>
      </c>
      <c r="K13" s="166">
        <f>+MU!H13-MRD!K13</f>
        <v>-1.1440767294101654E-4</v>
      </c>
      <c r="L13" s="166">
        <f>+MU!I13-MRD!L13</f>
        <v>0.99995568290456105</v>
      </c>
      <c r="M13" s="166">
        <f>+MU!J13-MRD!M13</f>
        <v>-4.576197605952663E-5</v>
      </c>
      <c r="N13" s="166">
        <f>+MU!K13-MRD!N13</f>
        <v>-2.9277933897038422E-5</v>
      </c>
      <c r="O13" s="166">
        <f>+MU!L13-MRD!O13</f>
        <v>-7.6389905998598657E-5</v>
      </c>
      <c r="P13" s="166">
        <f>+MU!M13-MRD!P13</f>
        <v>-3.5278512548880905E-5</v>
      </c>
      <c r="Q13" s="166">
        <f>+MU!N13-MRD!Q13</f>
        <v>-7.6955293311197864E-5</v>
      </c>
      <c r="R13" s="166">
        <f>+MU!O13-MRD!R13</f>
        <v>-1.3200546708481983E-4</v>
      </c>
      <c r="S13" s="166">
        <f>+MU!P13-MRD!S13</f>
        <v>-5.8589832888857964E-5</v>
      </c>
      <c r="T13" s="166">
        <f>+MU!Q13-MRD!T13</f>
        <v>-1.6268928394062982E-5</v>
      </c>
      <c r="U13" s="166">
        <f>+MU!R13-MRD!U13</f>
        <v>-1.4885930097328651E-4</v>
      </c>
      <c r="V13" s="166">
        <f>+MU!S13-MRD!V13</f>
        <v>-1.2852757189248072E-4</v>
      </c>
      <c r="W13" s="166">
        <f>+MU!T13-MRD!W13</f>
        <v>-8.1407912068581984E-5</v>
      </c>
      <c r="X13" s="166">
        <f>+MU!U13-MRD!X13</f>
        <v>-1.1621683050172764E-4</v>
      </c>
      <c r="Y13" s="166">
        <f>+MU!V13-MRD!Y13</f>
        <v>-8.1010161628470602E-5</v>
      </c>
      <c r="Z13" s="166">
        <f>+MU!W13-MRD!Z13</f>
        <v>-1.118294351738289E-4</v>
      </c>
      <c r="AA13" s="166">
        <f>+MU!X13-MRD!AA13</f>
        <v>-1.9334687038736594E-4</v>
      </c>
      <c r="AB13" s="166">
        <f>+MU!Y13-MRD!AB13</f>
        <v>-1.1721942100050493E-4</v>
      </c>
      <c r="AC13" s="166">
        <f>+MU!Z13-MRD!AC13</f>
        <v>-3.5855622316390465E-5</v>
      </c>
      <c r="AD13" s="166">
        <f>+MU!AA13-MRD!AD13</f>
        <v>-4.4469453591573934E-4</v>
      </c>
      <c r="AE13" s="166">
        <f>+MU!AB13-MRD!AE13</f>
        <v>-9.4786442121379597E-5</v>
      </c>
      <c r="AF13" s="166">
        <f>+MU!AC13-MRD!AF13</f>
        <v>-1.2334591643650445E-4</v>
      </c>
      <c r="AG13" s="166">
        <f>+MU!AD13-MRD!AG13</f>
        <v>-6.3843379710557286E-5</v>
      </c>
      <c r="AH13" s="166">
        <f>+MU!AE13-MRD!AH13</f>
        <v>-0.2217983224104346</v>
      </c>
      <c r="AI13" s="166">
        <f>+MU!AF13-MRD!AI13</f>
        <v>-4.1251672472566032E-4</v>
      </c>
      <c r="AJ13" s="166">
        <f>+MU!AG13-MRD!AJ13</f>
        <v>-1.1456124892168891E-4</v>
      </c>
      <c r="AK13" s="166">
        <f>+MU!AH13-MRD!AK13</f>
        <v>-1.5388002192387803E-4</v>
      </c>
      <c r="AL13" s="166">
        <f>+MU!AI13-MRD!AL13</f>
        <v>-1.2594689672071555E-4</v>
      </c>
      <c r="AM13" s="166">
        <f>+MU!AJ13-MRD!AM13</f>
        <v>-4.6097390015035163E-5</v>
      </c>
      <c r="AN13" s="166">
        <f>+MU!AK13-MRD!AN13</f>
        <v>-4.0489133069906139E-5</v>
      </c>
      <c r="AO13" s="166">
        <f>+MU!AL13-MRD!AO13</f>
        <v>-1.9907255128540474E-5</v>
      </c>
      <c r="AP13" s="166">
        <f>+MU!AM13-MRD!AP13</f>
        <v>-7.2528516840004721E-5</v>
      </c>
      <c r="AQ13" s="166">
        <f>+MU!AN13-MRD!AQ13</f>
        <v>-3.5269481400498014E-5</v>
      </c>
      <c r="AR13" s="166">
        <f>+MU!AO13-MRD!AR13</f>
        <v>-6.4437642521508322E-5</v>
      </c>
      <c r="AS13" s="166">
        <f>+MU!AP13-MRD!AS13</f>
        <v>-3.3284519007790441E-5</v>
      </c>
      <c r="AT13" s="166">
        <f>+MU!AQ13-MRD!AT13</f>
        <v>-5.0074335893816586E-4</v>
      </c>
      <c r="AU13" s="166">
        <f>+MU!AR13-MRD!AU13</f>
        <v>-6.3644282016000683E-5</v>
      </c>
      <c r="AV13" s="166">
        <f>+MU!AS13-MRD!AV13</f>
        <v>-9.827154980624168E-5</v>
      </c>
      <c r="AW13" s="166">
        <f>+MU!AT13-MRD!AW13</f>
        <v>-6.6522405833274319E-5</v>
      </c>
      <c r="AX13" s="166">
        <f>+MU!AU13-MRD!AX13</f>
        <v>-4.5109729989520591E-5</v>
      </c>
      <c r="AY13" s="166">
        <f>+MU!AV13-MRD!AY13</f>
        <v>-1.0658882762221911E-4</v>
      </c>
      <c r="AZ13" s="166">
        <f>+MU!AW13-MRD!AZ13</f>
        <v>-4.9423266334358021E-5</v>
      </c>
      <c r="BA13" s="166">
        <f>+MU!AX13-MRD!BA13</f>
        <v>-6.6405265418411423E-5</v>
      </c>
      <c r="BB13" s="166">
        <f>+MU!AY13-MRD!BB13</f>
        <v>-3.6045245010897656E-5</v>
      </c>
      <c r="BC13" s="166">
        <f>+MU!AZ13-MRD!BC13</f>
        <v>-6.1222199642331601E-5</v>
      </c>
      <c r="BD13" s="166">
        <f>+MU!BA13-MRD!BD13</f>
        <v>-3.6765053749090436E-5</v>
      </c>
      <c r="BE13" s="166">
        <f>+MU!BB13-MRD!BE13</f>
        <v>-8.5379361328020845E-5</v>
      </c>
      <c r="BF13" s="166">
        <f>+MU!BC13-MRD!BF13</f>
        <v>-9.7302224617763148E-5</v>
      </c>
      <c r="BG13" s="166">
        <f>+MU!BD13-MRD!BG13</f>
        <v>-1.0154002275145406E-4</v>
      </c>
      <c r="BH13" s="166">
        <f>+MU!BE13-MRD!BH13</f>
        <v>-9.6647680173210071E-5</v>
      </c>
      <c r="BI13" s="166">
        <f>+MU!BF13-MRD!BI13</f>
        <v>-6.0548308253352433E-5</v>
      </c>
      <c r="BJ13" s="166">
        <f>+MU!BG13-MRD!BJ13</f>
        <v>-3.2720682221369822E-5</v>
      </c>
      <c r="BK13" s="166">
        <f>+MU!BH13-MRD!BK13</f>
        <v>-2.170028033118635E-5</v>
      </c>
      <c r="BL13" s="166">
        <f>+MU!BI13-MRD!BL13</f>
        <v>-1.2439671225984765E-5</v>
      </c>
      <c r="BM13" s="166">
        <f>+MU!BJ13-MRD!BM13</f>
        <v>-1.1764545410146211E-4</v>
      </c>
      <c r="BN13" s="166">
        <f>+MU!BK13-MRD!BN13</f>
        <v>-5.132400750854958E-5</v>
      </c>
      <c r="BO13" s="166">
        <f>+MU!BL13-MRD!BO13</f>
        <v>-1.3215628170301432E-4</v>
      </c>
      <c r="BP13" s="166">
        <f>+MU!BM13-MRD!BP13</f>
        <v>-1.1060531053542759E-4</v>
      </c>
      <c r="BQ13" s="166">
        <f>+MU!BN13-MRD!BQ13</f>
        <v>-4.9309024627118668E-5</v>
      </c>
      <c r="BR13" s="166">
        <f>+MU!BO13-MRD!BR13</f>
        <v>-7.3210308932004217E-5</v>
      </c>
      <c r="BS13" s="166">
        <f>+MU!BP13-MRD!BS13</f>
        <v>-2.1348182200303327E-5</v>
      </c>
      <c r="BT13" s="166">
        <f>+MU!BQ13-MRD!BT13</f>
        <v>0</v>
      </c>
      <c r="BW13" s="98">
        <v>-5.5086798202242171E-5</v>
      </c>
      <c r="BX13" s="98">
        <v>-5.7867409340432359E-5</v>
      </c>
      <c r="BY13" s="98">
        <v>-6.0414245207904709E-5</v>
      </c>
      <c r="BZ13" s="98">
        <v>-1.2770069665782581E-5</v>
      </c>
      <c r="CA13" s="98">
        <v>-3.4239949404293472E-5</v>
      </c>
      <c r="CB13" s="98">
        <v>-3.8104267483891034E-5</v>
      </c>
      <c r="CC13" s="98">
        <v>-1.1440767294101654E-4</v>
      </c>
      <c r="CD13" s="98">
        <v>0.99995568290456105</v>
      </c>
      <c r="CE13" s="98">
        <v>-4.576197605952663E-5</v>
      </c>
      <c r="CF13" s="98">
        <v>-2.9277933897038422E-5</v>
      </c>
      <c r="CG13" s="98">
        <v>-7.6389905998598657E-5</v>
      </c>
      <c r="CH13" s="98">
        <v>-3.5278512548880905E-5</v>
      </c>
      <c r="CI13" s="98">
        <v>-7.6955293311197864E-5</v>
      </c>
      <c r="CJ13" s="98">
        <v>-1.3200546708481983E-4</v>
      </c>
      <c r="CK13" s="98">
        <v>-5.8589832888857964E-5</v>
      </c>
      <c r="CL13" s="98">
        <v>-1.6268928394062982E-5</v>
      </c>
      <c r="CM13" s="98">
        <v>-1.4885930097328651E-4</v>
      </c>
      <c r="CN13" s="98">
        <v>-1.2852757189248072E-4</v>
      </c>
      <c r="CO13" s="98">
        <v>-8.1407912068581984E-5</v>
      </c>
      <c r="CP13" s="98">
        <v>-1.1621683050172764E-4</v>
      </c>
      <c r="CQ13" s="98">
        <v>-8.1010161628470602E-5</v>
      </c>
      <c r="CR13" s="98">
        <v>-1.118294351738289E-4</v>
      </c>
      <c r="CS13" s="98">
        <v>-1.9334687038736594E-4</v>
      </c>
      <c r="CT13" s="98">
        <v>-1.1721942100050493E-4</v>
      </c>
      <c r="CU13" s="98">
        <v>-3.5855622316390465E-5</v>
      </c>
      <c r="CV13" s="98">
        <v>-4.4469453591573934E-4</v>
      </c>
      <c r="CW13" s="98">
        <v>-9.4786442121379597E-5</v>
      </c>
      <c r="CX13" s="98">
        <v>-1.2334591643650445E-4</v>
      </c>
      <c r="CY13" s="98">
        <v>-6.3843379710557286E-5</v>
      </c>
      <c r="CZ13" s="98">
        <v>-0.2217983224104346</v>
      </c>
      <c r="DA13" s="98">
        <v>-4.1251672472566032E-4</v>
      </c>
      <c r="DB13" s="98">
        <v>-1.1456124892168891E-4</v>
      </c>
      <c r="DC13" s="98">
        <v>-1.5388002192387803E-4</v>
      </c>
      <c r="DD13" s="98">
        <v>-1.2594689672071555E-4</v>
      </c>
      <c r="DE13" s="98">
        <v>-4.6097390015035163E-5</v>
      </c>
      <c r="DF13" s="98">
        <v>-4.0489133069906139E-5</v>
      </c>
      <c r="DG13" s="98">
        <v>-1.9907255128540474E-5</v>
      </c>
      <c r="DH13" s="98">
        <v>-7.2528516840004721E-5</v>
      </c>
      <c r="DI13" s="98">
        <v>-3.5269481400498014E-5</v>
      </c>
      <c r="DJ13" s="98">
        <v>-6.4437642521508322E-5</v>
      </c>
      <c r="DK13" s="98">
        <v>-3.3284519007790441E-5</v>
      </c>
      <c r="DL13" s="98">
        <v>-5.0074335893816586E-4</v>
      </c>
      <c r="DM13" s="98">
        <v>-6.3644282016000683E-5</v>
      </c>
      <c r="DN13" s="98">
        <v>-9.827154980624168E-5</v>
      </c>
      <c r="DO13" s="98">
        <v>-6.6522405833274319E-5</v>
      </c>
      <c r="DP13" s="98">
        <v>-4.5109729989520591E-5</v>
      </c>
      <c r="DQ13" s="98">
        <v>-1.0658882762221911E-4</v>
      </c>
      <c r="DR13" s="98">
        <v>-4.9423266334358021E-5</v>
      </c>
      <c r="DS13" s="98">
        <v>-6.6405265418411423E-5</v>
      </c>
      <c r="DT13" s="98">
        <v>-3.6045245010897656E-5</v>
      </c>
      <c r="DU13" s="98">
        <v>-6.1222199642331601E-5</v>
      </c>
      <c r="DV13" s="98">
        <v>-3.6765053749090436E-5</v>
      </c>
      <c r="DW13" s="98">
        <v>-8.5379361328020845E-5</v>
      </c>
      <c r="DX13" s="98">
        <v>-9.7302224617763148E-5</v>
      </c>
      <c r="DY13" s="98">
        <v>-1.0154002275145406E-4</v>
      </c>
      <c r="DZ13" s="98">
        <v>-9.6647680173210071E-5</v>
      </c>
      <c r="EA13" s="98">
        <v>-6.0548308253352433E-5</v>
      </c>
      <c r="EB13" s="98">
        <v>-3.2720682221369822E-5</v>
      </c>
      <c r="EC13" s="98">
        <v>-2.170028033118635E-5</v>
      </c>
      <c r="ED13" s="98">
        <v>-1.2439671225984765E-5</v>
      </c>
      <c r="EE13" s="98">
        <v>-1.1764545410146211E-4</v>
      </c>
      <c r="EF13" s="98">
        <v>-5.132400750854958E-5</v>
      </c>
      <c r="EG13" s="98">
        <v>-1.3215628170301432E-4</v>
      </c>
      <c r="EH13" s="98">
        <v>-1.1060531053542759E-4</v>
      </c>
      <c r="EI13" s="98">
        <v>-4.9309024627118668E-5</v>
      </c>
      <c r="EJ13" s="98">
        <v>-7.3210308932004217E-5</v>
      </c>
      <c r="EK13" s="98">
        <v>-2.1348182200303327E-5</v>
      </c>
      <c r="EL13" s="98">
        <v>0</v>
      </c>
    </row>
    <row r="14" spans="1:142" ht="15" x14ac:dyDescent="0.4">
      <c r="B14">
        <v>9</v>
      </c>
      <c r="C14" s="15" t="s">
        <v>15</v>
      </c>
      <c r="D14" s="2" t="s">
        <v>16</v>
      </c>
      <c r="E14" s="166">
        <f>+MU!B14-MRD!E14</f>
        <v>-4.2266024389902955E-4</v>
      </c>
      <c r="F14" s="166">
        <f>+MU!C14-MRD!F14</f>
        <v>-2.048929583562342E-5</v>
      </c>
      <c r="G14" s="166">
        <f>+MU!D14-MRD!G14</f>
        <v>-3.3904836900560936E-3</v>
      </c>
      <c r="H14" s="166">
        <f>+MU!E14-MRD!H14</f>
        <v>-2.5882323946956952E-3</v>
      </c>
      <c r="I14" s="166">
        <f>+MU!F14-MRD!I14</f>
        <v>-5.4358129975188205E-6</v>
      </c>
      <c r="J14" s="166">
        <f>+MU!G14-MRD!J14</f>
        <v>-8.4114808042622059E-5</v>
      </c>
      <c r="K14" s="166">
        <f>+MU!H14-MRD!K14</f>
        <v>-2.3049675398562227E-4</v>
      </c>
      <c r="L14" s="166">
        <f>+MU!I14-MRD!L14</f>
        <v>-1.0353039810100513E-4</v>
      </c>
      <c r="M14" s="166">
        <f>+MU!J14-MRD!M14</f>
        <v>0.99990153992579023</v>
      </c>
      <c r="N14" s="166">
        <f>+MU!K14-MRD!N14</f>
        <v>-3.9968910876515328E-6</v>
      </c>
      <c r="O14" s="166">
        <f>+MU!L14-MRD!O14</f>
        <v>-1.3328798552448331E-4</v>
      </c>
      <c r="P14" s="166">
        <f>+MU!M14-MRD!P14</f>
        <v>-9.7223417149322944E-4</v>
      </c>
      <c r="Q14" s="166">
        <f>+MU!N14-MRD!Q14</f>
        <v>-1.4955584379742711E-4</v>
      </c>
      <c r="R14" s="166">
        <f>+MU!O14-MRD!R14</f>
        <v>-6.4931750341127518E-4</v>
      </c>
      <c r="S14" s="166">
        <f>+MU!P14-MRD!S14</f>
        <v>-8.4463130169899847E-6</v>
      </c>
      <c r="T14" s="166">
        <f>+MU!Q14-MRD!T14</f>
        <v>-1.0774324369053578E-4</v>
      </c>
      <c r="U14" s="166">
        <f>+MU!R14-MRD!U14</f>
        <v>-2.7248180549410179E-4</v>
      </c>
      <c r="V14" s="166">
        <f>+MU!S14-MRD!V14</f>
        <v>-1.9117760909980524E-3</v>
      </c>
      <c r="W14" s="166">
        <f>+MU!T14-MRD!W14</f>
        <v>-4.7254529855193507E-4</v>
      </c>
      <c r="X14" s="166">
        <f>+MU!U14-MRD!X14</f>
        <v>-4.7807779874279877E-4</v>
      </c>
      <c r="Y14" s="166">
        <f>+MU!V14-MRD!Y14</f>
        <v>-3.2065964066551076E-5</v>
      </c>
      <c r="Z14" s="166">
        <f>+MU!W14-MRD!Z14</f>
        <v>-3.6823070782668115E-4</v>
      </c>
      <c r="AA14" s="166">
        <f>+MU!X14-MRD!AA14</f>
        <v>-2.3031967446339751E-5</v>
      </c>
      <c r="AB14" s="166">
        <f>+MU!Y14-MRD!AB14</f>
        <v>-2.3361428587098413E-5</v>
      </c>
      <c r="AC14" s="166">
        <f>+MU!Z14-MRD!AC14</f>
        <v>-8.7744323663598283E-4</v>
      </c>
      <c r="AD14" s="166">
        <f>+MU!AA14-MRD!AD14</f>
        <v>-8.1416079637587294E-3</v>
      </c>
      <c r="AE14" s="166">
        <f>+MU!AB14-MRD!AE14</f>
        <v>-1.0291498494080166E-3</v>
      </c>
      <c r="AF14" s="166">
        <f>+MU!AC14-MRD!AF14</f>
        <v>-2.395914021642931E-4</v>
      </c>
      <c r="AG14" s="166">
        <f>+MU!AD14-MRD!AG14</f>
        <v>-2.4755281348809267E-2</v>
      </c>
      <c r="AH14" s="166">
        <f>+MU!AE14-MRD!AH14</f>
        <v>-7.8488099172605518E-4</v>
      </c>
      <c r="AI14" s="166">
        <f>+MU!AF14-MRD!AI14</f>
        <v>-1.4319389637514345E-4</v>
      </c>
      <c r="AJ14" s="166">
        <f>+MU!AG14-MRD!AJ14</f>
        <v>-6.6048062054879913E-5</v>
      </c>
      <c r="AK14" s="166">
        <f>+MU!AH14-MRD!AK14</f>
        <v>-1.2554640775117777E-4</v>
      </c>
      <c r="AL14" s="166">
        <f>+MU!AI14-MRD!AL14</f>
        <v>-2.5370715366325807E-5</v>
      </c>
      <c r="AM14" s="166">
        <f>+MU!AJ14-MRD!AM14</f>
        <v>-5.0153935101886465E-3</v>
      </c>
      <c r="AN14" s="166">
        <f>+MU!AK14-MRD!AN14</f>
        <v>-1.0663351085138258E-5</v>
      </c>
      <c r="AO14" s="166">
        <f>+MU!AL14-MRD!AO14</f>
        <v>-1.2347832440176364E-4</v>
      </c>
      <c r="AP14" s="166">
        <f>+MU!AM14-MRD!AP14</f>
        <v>-9.8834452722373251E-6</v>
      </c>
      <c r="AQ14" s="166">
        <f>+MU!AN14-MRD!AQ14</f>
        <v>-5.2076582402624577E-6</v>
      </c>
      <c r="AR14" s="166">
        <f>+MU!AO14-MRD!AR14</f>
        <v>-1.9375186638094187E-5</v>
      </c>
      <c r="AS14" s="166">
        <f>+MU!AP14-MRD!AS14</f>
        <v>-6.6161274946295297E-5</v>
      </c>
      <c r="AT14" s="166">
        <f>+MU!AQ14-MRD!AT14</f>
        <v>-4.4661596807072117E-5</v>
      </c>
      <c r="AU14" s="166">
        <f>+MU!AR14-MRD!AU14</f>
        <v>-4.5921593028925532E-3</v>
      </c>
      <c r="AV14" s="166">
        <f>+MU!AS14-MRD!AV14</f>
        <v>-3.8749159150842614E-2</v>
      </c>
      <c r="AW14" s="166">
        <f>+MU!AT14-MRD!AW14</f>
        <v>-1.5887868035925328E-2</v>
      </c>
      <c r="AX14" s="166">
        <f>+MU!AU14-MRD!AX14</f>
        <v>-5.9911049654116183E-5</v>
      </c>
      <c r="AY14" s="166">
        <f>+MU!AV14-MRD!AY14</f>
        <v>-2.2052173432873923E-5</v>
      </c>
      <c r="AZ14" s="166">
        <f>+MU!AW14-MRD!AZ14</f>
        <v>-9.283311954523776E-5</v>
      </c>
      <c r="BA14" s="166">
        <f>+MU!AX14-MRD!BA14</f>
        <v>-3.2489884776950185E-5</v>
      </c>
      <c r="BB14" s="166">
        <f>+MU!AY14-MRD!BB14</f>
        <v>-1.9656386208506923E-4</v>
      </c>
      <c r="BC14" s="166">
        <f>+MU!AZ14-MRD!BC14</f>
        <v>-1.0295570406130883E-4</v>
      </c>
      <c r="BD14" s="166">
        <f>+MU!BA14-MRD!BD14</f>
        <v>-8.0000175652589716E-5</v>
      </c>
      <c r="BE14" s="166">
        <f>+MU!BB14-MRD!BE14</f>
        <v>-1.6048227667078711E-5</v>
      </c>
      <c r="BF14" s="166">
        <f>+MU!BC14-MRD!BF14</f>
        <v>-4.6495989650317354E-4</v>
      </c>
      <c r="BG14" s="166">
        <f>+MU!BD14-MRD!BG14</f>
        <v>-1.0965848188111234E-5</v>
      </c>
      <c r="BH14" s="166">
        <f>+MU!BE14-MRD!BH14</f>
        <v>-1.3248596961416185E-5</v>
      </c>
      <c r="BI14" s="166">
        <f>+MU!BF14-MRD!BI14</f>
        <v>-1.303585424721381E-5</v>
      </c>
      <c r="BJ14" s="166">
        <f>+MU!BG14-MRD!BJ14</f>
        <v>-3.2288480001838887E-6</v>
      </c>
      <c r="BK14" s="166">
        <f>+MU!BH14-MRD!BK14</f>
        <v>-2.9177290255472195E-6</v>
      </c>
      <c r="BL14" s="166">
        <f>+MU!BI14-MRD!BL14</f>
        <v>-2.4437678019126735E-6</v>
      </c>
      <c r="BM14" s="166">
        <f>+MU!BJ14-MRD!BM14</f>
        <v>-2.4594585158311067E-5</v>
      </c>
      <c r="BN14" s="166">
        <f>+MU!BK14-MRD!BN14</f>
        <v>-6.8673204954452003E-6</v>
      </c>
      <c r="BO14" s="166">
        <f>+MU!BL14-MRD!BO14</f>
        <v>-2.0555702035201709E-5</v>
      </c>
      <c r="BP14" s="166">
        <f>+MU!BM14-MRD!BP14</f>
        <v>-1.1117246667603307E-5</v>
      </c>
      <c r="BQ14" s="166">
        <f>+MU!BN14-MRD!BQ14</f>
        <v>-5.483356684701344E-6</v>
      </c>
      <c r="BR14" s="166">
        <f>+MU!BO14-MRD!BR14</f>
        <v>-7.9617393483933286E-6</v>
      </c>
      <c r="BS14" s="166">
        <f>+MU!BP14-MRD!BS14</f>
        <v>-9.1687408739199179E-6</v>
      </c>
      <c r="BT14" s="166">
        <f>+MU!BQ14-MRD!BT14</f>
        <v>0</v>
      </c>
      <c r="BW14" s="98">
        <v>-4.2266024389902955E-4</v>
      </c>
      <c r="BX14" s="98">
        <v>-2.048929583562342E-5</v>
      </c>
      <c r="BY14" s="98">
        <v>-3.3904836900560936E-3</v>
      </c>
      <c r="BZ14" s="98">
        <v>-2.5882323946956952E-3</v>
      </c>
      <c r="CA14" s="98">
        <v>-5.4358129975188205E-6</v>
      </c>
      <c r="CB14" s="98">
        <v>-8.4114808042622059E-5</v>
      </c>
      <c r="CC14" s="98">
        <v>-2.3049675398562227E-4</v>
      </c>
      <c r="CD14" s="98">
        <v>-1.0353039810100513E-4</v>
      </c>
      <c r="CE14" s="98">
        <v>0.99990153992579023</v>
      </c>
      <c r="CF14" s="98">
        <v>-3.9968910876515328E-6</v>
      </c>
      <c r="CG14" s="98">
        <v>-1.3328798552448331E-4</v>
      </c>
      <c r="CH14" s="98">
        <v>-9.7223417149322944E-4</v>
      </c>
      <c r="CI14" s="98">
        <v>-1.4955584379742711E-4</v>
      </c>
      <c r="CJ14" s="98">
        <v>-6.4931750341127518E-4</v>
      </c>
      <c r="CK14" s="98">
        <v>-8.4463130169899847E-6</v>
      </c>
      <c r="CL14" s="98">
        <v>-1.0774324369053578E-4</v>
      </c>
      <c r="CM14" s="98">
        <v>-2.7248180549410179E-4</v>
      </c>
      <c r="CN14" s="98">
        <v>-1.9117760909980524E-3</v>
      </c>
      <c r="CO14" s="98">
        <v>-4.7254529855193507E-4</v>
      </c>
      <c r="CP14" s="98">
        <v>-4.7807779874279877E-4</v>
      </c>
      <c r="CQ14" s="98">
        <v>-3.2065964066551076E-5</v>
      </c>
      <c r="CR14" s="98">
        <v>-3.6823070782668115E-4</v>
      </c>
      <c r="CS14" s="98">
        <v>-2.3031967446339751E-5</v>
      </c>
      <c r="CT14" s="98">
        <v>-2.3361428587098413E-5</v>
      </c>
      <c r="CU14" s="98">
        <v>-8.7744323663598283E-4</v>
      </c>
      <c r="CV14" s="98">
        <v>-8.1416079637587294E-3</v>
      </c>
      <c r="CW14" s="98">
        <v>-1.0291498494080166E-3</v>
      </c>
      <c r="CX14" s="98">
        <v>-2.395914021642931E-4</v>
      </c>
      <c r="CY14" s="98">
        <v>-2.4755281348809267E-2</v>
      </c>
      <c r="CZ14" s="98">
        <v>-7.8488099172605518E-4</v>
      </c>
      <c r="DA14" s="98">
        <v>-1.4319389637514345E-4</v>
      </c>
      <c r="DB14" s="98">
        <v>-6.6048062054879913E-5</v>
      </c>
      <c r="DC14" s="98">
        <v>-1.2554640775117777E-4</v>
      </c>
      <c r="DD14" s="98">
        <v>-2.5370715366325807E-5</v>
      </c>
      <c r="DE14" s="98">
        <v>-5.0153935101886465E-3</v>
      </c>
      <c r="DF14" s="98">
        <v>-1.0663351085138258E-5</v>
      </c>
      <c r="DG14" s="98">
        <v>-1.2347832440176364E-4</v>
      </c>
      <c r="DH14" s="98">
        <v>-9.8834452722373251E-6</v>
      </c>
      <c r="DI14" s="98">
        <v>-5.2076582402624577E-6</v>
      </c>
      <c r="DJ14" s="98">
        <v>-1.9375186638094187E-5</v>
      </c>
      <c r="DK14" s="98">
        <v>-6.6161274946295297E-5</v>
      </c>
      <c r="DL14" s="98">
        <v>-4.4661596807072117E-5</v>
      </c>
      <c r="DM14" s="98">
        <v>-4.5921593028925532E-3</v>
      </c>
      <c r="DN14" s="98">
        <v>-3.8749159150842614E-2</v>
      </c>
      <c r="DO14" s="98">
        <v>-1.5887868035925328E-2</v>
      </c>
      <c r="DP14" s="98">
        <v>-5.9911049654116183E-5</v>
      </c>
      <c r="DQ14" s="98">
        <v>-2.2052173432873923E-5</v>
      </c>
      <c r="DR14" s="98">
        <v>-9.283311954523776E-5</v>
      </c>
      <c r="DS14" s="98">
        <v>-3.2489884776950185E-5</v>
      </c>
      <c r="DT14" s="98">
        <v>-1.9656386208506923E-4</v>
      </c>
      <c r="DU14" s="98">
        <v>-1.0295570406130883E-4</v>
      </c>
      <c r="DV14" s="98">
        <v>-8.0000175652589716E-5</v>
      </c>
      <c r="DW14" s="98">
        <v>-1.6048227667078711E-5</v>
      </c>
      <c r="DX14" s="98">
        <v>-4.6495989650317354E-4</v>
      </c>
      <c r="DY14" s="98">
        <v>-1.0965848188111234E-5</v>
      </c>
      <c r="DZ14" s="98">
        <v>-1.3248596961416185E-5</v>
      </c>
      <c r="EA14" s="98">
        <v>-1.303585424721381E-5</v>
      </c>
      <c r="EB14" s="98">
        <v>-3.2288480001838887E-6</v>
      </c>
      <c r="EC14" s="98">
        <v>-2.9177290255472195E-6</v>
      </c>
      <c r="ED14" s="98">
        <v>-2.4437678019126735E-6</v>
      </c>
      <c r="EE14" s="98">
        <v>-2.4594585158311067E-5</v>
      </c>
      <c r="EF14" s="98">
        <v>-6.8673204954452003E-6</v>
      </c>
      <c r="EG14" s="98">
        <v>-2.0555702035201709E-5</v>
      </c>
      <c r="EH14" s="98">
        <v>-1.1117246667603307E-5</v>
      </c>
      <c r="EI14" s="98">
        <v>-5.483356684701344E-6</v>
      </c>
      <c r="EJ14" s="98">
        <v>-7.9617393483933286E-6</v>
      </c>
      <c r="EK14" s="98">
        <v>-9.1687408739199179E-6</v>
      </c>
      <c r="EL14" s="98">
        <v>0</v>
      </c>
    </row>
    <row r="15" spans="1:142" ht="15" x14ac:dyDescent="0.4">
      <c r="B15">
        <v>10</v>
      </c>
      <c r="C15" s="6" t="s">
        <v>17</v>
      </c>
      <c r="D15" s="7" t="s">
        <v>18</v>
      </c>
      <c r="E15" s="166">
        <f>+MU!B15-MRD!E15</f>
        <v>-4.1875137859047076E-5</v>
      </c>
      <c r="F15" s="166">
        <f>+MU!C15-MRD!F15</f>
        <v>-4.0335795846289809E-5</v>
      </c>
      <c r="G15" s="166">
        <f>+MU!D15-MRD!G15</f>
        <v>-5.3151155065235486E-5</v>
      </c>
      <c r="H15" s="166">
        <f>+MU!E15-MRD!H15</f>
        <v>-2.9864037767255693E-5</v>
      </c>
      <c r="I15" s="166">
        <f>+MU!F15-MRD!I15</f>
        <v>-3.0373572056797493E-5</v>
      </c>
      <c r="J15" s="166">
        <f>+MU!G15-MRD!J15</f>
        <v>-4.1205925147003913E-2</v>
      </c>
      <c r="K15" s="166">
        <f>+MU!H15-MRD!K15</f>
        <v>-0.1992629764397921</v>
      </c>
      <c r="L15" s="166">
        <f>+MU!I15-MRD!L15</f>
        <v>-5.7050791534077765E-2</v>
      </c>
      <c r="M15" s="166">
        <f>+MU!J15-MRD!M15</f>
        <v>-5.4149292803959762E-2</v>
      </c>
      <c r="N15" s="166">
        <f>+MU!K15-MRD!N15</f>
        <v>0.99995183785711916</v>
      </c>
      <c r="O15" s="166">
        <f>+MU!L15-MRD!O15</f>
        <v>-6.8717902382509874E-5</v>
      </c>
      <c r="P15" s="166">
        <f>+MU!M15-MRD!P15</f>
        <v>-4.6352738076717277E-5</v>
      </c>
      <c r="Q15" s="166">
        <f>+MU!N15-MRD!Q15</f>
        <v>-5.834963842801419E-5</v>
      </c>
      <c r="R15" s="166">
        <f>+MU!O15-MRD!R15</f>
        <v>-9.5692408238500125E-5</v>
      </c>
      <c r="S15" s="166">
        <f>+MU!P15-MRD!S15</f>
        <v>-3.8540154812591187E-5</v>
      </c>
      <c r="T15" s="166">
        <f>+MU!Q15-MRD!T15</f>
        <v>-2.8373623299369347E-5</v>
      </c>
      <c r="U15" s="166">
        <f>+MU!R15-MRD!U15</f>
        <v>-8.9085118339619251E-5</v>
      </c>
      <c r="V15" s="166">
        <f>+MU!S15-MRD!V15</f>
        <v>-9.0488205140007905E-5</v>
      </c>
      <c r="W15" s="166">
        <f>+MU!T15-MRD!W15</f>
        <v>-6.8051311639089171E-5</v>
      </c>
      <c r="X15" s="166">
        <f>+MU!U15-MRD!X15</f>
        <v>-9.3881394189051793E-5</v>
      </c>
      <c r="Y15" s="166">
        <f>+MU!V15-MRD!Y15</f>
        <v>-7.5875244456978885E-5</v>
      </c>
      <c r="Z15" s="166">
        <f>+MU!W15-MRD!Z15</f>
        <v>-1.0940897853821927E-4</v>
      </c>
      <c r="AA15" s="166">
        <f>+MU!X15-MRD!AA15</f>
        <v>-1.1313118091482321E-4</v>
      </c>
      <c r="AB15" s="166">
        <f>+MU!Y15-MRD!AB15</f>
        <v>-8.3419804522328405E-5</v>
      </c>
      <c r="AC15" s="166">
        <f>+MU!Z15-MRD!AC15</f>
        <v>-3.6930214448406735E-4</v>
      </c>
      <c r="AD15" s="166">
        <f>+MU!AA15-MRD!AD15</f>
        <v>-8.6216823985816755E-5</v>
      </c>
      <c r="AE15" s="166">
        <f>+MU!AB15-MRD!AE15</f>
        <v>-9.5991545682864939E-5</v>
      </c>
      <c r="AF15" s="166">
        <f>+MU!AC15-MRD!AF15</f>
        <v>-9.5079997545539501E-5</v>
      </c>
      <c r="AG15" s="166">
        <f>+MU!AD15-MRD!AG15</f>
        <v>-1.0855627139975154E-4</v>
      </c>
      <c r="AH15" s="166">
        <f>+MU!AE15-MRD!AH15</f>
        <v>-9.7086569055190473E-5</v>
      </c>
      <c r="AI15" s="166">
        <f>+MU!AF15-MRD!AI15</f>
        <v>-1.1088464773380242E-4</v>
      </c>
      <c r="AJ15" s="166">
        <f>+MU!AG15-MRD!AJ15</f>
        <v>-2.8582317251959078E-4</v>
      </c>
      <c r="AK15" s="166">
        <f>+MU!AH15-MRD!AK15</f>
        <v>-1.1773607472990056E-4</v>
      </c>
      <c r="AL15" s="166">
        <f>+MU!AI15-MRD!AL15</f>
        <v>-9.0450902886725037E-5</v>
      </c>
      <c r="AM15" s="166">
        <f>+MU!AJ15-MRD!AM15</f>
        <v>-8.1619241446985363E-5</v>
      </c>
      <c r="AN15" s="166">
        <f>+MU!AK15-MRD!AN15</f>
        <v>-7.4240631187317427E-5</v>
      </c>
      <c r="AO15" s="166">
        <f>+MU!AL15-MRD!AO15</f>
        <v>-4.0793645608407645E-4</v>
      </c>
      <c r="AP15" s="166">
        <f>+MU!AM15-MRD!AP15</f>
        <v>-1.2868237418508258E-4</v>
      </c>
      <c r="AQ15" s="166">
        <f>+MU!AN15-MRD!AQ15</f>
        <v>-5.6300143468020754E-5</v>
      </c>
      <c r="AR15" s="166">
        <f>+MU!AO15-MRD!AR15</f>
        <v>-9.05261139925468E-5</v>
      </c>
      <c r="AS15" s="166">
        <f>+MU!AP15-MRD!AS15</f>
        <v>-4.8551096954724593E-5</v>
      </c>
      <c r="AT15" s="166">
        <f>+MU!AQ15-MRD!AT15</f>
        <v>-6.882416598646663E-4</v>
      </c>
      <c r="AU15" s="166">
        <f>+MU!AR15-MRD!AU15</f>
        <v>-1.1585041329797814E-4</v>
      </c>
      <c r="AV15" s="166">
        <f>+MU!AS15-MRD!AV15</f>
        <v>-1.4096721234051042E-4</v>
      </c>
      <c r="AW15" s="166">
        <f>+MU!AT15-MRD!AW15</f>
        <v>-1.0735867660136968E-4</v>
      </c>
      <c r="AX15" s="166">
        <f>+MU!AU15-MRD!AX15</f>
        <v>-8.7814648418231716E-5</v>
      </c>
      <c r="AY15" s="166">
        <f>+MU!AV15-MRD!AY15</f>
        <v>-1.3870627599799881E-4</v>
      </c>
      <c r="AZ15" s="166">
        <f>+MU!AW15-MRD!AZ15</f>
        <v>-8.5224725588156354E-5</v>
      </c>
      <c r="BA15" s="166">
        <f>+MU!AX15-MRD!BA15</f>
        <v>-1.0305997076629812E-4</v>
      </c>
      <c r="BB15" s="166">
        <f>+MU!AY15-MRD!BB15</f>
        <v>-1.1664954324464094E-4</v>
      </c>
      <c r="BC15" s="166">
        <f>+MU!AZ15-MRD!BC15</f>
        <v>-1.0146035246009672E-4</v>
      </c>
      <c r="BD15" s="166">
        <f>+MU!BA15-MRD!BD15</f>
        <v>-7.884583737351445E-5</v>
      </c>
      <c r="BE15" s="166">
        <f>+MU!BB15-MRD!BE15</f>
        <v>-1.0660356434197599E-4</v>
      </c>
      <c r="BF15" s="166">
        <f>+MU!BC15-MRD!BF15</f>
        <v>-7.0174830813995138E-5</v>
      </c>
      <c r="BG15" s="166">
        <f>+MU!BD15-MRD!BG15</f>
        <v>-1.4206723134463397E-4</v>
      </c>
      <c r="BH15" s="166">
        <f>+MU!BE15-MRD!BH15</f>
        <v>-1.2080730941891513E-4</v>
      </c>
      <c r="BI15" s="166">
        <f>+MU!BF15-MRD!BI15</f>
        <v>-9.7693701438076325E-5</v>
      </c>
      <c r="BJ15" s="166">
        <f>+MU!BG15-MRD!BJ15</f>
        <v>-4.901792465246213E-5</v>
      </c>
      <c r="BK15" s="166">
        <f>+MU!BH15-MRD!BK15</f>
        <v>-3.3536175656760966E-5</v>
      </c>
      <c r="BL15" s="166">
        <f>+MU!BI15-MRD!BL15</f>
        <v>-2.411590989884771E-5</v>
      </c>
      <c r="BM15" s="166">
        <f>+MU!BJ15-MRD!BM15</f>
        <v>-1.7387906769333425E-4</v>
      </c>
      <c r="BN15" s="166">
        <f>+MU!BK15-MRD!BN15</f>
        <v>-7.0744692055473433E-5</v>
      </c>
      <c r="BO15" s="166">
        <f>+MU!BL15-MRD!BO15</f>
        <v>-1.9087513540711926E-4</v>
      </c>
      <c r="BP15" s="166">
        <f>+MU!BM15-MRD!BP15</f>
        <v>-1.5591455150908834E-4</v>
      </c>
      <c r="BQ15" s="166">
        <f>+MU!BN15-MRD!BQ15</f>
        <v>-4.6788626094837894E-5</v>
      </c>
      <c r="BR15" s="166">
        <f>+MU!BO15-MRD!BR15</f>
        <v>-1.0736053111167392E-4</v>
      </c>
      <c r="BS15" s="166">
        <f>+MU!BP15-MRD!BS15</f>
        <v>-8.701780511185133E-5</v>
      </c>
      <c r="BT15" s="166">
        <f>+MU!BQ15-MRD!BT15</f>
        <v>0</v>
      </c>
      <c r="BW15" s="98">
        <v>-4.1875137859047076E-5</v>
      </c>
      <c r="BX15" s="98">
        <v>-4.0335795846289809E-5</v>
      </c>
      <c r="BY15" s="98">
        <v>-5.3151155065235486E-5</v>
      </c>
      <c r="BZ15" s="98">
        <v>-2.9864037767255693E-5</v>
      </c>
      <c r="CA15" s="98">
        <v>-3.0373572056797493E-5</v>
      </c>
      <c r="CB15" s="98">
        <v>-4.1205925147003913E-2</v>
      </c>
      <c r="CC15" s="98">
        <v>-0.1992629764397921</v>
      </c>
      <c r="CD15" s="98">
        <v>-5.7050791534077765E-2</v>
      </c>
      <c r="CE15" s="98">
        <v>-5.4149292803959762E-2</v>
      </c>
      <c r="CF15" s="98">
        <v>0.99995183785711916</v>
      </c>
      <c r="CG15" s="98">
        <v>-6.8717902382509874E-5</v>
      </c>
      <c r="CH15" s="98">
        <v>-4.6352738076717277E-5</v>
      </c>
      <c r="CI15" s="98">
        <v>-5.834963842801419E-5</v>
      </c>
      <c r="CJ15" s="98">
        <v>-9.5692408238500125E-5</v>
      </c>
      <c r="CK15" s="98">
        <v>-3.8540154812591187E-5</v>
      </c>
      <c r="CL15" s="98">
        <v>-2.8373623299369347E-5</v>
      </c>
      <c r="CM15" s="98">
        <v>-8.9085118339619251E-5</v>
      </c>
      <c r="CN15" s="98">
        <v>-9.0488205140007905E-5</v>
      </c>
      <c r="CO15" s="98">
        <v>-6.8051311639089171E-5</v>
      </c>
      <c r="CP15" s="98">
        <v>-9.3881394189051793E-5</v>
      </c>
      <c r="CQ15" s="98">
        <v>-7.5875244456978885E-5</v>
      </c>
      <c r="CR15" s="98">
        <v>-1.0940897853821927E-4</v>
      </c>
      <c r="CS15" s="98">
        <v>-1.1313118091482321E-4</v>
      </c>
      <c r="CT15" s="98">
        <v>-8.3419804522328405E-5</v>
      </c>
      <c r="CU15" s="98">
        <v>-3.6930214448406735E-4</v>
      </c>
      <c r="CV15" s="98">
        <v>-8.6216823985816755E-5</v>
      </c>
      <c r="CW15" s="98">
        <v>-9.5991545682864939E-5</v>
      </c>
      <c r="CX15" s="98">
        <v>-9.5079997545539501E-5</v>
      </c>
      <c r="CY15" s="98">
        <v>-1.0855627139975154E-4</v>
      </c>
      <c r="CZ15" s="98">
        <v>-9.7086569055190473E-5</v>
      </c>
      <c r="DA15" s="98">
        <v>-1.1088464773380242E-4</v>
      </c>
      <c r="DB15" s="98">
        <v>-2.8582317251959078E-4</v>
      </c>
      <c r="DC15" s="98">
        <v>-1.1773607472990056E-4</v>
      </c>
      <c r="DD15" s="98">
        <v>-9.0450902886725037E-5</v>
      </c>
      <c r="DE15" s="98">
        <v>-8.1619241446985363E-5</v>
      </c>
      <c r="DF15" s="98">
        <v>-7.4240631187317427E-5</v>
      </c>
      <c r="DG15" s="98">
        <v>-4.0793645608407645E-4</v>
      </c>
      <c r="DH15" s="98">
        <v>-1.2868237418508258E-4</v>
      </c>
      <c r="DI15" s="98">
        <v>-5.6300143468020754E-5</v>
      </c>
      <c r="DJ15" s="98">
        <v>-9.05261139925468E-5</v>
      </c>
      <c r="DK15" s="98">
        <v>-4.8551096954724593E-5</v>
      </c>
      <c r="DL15" s="98">
        <v>-6.882416598646663E-4</v>
      </c>
      <c r="DM15" s="98">
        <v>-1.1585041329797814E-4</v>
      </c>
      <c r="DN15" s="98">
        <v>-1.4096721234051042E-4</v>
      </c>
      <c r="DO15" s="98">
        <v>-1.0735867660136968E-4</v>
      </c>
      <c r="DP15" s="98">
        <v>-8.7814648418231716E-5</v>
      </c>
      <c r="DQ15" s="98">
        <v>-1.3870627599799881E-4</v>
      </c>
      <c r="DR15" s="98">
        <v>-8.5224725588156354E-5</v>
      </c>
      <c r="DS15" s="98">
        <v>-1.0305997076629812E-4</v>
      </c>
      <c r="DT15" s="98">
        <v>-1.1664954324464094E-4</v>
      </c>
      <c r="DU15" s="98">
        <v>-1.0146035246009672E-4</v>
      </c>
      <c r="DV15" s="98">
        <v>-7.884583737351445E-5</v>
      </c>
      <c r="DW15" s="98">
        <v>-1.0660356434197599E-4</v>
      </c>
      <c r="DX15" s="98">
        <v>-7.0174830813995138E-5</v>
      </c>
      <c r="DY15" s="98">
        <v>-1.4206723134463397E-4</v>
      </c>
      <c r="DZ15" s="98">
        <v>-1.2080730941891513E-4</v>
      </c>
      <c r="EA15" s="98">
        <v>-9.7693701438076325E-5</v>
      </c>
      <c r="EB15" s="98">
        <v>-4.901792465246213E-5</v>
      </c>
      <c r="EC15" s="98">
        <v>-3.3536175656760966E-5</v>
      </c>
      <c r="ED15" s="98">
        <v>-2.411590989884771E-5</v>
      </c>
      <c r="EE15" s="98">
        <v>-1.7387906769333425E-4</v>
      </c>
      <c r="EF15" s="98">
        <v>-7.0744692055473433E-5</v>
      </c>
      <c r="EG15" s="98">
        <v>-1.9087513540711926E-4</v>
      </c>
      <c r="EH15" s="98">
        <v>-1.5591455150908834E-4</v>
      </c>
      <c r="EI15" s="98">
        <v>-4.6788626094837894E-5</v>
      </c>
      <c r="EJ15" s="98">
        <v>-1.0736053111167392E-4</v>
      </c>
      <c r="EK15" s="98">
        <v>-8.701780511185133E-5</v>
      </c>
      <c r="EL15" s="98">
        <v>0</v>
      </c>
    </row>
    <row r="16" spans="1:142" ht="15" x14ac:dyDescent="0.4">
      <c r="B16">
        <v>11</v>
      </c>
      <c r="C16" s="1" t="s">
        <v>19</v>
      </c>
      <c r="D16" s="2" t="s">
        <v>20</v>
      </c>
      <c r="E16" s="166">
        <f>+MU!B16-MRD!E16</f>
        <v>-1.424713035657367E-4</v>
      </c>
      <c r="F16" s="166">
        <f>+MU!C16-MRD!F16</f>
        <v>-5.6551244385134641E-5</v>
      </c>
      <c r="G16" s="166">
        <f>+MU!D16-MRD!G16</f>
        <v>-1.4077467899798982E-3</v>
      </c>
      <c r="H16" s="166">
        <f>+MU!E16-MRD!H16</f>
        <v>-1.8673647261208534E-5</v>
      </c>
      <c r="I16" s="166">
        <f>+MU!F16-MRD!I16</f>
        <v>-1.7495456089098598E-4</v>
      </c>
      <c r="J16" s="166">
        <f>+MU!G16-MRD!J16</f>
        <v>-1.7076182629197984E-4</v>
      </c>
      <c r="K16" s="166">
        <f>+MU!H16-MRD!K16</f>
        <v>-1.8934894509639314E-4</v>
      </c>
      <c r="L16" s="166">
        <f>+MU!I16-MRD!L16</f>
        <v>-1.9042596758982633E-4</v>
      </c>
      <c r="M16" s="166">
        <f>+MU!J16-MRD!M16</f>
        <v>-1.3756947447144898E-4</v>
      </c>
      <c r="N16" s="166">
        <f>+MU!K16-MRD!N16</f>
        <v>-2.3534912941703914E-4</v>
      </c>
      <c r="O16" s="166">
        <f>+MU!L16-MRD!O16</f>
        <v>0.95898591740885053</v>
      </c>
      <c r="P16" s="166">
        <f>+MU!M16-MRD!P16</f>
        <v>-6.5087423773956266E-3</v>
      </c>
      <c r="Q16" s="166">
        <f>+MU!N16-MRD!Q16</f>
        <v>-6.3729511552165705E-3</v>
      </c>
      <c r="R16" s="166">
        <f>+MU!O16-MRD!R16</f>
        <v>-1.2793212755724013E-2</v>
      </c>
      <c r="S16" s="166">
        <f>+MU!P16-MRD!S16</f>
        <v>-9.8376195835250219E-5</v>
      </c>
      <c r="T16" s="166">
        <f>+MU!Q16-MRD!T16</f>
        <v>-4.948037473412684E-5</v>
      </c>
      <c r="U16" s="166">
        <f>+MU!R16-MRD!U16</f>
        <v>-5.3506861981546304E-4</v>
      </c>
      <c r="V16" s="166">
        <f>+MU!S16-MRD!V16</f>
        <v>-7.7678028804464673E-3</v>
      </c>
      <c r="W16" s="166">
        <f>+MU!T16-MRD!W16</f>
        <v>-2.5569423427883721E-4</v>
      </c>
      <c r="X16" s="166">
        <f>+MU!U16-MRD!X16</f>
        <v>-2.592314318853451E-4</v>
      </c>
      <c r="Y16" s="166">
        <f>+MU!V16-MRD!Y16</f>
        <v>-2.4737287089487422E-4</v>
      </c>
      <c r="Z16" s="166">
        <f>+MU!W16-MRD!Z16</f>
        <v>-1.3846782721456913E-3</v>
      </c>
      <c r="AA16" s="166">
        <f>+MU!X16-MRD!AA16</f>
        <v>-1.9559203301911006E-4</v>
      </c>
      <c r="AB16" s="166">
        <f>+MU!Y16-MRD!AB16</f>
        <v>-1.5361895239480918E-4</v>
      </c>
      <c r="AC16" s="166">
        <f>+MU!Z16-MRD!AC16</f>
        <v>-4.9036268136448411E-5</v>
      </c>
      <c r="AD16" s="166">
        <f>+MU!AA16-MRD!AD16</f>
        <v>-6.9419956499694154E-4</v>
      </c>
      <c r="AE16" s="166">
        <f>+MU!AB16-MRD!AE16</f>
        <v>-4.0391772991022336E-4</v>
      </c>
      <c r="AF16" s="166">
        <f>+MU!AC16-MRD!AF16</f>
        <v>-2.0408748564282799E-4</v>
      </c>
      <c r="AG16" s="166">
        <f>+MU!AD16-MRD!AG16</f>
        <v>-8.1226096118262056E-5</v>
      </c>
      <c r="AH16" s="166">
        <f>+MU!AE16-MRD!AH16</f>
        <v>-4.7887110780997863E-4</v>
      </c>
      <c r="AI16" s="166">
        <f>+MU!AF16-MRD!AI16</f>
        <v>-4.6331105129747934E-4</v>
      </c>
      <c r="AJ16" s="166">
        <f>+MU!AG16-MRD!AJ16</f>
        <v>-3.0481196224812004E-4</v>
      </c>
      <c r="AK16" s="166">
        <f>+MU!AH16-MRD!AK16</f>
        <v>-2.6027994628977791E-4</v>
      </c>
      <c r="AL16" s="166">
        <f>+MU!AI16-MRD!AL16</f>
        <v>-2.3040493016517662E-4</v>
      </c>
      <c r="AM16" s="166">
        <f>+MU!AJ16-MRD!AM16</f>
        <v>-2.1707131494600859E-4</v>
      </c>
      <c r="AN16" s="166">
        <f>+MU!AK16-MRD!AN16</f>
        <v>-3.6671514254538195E-4</v>
      </c>
      <c r="AO16" s="166">
        <f>+MU!AL16-MRD!AO16</f>
        <v>-1.9308539329753802E-4</v>
      </c>
      <c r="AP16" s="166">
        <f>+MU!AM16-MRD!AP16</f>
        <v>-7.1730920393477603E-4</v>
      </c>
      <c r="AQ16" s="166">
        <f>+MU!AN16-MRD!AQ16</f>
        <v>-2.4233221647308498E-4</v>
      </c>
      <c r="AR16" s="166">
        <f>+MU!AO16-MRD!AR16</f>
        <v>-5.3843981537373645E-4</v>
      </c>
      <c r="AS16" s="166">
        <f>+MU!AP16-MRD!AS16</f>
        <v>-2.6679133644592056E-5</v>
      </c>
      <c r="AT16" s="166">
        <f>+MU!AQ16-MRD!AT16</f>
        <v>-5.6779691269758471E-3</v>
      </c>
      <c r="AU16" s="166">
        <f>+MU!AR16-MRD!AU16</f>
        <v>-1.7323990490449454E-4</v>
      </c>
      <c r="AV16" s="166">
        <f>+MU!AS16-MRD!AV16</f>
        <v>-2.483878373710355E-4</v>
      </c>
      <c r="AW16" s="166">
        <f>+MU!AT16-MRD!AW16</f>
        <v>-2.1082211683093533E-4</v>
      </c>
      <c r="AX16" s="166">
        <f>+MU!AU16-MRD!AX16</f>
        <v>-3.6739826300994017E-4</v>
      </c>
      <c r="AY16" s="166">
        <f>+MU!AV16-MRD!AY16</f>
        <v>-2.1141633610548166E-4</v>
      </c>
      <c r="AZ16" s="166">
        <f>+MU!AW16-MRD!AZ16</f>
        <v>-1.7743576275624742E-4</v>
      </c>
      <c r="BA16" s="166">
        <f>+MU!AX16-MRD!BA16</f>
        <v>-5.9931540317007524E-4</v>
      </c>
      <c r="BB16" s="166">
        <f>+MU!AY16-MRD!BB16</f>
        <v>-2.2138880431709493E-4</v>
      </c>
      <c r="BC16" s="166">
        <f>+MU!AZ16-MRD!BC16</f>
        <v>-3.8535086486939438E-4</v>
      </c>
      <c r="BD16" s="166">
        <f>+MU!BA16-MRD!BD16</f>
        <v>-3.1476362718195537E-4</v>
      </c>
      <c r="BE16" s="166">
        <f>+MU!BB16-MRD!BE16</f>
        <v>-4.199478518296506E-2</v>
      </c>
      <c r="BF16" s="166">
        <f>+MU!BC16-MRD!BF16</f>
        <v>-5.9082804783859126E-2</v>
      </c>
      <c r="BG16" s="166">
        <f>+MU!BD16-MRD!BG16</f>
        <v>-1.0274071187721268E-3</v>
      </c>
      <c r="BH16" s="166">
        <f>+MU!BE16-MRD!BH16</f>
        <v>-7.4646864913071058E-4</v>
      </c>
      <c r="BI16" s="166">
        <f>+MU!BF16-MRD!BI16</f>
        <v>-7.0385254784375347E-4</v>
      </c>
      <c r="BJ16" s="166">
        <f>+MU!BG16-MRD!BJ16</f>
        <v>-3.7968296746775858E-4</v>
      </c>
      <c r="BK16" s="166">
        <f>+MU!BH16-MRD!BK16</f>
        <v>-2.4916108678330967E-4</v>
      </c>
      <c r="BL16" s="166">
        <f>+MU!BI16-MRD!BL16</f>
        <v>-1.4562024311845408E-4</v>
      </c>
      <c r="BM16" s="166">
        <f>+MU!BJ16-MRD!BM16</f>
        <v>-1.3388281898376287E-3</v>
      </c>
      <c r="BN16" s="166">
        <f>+MU!BK16-MRD!BN16</f>
        <v>-5.320413975607594E-4</v>
      </c>
      <c r="BO16" s="166">
        <f>+MU!BL16-MRD!BO16</f>
        <v>-1.4608284259764875E-3</v>
      </c>
      <c r="BP16" s="166">
        <f>+MU!BM16-MRD!BP16</f>
        <v>-2.419079879366876E-3</v>
      </c>
      <c r="BQ16" s="166">
        <f>+MU!BN16-MRD!BQ16</f>
        <v>-2.4384500792301575E-4</v>
      </c>
      <c r="BR16" s="166">
        <f>+MU!BO16-MRD!BR16</f>
        <v>-7.7898949049162052E-4</v>
      </c>
      <c r="BS16" s="166">
        <f>+MU!BP16-MRD!BS16</f>
        <v>-4.1417893881786028E-5</v>
      </c>
      <c r="BT16" s="166">
        <f>+MU!BQ16-MRD!BT16</f>
        <v>0</v>
      </c>
      <c r="BW16" s="98">
        <v>-1.424713035657367E-4</v>
      </c>
      <c r="BX16" s="98">
        <v>-5.6551244385134641E-5</v>
      </c>
      <c r="BY16" s="98">
        <v>-1.4077467899798982E-3</v>
      </c>
      <c r="BZ16" s="98">
        <v>-1.8673647261208534E-5</v>
      </c>
      <c r="CA16" s="98">
        <v>-1.7495456089098598E-4</v>
      </c>
      <c r="CB16" s="98">
        <v>-1.7076182629197984E-4</v>
      </c>
      <c r="CC16" s="98">
        <v>-1.8934894509639314E-4</v>
      </c>
      <c r="CD16" s="98">
        <v>-1.9042596758982633E-4</v>
      </c>
      <c r="CE16" s="98">
        <v>-1.3756947447144898E-4</v>
      </c>
      <c r="CF16" s="98">
        <v>-2.3534912941703914E-4</v>
      </c>
      <c r="CG16" s="98">
        <v>0.95898591740885053</v>
      </c>
      <c r="CH16" s="98">
        <v>-6.5087423773956266E-3</v>
      </c>
      <c r="CI16" s="98">
        <v>-6.3729511552165705E-3</v>
      </c>
      <c r="CJ16" s="98">
        <v>-1.2793212755724013E-2</v>
      </c>
      <c r="CK16" s="98">
        <v>-9.8376195835250219E-5</v>
      </c>
      <c r="CL16" s="98">
        <v>-4.948037473412684E-5</v>
      </c>
      <c r="CM16" s="98">
        <v>-5.3506861981546304E-4</v>
      </c>
      <c r="CN16" s="98">
        <v>-7.7678028804464673E-3</v>
      </c>
      <c r="CO16" s="98">
        <v>-2.5569423427883721E-4</v>
      </c>
      <c r="CP16" s="98">
        <v>-2.592314318853451E-4</v>
      </c>
      <c r="CQ16" s="98">
        <v>-2.4737287089487422E-4</v>
      </c>
      <c r="CR16" s="98">
        <v>-1.3846782721456913E-3</v>
      </c>
      <c r="CS16" s="98">
        <v>-1.9559203301911006E-4</v>
      </c>
      <c r="CT16" s="98">
        <v>-1.5361895239480918E-4</v>
      </c>
      <c r="CU16" s="98">
        <v>-4.9036268136448411E-5</v>
      </c>
      <c r="CV16" s="98">
        <v>-6.9419956499694154E-4</v>
      </c>
      <c r="CW16" s="98">
        <v>-4.0391772991022336E-4</v>
      </c>
      <c r="CX16" s="98">
        <v>-2.0408748564282799E-4</v>
      </c>
      <c r="CY16" s="98">
        <v>-8.1226096118262056E-5</v>
      </c>
      <c r="CZ16" s="98">
        <v>-4.7887110780997863E-4</v>
      </c>
      <c r="DA16" s="98">
        <v>-4.6331105129747934E-4</v>
      </c>
      <c r="DB16" s="98">
        <v>-3.0481196224812004E-4</v>
      </c>
      <c r="DC16" s="98">
        <v>-2.6027994628977791E-4</v>
      </c>
      <c r="DD16" s="98">
        <v>-2.3040493016517662E-4</v>
      </c>
      <c r="DE16" s="98">
        <v>-2.1707131494600859E-4</v>
      </c>
      <c r="DF16" s="98">
        <v>-3.6671514254538195E-4</v>
      </c>
      <c r="DG16" s="98">
        <v>-1.9308539329753802E-4</v>
      </c>
      <c r="DH16" s="98">
        <v>-7.1730920393477603E-4</v>
      </c>
      <c r="DI16" s="98">
        <v>-2.4233221647308498E-4</v>
      </c>
      <c r="DJ16" s="98">
        <v>-5.3843981537373645E-4</v>
      </c>
      <c r="DK16" s="98">
        <v>-2.6679133644592056E-5</v>
      </c>
      <c r="DL16" s="98">
        <v>-5.6779691269758471E-3</v>
      </c>
      <c r="DM16" s="98">
        <v>-1.7323990490449454E-4</v>
      </c>
      <c r="DN16" s="98">
        <v>-2.483878373710355E-4</v>
      </c>
      <c r="DO16" s="98">
        <v>-2.1082211683093533E-4</v>
      </c>
      <c r="DP16" s="98">
        <v>-3.6739826300994017E-4</v>
      </c>
      <c r="DQ16" s="98">
        <v>-2.1141633610548166E-4</v>
      </c>
      <c r="DR16" s="98">
        <v>-1.7743576275624742E-4</v>
      </c>
      <c r="DS16" s="98">
        <v>-5.9931540317007524E-4</v>
      </c>
      <c r="DT16" s="98">
        <v>-2.2138880431709493E-4</v>
      </c>
      <c r="DU16" s="98">
        <v>-3.8535086486939438E-4</v>
      </c>
      <c r="DV16" s="98">
        <v>-3.1476362718195537E-4</v>
      </c>
      <c r="DW16" s="98">
        <v>-4.199478518296506E-2</v>
      </c>
      <c r="DX16" s="98">
        <v>-5.9082804783859126E-2</v>
      </c>
      <c r="DY16" s="98">
        <v>-1.0274071187721268E-3</v>
      </c>
      <c r="DZ16" s="98">
        <v>-7.4646864913071058E-4</v>
      </c>
      <c r="EA16" s="98">
        <v>-7.0385254784375347E-4</v>
      </c>
      <c r="EB16" s="98">
        <v>-3.7968296746775858E-4</v>
      </c>
      <c r="EC16" s="98">
        <v>-2.4916108678330967E-4</v>
      </c>
      <c r="ED16" s="98">
        <v>-1.4562024311845408E-4</v>
      </c>
      <c r="EE16" s="98">
        <v>-1.3388281898376287E-3</v>
      </c>
      <c r="EF16" s="98">
        <v>-5.320413975607594E-4</v>
      </c>
      <c r="EG16" s="98">
        <v>-1.4608284259764875E-3</v>
      </c>
      <c r="EH16" s="98">
        <v>-2.419079879366876E-3</v>
      </c>
      <c r="EI16" s="98">
        <v>-2.4384500792301575E-4</v>
      </c>
      <c r="EJ16" s="98">
        <v>-7.7898949049162052E-4</v>
      </c>
      <c r="EK16" s="98">
        <v>-4.1417893881786028E-5</v>
      </c>
      <c r="EL16" s="98">
        <v>0</v>
      </c>
    </row>
    <row r="17" spans="2:142" ht="15" x14ac:dyDescent="0.4">
      <c r="B17">
        <v>12</v>
      </c>
      <c r="C17" s="6" t="s">
        <v>21</v>
      </c>
      <c r="D17" s="7" t="s">
        <v>22</v>
      </c>
      <c r="E17" s="166">
        <f>+MU!B17-MRD!E17</f>
        <v>-6.0033856691935755E-4</v>
      </c>
      <c r="F17" s="166">
        <f>+MU!C17-MRD!F17</f>
        <v>-6.0120731134377181E-4</v>
      </c>
      <c r="G17" s="166">
        <f>+MU!D17-MRD!G17</f>
        <v>-1.4796705507215215E-2</v>
      </c>
      <c r="H17" s="166">
        <f>+MU!E17-MRD!H17</f>
        <v>-1.1969256031350613E-4</v>
      </c>
      <c r="I17" s="166">
        <f>+MU!F17-MRD!I17</f>
        <v>-2.1008452440115244E-4</v>
      </c>
      <c r="J17" s="166">
        <f>+MU!G17-MRD!J17</f>
        <v>-4.4293619158850192E-5</v>
      </c>
      <c r="K17" s="166">
        <f>+MU!H17-MRD!K17</f>
        <v>-4.7860246252614151E-5</v>
      </c>
      <c r="L17" s="166">
        <f>+MU!I17-MRD!L17</f>
        <v>-6.5586043197488452E-5</v>
      </c>
      <c r="M17" s="166">
        <f>+MU!J17-MRD!M17</f>
        <v>-4.1736866720473374E-5</v>
      </c>
      <c r="N17" s="166">
        <f>+MU!K17-MRD!N17</f>
        <v>-9.8983172532842299E-5</v>
      </c>
      <c r="O17" s="166">
        <f>+MU!L17-MRD!O17</f>
        <v>-1.665529389969152E-3</v>
      </c>
      <c r="P17" s="166">
        <f>+MU!M17-MRD!P17</f>
        <v>0.66004497564835152</v>
      </c>
      <c r="Q17" s="166">
        <f>+MU!N17-MRD!Q17</f>
        <v>-3.2933955541060143E-3</v>
      </c>
      <c r="R17" s="166">
        <f>+MU!O17-MRD!R17</f>
        <v>-6.1441183390920008E-2</v>
      </c>
      <c r="S17" s="166">
        <f>+MU!P17-MRD!S17</f>
        <v>-4.196215531187541E-5</v>
      </c>
      <c r="T17" s="166">
        <f>+MU!Q17-MRD!T17</f>
        <v>-4.083979968109083E-5</v>
      </c>
      <c r="U17" s="166">
        <f>+MU!R17-MRD!U17</f>
        <v>-1.5875420445298181E-2</v>
      </c>
      <c r="V17" s="166">
        <f>+MU!S17-MRD!V17</f>
        <v>-3.7568055363942823E-2</v>
      </c>
      <c r="W17" s="166">
        <f>+MU!T17-MRD!W17</f>
        <v>-3.6454244773845073E-4</v>
      </c>
      <c r="X17" s="166">
        <f>+MU!U17-MRD!X17</f>
        <v>-5.5626361591429405E-4</v>
      </c>
      <c r="Y17" s="166">
        <f>+MU!V17-MRD!Y17</f>
        <v>-1.1595349579359374E-4</v>
      </c>
      <c r="Z17" s="166">
        <f>+MU!W17-MRD!Z17</f>
        <v>-3.384953445377227E-4</v>
      </c>
      <c r="AA17" s="166">
        <f>+MU!X17-MRD!AA17</f>
        <v>-2.4232937409726261E-4</v>
      </c>
      <c r="AB17" s="166">
        <f>+MU!Y17-MRD!AB17</f>
        <v>-3.0959400915332448E-4</v>
      </c>
      <c r="AC17" s="166">
        <f>+MU!Z17-MRD!AC17</f>
        <v>-2.8144958100536727E-4</v>
      </c>
      <c r="AD17" s="166">
        <f>+MU!AA17-MRD!AD17</f>
        <v>-3.1938524725069577E-2</v>
      </c>
      <c r="AE17" s="166">
        <f>+MU!AB17-MRD!AE17</f>
        <v>-3.4936391029112999E-3</v>
      </c>
      <c r="AF17" s="166">
        <f>+MU!AC17-MRD!AF17</f>
        <v>-1.7944910587345869E-3</v>
      </c>
      <c r="AG17" s="166">
        <f>+MU!AD17-MRD!AG17</f>
        <v>-1.5702381966585337E-4</v>
      </c>
      <c r="AH17" s="166">
        <f>+MU!AE17-MRD!AH17</f>
        <v>-1.6139431164479708E-4</v>
      </c>
      <c r="AI17" s="166">
        <f>+MU!AF17-MRD!AI17</f>
        <v>-4.4260967775752236E-4</v>
      </c>
      <c r="AJ17" s="166">
        <f>+MU!AG17-MRD!AJ17</f>
        <v>-1.3011713669374748E-4</v>
      </c>
      <c r="AK17" s="166">
        <f>+MU!AH17-MRD!AK17</f>
        <v>-1.7580902067854711E-4</v>
      </c>
      <c r="AL17" s="166">
        <f>+MU!AI17-MRD!AL17</f>
        <v>-1.5545871804974599E-4</v>
      </c>
      <c r="AM17" s="166">
        <f>+MU!AJ17-MRD!AM17</f>
        <v>-1.5794781380807122E-4</v>
      </c>
      <c r="AN17" s="166">
        <f>+MU!AK17-MRD!AN17</f>
        <v>-1.0128945926849658E-4</v>
      </c>
      <c r="AO17" s="166">
        <f>+MU!AL17-MRD!AO17</f>
        <v>-3.5255668859056385E-5</v>
      </c>
      <c r="AP17" s="166">
        <f>+MU!AM17-MRD!AP17</f>
        <v>-1.8901785201079602E-4</v>
      </c>
      <c r="AQ17" s="166">
        <f>+MU!AN17-MRD!AQ17</f>
        <v>-6.9558828630167426E-5</v>
      </c>
      <c r="AR17" s="166">
        <f>+MU!AO17-MRD!AR17</f>
        <v>-1.371330710345418E-4</v>
      </c>
      <c r="AS17" s="166">
        <f>+MU!AP17-MRD!AS17</f>
        <v>-1.9793740998317056E-5</v>
      </c>
      <c r="AT17" s="166">
        <f>+MU!AQ17-MRD!AT17</f>
        <v>-1.2161421993811315E-3</v>
      </c>
      <c r="AU17" s="166">
        <f>+MU!AR17-MRD!AU17</f>
        <v>-1.0448319310911877E-4</v>
      </c>
      <c r="AV17" s="166">
        <f>+MU!AS17-MRD!AV17</f>
        <v>-1.0526494926877016E-4</v>
      </c>
      <c r="AW17" s="166">
        <f>+MU!AT17-MRD!AW17</f>
        <v>-5.7169778736360757E-5</v>
      </c>
      <c r="AX17" s="166">
        <f>+MU!AU17-MRD!AX17</f>
        <v>-6.6924183110925577E-5</v>
      </c>
      <c r="AY17" s="166">
        <f>+MU!AV17-MRD!AY17</f>
        <v>-1.7982793907866633E-4</v>
      </c>
      <c r="AZ17" s="166">
        <f>+MU!AW17-MRD!AZ17</f>
        <v>-4.4235316377846927E-5</v>
      </c>
      <c r="BA17" s="166">
        <f>+MU!AX17-MRD!BA17</f>
        <v>-1.0384085792511518E-4</v>
      </c>
      <c r="BB17" s="166">
        <f>+MU!AY17-MRD!BB17</f>
        <v>-3.8679339018739704E-5</v>
      </c>
      <c r="BC17" s="166">
        <f>+MU!AZ17-MRD!BC17</f>
        <v>-7.5003404741405498E-5</v>
      </c>
      <c r="BD17" s="166">
        <f>+MU!BA17-MRD!BD17</f>
        <v>-5.5697371722375854E-5</v>
      </c>
      <c r="BE17" s="166">
        <f>+MU!BB17-MRD!BE17</f>
        <v>-2.3636950870847759E-3</v>
      </c>
      <c r="BF17" s="166">
        <f>+MU!BC17-MRD!BF17</f>
        <v>-1.0869463793216466E-2</v>
      </c>
      <c r="BG17" s="166">
        <f>+MU!BD17-MRD!BG17</f>
        <v>-1.7665411716110508E-4</v>
      </c>
      <c r="BH17" s="166">
        <f>+MU!BE17-MRD!BH17</f>
        <v>-1.3531268299370411E-4</v>
      </c>
      <c r="BI17" s="166">
        <f>+MU!BF17-MRD!BI17</f>
        <v>-1.1298187476987945E-4</v>
      </c>
      <c r="BJ17" s="166">
        <f>+MU!BG17-MRD!BJ17</f>
        <v>-5.9860953139225477E-5</v>
      </c>
      <c r="BK17" s="166">
        <f>+MU!BH17-MRD!BK17</f>
        <v>-3.9628509622129362E-5</v>
      </c>
      <c r="BL17" s="166">
        <f>+MU!BI17-MRD!BL17</f>
        <v>-2.3359300556827583E-5</v>
      </c>
      <c r="BM17" s="166">
        <f>+MU!BJ17-MRD!BM17</f>
        <v>-2.116887124543482E-4</v>
      </c>
      <c r="BN17" s="166">
        <f>+MU!BK17-MRD!BN17</f>
        <v>-1.3449724337943146E-4</v>
      </c>
      <c r="BO17" s="166">
        <f>+MU!BL17-MRD!BO17</f>
        <v>-2.3355511559153673E-4</v>
      </c>
      <c r="BP17" s="166">
        <f>+MU!BM17-MRD!BP17</f>
        <v>-3.4050869351090311E-4</v>
      </c>
      <c r="BQ17" s="166">
        <f>+MU!BN17-MRD!BQ17</f>
        <v>-7.7640915364513539E-5</v>
      </c>
      <c r="BR17" s="166">
        <f>+MU!BO17-MRD!BR17</f>
        <v>-1.2540928700671412E-4</v>
      </c>
      <c r="BS17" s="166">
        <f>+MU!BP17-MRD!BS17</f>
        <v>-2.1130253425495616E-4</v>
      </c>
      <c r="BT17" s="166">
        <f>+MU!BQ17-MRD!BT17</f>
        <v>0</v>
      </c>
      <c r="BW17" s="98">
        <v>-6.0033856691935755E-4</v>
      </c>
      <c r="BX17" s="98">
        <v>-6.0120731134377181E-4</v>
      </c>
      <c r="BY17" s="98">
        <v>-1.4796705507215215E-2</v>
      </c>
      <c r="BZ17" s="98">
        <v>-1.1969256031350613E-4</v>
      </c>
      <c r="CA17" s="98">
        <v>-2.1008452440115244E-4</v>
      </c>
      <c r="CB17" s="98">
        <v>-4.4293619158850192E-5</v>
      </c>
      <c r="CC17" s="98">
        <v>-4.7860246252614151E-5</v>
      </c>
      <c r="CD17" s="98">
        <v>-6.5586043197488452E-5</v>
      </c>
      <c r="CE17" s="98">
        <v>-4.1736866720473374E-5</v>
      </c>
      <c r="CF17" s="98">
        <v>-9.8983172532842299E-5</v>
      </c>
      <c r="CG17" s="98">
        <v>-1.665529389969152E-3</v>
      </c>
      <c r="CH17" s="98">
        <v>0.66004497564835152</v>
      </c>
      <c r="CI17" s="98">
        <v>-3.2933955541060143E-3</v>
      </c>
      <c r="CJ17" s="98">
        <v>-6.1441183390920008E-2</v>
      </c>
      <c r="CK17" s="98">
        <v>-4.196215531187541E-5</v>
      </c>
      <c r="CL17" s="98">
        <v>-4.083979968109083E-5</v>
      </c>
      <c r="CM17" s="98">
        <v>-1.5875420445298181E-2</v>
      </c>
      <c r="CN17" s="98">
        <v>-3.7568055363942823E-2</v>
      </c>
      <c r="CO17" s="98">
        <v>-3.6454244773845073E-4</v>
      </c>
      <c r="CP17" s="98">
        <v>-5.5626361591429405E-4</v>
      </c>
      <c r="CQ17" s="98">
        <v>-1.1595349579359374E-4</v>
      </c>
      <c r="CR17" s="98">
        <v>-3.384953445377227E-4</v>
      </c>
      <c r="CS17" s="98">
        <v>-2.4232937409726261E-4</v>
      </c>
      <c r="CT17" s="98">
        <v>-3.0959400915332448E-4</v>
      </c>
      <c r="CU17" s="98">
        <v>-2.8144958100536727E-4</v>
      </c>
      <c r="CV17" s="98">
        <v>-3.1938524725069577E-2</v>
      </c>
      <c r="CW17" s="98">
        <v>-3.4936391029112999E-3</v>
      </c>
      <c r="CX17" s="98">
        <v>-1.7944910587345869E-3</v>
      </c>
      <c r="CY17" s="98">
        <v>-1.5702381966585337E-4</v>
      </c>
      <c r="CZ17" s="98">
        <v>-1.6139431164479708E-4</v>
      </c>
      <c r="DA17" s="98">
        <v>-4.4260967775752236E-4</v>
      </c>
      <c r="DB17" s="98">
        <v>-1.3011713669374748E-4</v>
      </c>
      <c r="DC17" s="98">
        <v>-1.7580902067854711E-4</v>
      </c>
      <c r="DD17" s="98">
        <v>-1.5545871804974599E-4</v>
      </c>
      <c r="DE17" s="98">
        <v>-1.5794781380807122E-4</v>
      </c>
      <c r="DF17" s="98">
        <v>-1.0128945926849658E-4</v>
      </c>
      <c r="DG17" s="98">
        <v>-3.5255668859056385E-5</v>
      </c>
      <c r="DH17" s="98">
        <v>-1.8901785201079602E-4</v>
      </c>
      <c r="DI17" s="98">
        <v>-6.9558828630167426E-5</v>
      </c>
      <c r="DJ17" s="98">
        <v>-1.371330710345418E-4</v>
      </c>
      <c r="DK17" s="98">
        <v>-1.9793740998317056E-5</v>
      </c>
      <c r="DL17" s="98">
        <v>-1.2161421993811315E-3</v>
      </c>
      <c r="DM17" s="98">
        <v>-1.0448319310911877E-4</v>
      </c>
      <c r="DN17" s="98">
        <v>-1.0526494926877016E-4</v>
      </c>
      <c r="DO17" s="98">
        <v>-5.7169778736360757E-5</v>
      </c>
      <c r="DP17" s="98">
        <v>-6.6924183110925577E-5</v>
      </c>
      <c r="DQ17" s="98">
        <v>-1.7982793907866633E-4</v>
      </c>
      <c r="DR17" s="98">
        <v>-4.4235316377846927E-5</v>
      </c>
      <c r="DS17" s="98">
        <v>-1.0384085792511518E-4</v>
      </c>
      <c r="DT17" s="98">
        <v>-3.8679339018739704E-5</v>
      </c>
      <c r="DU17" s="98">
        <v>-7.5003404741405498E-5</v>
      </c>
      <c r="DV17" s="98">
        <v>-5.5697371722375854E-5</v>
      </c>
      <c r="DW17" s="98">
        <v>-2.3636950870847759E-3</v>
      </c>
      <c r="DX17" s="98">
        <v>-1.0869463793216466E-2</v>
      </c>
      <c r="DY17" s="98">
        <v>-1.7665411716110508E-4</v>
      </c>
      <c r="DZ17" s="98">
        <v>-1.3531268299370411E-4</v>
      </c>
      <c r="EA17" s="98">
        <v>-1.1298187476987945E-4</v>
      </c>
      <c r="EB17" s="98">
        <v>-5.9860953139225477E-5</v>
      </c>
      <c r="EC17" s="98">
        <v>-3.9628509622129362E-5</v>
      </c>
      <c r="ED17" s="98">
        <v>-2.3359300556827583E-5</v>
      </c>
      <c r="EE17" s="98">
        <v>-2.116887124543482E-4</v>
      </c>
      <c r="EF17" s="98">
        <v>-1.3449724337943146E-4</v>
      </c>
      <c r="EG17" s="98">
        <v>-2.3355511559153673E-4</v>
      </c>
      <c r="EH17" s="98">
        <v>-3.4050869351090311E-4</v>
      </c>
      <c r="EI17" s="98">
        <v>-7.7640915364513539E-5</v>
      </c>
      <c r="EJ17" s="98">
        <v>-1.2540928700671412E-4</v>
      </c>
      <c r="EK17" s="98">
        <v>-2.1130253425495616E-4</v>
      </c>
      <c r="EL17" s="98">
        <v>0</v>
      </c>
    </row>
    <row r="18" spans="2:142" ht="15" x14ac:dyDescent="0.4">
      <c r="B18">
        <v>13</v>
      </c>
      <c r="C18" s="15" t="s">
        <v>23</v>
      </c>
      <c r="D18" s="2" t="s">
        <v>24</v>
      </c>
      <c r="E18" s="166">
        <f>+MU!B18-MRD!E18</f>
        <v>-1.0217665610299253E-4</v>
      </c>
      <c r="F18" s="166">
        <f>+MU!C18-MRD!F18</f>
        <v>-6.3644063958638694E-5</v>
      </c>
      <c r="G18" s="166">
        <f>+MU!D18-MRD!G18</f>
        <v>-1.6064797849844746E-3</v>
      </c>
      <c r="H18" s="166">
        <f>+MU!E18-MRD!H18</f>
        <v>-1.3846199132000217E-5</v>
      </c>
      <c r="I18" s="166">
        <f>+MU!F18-MRD!I18</f>
        <v>-7.4365804870433875E-4</v>
      </c>
      <c r="J18" s="166">
        <f>+MU!G18-MRD!J18</f>
        <v>-4.3149811813814505E-5</v>
      </c>
      <c r="K18" s="166">
        <f>+MU!H18-MRD!K18</f>
        <v>-5.0712218665298845E-5</v>
      </c>
      <c r="L18" s="166">
        <f>+MU!I18-MRD!L18</f>
        <v>-4.6936076346830583E-5</v>
      </c>
      <c r="M18" s="166">
        <f>+MU!J18-MRD!M18</f>
        <v>-4.1095698339281183E-5</v>
      </c>
      <c r="N18" s="166">
        <f>+MU!K18-MRD!N18</f>
        <v>-6.1571731065877944E-5</v>
      </c>
      <c r="O18" s="166">
        <f>+MU!L18-MRD!O18</f>
        <v>-1.3077195703626967E-3</v>
      </c>
      <c r="P18" s="166">
        <f>+MU!M18-MRD!P18</f>
        <v>-1.0495419593655843E-3</v>
      </c>
      <c r="Q18" s="166">
        <f>+MU!N18-MRD!Q18</f>
        <v>0.95300041705985317</v>
      </c>
      <c r="R18" s="166">
        <f>+MU!O18-MRD!R18</f>
        <v>-3.1491411484650601E-2</v>
      </c>
      <c r="S18" s="166">
        <f>+MU!P18-MRD!S18</f>
        <v>-5.2287714813721467E-4</v>
      </c>
      <c r="T18" s="166">
        <f>+MU!Q18-MRD!T18</f>
        <v>-3.386417723751263E-5</v>
      </c>
      <c r="U18" s="166">
        <f>+MU!R18-MRD!U18</f>
        <v>-2.781181960595264E-2</v>
      </c>
      <c r="V18" s="166">
        <f>+MU!S18-MRD!V18</f>
        <v>-5.1746449366095244E-2</v>
      </c>
      <c r="W18" s="166">
        <f>+MU!T18-MRD!W18</f>
        <v>-9.2779197987334135E-3</v>
      </c>
      <c r="X18" s="166">
        <f>+MU!U18-MRD!X18</f>
        <v>-1.5060663339560188E-4</v>
      </c>
      <c r="Y18" s="166">
        <f>+MU!V18-MRD!Y18</f>
        <v>-1.1571954886820349E-4</v>
      </c>
      <c r="Z18" s="166">
        <f>+MU!W18-MRD!Z18</f>
        <v>-1.5048994936211387E-4</v>
      </c>
      <c r="AA18" s="166">
        <f>+MU!X18-MRD!AA18</f>
        <v>-2.1784537550835272E-4</v>
      </c>
      <c r="AB18" s="166">
        <f>+MU!Y18-MRD!AB18</f>
        <v>-2.5271256443953113E-4</v>
      </c>
      <c r="AC18" s="166">
        <f>+MU!Z18-MRD!AC18</f>
        <v>-4.1838635373977296E-5</v>
      </c>
      <c r="AD18" s="166">
        <f>+MU!AA18-MRD!AD18</f>
        <v>-2.4371887486392406E-4</v>
      </c>
      <c r="AE18" s="166">
        <f>+MU!AB18-MRD!AE18</f>
        <v>-5.5564667705129071E-4</v>
      </c>
      <c r="AF18" s="166">
        <f>+MU!AC18-MRD!AF18</f>
        <v>-1.5185359150043335E-4</v>
      </c>
      <c r="AG18" s="166">
        <f>+MU!AD18-MRD!AG18</f>
        <v>-7.4221804344319698E-5</v>
      </c>
      <c r="AH18" s="166">
        <f>+MU!AE18-MRD!AH18</f>
        <v>-1.5300216328481664E-4</v>
      </c>
      <c r="AI18" s="166">
        <f>+MU!AF18-MRD!AI18</f>
        <v>-1.6695252775142966E-4</v>
      </c>
      <c r="AJ18" s="166">
        <f>+MU!AG18-MRD!AJ18</f>
        <v>-1.3618210604765695E-4</v>
      </c>
      <c r="AK18" s="166">
        <f>+MU!AH18-MRD!AK18</f>
        <v>-1.8057929640730969E-4</v>
      </c>
      <c r="AL18" s="166">
        <f>+MU!AI18-MRD!AL18</f>
        <v>-1.561306620708577E-4</v>
      </c>
      <c r="AM18" s="166">
        <f>+MU!AJ18-MRD!AM18</f>
        <v>-7.1793361835279006E-5</v>
      </c>
      <c r="AN18" s="166">
        <f>+MU!AK18-MRD!AN18</f>
        <v>-9.1320509528015578E-5</v>
      </c>
      <c r="AO18" s="166">
        <f>+MU!AL18-MRD!AO18</f>
        <v>-4.6742759423433576E-5</v>
      </c>
      <c r="AP18" s="166">
        <f>+MU!AM18-MRD!AP18</f>
        <v>-1.7181389693520172E-4</v>
      </c>
      <c r="AQ18" s="166">
        <f>+MU!AN18-MRD!AQ18</f>
        <v>-6.8836567738075793E-5</v>
      </c>
      <c r="AR18" s="166">
        <f>+MU!AO18-MRD!AR18</f>
        <v>-1.3861457498780654E-4</v>
      </c>
      <c r="AS18" s="166">
        <f>+MU!AP18-MRD!AS18</f>
        <v>-3.9531111588814752E-5</v>
      </c>
      <c r="AT18" s="166">
        <f>+MU!AQ18-MRD!AT18</f>
        <v>-1.2831434805181566E-3</v>
      </c>
      <c r="AU18" s="166">
        <f>+MU!AR18-MRD!AU18</f>
        <v>-7.5928314557902182E-5</v>
      </c>
      <c r="AV18" s="166">
        <f>+MU!AS18-MRD!AV18</f>
        <v>-1.1756366112842227E-4</v>
      </c>
      <c r="AW18" s="166">
        <f>+MU!AT18-MRD!AW18</f>
        <v>-7.946030839373858E-5</v>
      </c>
      <c r="AX18" s="166">
        <f>+MU!AU18-MRD!AX18</f>
        <v>-1.0340329403410289E-4</v>
      </c>
      <c r="AY18" s="166">
        <f>+MU!AV18-MRD!AY18</f>
        <v>-1.3462000124201041E-4</v>
      </c>
      <c r="AZ18" s="166">
        <f>+MU!AW18-MRD!AZ18</f>
        <v>-7.2750267391108936E-5</v>
      </c>
      <c r="BA18" s="166">
        <f>+MU!AX18-MRD!BA18</f>
        <v>-1.486409930054981E-4</v>
      </c>
      <c r="BB18" s="166">
        <f>+MU!AY18-MRD!BB18</f>
        <v>-6.0143223670956441E-5</v>
      </c>
      <c r="BC18" s="166">
        <f>+MU!AZ18-MRD!BC18</f>
        <v>-1.1397720565921752E-4</v>
      </c>
      <c r="BD18" s="166">
        <f>+MU!BA18-MRD!BD18</f>
        <v>-8.1453083487205357E-5</v>
      </c>
      <c r="BE18" s="166">
        <f>+MU!BB18-MRD!BE18</f>
        <v>-4.4365555272589136E-3</v>
      </c>
      <c r="BF18" s="166">
        <f>+MU!BC18-MRD!BF18</f>
        <v>-1.4852007189789662E-2</v>
      </c>
      <c r="BG18" s="166">
        <f>+MU!BD18-MRD!BG18</f>
        <v>-2.5180434270198588E-4</v>
      </c>
      <c r="BH18" s="166">
        <f>+MU!BE18-MRD!BH18</f>
        <v>-1.9880798832442155E-4</v>
      </c>
      <c r="BI18" s="166">
        <f>+MU!BF18-MRD!BI18</f>
        <v>-1.5726949953772689E-4</v>
      </c>
      <c r="BJ18" s="166">
        <f>+MU!BG18-MRD!BJ18</f>
        <v>-8.5239978770836638E-5</v>
      </c>
      <c r="BK18" s="166">
        <f>+MU!BH18-MRD!BK18</f>
        <v>-5.6030391754819798E-5</v>
      </c>
      <c r="BL18" s="166">
        <f>+MU!BI18-MRD!BL18</f>
        <v>-3.2641410763838079E-5</v>
      </c>
      <c r="BM18" s="166">
        <f>+MU!BJ18-MRD!BM18</f>
        <v>-3.0326364583944156E-4</v>
      </c>
      <c r="BN18" s="166">
        <f>+MU!BK18-MRD!BN18</f>
        <v>-1.26854039348314E-4</v>
      </c>
      <c r="BO18" s="166">
        <f>+MU!BL18-MRD!BO18</f>
        <v>-3.4306084548196169E-4</v>
      </c>
      <c r="BP18" s="166">
        <f>+MU!BM18-MRD!BP18</f>
        <v>-1.1290110036084157E-3</v>
      </c>
      <c r="BQ18" s="166">
        <f>+MU!BN18-MRD!BQ18</f>
        <v>-8.2716390702325445E-5</v>
      </c>
      <c r="BR18" s="166">
        <f>+MU!BO18-MRD!BR18</f>
        <v>-1.8088331275144777E-4</v>
      </c>
      <c r="BS18" s="166">
        <f>+MU!BP18-MRD!BS18</f>
        <v>-2.6511729650188431E-5</v>
      </c>
      <c r="BT18" s="166">
        <f>+MU!BQ18-MRD!BT18</f>
        <v>0</v>
      </c>
      <c r="BW18" s="98">
        <v>-1.0217665610299253E-4</v>
      </c>
      <c r="BX18" s="98">
        <v>-6.3644063958638694E-5</v>
      </c>
      <c r="BY18" s="98">
        <v>-1.6064797849844746E-3</v>
      </c>
      <c r="BZ18" s="98">
        <v>-1.3846199132000217E-5</v>
      </c>
      <c r="CA18" s="98">
        <v>-7.4365804870433875E-4</v>
      </c>
      <c r="CB18" s="98">
        <v>-4.3149811813814505E-5</v>
      </c>
      <c r="CC18" s="98">
        <v>-5.0712218665298845E-5</v>
      </c>
      <c r="CD18" s="98">
        <v>-4.6936076346830583E-5</v>
      </c>
      <c r="CE18" s="98">
        <v>-4.1095698339281183E-5</v>
      </c>
      <c r="CF18" s="98">
        <v>-6.1571731065877944E-5</v>
      </c>
      <c r="CG18" s="98">
        <v>-1.3077195703626967E-3</v>
      </c>
      <c r="CH18" s="98">
        <v>-1.0495419593655843E-3</v>
      </c>
      <c r="CI18" s="98">
        <v>0.95300041705985317</v>
      </c>
      <c r="CJ18" s="98">
        <v>-3.1491411484650601E-2</v>
      </c>
      <c r="CK18" s="98">
        <v>-5.2287714813721467E-4</v>
      </c>
      <c r="CL18" s="98">
        <v>-3.386417723751263E-5</v>
      </c>
      <c r="CM18" s="98">
        <v>-2.781181960595264E-2</v>
      </c>
      <c r="CN18" s="98">
        <v>-5.1746449366095244E-2</v>
      </c>
      <c r="CO18" s="98">
        <v>-9.2779197987334135E-3</v>
      </c>
      <c r="CP18" s="98">
        <v>-1.5060663339560188E-4</v>
      </c>
      <c r="CQ18" s="98">
        <v>-1.1571954886820349E-4</v>
      </c>
      <c r="CR18" s="98">
        <v>-1.5048994936211387E-4</v>
      </c>
      <c r="CS18" s="98">
        <v>-2.1784537550835272E-4</v>
      </c>
      <c r="CT18" s="98">
        <v>-2.5271256443953113E-4</v>
      </c>
      <c r="CU18" s="98">
        <v>-4.1838635373977296E-5</v>
      </c>
      <c r="CV18" s="98">
        <v>-2.4371887486392406E-4</v>
      </c>
      <c r="CW18" s="98">
        <v>-5.5564667705129071E-4</v>
      </c>
      <c r="CX18" s="98">
        <v>-1.5185359150043335E-4</v>
      </c>
      <c r="CY18" s="98">
        <v>-7.4221804344319698E-5</v>
      </c>
      <c r="CZ18" s="98">
        <v>-1.5300216328481664E-4</v>
      </c>
      <c r="DA18" s="98">
        <v>-1.6695252775142966E-4</v>
      </c>
      <c r="DB18" s="98">
        <v>-1.3618210604765695E-4</v>
      </c>
      <c r="DC18" s="98">
        <v>-1.8057929640730969E-4</v>
      </c>
      <c r="DD18" s="98">
        <v>-1.561306620708577E-4</v>
      </c>
      <c r="DE18" s="98">
        <v>-7.1793361835279006E-5</v>
      </c>
      <c r="DF18" s="98">
        <v>-9.1320509528015578E-5</v>
      </c>
      <c r="DG18" s="98">
        <v>-4.6742759423433576E-5</v>
      </c>
      <c r="DH18" s="98">
        <v>-1.7181389693520172E-4</v>
      </c>
      <c r="DI18" s="98">
        <v>-6.8836567738075793E-5</v>
      </c>
      <c r="DJ18" s="98">
        <v>-1.3861457498780654E-4</v>
      </c>
      <c r="DK18" s="98">
        <v>-3.9531111588814752E-5</v>
      </c>
      <c r="DL18" s="98">
        <v>-1.2831434805181566E-3</v>
      </c>
      <c r="DM18" s="98">
        <v>-7.5928314557902182E-5</v>
      </c>
      <c r="DN18" s="98">
        <v>-1.1756366112842227E-4</v>
      </c>
      <c r="DO18" s="98">
        <v>-7.946030839373858E-5</v>
      </c>
      <c r="DP18" s="98">
        <v>-1.0340329403410289E-4</v>
      </c>
      <c r="DQ18" s="98">
        <v>-1.3462000124201041E-4</v>
      </c>
      <c r="DR18" s="98">
        <v>-7.2750267391108936E-5</v>
      </c>
      <c r="DS18" s="98">
        <v>-1.486409930054981E-4</v>
      </c>
      <c r="DT18" s="98">
        <v>-6.0143223670956441E-5</v>
      </c>
      <c r="DU18" s="98">
        <v>-1.1397720565921752E-4</v>
      </c>
      <c r="DV18" s="98">
        <v>-8.1453083487205357E-5</v>
      </c>
      <c r="DW18" s="98">
        <v>-4.4365555272589136E-3</v>
      </c>
      <c r="DX18" s="98">
        <v>-1.4852007189789662E-2</v>
      </c>
      <c r="DY18" s="98">
        <v>-2.5180434270198588E-4</v>
      </c>
      <c r="DZ18" s="98">
        <v>-1.9880798832442155E-4</v>
      </c>
      <c r="EA18" s="98">
        <v>-1.5726949953772689E-4</v>
      </c>
      <c r="EB18" s="98">
        <v>-8.5239978770836638E-5</v>
      </c>
      <c r="EC18" s="98">
        <v>-5.6030391754819798E-5</v>
      </c>
      <c r="ED18" s="98">
        <v>-3.2641410763838079E-5</v>
      </c>
      <c r="EE18" s="98">
        <v>-3.0326364583944156E-4</v>
      </c>
      <c r="EF18" s="98">
        <v>-1.26854039348314E-4</v>
      </c>
      <c r="EG18" s="98">
        <v>-3.4306084548196169E-4</v>
      </c>
      <c r="EH18" s="98">
        <v>-1.1290110036084157E-3</v>
      </c>
      <c r="EI18" s="98">
        <v>-8.2716390702325445E-5</v>
      </c>
      <c r="EJ18" s="98">
        <v>-1.8088331275144777E-4</v>
      </c>
      <c r="EK18" s="98">
        <v>-2.6511729650188431E-5</v>
      </c>
      <c r="EL18" s="98">
        <v>0</v>
      </c>
    </row>
    <row r="19" spans="2:142" ht="15" x14ac:dyDescent="0.4">
      <c r="B19">
        <v>14</v>
      </c>
      <c r="C19" s="14" t="s">
        <v>25</v>
      </c>
      <c r="D19" s="7" t="s">
        <v>26</v>
      </c>
      <c r="E19" s="166">
        <f>+MU!B19-MRD!E19</f>
        <v>-5.1569519172507267E-3</v>
      </c>
      <c r="F19" s="166">
        <f>+MU!C19-MRD!F19</f>
        <v>-5.260299353154742E-5</v>
      </c>
      <c r="G19" s="166">
        <f>+MU!D19-MRD!G19</f>
        <v>-0.18841415717497925</v>
      </c>
      <c r="H19" s="166">
        <f>+MU!E19-MRD!H19</f>
        <v>-1.9431490433344351E-5</v>
      </c>
      <c r="I19" s="166">
        <f>+MU!F19-MRD!I19</f>
        <v>-0.10660356799557458</v>
      </c>
      <c r="J19" s="166">
        <f>+MU!G19-MRD!J19</f>
        <v>-3.9489315456698423E-5</v>
      </c>
      <c r="K19" s="166">
        <f>+MU!H19-MRD!K19</f>
        <v>-4.617177774380385E-5</v>
      </c>
      <c r="L19" s="166">
        <f>+MU!I19-MRD!L19</f>
        <v>-4.1070225278599972E-5</v>
      </c>
      <c r="M19" s="166">
        <f>+MU!J19-MRD!M19</f>
        <v>-3.6217381331532542E-5</v>
      </c>
      <c r="N19" s="166">
        <f>+MU!K19-MRD!N19</f>
        <v>-5.6040920493226928E-5</v>
      </c>
      <c r="O19" s="166">
        <f>+MU!L19-MRD!O19</f>
        <v>-9.2412375459338843E-4</v>
      </c>
      <c r="P19" s="166">
        <f>+MU!M19-MRD!P19</f>
        <v>-1.2265806755063279E-3</v>
      </c>
      <c r="Q19" s="166">
        <f>+MU!N19-MRD!Q19</f>
        <v>-6.885399544198827E-3</v>
      </c>
      <c r="R19" s="166">
        <f>+MU!O19-MRD!R19</f>
        <v>0.91507913491686166</v>
      </c>
      <c r="S19" s="166">
        <f>+MU!P19-MRD!S19</f>
        <v>-5.99509065918739E-5</v>
      </c>
      <c r="T19" s="166">
        <f>+MU!Q19-MRD!T19</f>
        <v>-6.8626293173192662E-4</v>
      </c>
      <c r="U19" s="166">
        <f>+MU!R19-MRD!U19</f>
        <v>-5.5704835990776663E-2</v>
      </c>
      <c r="V19" s="166">
        <f>+MU!S19-MRD!V19</f>
        <v>-5.8471214351388301E-2</v>
      </c>
      <c r="W19" s="166">
        <f>+MU!T19-MRD!W19</f>
        <v>-5.1412720128165147E-2</v>
      </c>
      <c r="X19" s="166">
        <f>+MU!U19-MRD!X19</f>
        <v>-1.2875180543613933E-4</v>
      </c>
      <c r="Y19" s="166">
        <f>+MU!V19-MRD!Y19</f>
        <v>-9.8027084146204424E-5</v>
      </c>
      <c r="Z19" s="166">
        <f>+MU!W19-MRD!Z19</f>
        <v>-2.6428842815333126E-4</v>
      </c>
      <c r="AA19" s="166">
        <f>+MU!X19-MRD!AA19</f>
        <v>-1.7561926482898178E-4</v>
      </c>
      <c r="AB19" s="166">
        <f>+MU!Y19-MRD!AB19</f>
        <v>-3.547990003934715E-3</v>
      </c>
      <c r="AC19" s="166">
        <f>+MU!Z19-MRD!AC19</f>
        <v>-3.762927912766597E-5</v>
      </c>
      <c r="AD19" s="166">
        <f>+MU!AA19-MRD!AD19</f>
        <v>-1.0986630661897687E-3</v>
      </c>
      <c r="AE19" s="166">
        <f>+MU!AB19-MRD!AE19</f>
        <v>-1.2075776594303781E-2</v>
      </c>
      <c r="AF19" s="166">
        <f>+MU!AC19-MRD!AF19</f>
        <v>-1.2552156447565195E-4</v>
      </c>
      <c r="AG19" s="166">
        <f>+MU!AD19-MRD!AG19</f>
        <v>-1.3899126910437806E-4</v>
      </c>
      <c r="AH19" s="166">
        <f>+MU!AE19-MRD!AH19</f>
        <v>-1.3124557135537441E-4</v>
      </c>
      <c r="AI19" s="166">
        <f>+MU!AF19-MRD!AI19</f>
        <v>-1.3763823725956016E-4</v>
      </c>
      <c r="AJ19" s="166">
        <f>+MU!AG19-MRD!AJ19</f>
        <v>-1.1365819188442907E-4</v>
      </c>
      <c r="AK19" s="166">
        <f>+MU!AH19-MRD!AK19</f>
        <v>-1.5142914593028727E-4</v>
      </c>
      <c r="AL19" s="166">
        <f>+MU!AI19-MRD!AL19</f>
        <v>-1.1795974425474839E-4</v>
      </c>
      <c r="AM19" s="166">
        <f>+MU!AJ19-MRD!AM19</f>
        <v>-2.9028221842730272E-3</v>
      </c>
      <c r="AN19" s="166">
        <f>+MU!AK19-MRD!AN19</f>
        <v>-8.3686883572295704E-5</v>
      </c>
      <c r="AO19" s="166">
        <f>+MU!AL19-MRD!AO19</f>
        <v>-4.2946397129872849E-5</v>
      </c>
      <c r="AP19" s="166">
        <f>+MU!AM19-MRD!AP19</f>
        <v>-1.5852881676216822E-4</v>
      </c>
      <c r="AQ19" s="166">
        <f>+MU!AN19-MRD!AQ19</f>
        <v>-6.1986604034035259E-5</v>
      </c>
      <c r="AR19" s="166">
        <f>+MU!AO19-MRD!AR19</f>
        <v>-1.2679728250087279E-4</v>
      </c>
      <c r="AS19" s="166">
        <f>+MU!AP19-MRD!AS19</f>
        <v>-2.9731677091228568E-5</v>
      </c>
      <c r="AT19" s="166">
        <f>+MU!AQ19-MRD!AT19</f>
        <v>-1.1973199904681756E-3</v>
      </c>
      <c r="AU19" s="166">
        <f>+MU!AR19-MRD!AU19</f>
        <v>-7.8241290842124769E-5</v>
      </c>
      <c r="AV19" s="166">
        <f>+MU!AS19-MRD!AV19</f>
        <v>-2.2040262249065537E-4</v>
      </c>
      <c r="AW19" s="166">
        <f>+MU!AT19-MRD!AW19</f>
        <v>-1.1664668272125398E-4</v>
      </c>
      <c r="AX19" s="166">
        <f>+MU!AU19-MRD!AX19</f>
        <v>-8.745499889359217E-5</v>
      </c>
      <c r="AY19" s="166">
        <f>+MU!AV19-MRD!AY19</f>
        <v>-1.1337385388205328E-4</v>
      </c>
      <c r="AZ19" s="166">
        <f>+MU!AW19-MRD!AZ19</f>
        <v>-6.3570737022138648E-5</v>
      </c>
      <c r="BA19" s="166">
        <f>+MU!AX19-MRD!BA19</f>
        <v>-1.3700019804540275E-4</v>
      </c>
      <c r="BB19" s="166">
        <f>+MU!AY19-MRD!BB19</f>
        <v>-5.3365067607648505E-5</v>
      </c>
      <c r="BC19" s="166">
        <f>+MU!AZ19-MRD!BC19</f>
        <v>-1.0248800169663652E-4</v>
      </c>
      <c r="BD19" s="166">
        <f>+MU!BA19-MRD!BD19</f>
        <v>-7.329897415559056E-5</v>
      </c>
      <c r="BE19" s="166">
        <f>+MU!BB19-MRD!BE19</f>
        <v>-8.6755587065008404E-3</v>
      </c>
      <c r="BF19" s="166">
        <f>+MU!BC19-MRD!BF19</f>
        <v>-2.3974018123398007E-2</v>
      </c>
      <c r="BG19" s="166">
        <f>+MU!BD19-MRD!BG19</f>
        <v>-2.248067113090739E-4</v>
      </c>
      <c r="BH19" s="166">
        <f>+MU!BE19-MRD!BH19</f>
        <v>-1.8147771570025734E-4</v>
      </c>
      <c r="BI19" s="166">
        <f>+MU!BF19-MRD!BI19</f>
        <v>-1.4631036208078137E-4</v>
      </c>
      <c r="BJ19" s="166">
        <f>+MU!BG19-MRD!BJ19</f>
        <v>-7.9424089449693248E-5</v>
      </c>
      <c r="BK19" s="166">
        <f>+MU!BH19-MRD!BK19</f>
        <v>-5.22523215286336E-5</v>
      </c>
      <c r="BL19" s="166">
        <f>+MU!BI19-MRD!BL19</f>
        <v>-3.03854243285347E-5</v>
      </c>
      <c r="BM19" s="166">
        <f>+MU!BJ19-MRD!BM19</f>
        <v>-2.8169407596712791E-4</v>
      </c>
      <c r="BN19" s="166">
        <f>+MU!BK19-MRD!BN19</f>
        <v>-1.1549494592177537E-4</v>
      </c>
      <c r="BO19" s="166">
        <f>+MU!BL19-MRD!BO19</f>
        <v>-8.8555445588155938E-4</v>
      </c>
      <c r="BP19" s="166">
        <f>+MU!BM19-MRD!BP19</f>
        <v>-3.7186536184309502E-4</v>
      </c>
      <c r="BQ19" s="166">
        <f>+MU!BN19-MRD!BQ19</f>
        <v>-7.3024801717303734E-5</v>
      </c>
      <c r="BR19" s="166">
        <f>+MU!BO19-MRD!BR19</f>
        <v>-1.6506694418239981E-4</v>
      </c>
      <c r="BS19" s="166">
        <f>+MU!BP19-MRD!BS19</f>
        <v>-2.2464627818345597E-5</v>
      </c>
      <c r="BT19" s="166">
        <f>+MU!BQ19-MRD!BT19</f>
        <v>0</v>
      </c>
      <c r="BW19" s="98">
        <v>-5.1569519172507267E-3</v>
      </c>
      <c r="BX19" s="98">
        <v>-5.260299353154742E-5</v>
      </c>
      <c r="BY19" s="98">
        <v>-0.18841415717497925</v>
      </c>
      <c r="BZ19" s="98">
        <v>-1.9431490433344351E-5</v>
      </c>
      <c r="CA19" s="98">
        <v>-0.10660356799557458</v>
      </c>
      <c r="CB19" s="98">
        <v>-3.9489315456698423E-5</v>
      </c>
      <c r="CC19" s="98">
        <v>-4.617177774380385E-5</v>
      </c>
      <c r="CD19" s="98">
        <v>-4.1070225278599972E-5</v>
      </c>
      <c r="CE19" s="98">
        <v>-3.6217381331532542E-5</v>
      </c>
      <c r="CF19" s="98">
        <v>-5.6040920493226928E-5</v>
      </c>
      <c r="CG19" s="98">
        <v>-9.2412375459338843E-4</v>
      </c>
      <c r="CH19" s="98">
        <v>-1.2265806755063279E-3</v>
      </c>
      <c r="CI19" s="98">
        <v>-6.885399544198827E-3</v>
      </c>
      <c r="CJ19" s="98">
        <v>0.91507913491686166</v>
      </c>
      <c r="CK19" s="98">
        <v>-5.99509065918739E-5</v>
      </c>
      <c r="CL19" s="98">
        <v>-6.8626293173192662E-4</v>
      </c>
      <c r="CM19" s="98">
        <v>-5.5704835990776663E-2</v>
      </c>
      <c r="CN19" s="98">
        <v>-5.8471214351388301E-2</v>
      </c>
      <c r="CO19" s="98">
        <v>-5.1412720128165147E-2</v>
      </c>
      <c r="CP19" s="98">
        <v>-1.2875180543613933E-4</v>
      </c>
      <c r="CQ19" s="98">
        <v>-9.8027084146204424E-5</v>
      </c>
      <c r="CR19" s="98">
        <v>-2.6428842815333126E-4</v>
      </c>
      <c r="CS19" s="98">
        <v>-1.7561926482898178E-4</v>
      </c>
      <c r="CT19" s="98">
        <v>-3.547990003934715E-3</v>
      </c>
      <c r="CU19" s="98">
        <v>-3.762927912766597E-5</v>
      </c>
      <c r="CV19" s="98">
        <v>-1.0986630661897687E-3</v>
      </c>
      <c r="CW19" s="98">
        <v>-1.2075776594303781E-2</v>
      </c>
      <c r="CX19" s="98">
        <v>-1.2552156447565195E-4</v>
      </c>
      <c r="CY19" s="98">
        <v>-1.3899126910437806E-4</v>
      </c>
      <c r="CZ19" s="98">
        <v>-1.3124557135537441E-4</v>
      </c>
      <c r="DA19" s="98">
        <v>-1.3763823725956016E-4</v>
      </c>
      <c r="DB19" s="98">
        <v>-1.1365819188442907E-4</v>
      </c>
      <c r="DC19" s="98">
        <v>-1.5142914593028727E-4</v>
      </c>
      <c r="DD19" s="98">
        <v>-1.1795974425474839E-4</v>
      </c>
      <c r="DE19" s="98">
        <v>-2.9028221842730272E-3</v>
      </c>
      <c r="DF19" s="98">
        <v>-8.3686883572295704E-5</v>
      </c>
      <c r="DG19" s="98">
        <v>-4.2946397129872849E-5</v>
      </c>
      <c r="DH19" s="98">
        <v>-1.5852881676216822E-4</v>
      </c>
      <c r="DI19" s="98">
        <v>-6.1986604034035259E-5</v>
      </c>
      <c r="DJ19" s="98">
        <v>-1.2679728250087279E-4</v>
      </c>
      <c r="DK19" s="98">
        <v>-2.9731677091228568E-5</v>
      </c>
      <c r="DL19" s="98">
        <v>-1.1973199904681756E-3</v>
      </c>
      <c r="DM19" s="98">
        <v>-7.8241290842124769E-5</v>
      </c>
      <c r="DN19" s="98">
        <v>-2.2040262249065537E-4</v>
      </c>
      <c r="DO19" s="98">
        <v>-1.1664668272125398E-4</v>
      </c>
      <c r="DP19" s="98">
        <v>-8.745499889359217E-5</v>
      </c>
      <c r="DQ19" s="98">
        <v>-1.1337385388205328E-4</v>
      </c>
      <c r="DR19" s="98">
        <v>-6.3570737022138648E-5</v>
      </c>
      <c r="DS19" s="98">
        <v>-1.3700019804540275E-4</v>
      </c>
      <c r="DT19" s="98">
        <v>-5.3365067607648505E-5</v>
      </c>
      <c r="DU19" s="98">
        <v>-1.0248800169663652E-4</v>
      </c>
      <c r="DV19" s="98">
        <v>-7.329897415559056E-5</v>
      </c>
      <c r="DW19" s="98">
        <v>-8.6755587065008404E-3</v>
      </c>
      <c r="DX19" s="98">
        <v>-2.3974018123398007E-2</v>
      </c>
      <c r="DY19" s="98">
        <v>-2.248067113090739E-4</v>
      </c>
      <c r="DZ19" s="98">
        <v>-1.8147771570025734E-4</v>
      </c>
      <c r="EA19" s="98">
        <v>-1.4631036208078137E-4</v>
      </c>
      <c r="EB19" s="98">
        <v>-7.9424089449693248E-5</v>
      </c>
      <c r="EC19" s="98">
        <v>-5.22523215286336E-5</v>
      </c>
      <c r="ED19" s="98">
        <v>-3.03854243285347E-5</v>
      </c>
      <c r="EE19" s="98">
        <v>-2.8169407596712791E-4</v>
      </c>
      <c r="EF19" s="98">
        <v>-1.1549494592177537E-4</v>
      </c>
      <c r="EG19" s="98">
        <v>-8.8555445588155938E-4</v>
      </c>
      <c r="EH19" s="98">
        <v>-3.7186536184309502E-4</v>
      </c>
      <c r="EI19" s="98">
        <v>-7.3024801717303734E-5</v>
      </c>
      <c r="EJ19" s="98">
        <v>-1.6506694418239981E-4</v>
      </c>
      <c r="EK19" s="98">
        <v>-2.2464627818345597E-5</v>
      </c>
      <c r="EL19" s="98">
        <v>0</v>
      </c>
    </row>
    <row r="20" spans="2:142" ht="15" x14ac:dyDescent="0.4">
      <c r="B20">
        <v>15</v>
      </c>
      <c r="C20" s="15" t="s">
        <v>27</v>
      </c>
      <c r="D20" s="2" t="s">
        <v>28</v>
      </c>
      <c r="E20" s="166">
        <f>+MU!B20-MRD!E20</f>
        <v>-1.1470969617848279E-5</v>
      </c>
      <c r="F20" s="166">
        <f>+MU!C20-MRD!F20</f>
        <v>-5.9987992692014141E-7</v>
      </c>
      <c r="G20" s="166">
        <f>+MU!D20-MRD!G20</f>
        <v>-2.681349842051017E-4</v>
      </c>
      <c r="H20" s="166">
        <f>+MU!E20-MRD!H20</f>
        <v>0</v>
      </c>
      <c r="I20" s="166">
        <f>+MU!F20-MRD!I20</f>
        <v>-1.4294576276562576E-4</v>
      </c>
      <c r="J20" s="166">
        <f>+MU!G20-MRD!J20</f>
        <v>-1.4469883901041498E-5</v>
      </c>
      <c r="K20" s="166">
        <f>+MU!H20-MRD!K20</f>
        <v>-1.5848368698584302E-5</v>
      </c>
      <c r="L20" s="166">
        <f>+MU!I20-MRD!L20</f>
        <v>-1.6049173108220712E-5</v>
      </c>
      <c r="M20" s="166">
        <f>+MU!J20-MRD!M20</f>
        <v>-1.1241308286969633E-5</v>
      </c>
      <c r="N20" s="166">
        <f>+MU!K20-MRD!N20</f>
        <v>-1.9649793814995024E-5</v>
      </c>
      <c r="O20" s="166">
        <f>+MU!L20-MRD!O20</f>
        <v>-2.660151459447491E-5</v>
      </c>
      <c r="P20" s="166">
        <f>+MU!M20-MRD!P20</f>
        <v>-1.5777788985864528E-5</v>
      </c>
      <c r="Q20" s="166">
        <f>+MU!N20-MRD!Q20</f>
        <v>-2.7891279974321068E-5</v>
      </c>
      <c r="R20" s="166">
        <f>+MU!O20-MRD!R20</f>
        <v>-1.6353537553022933E-4</v>
      </c>
      <c r="S20" s="166">
        <f>+MU!P20-MRD!S20</f>
        <v>0.92784180651113923</v>
      </c>
      <c r="T20" s="166">
        <f>+MU!Q20-MRD!T20</f>
        <v>-4.3178409102236209E-6</v>
      </c>
      <c r="U20" s="166">
        <f>+MU!R20-MRD!U20</f>
        <v>-2.0584420034122307E-3</v>
      </c>
      <c r="V20" s="166">
        <f>+MU!S20-MRD!V20</f>
        <v>-1.0581222276373748E-2</v>
      </c>
      <c r="W20" s="166">
        <f>+MU!T20-MRD!W20</f>
        <v>-8.1339172923710604E-5</v>
      </c>
      <c r="X20" s="166">
        <f>+MU!U20-MRD!X20</f>
        <v>-1.5457799854564876E-5</v>
      </c>
      <c r="Y20" s="166">
        <f>+MU!V20-MRD!Y20</f>
        <v>-1.6872694268374717E-5</v>
      </c>
      <c r="Z20" s="166">
        <f>+MU!W20-MRD!Z20</f>
        <v>-1.6757931712120581E-5</v>
      </c>
      <c r="AA20" s="166">
        <f>+MU!X20-MRD!AA20</f>
        <v>-1.9135196520189571E-6</v>
      </c>
      <c r="AB20" s="166">
        <f>+MU!Y20-MRD!AB20</f>
        <v>-1.0779397734504994E-5</v>
      </c>
      <c r="AC20" s="166">
        <f>+MU!Z20-MRD!AC20</f>
        <v>-1.9058310712906748E-6</v>
      </c>
      <c r="AD20" s="166">
        <f>+MU!AA20-MRD!AD20</f>
        <v>-8.9118877551206513E-6</v>
      </c>
      <c r="AE20" s="166">
        <f>+MU!AB20-MRD!AE20</f>
        <v>-2.4874745923569874E-4</v>
      </c>
      <c r="AF20" s="166">
        <f>+MU!AC20-MRD!AF20</f>
        <v>-9.676105999871817E-6</v>
      </c>
      <c r="AG20" s="166">
        <f>+MU!AD20-MRD!AG20</f>
        <v>-2.954379831517055E-6</v>
      </c>
      <c r="AH20" s="166">
        <f>+MU!AE20-MRD!AH20</f>
        <v>-1.3082840618152906E-5</v>
      </c>
      <c r="AI20" s="166">
        <f>+MU!AF20-MRD!AI20</f>
        <v>-8.0328737556685008E-6</v>
      </c>
      <c r="AJ20" s="166">
        <f>+MU!AG20-MRD!AJ20</f>
        <v>-7.3346021799915804E-6</v>
      </c>
      <c r="AK20" s="166">
        <f>+MU!AH20-MRD!AK20</f>
        <v>-9.019912228266954E-6</v>
      </c>
      <c r="AL20" s="166">
        <f>+MU!AI20-MRD!AL20</f>
        <v>-3.5874208872022802E-6</v>
      </c>
      <c r="AM20" s="166">
        <f>+MU!AJ20-MRD!AM20</f>
        <v>-4.715868665844359E-6</v>
      </c>
      <c r="AN20" s="166">
        <f>+MU!AK20-MRD!AN20</f>
        <v>-3.1241496304911984E-5</v>
      </c>
      <c r="AO20" s="166">
        <f>+MU!AL20-MRD!AO20</f>
        <v>-1.654397164746281E-5</v>
      </c>
      <c r="AP20" s="166">
        <f>+MU!AM20-MRD!AP20</f>
        <v>-6.1630195173983357E-5</v>
      </c>
      <c r="AQ20" s="166">
        <f>+MU!AN20-MRD!AQ20</f>
        <v>-2.0040107356514105E-5</v>
      </c>
      <c r="AR20" s="166">
        <f>+MU!AO20-MRD!AR20</f>
        <v>-4.5519992736079149E-5</v>
      </c>
      <c r="AS20" s="166">
        <f>+MU!AP20-MRD!AS20</f>
        <v>0</v>
      </c>
      <c r="AT20" s="166">
        <f>+MU!AQ20-MRD!AT20</f>
        <v>-4.9310066703170733E-4</v>
      </c>
      <c r="AU20" s="166">
        <f>+MU!AR20-MRD!AU20</f>
        <v>-4.6119492153029E-6</v>
      </c>
      <c r="AV20" s="166">
        <f>+MU!AS20-MRD!AV20</f>
        <v>-7.3375359916956066E-6</v>
      </c>
      <c r="AW20" s="166">
        <f>+MU!AT20-MRD!AW20</f>
        <v>-4.8860582162205434E-6</v>
      </c>
      <c r="AX20" s="166">
        <f>+MU!AU20-MRD!AX20</f>
        <v>-3.1153643344301075E-5</v>
      </c>
      <c r="AY20" s="166">
        <f>+MU!AV20-MRD!AY20</f>
        <v>-1.1940818746155301E-5</v>
      </c>
      <c r="AZ20" s="166">
        <f>+MU!AW20-MRD!AZ20</f>
        <v>-1.2769528665151931E-5</v>
      </c>
      <c r="BA20" s="166">
        <f>+MU!AX20-MRD!BA20</f>
        <v>-5.1072318365488582E-5</v>
      </c>
      <c r="BB20" s="166">
        <f>+MU!AY20-MRD!BB20</f>
        <v>-1.3916348415726185E-5</v>
      </c>
      <c r="BC20" s="166">
        <f>+MU!AZ20-MRD!BC20</f>
        <v>-3.1426324675165002E-5</v>
      </c>
      <c r="BD20" s="166">
        <f>+MU!BA20-MRD!BD20</f>
        <v>-2.6599057279392605E-5</v>
      </c>
      <c r="BE20" s="166">
        <f>+MU!BB20-MRD!BE20</f>
        <v>-1.6261005430446812E-3</v>
      </c>
      <c r="BF20" s="166">
        <f>+MU!BC20-MRD!BF20</f>
        <v>-5.2952325318044412E-3</v>
      </c>
      <c r="BG20" s="166">
        <f>+MU!BD20-MRD!BG20</f>
        <v>-8.8166691609318829E-5</v>
      </c>
      <c r="BH20" s="166">
        <f>+MU!BE20-MRD!BH20</f>
        <v>-6.2553413040816606E-5</v>
      </c>
      <c r="BI20" s="166">
        <f>+MU!BF20-MRD!BI20</f>
        <v>-6.063283117959062E-5</v>
      </c>
      <c r="BJ20" s="166">
        <f>+MU!BG20-MRD!BJ20</f>
        <v>-3.3001106016158727E-5</v>
      </c>
      <c r="BK20" s="166">
        <f>+MU!BH20-MRD!BK20</f>
        <v>-2.1609111293338209E-5</v>
      </c>
      <c r="BL20" s="166">
        <f>+MU!BI20-MRD!BL20</f>
        <v>-1.2671303425231188E-5</v>
      </c>
      <c r="BM20" s="166">
        <f>+MU!BJ20-MRD!BM20</f>
        <v>-1.1610875747773168E-4</v>
      </c>
      <c r="BN20" s="166">
        <f>+MU!BK20-MRD!BN20</f>
        <v>-4.5790549654953782E-5</v>
      </c>
      <c r="BO20" s="166">
        <f>+MU!BL20-MRD!BO20</f>
        <v>-1.3487958040607294E-4</v>
      </c>
      <c r="BP20" s="166">
        <f>+MU!BM20-MRD!BP20</f>
        <v>-1.3193638431642407E-4</v>
      </c>
      <c r="BQ20" s="166">
        <f>+MU!BN20-MRD!BQ20</f>
        <v>-3.4697410973893876E-5</v>
      </c>
      <c r="BR20" s="166">
        <f>+MU!BO20-MRD!BR20</f>
        <v>-6.5528254108878701E-5</v>
      </c>
      <c r="BS20" s="166">
        <f>+MU!BP20-MRD!BS20</f>
        <v>-2.2321437781177062E-6</v>
      </c>
      <c r="BT20" s="166">
        <f>+MU!BQ20-MRD!BT20</f>
        <v>0</v>
      </c>
      <c r="BW20" s="98">
        <v>-1.1470969617848279E-5</v>
      </c>
      <c r="BX20" s="98">
        <v>-5.9987992692014141E-7</v>
      </c>
      <c r="BY20" s="98">
        <v>-2.681349842051017E-4</v>
      </c>
      <c r="BZ20" s="98">
        <v>0</v>
      </c>
      <c r="CA20" s="98">
        <v>-1.4294576276562576E-4</v>
      </c>
      <c r="CB20" s="98">
        <v>-1.4469883901041498E-5</v>
      </c>
      <c r="CC20" s="98">
        <v>-1.5848368698584302E-5</v>
      </c>
      <c r="CD20" s="98">
        <v>-1.6049173108220712E-5</v>
      </c>
      <c r="CE20" s="98">
        <v>-1.1241308286969633E-5</v>
      </c>
      <c r="CF20" s="98">
        <v>-1.9649793814995024E-5</v>
      </c>
      <c r="CG20" s="98">
        <v>-2.660151459447491E-5</v>
      </c>
      <c r="CH20" s="98">
        <v>-1.5777788985864528E-5</v>
      </c>
      <c r="CI20" s="98">
        <v>-2.7891279974321068E-5</v>
      </c>
      <c r="CJ20" s="98">
        <v>-1.6353537553022933E-4</v>
      </c>
      <c r="CK20" s="98">
        <v>0.92784180651113923</v>
      </c>
      <c r="CL20" s="98">
        <v>-4.3178409102236209E-6</v>
      </c>
      <c r="CM20" s="98">
        <v>-2.0584420034122307E-3</v>
      </c>
      <c r="CN20" s="98">
        <v>-1.0581222276373748E-2</v>
      </c>
      <c r="CO20" s="98">
        <v>-8.1339172923710604E-5</v>
      </c>
      <c r="CP20" s="98">
        <v>-1.5457799854564876E-5</v>
      </c>
      <c r="CQ20" s="98">
        <v>-1.6872694268374717E-5</v>
      </c>
      <c r="CR20" s="98">
        <v>-1.6757931712120581E-5</v>
      </c>
      <c r="CS20" s="98">
        <v>-1.9135196520189571E-6</v>
      </c>
      <c r="CT20" s="98">
        <v>-1.0779397734504994E-5</v>
      </c>
      <c r="CU20" s="98">
        <v>-1.9058310712906748E-6</v>
      </c>
      <c r="CV20" s="98">
        <v>-8.9118877551206513E-6</v>
      </c>
      <c r="CW20" s="98">
        <v>-2.4874745923569874E-4</v>
      </c>
      <c r="CX20" s="98">
        <v>-9.676105999871817E-6</v>
      </c>
      <c r="CY20" s="98">
        <v>-2.954379831517055E-6</v>
      </c>
      <c r="CZ20" s="98">
        <v>-1.3082840618152906E-5</v>
      </c>
      <c r="DA20" s="98">
        <v>-8.0328737556685008E-6</v>
      </c>
      <c r="DB20" s="98">
        <v>-7.3346021799915804E-6</v>
      </c>
      <c r="DC20" s="98">
        <v>-9.019912228266954E-6</v>
      </c>
      <c r="DD20" s="98">
        <v>-3.5874208872022802E-6</v>
      </c>
      <c r="DE20" s="98">
        <v>-4.715868665844359E-6</v>
      </c>
      <c r="DF20" s="98">
        <v>-3.1241496304911984E-5</v>
      </c>
      <c r="DG20" s="98">
        <v>-1.654397164746281E-5</v>
      </c>
      <c r="DH20" s="98">
        <v>-6.1630195173983357E-5</v>
      </c>
      <c r="DI20" s="98">
        <v>-2.0040107356514105E-5</v>
      </c>
      <c r="DJ20" s="98">
        <v>-4.5519992736079149E-5</v>
      </c>
      <c r="DK20" s="98">
        <v>0</v>
      </c>
      <c r="DL20" s="98">
        <v>-4.9310066703170733E-4</v>
      </c>
      <c r="DM20" s="98">
        <v>-4.6119492153029E-6</v>
      </c>
      <c r="DN20" s="98">
        <v>-7.3375359916956066E-6</v>
      </c>
      <c r="DO20" s="98">
        <v>-4.8860582162205434E-6</v>
      </c>
      <c r="DP20" s="98">
        <v>-3.1153643344301075E-5</v>
      </c>
      <c r="DQ20" s="98">
        <v>-1.1940818746155301E-5</v>
      </c>
      <c r="DR20" s="98">
        <v>-1.2769528665151931E-5</v>
      </c>
      <c r="DS20" s="98">
        <v>-5.1072318365488582E-5</v>
      </c>
      <c r="DT20" s="98">
        <v>-1.3916348415726185E-5</v>
      </c>
      <c r="DU20" s="98">
        <v>-3.1426324675165002E-5</v>
      </c>
      <c r="DV20" s="98">
        <v>-2.6599057279392605E-5</v>
      </c>
      <c r="DW20" s="98">
        <v>-1.6261005430446812E-3</v>
      </c>
      <c r="DX20" s="98">
        <v>-5.2952325318044412E-3</v>
      </c>
      <c r="DY20" s="98">
        <v>-8.8166691609318829E-5</v>
      </c>
      <c r="DZ20" s="98">
        <v>-6.2553413040816606E-5</v>
      </c>
      <c r="EA20" s="98">
        <v>-6.063283117959062E-5</v>
      </c>
      <c r="EB20" s="98">
        <v>-3.3001106016158727E-5</v>
      </c>
      <c r="EC20" s="98">
        <v>-2.1609111293338209E-5</v>
      </c>
      <c r="ED20" s="98">
        <v>-1.2671303425231188E-5</v>
      </c>
      <c r="EE20" s="98">
        <v>-1.1610875747773168E-4</v>
      </c>
      <c r="EF20" s="98">
        <v>-4.5790549654953782E-5</v>
      </c>
      <c r="EG20" s="98">
        <v>-1.3487958040607294E-4</v>
      </c>
      <c r="EH20" s="98">
        <v>-1.3193638431642407E-4</v>
      </c>
      <c r="EI20" s="98">
        <v>-3.4697410973893876E-5</v>
      </c>
      <c r="EJ20" s="98">
        <v>-6.5528254108878701E-5</v>
      </c>
      <c r="EK20" s="98">
        <v>-2.2321437781177062E-6</v>
      </c>
      <c r="EL20" s="98">
        <v>0</v>
      </c>
    </row>
    <row r="21" spans="2:142" ht="15" x14ac:dyDescent="0.4">
      <c r="B21">
        <v>16</v>
      </c>
      <c r="C21" s="6" t="s">
        <v>29</v>
      </c>
      <c r="D21" s="7" t="s">
        <v>30</v>
      </c>
      <c r="E21" s="166">
        <f>+MU!B21-MRD!E21</f>
        <v>-1.875217432751472E-3</v>
      </c>
      <c r="F21" s="166">
        <f>+MU!C21-MRD!F21</f>
        <v>-3.7636143624477586E-3</v>
      </c>
      <c r="G21" s="166">
        <f>+MU!D21-MRD!G21</f>
        <v>-7.8526403964566071E-4</v>
      </c>
      <c r="H21" s="166">
        <f>+MU!E21-MRD!H21</f>
        <v>-7.4958477296796261E-4</v>
      </c>
      <c r="I21" s="166">
        <f>+MU!F21-MRD!I21</f>
        <v>-6.9135087610247136E-4</v>
      </c>
      <c r="J21" s="166">
        <f>+MU!G21-MRD!J21</f>
        <v>-1.2132015938998104E-4</v>
      </c>
      <c r="K21" s="166">
        <f>+MU!H21-MRD!K21</f>
        <v>-1.5536889871949817E-4</v>
      </c>
      <c r="L21" s="166">
        <f>+MU!I21-MRD!L21</f>
        <v>-2.4433091118380399E-4</v>
      </c>
      <c r="M21" s="166">
        <f>+MU!J21-MRD!M21</f>
        <v>-1.4734745191554579E-4</v>
      </c>
      <c r="N21" s="166">
        <f>+MU!K21-MRD!N21</f>
        <v>-5.1026919422218807E-4</v>
      </c>
      <c r="O21" s="166">
        <f>+MU!L21-MRD!O21</f>
        <v>-6.9547964361724895E-4</v>
      </c>
      <c r="P21" s="166">
        <f>+MU!M21-MRD!P21</f>
        <v>-3.4733573210185743E-4</v>
      </c>
      <c r="Q21" s="166">
        <f>+MU!N21-MRD!Q21</f>
        <v>-8.7709362381467541E-3</v>
      </c>
      <c r="R21" s="166">
        <f>+MU!O21-MRD!R21</f>
        <v>-1.3044749163393862E-2</v>
      </c>
      <c r="S21" s="166">
        <f>+MU!P21-MRD!S21</f>
        <v>-1.7561391808206049E-4</v>
      </c>
      <c r="T21" s="166">
        <f>+MU!Q21-MRD!T21</f>
        <v>0.98630640019478166</v>
      </c>
      <c r="U21" s="166">
        <f>+MU!R21-MRD!U21</f>
        <v>-9.3590551572090494E-2</v>
      </c>
      <c r="V21" s="166">
        <f>+MU!S21-MRD!V21</f>
        <v>-2.6468936513182446E-2</v>
      </c>
      <c r="W21" s="166">
        <f>+MU!T21-MRD!W21</f>
        <v>-5.1216387855730447E-2</v>
      </c>
      <c r="X21" s="166">
        <f>+MU!U21-MRD!X21</f>
        <v>-3.249631992147155E-3</v>
      </c>
      <c r="Y21" s="166">
        <f>+MU!V21-MRD!Y21</f>
        <v>-4.6422963739103896E-4</v>
      </c>
      <c r="Z21" s="166">
        <f>+MU!W21-MRD!Z21</f>
        <v>-2.0186248485478506E-3</v>
      </c>
      <c r="AA21" s="166">
        <f>+MU!X21-MRD!AA21</f>
        <v>-1.1536845166616896E-3</v>
      </c>
      <c r="AB21" s="166">
        <f>+MU!Y21-MRD!AB21</f>
        <v>-1.8421489125934824E-3</v>
      </c>
      <c r="AC21" s="166">
        <f>+MU!Z21-MRD!AC21</f>
        <v>-1.7451042917627098E-3</v>
      </c>
      <c r="AD21" s="166">
        <f>+MU!AA21-MRD!AD21</f>
        <v>-1.0562906931197841E-2</v>
      </c>
      <c r="AE21" s="166">
        <f>+MU!AB21-MRD!AE21</f>
        <v>-6.4149407099701886E-3</v>
      </c>
      <c r="AF21" s="166">
        <f>+MU!AC21-MRD!AF21</f>
        <v>-1.1409963475424586E-2</v>
      </c>
      <c r="AG21" s="166">
        <f>+MU!AD21-MRD!AG21</f>
        <v>-9.5861504042971265E-4</v>
      </c>
      <c r="AH21" s="166">
        <f>+MU!AE21-MRD!AH21</f>
        <v>-7.3309168165525238E-4</v>
      </c>
      <c r="AI21" s="166">
        <f>+MU!AF21-MRD!AI21</f>
        <v>-2.4945085743163105E-3</v>
      </c>
      <c r="AJ21" s="166">
        <f>+MU!AG21-MRD!AJ21</f>
        <v>-5.8165622761416347E-4</v>
      </c>
      <c r="AK21" s="166">
        <f>+MU!AH21-MRD!AK21</f>
        <v>-7.0992932684686228E-4</v>
      </c>
      <c r="AL21" s="166">
        <f>+MU!AI21-MRD!AL21</f>
        <v>-7.315942120164322E-4</v>
      </c>
      <c r="AM21" s="166">
        <f>+MU!AJ21-MRD!AM21</f>
        <v>-9.468230391165137E-4</v>
      </c>
      <c r="AN21" s="166">
        <f>+MU!AK21-MRD!AN21</f>
        <v>-1.9309648651560328E-3</v>
      </c>
      <c r="AO21" s="166">
        <f>+MU!AL21-MRD!AO21</f>
        <v>-1.7439061383609045E-4</v>
      </c>
      <c r="AP21" s="166">
        <f>+MU!AM21-MRD!AP21</f>
        <v>-8.5457845920838946E-4</v>
      </c>
      <c r="AQ21" s="166">
        <f>+MU!AN21-MRD!AQ21</f>
        <v>-4.5874720821374748E-4</v>
      </c>
      <c r="AR21" s="166">
        <f>+MU!AO21-MRD!AR21</f>
        <v>-6.4608991860294509E-4</v>
      </c>
      <c r="AS21" s="166">
        <f>+MU!AP21-MRD!AS21</f>
        <v>-8.6486427661929319E-5</v>
      </c>
      <c r="AT21" s="166">
        <f>+MU!AQ21-MRD!AT21</f>
        <v>-2.1617095863753892E-3</v>
      </c>
      <c r="AU21" s="166">
        <f>+MU!AR21-MRD!AU21</f>
        <v>-4.8848713822307883E-4</v>
      </c>
      <c r="AV21" s="166">
        <f>+MU!AS21-MRD!AV21</f>
        <v>-3.9193801316656591E-4</v>
      </c>
      <c r="AW21" s="166">
        <f>+MU!AT21-MRD!AW21</f>
        <v>-1.7387046891065945E-4</v>
      </c>
      <c r="AX21" s="166">
        <f>+MU!AU21-MRD!AX21</f>
        <v>-1.0294940202614947E-4</v>
      </c>
      <c r="AY21" s="166">
        <f>+MU!AV21-MRD!AY21</f>
        <v>-8.1375468806016264E-4</v>
      </c>
      <c r="AZ21" s="166">
        <f>+MU!AW21-MRD!AZ21</f>
        <v>-6.4110060817516287E-5</v>
      </c>
      <c r="BA21" s="166">
        <f>+MU!AX21-MRD!BA21</f>
        <v>-1.1389148103060978E-4</v>
      </c>
      <c r="BB21" s="166">
        <f>+MU!AY21-MRD!BB21</f>
        <v>-4.1148760559300197E-5</v>
      </c>
      <c r="BC21" s="166">
        <f>+MU!AZ21-MRD!BC21</f>
        <v>-5.054040554714498E-5</v>
      </c>
      <c r="BD21" s="166">
        <f>+MU!BA21-MRD!BD21</f>
        <v>-5.7175625351401793E-5</v>
      </c>
      <c r="BE21" s="166">
        <f>+MU!BB21-MRD!BE21</f>
        <v>-1.7294549946930524E-3</v>
      </c>
      <c r="BF21" s="166">
        <f>+MU!BC21-MRD!BF21</f>
        <v>-4.5934568274177828E-3</v>
      </c>
      <c r="BG21" s="166">
        <f>+MU!BD21-MRD!BG21</f>
        <v>-8.6638267459084509E-5</v>
      </c>
      <c r="BH21" s="166">
        <f>+MU!BE21-MRD!BH21</f>
        <v>-7.772712284636761E-5</v>
      </c>
      <c r="BI21" s="166">
        <f>+MU!BF21-MRD!BI21</f>
        <v>-5.37462372966975E-5</v>
      </c>
      <c r="BJ21" s="166">
        <f>+MU!BG21-MRD!BJ21</f>
        <v>-7.0659110192232786E-6</v>
      </c>
      <c r="BK21" s="166">
        <f>+MU!BH21-MRD!BK21</f>
        <v>-2.348194287598321E-5</v>
      </c>
      <c r="BL21" s="166">
        <f>+MU!BI21-MRD!BL21</f>
        <v>-6.3672457206604481E-6</v>
      </c>
      <c r="BM21" s="166">
        <f>+MU!BJ21-MRD!BM21</f>
        <v>-1.515913196596825E-5</v>
      </c>
      <c r="BN21" s="166">
        <f>+MU!BK21-MRD!BN21</f>
        <v>-3.4429445757766194E-4</v>
      </c>
      <c r="BO21" s="166">
        <f>+MU!BL21-MRD!BO21</f>
        <v>-8.425352935646244E-5</v>
      </c>
      <c r="BP21" s="166">
        <f>+MU!BM21-MRD!BP21</f>
        <v>-1.2194367190856742E-4</v>
      </c>
      <c r="BQ21" s="166">
        <f>+MU!BN21-MRD!BQ21</f>
        <v>-2.2243996755586383E-4</v>
      </c>
      <c r="BR21" s="166">
        <f>+MU!BO21-MRD!BR21</f>
        <v>-9.1572003536095729E-5</v>
      </c>
      <c r="BS21" s="166">
        <f>+MU!BP21-MRD!BS21</f>
        <v>-1.3031007569611738E-3</v>
      </c>
      <c r="BT21" s="166">
        <f>+MU!BQ21-MRD!BT21</f>
        <v>0</v>
      </c>
      <c r="BW21" s="98">
        <v>-1.875217432751472E-3</v>
      </c>
      <c r="BX21" s="98">
        <v>-3.7636143624477586E-3</v>
      </c>
      <c r="BY21" s="98">
        <v>-7.8526403964566071E-4</v>
      </c>
      <c r="BZ21" s="98">
        <v>-7.4958477296796261E-4</v>
      </c>
      <c r="CA21" s="98">
        <v>-6.9135087610247136E-4</v>
      </c>
      <c r="CB21" s="98">
        <v>-1.2132015938998104E-4</v>
      </c>
      <c r="CC21" s="98">
        <v>-1.5536889871949817E-4</v>
      </c>
      <c r="CD21" s="98">
        <v>-2.4433091118380399E-4</v>
      </c>
      <c r="CE21" s="98">
        <v>-1.4734745191554579E-4</v>
      </c>
      <c r="CF21" s="98">
        <v>-5.1026919422218807E-4</v>
      </c>
      <c r="CG21" s="98">
        <v>-6.9547964361724895E-4</v>
      </c>
      <c r="CH21" s="98">
        <v>-3.4733573210185743E-4</v>
      </c>
      <c r="CI21" s="98">
        <v>-8.7709362381467541E-3</v>
      </c>
      <c r="CJ21" s="98">
        <v>-1.3044749163393862E-2</v>
      </c>
      <c r="CK21" s="98">
        <v>-1.7561391808206049E-4</v>
      </c>
      <c r="CL21" s="98">
        <v>0.98630640019478166</v>
      </c>
      <c r="CM21" s="98">
        <v>-9.3590551572090494E-2</v>
      </c>
      <c r="CN21" s="98">
        <v>-2.6468936513182446E-2</v>
      </c>
      <c r="CO21" s="98">
        <v>-5.1216387855730447E-2</v>
      </c>
      <c r="CP21" s="98">
        <v>-3.249631992147155E-3</v>
      </c>
      <c r="CQ21" s="98">
        <v>-4.6422963739103896E-4</v>
      </c>
      <c r="CR21" s="98">
        <v>-2.0186248485478506E-3</v>
      </c>
      <c r="CS21" s="98">
        <v>-1.1536845166616896E-3</v>
      </c>
      <c r="CT21" s="98">
        <v>-1.8421489125934824E-3</v>
      </c>
      <c r="CU21" s="98">
        <v>-1.7451042917627098E-3</v>
      </c>
      <c r="CV21" s="98">
        <v>-1.0562906931197841E-2</v>
      </c>
      <c r="CW21" s="98">
        <v>-6.4149407099701886E-3</v>
      </c>
      <c r="CX21" s="98">
        <v>-1.1409963475424586E-2</v>
      </c>
      <c r="CY21" s="98">
        <v>-9.5861504042971265E-4</v>
      </c>
      <c r="CZ21" s="98">
        <v>-7.3309168165525238E-4</v>
      </c>
      <c r="DA21" s="98">
        <v>-2.4945085743163105E-3</v>
      </c>
      <c r="DB21" s="98">
        <v>-5.8165622761416347E-4</v>
      </c>
      <c r="DC21" s="98">
        <v>-7.0992932684686228E-4</v>
      </c>
      <c r="DD21" s="98">
        <v>-7.315942120164322E-4</v>
      </c>
      <c r="DE21" s="98">
        <v>-9.468230391165137E-4</v>
      </c>
      <c r="DF21" s="98">
        <v>-1.9309648651560328E-3</v>
      </c>
      <c r="DG21" s="98">
        <v>-1.7439061383609045E-4</v>
      </c>
      <c r="DH21" s="98">
        <v>-8.5457845920838946E-4</v>
      </c>
      <c r="DI21" s="98">
        <v>-4.5874720821374748E-4</v>
      </c>
      <c r="DJ21" s="98">
        <v>-6.4608991860294509E-4</v>
      </c>
      <c r="DK21" s="98">
        <v>-8.6486427661929319E-5</v>
      </c>
      <c r="DL21" s="98">
        <v>-2.1617095863753892E-3</v>
      </c>
      <c r="DM21" s="98">
        <v>-4.8848713822307883E-4</v>
      </c>
      <c r="DN21" s="98">
        <v>-3.9193801316656591E-4</v>
      </c>
      <c r="DO21" s="98">
        <v>-1.7387046891065945E-4</v>
      </c>
      <c r="DP21" s="98">
        <v>-1.0294940202614947E-4</v>
      </c>
      <c r="DQ21" s="98">
        <v>-8.1375468806016264E-4</v>
      </c>
      <c r="DR21" s="98">
        <v>-6.4110060817516287E-5</v>
      </c>
      <c r="DS21" s="98">
        <v>-1.1389148103060978E-4</v>
      </c>
      <c r="DT21" s="98">
        <v>-4.1148760559300197E-5</v>
      </c>
      <c r="DU21" s="98">
        <v>-5.054040554714498E-5</v>
      </c>
      <c r="DV21" s="98">
        <v>-5.7175625351401793E-5</v>
      </c>
      <c r="DW21" s="98">
        <v>-1.7294549946930524E-3</v>
      </c>
      <c r="DX21" s="98">
        <v>-4.5934568274177828E-3</v>
      </c>
      <c r="DY21" s="98">
        <v>-8.6638267459084509E-5</v>
      </c>
      <c r="DZ21" s="98">
        <v>-7.772712284636761E-5</v>
      </c>
      <c r="EA21" s="98">
        <v>-5.37462372966975E-5</v>
      </c>
      <c r="EB21" s="98">
        <v>-7.0659110192232786E-6</v>
      </c>
      <c r="EC21" s="98">
        <v>-2.348194287598321E-5</v>
      </c>
      <c r="ED21" s="98">
        <v>-6.3672457206604481E-6</v>
      </c>
      <c r="EE21" s="98">
        <v>-1.515913196596825E-5</v>
      </c>
      <c r="EF21" s="98">
        <v>-3.4429445757766194E-4</v>
      </c>
      <c r="EG21" s="98">
        <v>-8.425352935646244E-5</v>
      </c>
      <c r="EH21" s="98">
        <v>-1.2194367190856742E-4</v>
      </c>
      <c r="EI21" s="98">
        <v>-2.2243996755586383E-4</v>
      </c>
      <c r="EJ21" s="98">
        <v>-9.1572003536095729E-5</v>
      </c>
      <c r="EK21" s="98">
        <v>-1.3031007569611738E-3</v>
      </c>
      <c r="EL21" s="98">
        <v>0</v>
      </c>
    </row>
    <row r="22" spans="2:142" ht="15" x14ac:dyDescent="0.4">
      <c r="B22">
        <v>17</v>
      </c>
      <c r="C22" s="15" t="s">
        <v>31</v>
      </c>
      <c r="D22" s="2" t="s">
        <v>32</v>
      </c>
      <c r="E22" s="166">
        <f>+MU!B22-MRD!E22</f>
        <v>-2.2153512655402731E-5</v>
      </c>
      <c r="F22" s="166">
        <f>+MU!C22-MRD!F22</f>
        <v>-4.3627631048737558E-8</v>
      </c>
      <c r="G22" s="166">
        <f>+MU!D22-MRD!G22</f>
        <v>-8.1190465910056526E-4</v>
      </c>
      <c r="H22" s="166">
        <f>+MU!E22-MRD!H22</f>
        <v>0</v>
      </c>
      <c r="I22" s="166">
        <f>+MU!F22-MRD!I22</f>
        <v>-4.5650421012248239E-4</v>
      </c>
      <c r="J22" s="166">
        <f>+MU!G22-MRD!J22</f>
        <v>-1.0523551928030162E-6</v>
      </c>
      <c r="K22" s="166">
        <f>+MU!H22-MRD!K22</f>
        <v>-1.1526086326243138E-6</v>
      </c>
      <c r="L22" s="166">
        <f>+MU!I22-MRD!L22</f>
        <v>-1.1672125896887787E-6</v>
      </c>
      <c r="M22" s="166">
        <f>+MU!J22-MRD!M22</f>
        <v>-8.1754969359779177E-7</v>
      </c>
      <c r="N22" s="166">
        <f>+MU!K22-MRD!N22</f>
        <v>-1.4290759138178194E-6</v>
      </c>
      <c r="O22" s="166">
        <f>+MU!L22-MRD!O22</f>
        <v>-9.19673658069232E-5</v>
      </c>
      <c r="P22" s="166">
        <f>+MU!M22-MRD!P22</f>
        <v>-8.0354360164631673E-6</v>
      </c>
      <c r="Q22" s="166">
        <f>+MU!N22-MRD!Q22</f>
        <v>-1.449095503381024E-3</v>
      </c>
      <c r="R22" s="166">
        <f>+MU!O22-MRD!R22</f>
        <v>-2.8222540530320876E-3</v>
      </c>
      <c r="S22" s="166">
        <f>+MU!P22-MRD!S22</f>
        <v>-2.9760313062657235E-5</v>
      </c>
      <c r="T22" s="166">
        <f>+MU!Q22-MRD!T22</f>
        <v>-3.4304738131542818E-6</v>
      </c>
      <c r="U22" s="166">
        <f>+MU!R22-MRD!U22</f>
        <v>0.99523870410756421</v>
      </c>
      <c r="V22" s="166">
        <f>+MU!S22-MRD!V22</f>
        <v>-4.9201111448790719E-3</v>
      </c>
      <c r="W22" s="166">
        <f>+MU!T22-MRD!W22</f>
        <v>-3.0593615768854899E-4</v>
      </c>
      <c r="X22" s="166">
        <f>+MU!U22-MRD!X22</f>
        <v>-1.1242036257865354E-6</v>
      </c>
      <c r="Y22" s="166">
        <f>+MU!V22-MRD!Y22</f>
        <v>-1.2271050376999798E-6</v>
      </c>
      <c r="Z22" s="166">
        <f>+MU!W22-MRD!Z22</f>
        <v>-1.7974505261036557E-6</v>
      </c>
      <c r="AA22" s="166">
        <f>+MU!X22-MRD!AA22</f>
        <v>-1.3916506560137856E-7</v>
      </c>
      <c r="AB22" s="166">
        <f>+MU!Y22-MRD!AB22</f>
        <v>-2.2754857669058444E-5</v>
      </c>
      <c r="AC22" s="166">
        <f>+MU!Z22-MRD!AC22</f>
        <v>-1.3860589609386733E-7</v>
      </c>
      <c r="AD22" s="166">
        <f>+MU!AA22-MRD!AD22</f>
        <v>-8.1166819766516169E-6</v>
      </c>
      <c r="AE22" s="166">
        <f>+MU!AB22-MRD!AE22</f>
        <v>-5.6684454541353837E-5</v>
      </c>
      <c r="AF22" s="166">
        <f>+MU!AC22-MRD!AF22</f>
        <v>-7.0371679999067733E-7</v>
      </c>
      <c r="AG22" s="166">
        <f>+MU!AD22-MRD!AG22</f>
        <v>-3.8206468750920802E-7</v>
      </c>
      <c r="AH22" s="166">
        <f>+MU!AE22-MRD!AH22</f>
        <v>-9.5147931768384819E-7</v>
      </c>
      <c r="AI22" s="166">
        <f>+MU!AF22-MRD!AI22</f>
        <v>-5.8420900041225346E-7</v>
      </c>
      <c r="AJ22" s="166">
        <f>+MU!AG22-MRD!AJ22</f>
        <v>-5.3342561309029668E-7</v>
      </c>
      <c r="AK22" s="166">
        <f>+MU!AH22-MRD!AK22</f>
        <v>-6.5599361660123296E-7</v>
      </c>
      <c r="AL22" s="166">
        <f>+MU!AI22-MRD!AL22</f>
        <v>-2.6090333725107613E-7</v>
      </c>
      <c r="AM22" s="166">
        <f>+MU!AJ22-MRD!AM22</f>
        <v>-1.2250191210148661E-5</v>
      </c>
      <c r="AN22" s="166">
        <f>+MU!AK22-MRD!AN22</f>
        <v>-2.2721088221754263E-6</v>
      </c>
      <c r="AO22" s="166">
        <f>+MU!AL22-MRD!AO22</f>
        <v>-1.203197937997293E-6</v>
      </c>
      <c r="AP22" s="166">
        <f>+MU!AM22-MRD!AP22</f>
        <v>-4.4821960126533279E-6</v>
      </c>
      <c r="AQ22" s="166">
        <f>+MU!AN22-MRD!AQ22</f>
        <v>-1.4574623532010248E-6</v>
      </c>
      <c r="AR22" s="166">
        <f>+MU!AO22-MRD!AR22</f>
        <v>-3.3105449262602983E-6</v>
      </c>
      <c r="AS22" s="166">
        <f>+MU!AP22-MRD!AS22</f>
        <v>0</v>
      </c>
      <c r="AT22" s="166">
        <f>+MU!AQ22-MRD!AT22</f>
        <v>-3.5861866693215081E-5</v>
      </c>
      <c r="AU22" s="166">
        <f>+MU!AR22-MRD!AU22</f>
        <v>-3.354144883856651E-7</v>
      </c>
      <c r="AV22" s="166">
        <f>+MU!AS22-MRD!AV22</f>
        <v>-5.3363898121422555E-7</v>
      </c>
      <c r="AW22" s="166">
        <f>+MU!AT22-MRD!AW22</f>
        <v>-3.553496884524031E-7</v>
      </c>
      <c r="AX22" s="166">
        <f>+MU!AU22-MRD!AX22</f>
        <v>-4.6234466068805767E-6</v>
      </c>
      <c r="AY22" s="166">
        <f>+MU!AV22-MRD!AY22</f>
        <v>-8.6842318153856466E-7</v>
      </c>
      <c r="AZ22" s="166">
        <f>+MU!AW22-MRD!AZ22</f>
        <v>-9.2869299382923244E-7</v>
      </c>
      <c r="BA22" s="166">
        <f>+MU!AX22-MRD!BA22</f>
        <v>-3.7143504265809785E-6</v>
      </c>
      <c r="BB22" s="166">
        <f>+MU!AY22-MRD!BB22</f>
        <v>-1.0120980665982657E-6</v>
      </c>
      <c r="BC22" s="166">
        <f>+MU!AZ22-MRD!BC22</f>
        <v>-2.2855508854665451E-6</v>
      </c>
      <c r="BD22" s="166">
        <f>+MU!BA22-MRD!BD22</f>
        <v>-1.9344768930467348E-6</v>
      </c>
      <c r="BE22" s="166">
        <f>+MU!BB22-MRD!BE22</f>
        <v>-9.7162399805154225E-4</v>
      </c>
      <c r="BF22" s="166">
        <f>+MU!BC22-MRD!BF22</f>
        <v>-4.2606254630734482E-3</v>
      </c>
      <c r="BG22" s="166">
        <f>+MU!BD22-MRD!BG22</f>
        <v>-6.4121230261323195E-6</v>
      </c>
      <c r="BH22" s="166">
        <f>+MU!BE22-MRD!BH22</f>
        <v>-4.5493391302412054E-6</v>
      </c>
      <c r="BI22" s="166">
        <f>+MU!BF22-MRD!BI22</f>
        <v>-4.4096604494247645E-6</v>
      </c>
      <c r="BJ22" s="166">
        <f>+MU!BG22-MRD!BJ22</f>
        <v>-2.4000804375388169E-6</v>
      </c>
      <c r="BK22" s="166">
        <f>+MU!BH22-MRD!BK22</f>
        <v>-1.5715717304245954E-6</v>
      </c>
      <c r="BL22" s="166">
        <f>+MU!BI22-MRD!BL22</f>
        <v>-9.2154934001681427E-7</v>
      </c>
      <c r="BM22" s="166">
        <f>+MU!BJ22-MRD!BM22</f>
        <v>-8.4442732711077594E-6</v>
      </c>
      <c r="BN22" s="166">
        <f>+MU!BK22-MRD!BN22</f>
        <v>-3.3302217930875397E-6</v>
      </c>
      <c r="BO22" s="166">
        <f>+MU!BL22-MRD!BO22</f>
        <v>-1.160890527497957E-5</v>
      </c>
      <c r="BP22" s="166">
        <f>+MU!BM22-MRD!BP22</f>
        <v>-4.1972219662757138E-5</v>
      </c>
      <c r="BQ22" s="166">
        <f>+MU!BN22-MRD!BQ22</f>
        <v>-1.3856100436419883E-6</v>
      </c>
      <c r="BR22" s="166">
        <f>+MU!BO22-MRD!BR22</f>
        <v>-4.7656912079184471E-6</v>
      </c>
      <c r="BS22" s="166">
        <f>+MU!BP22-MRD!BS22</f>
        <v>-1.6233772931765136E-7</v>
      </c>
      <c r="BT22" s="166">
        <f>+MU!BQ22-MRD!BT22</f>
        <v>0</v>
      </c>
      <c r="BW22" s="98">
        <v>-2.2153512655402731E-5</v>
      </c>
      <c r="BX22" s="98">
        <v>-4.3627631048737558E-8</v>
      </c>
      <c r="BY22" s="98">
        <v>-8.1190465910056526E-4</v>
      </c>
      <c r="BZ22" s="98">
        <v>0</v>
      </c>
      <c r="CA22" s="98">
        <v>-4.5650421012248239E-4</v>
      </c>
      <c r="CB22" s="98">
        <v>-1.0523551928030162E-6</v>
      </c>
      <c r="CC22" s="98">
        <v>-1.1526086326243138E-6</v>
      </c>
      <c r="CD22" s="98">
        <v>-1.1672125896887787E-6</v>
      </c>
      <c r="CE22" s="98">
        <v>-8.1754969359779177E-7</v>
      </c>
      <c r="CF22" s="98">
        <v>-1.4290759138178194E-6</v>
      </c>
      <c r="CG22" s="98">
        <v>-9.19673658069232E-5</v>
      </c>
      <c r="CH22" s="98">
        <v>-8.0354360164631673E-6</v>
      </c>
      <c r="CI22" s="98">
        <v>-1.449095503381024E-3</v>
      </c>
      <c r="CJ22" s="98">
        <v>-2.8222540530320876E-3</v>
      </c>
      <c r="CK22" s="98">
        <v>-2.9760313062657235E-5</v>
      </c>
      <c r="CL22" s="98">
        <v>-3.4304738131542818E-6</v>
      </c>
      <c r="CM22" s="98">
        <v>0.99523870410756421</v>
      </c>
      <c r="CN22" s="98">
        <v>-4.9201111448790719E-3</v>
      </c>
      <c r="CO22" s="98">
        <v>-3.0593615768854899E-4</v>
      </c>
      <c r="CP22" s="98">
        <v>-1.1242036257865354E-6</v>
      </c>
      <c r="CQ22" s="98">
        <v>-1.2271050376999798E-6</v>
      </c>
      <c r="CR22" s="98">
        <v>-1.7974505261036557E-6</v>
      </c>
      <c r="CS22" s="98">
        <v>-1.3916506560137856E-7</v>
      </c>
      <c r="CT22" s="98">
        <v>-2.2754857669058444E-5</v>
      </c>
      <c r="CU22" s="98">
        <v>-1.3860589609386733E-7</v>
      </c>
      <c r="CV22" s="98">
        <v>-8.1166819766516169E-6</v>
      </c>
      <c r="CW22" s="98">
        <v>-5.6684454541353837E-5</v>
      </c>
      <c r="CX22" s="98">
        <v>-7.0371679999067733E-7</v>
      </c>
      <c r="CY22" s="98">
        <v>-3.8206468750920802E-7</v>
      </c>
      <c r="CZ22" s="98">
        <v>-9.5147931768384819E-7</v>
      </c>
      <c r="DA22" s="98">
        <v>-5.8420900041225346E-7</v>
      </c>
      <c r="DB22" s="98">
        <v>-5.3342561309029668E-7</v>
      </c>
      <c r="DC22" s="98">
        <v>-6.5599361660123296E-7</v>
      </c>
      <c r="DD22" s="98">
        <v>-2.6090333725107613E-7</v>
      </c>
      <c r="DE22" s="98">
        <v>-1.2250191210148661E-5</v>
      </c>
      <c r="DF22" s="98">
        <v>-2.2721088221754263E-6</v>
      </c>
      <c r="DG22" s="98">
        <v>-1.203197937997293E-6</v>
      </c>
      <c r="DH22" s="98">
        <v>-4.4821960126533279E-6</v>
      </c>
      <c r="DI22" s="98">
        <v>-1.4574623532010248E-6</v>
      </c>
      <c r="DJ22" s="98">
        <v>-3.3105449262602983E-6</v>
      </c>
      <c r="DK22" s="98">
        <v>0</v>
      </c>
      <c r="DL22" s="98">
        <v>-3.5861866693215081E-5</v>
      </c>
      <c r="DM22" s="98">
        <v>-3.354144883856651E-7</v>
      </c>
      <c r="DN22" s="98">
        <v>-5.3363898121422555E-7</v>
      </c>
      <c r="DO22" s="98">
        <v>-3.553496884524031E-7</v>
      </c>
      <c r="DP22" s="98">
        <v>-4.6234466068805767E-6</v>
      </c>
      <c r="DQ22" s="98">
        <v>-8.6842318153856466E-7</v>
      </c>
      <c r="DR22" s="98">
        <v>-9.2869299382923244E-7</v>
      </c>
      <c r="DS22" s="98">
        <v>-3.7143504265809785E-6</v>
      </c>
      <c r="DT22" s="98">
        <v>-1.0120980665982657E-6</v>
      </c>
      <c r="DU22" s="98">
        <v>-2.2855508854665451E-6</v>
      </c>
      <c r="DV22" s="98">
        <v>-1.9344768930467348E-6</v>
      </c>
      <c r="DW22" s="98">
        <v>-9.7162399805154225E-4</v>
      </c>
      <c r="DX22" s="98">
        <v>-4.2606254630734482E-3</v>
      </c>
      <c r="DY22" s="98">
        <v>-6.4121230261323195E-6</v>
      </c>
      <c r="DZ22" s="98">
        <v>-4.5493391302412054E-6</v>
      </c>
      <c r="EA22" s="98">
        <v>-4.4096604494247645E-6</v>
      </c>
      <c r="EB22" s="98">
        <v>-2.4000804375388169E-6</v>
      </c>
      <c r="EC22" s="98">
        <v>-1.5715717304245954E-6</v>
      </c>
      <c r="ED22" s="98">
        <v>-9.2154934001681427E-7</v>
      </c>
      <c r="EE22" s="98">
        <v>-8.4442732711077594E-6</v>
      </c>
      <c r="EF22" s="98">
        <v>-3.3302217930875397E-6</v>
      </c>
      <c r="EG22" s="98">
        <v>-1.160890527497957E-5</v>
      </c>
      <c r="EH22" s="98">
        <v>-4.1972219662757138E-5</v>
      </c>
      <c r="EI22" s="98">
        <v>-1.3856100436419883E-6</v>
      </c>
      <c r="EJ22" s="98">
        <v>-4.7656912079184471E-6</v>
      </c>
      <c r="EK22" s="98">
        <v>-1.6233772931765136E-7</v>
      </c>
      <c r="EL22" s="98">
        <v>0</v>
      </c>
    </row>
    <row r="23" spans="2:142" ht="15" x14ac:dyDescent="0.4">
      <c r="B23">
        <v>18</v>
      </c>
      <c r="C23" s="6" t="s">
        <v>33</v>
      </c>
      <c r="D23" s="7" t="s">
        <v>34</v>
      </c>
      <c r="E23" s="166">
        <f>+MU!B23-MRD!E23</f>
        <v>-7.031381558046853E-4</v>
      </c>
      <c r="F23" s="166">
        <f>+MU!C23-MRD!F23</f>
        <v>-1.650059550026879E-4</v>
      </c>
      <c r="G23" s="166">
        <f>+MU!D23-MRD!G23</f>
        <v>-2.2716725576839455E-2</v>
      </c>
      <c r="H23" s="166">
        <f>+MU!E23-MRD!H23</f>
        <v>-7.0079998868380144E-5</v>
      </c>
      <c r="I23" s="166">
        <f>+MU!F23-MRD!I23</f>
        <v>-1.2663373519831931E-2</v>
      </c>
      <c r="J23" s="166">
        <f>+MU!G23-MRD!J23</f>
        <v>-3.3673907194406437E-5</v>
      </c>
      <c r="K23" s="166">
        <f>+MU!H23-MRD!K23</f>
        <v>-3.5611433925528574E-5</v>
      </c>
      <c r="L23" s="166">
        <f>+MU!I23-MRD!L23</f>
        <v>-4.2395687974859634E-5</v>
      </c>
      <c r="M23" s="166">
        <f>+MU!J23-MRD!M23</f>
        <v>-2.6477419448021066E-5</v>
      </c>
      <c r="N23" s="166">
        <f>+MU!K23-MRD!N23</f>
        <v>-5.5478653066826928E-5</v>
      </c>
      <c r="O23" s="166">
        <f>+MU!L23-MRD!O23</f>
        <v>-3.6043463227119904E-3</v>
      </c>
      <c r="P23" s="166">
        <f>+MU!M23-MRD!P23</f>
        <v>-5.6865406041830008E-3</v>
      </c>
      <c r="Q23" s="166">
        <f>+MU!N23-MRD!Q23</f>
        <v>-5.0583945519809704E-3</v>
      </c>
      <c r="R23" s="166">
        <f>+MU!O23-MRD!R23</f>
        <v>-1.6158945117779155E-2</v>
      </c>
      <c r="S23" s="166">
        <f>+MU!P23-MRD!S23</f>
        <v>-1.8543656751361587E-3</v>
      </c>
      <c r="T23" s="166">
        <f>+MU!Q23-MRD!T23</f>
        <v>-1.1460662381924811E-4</v>
      </c>
      <c r="U23" s="166">
        <f>+MU!R23-MRD!U23</f>
        <v>-1.2138073214599372E-2</v>
      </c>
      <c r="V23" s="166">
        <f>+MU!S23-MRD!V23</f>
        <v>0.9686785944908366</v>
      </c>
      <c r="W23" s="166">
        <f>+MU!T23-MRD!W23</f>
        <v>-9.0455886957511548E-3</v>
      </c>
      <c r="X23" s="166">
        <f>+MU!U23-MRD!X23</f>
        <v>-1.7335821294713394E-4</v>
      </c>
      <c r="Y23" s="166">
        <f>+MU!V23-MRD!Y23</f>
        <v>-4.8358081815469384E-5</v>
      </c>
      <c r="Z23" s="166">
        <f>+MU!W23-MRD!Z23</f>
        <v>-2.3796652475439553E-4</v>
      </c>
      <c r="AA23" s="166">
        <f>+MU!X23-MRD!AA23</f>
        <v>-4.1198344848633482E-5</v>
      </c>
      <c r="AB23" s="166">
        <f>+MU!Y23-MRD!AB23</f>
        <v>-5.3239177309964052E-4</v>
      </c>
      <c r="AC23" s="166">
        <f>+MU!Z23-MRD!AC23</f>
        <v>-9.1008652225757513E-5</v>
      </c>
      <c r="AD23" s="166">
        <f>+MU!AA23-MRD!AD23</f>
        <v>-1.2859777248109133E-3</v>
      </c>
      <c r="AE23" s="166">
        <f>+MU!AB23-MRD!AE23</f>
        <v>-1.8990088970869958E-3</v>
      </c>
      <c r="AF23" s="166">
        <f>+MU!AC23-MRD!AF23</f>
        <v>-5.1566848034635595E-4</v>
      </c>
      <c r="AG23" s="166">
        <f>+MU!AD23-MRD!AG23</f>
        <v>-4.0357769007082802E-4</v>
      </c>
      <c r="AH23" s="166">
        <f>+MU!AE23-MRD!AH23</f>
        <v>-5.6856483180922145E-5</v>
      </c>
      <c r="AI23" s="166">
        <f>+MU!AF23-MRD!AI23</f>
        <v>-1.1970150890728483E-4</v>
      </c>
      <c r="AJ23" s="166">
        <f>+MU!AG23-MRD!AJ23</f>
        <v>-3.1151295455471748E-5</v>
      </c>
      <c r="AK23" s="166">
        <f>+MU!AH23-MRD!AK23</f>
        <v>-4.1562612965932053E-5</v>
      </c>
      <c r="AL23" s="166">
        <f>+MU!AI23-MRD!AL23</f>
        <v>-3.1248247369277985E-5</v>
      </c>
      <c r="AM23" s="166">
        <f>+MU!AJ23-MRD!AM23</f>
        <v>-4.5034685711829524E-4</v>
      </c>
      <c r="AN23" s="166">
        <f>+MU!AK23-MRD!AN23</f>
        <v>-6.4029924579210915E-5</v>
      </c>
      <c r="AO23" s="166">
        <f>+MU!AL23-MRD!AO23</f>
        <v>-3.3442212839174768E-5</v>
      </c>
      <c r="AP23" s="166">
        <f>+MU!AM23-MRD!AP23</f>
        <v>-1.4267439714341806E-4</v>
      </c>
      <c r="AQ23" s="166">
        <f>+MU!AN23-MRD!AQ23</f>
        <v>-4.5847678369632159E-5</v>
      </c>
      <c r="AR23" s="166">
        <f>+MU!AO23-MRD!AR23</f>
        <v>-1.023433681213883E-4</v>
      </c>
      <c r="AS23" s="166">
        <f>+MU!AP23-MRD!AS23</f>
        <v>0</v>
      </c>
      <c r="AT23" s="166">
        <f>+MU!AQ23-MRD!AT23</f>
        <v>-1.0881882962594271E-3</v>
      </c>
      <c r="AU23" s="166">
        <f>+MU!AR23-MRD!AU23</f>
        <v>-9.4732707186823126E-5</v>
      </c>
      <c r="AV23" s="166">
        <f>+MU!AS23-MRD!AV23</f>
        <v>-5.9617396231168983E-4</v>
      </c>
      <c r="AW23" s="166">
        <f>+MU!AT23-MRD!AW23</f>
        <v>-2.4727097992282941E-4</v>
      </c>
      <c r="AX23" s="166">
        <f>+MU!AU23-MRD!AX23</f>
        <v>-7.8172790492291806E-5</v>
      </c>
      <c r="AY23" s="166">
        <f>+MU!AV23-MRD!AY23</f>
        <v>-5.7126769694300444E-5</v>
      </c>
      <c r="AZ23" s="166">
        <f>+MU!AW23-MRD!AZ23</f>
        <v>-2.581025511890664E-5</v>
      </c>
      <c r="BA23" s="166">
        <f>+MU!AX23-MRD!BA23</f>
        <v>-1.0307322433762234E-4</v>
      </c>
      <c r="BB23" s="166">
        <f>+MU!AY23-MRD!BB23</f>
        <v>-2.8200730348843019E-5</v>
      </c>
      <c r="BC23" s="166">
        <f>+MU!AZ23-MRD!BC23</f>
        <v>-6.3812518515540595E-5</v>
      </c>
      <c r="BD23" s="166">
        <f>+MU!BA23-MRD!BD23</f>
        <v>-5.3878358242715137E-5</v>
      </c>
      <c r="BE23" s="166">
        <f>+MU!BB23-MRD!BE23</f>
        <v>-3.7670104653018182E-3</v>
      </c>
      <c r="BF23" s="166">
        <f>+MU!BC23-MRD!BF23</f>
        <v>-1.0956893958162184E-2</v>
      </c>
      <c r="BG23" s="166">
        <f>+MU!BD23-MRD!BG23</f>
        <v>-1.804543158503445E-4</v>
      </c>
      <c r="BH23" s="166">
        <f>+MU!BE23-MRD!BH23</f>
        <v>-1.2625834895662938E-4</v>
      </c>
      <c r="BI23" s="166">
        <f>+MU!BF23-MRD!BI23</f>
        <v>-1.2287299689544439E-4</v>
      </c>
      <c r="BJ23" s="166">
        <f>+MU!BG23-MRD!BJ23</f>
        <v>-6.6622823207581339E-5</v>
      </c>
      <c r="BK23" s="166">
        <f>+MU!BH23-MRD!BK23</f>
        <v>-4.3611115519282609E-5</v>
      </c>
      <c r="BL23" s="166">
        <f>+MU!BI23-MRD!BL23</f>
        <v>-2.5578198869002173E-5</v>
      </c>
      <c r="BM23" s="166">
        <f>+MU!BJ23-MRD!BM23</f>
        <v>-2.3455783700525242E-4</v>
      </c>
      <c r="BN23" s="166">
        <f>+MU!BK23-MRD!BN23</f>
        <v>-1.0657756477113199E-4</v>
      </c>
      <c r="BO23" s="166">
        <f>+MU!BL23-MRD!BO23</f>
        <v>-3.2229217707998838E-4</v>
      </c>
      <c r="BP23" s="166">
        <f>+MU!BM23-MRD!BP23</f>
        <v>-5.6680731647662302E-4</v>
      </c>
      <c r="BQ23" s="166">
        <f>+MU!BN23-MRD!BQ23</f>
        <v>-6.1557831008467707E-5</v>
      </c>
      <c r="BR23" s="166">
        <f>+MU!BO23-MRD!BR23</f>
        <v>-1.3344475016631262E-4</v>
      </c>
      <c r="BS23" s="166">
        <f>+MU!BP23-MRD!BS23</f>
        <v>-6.1144220559245912E-5</v>
      </c>
      <c r="BT23" s="166">
        <f>+MU!BQ23-MRD!BT23</f>
        <v>0</v>
      </c>
      <c r="BW23" s="98">
        <v>-7.031381558046853E-4</v>
      </c>
      <c r="BX23" s="98">
        <v>-1.650059550026879E-4</v>
      </c>
      <c r="BY23" s="98">
        <v>-2.2716725576839455E-2</v>
      </c>
      <c r="BZ23" s="98">
        <v>-7.0079998868380144E-5</v>
      </c>
      <c r="CA23" s="98">
        <v>-1.2663373519831931E-2</v>
      </c>
      <c r="CB23" s="98">
        <v>-3.3673907194406437E-5</v>
      </c>
      <c r="CC23" s="98">
        <v>-3.5611433925528574E-5</v>
      </c>
      <c r="CD23" s="98">
        <v>-4.2395687974859634E-5</v>
      </c>
      <c r="CE23" s="98">
        <v>-2.6477419448021066E-5</v>
      </c>
      <c r="CF23" s="98">
        <v>-5.5478653066826928E-5</v>
      </c>
      <c r="CG23" s="98">
        <v>-3.6043463227119904E-3</v>
      </c>
      <c r="CH23" s="98">
        <v>-5.6865406041830008E-3</v>
      </c>
      <c r="CI23" s="98">
        <v>-5.0583945519809704E-3</v>
      </c>
      <c r="CJ23" s="98">
        <v>-1.6158945117779155E-2</v>
      </c>
      <c r="CK23" s="98">
        <v>-1.8543656751361587E-3</v>
      </c>
      <c r="CL23" s="98">
        <v>-1.1460662381924811E-4</v>
      </c>
      <c r="CM23" s="98">
        <v>-1.2138073214599372E-2</v>
      </c>
      <c r="CN23" s="98">
        <v>0.9686785944908366</v>
      </c>
      <c r="CO23" s="98">
        <v>-9.0455886957511548E-3</v>
      </c>
      <c r="CP23" s="98">
        <v>-1.7335821294713394E-4</v>
      </c>
      <c r="CQ23" s="98">
        <v>-4.8358081815469384E-5</v>
      </c>
      <c r="CR23" s="98">
        <v>-2.3796652475439553E-4</v>
      </c>
      <c r="CS23" s="98">
        <v>-4.1198344848633482E-5</v>
      </c>
      <c r="CT23" s="98">
        <v>-5.3239177309964052E-4</v>
      </c>
      <c r="CU23" s="98">
        <v>-9.1008652225757513E-5</v>
      </c>
      <c r="CV23" s="98">
        <v>-1.2859777248109133E-3</v>
      </c>
      <c r="CW23" s="98">
        <v>-1.8990088970869958E-3</v>
      </c>
      <c r="CX23" s="98">
        <v>-5.1566848034635595E-4</v>
      </c>
      <c r="CY23" s="98">
        <v>-4.0357769007082802E-4</v>
      </c>
      <c r="CZ23" s="98">
        <v>-5.6856483180922145E-5</v>
      </c>
      <c r="DA23" s="98">
        <v>-1.1970150890728483E-4</v>
      </c>
      <c r="DB23" s="98">
        <v>-3.1151295455471748E-5</v>
      </c>
      <c r="DC23" s="98">
        <v>-4.1562612965932053E-5</v>
      </c>
      <c r="DD23" s="98">
        <v>-3.1248247369277985E-5</v>
      </c>
      <c r="DE23" s="98">
        <v>-4.5034685711829524E-4</v>
      </c>
      <c r="DF23" s="98">
        <v>-6.4029924579210915E-5</v>
      </c>
      <c r="DG23" s="98">
        <v>-3.3442212839174768E-5</v>
      </c>
      <c r="DH23" s="98">
        <v>-1.4267439714341806E-4</v>
      </c>
      <c r="DI23" s="98">
        <v>-4.5847678369632159E-5</v>
      </c>
      <c r="DJ23" s="98">
        <v>-1.023433681213883E-4</v>
      </c>
      <c r="DK23" s="98">
        <v>0</v>
      </c>
      <c r="DL23" s="98">
        <v>-1.0881882962594271E-3</v>
      </c>
      <c r="DM23" s="98">
        <v>-9.4732707186823126E-5</v>
      </c>
      <c r="DN23" s="98">
        <v>-5.9617396231168983E-4</v>
      </c>
      <c r="DO23" s="98">
        <v>-2.4727097992282941E-4</v>
      </c>
      <c r="DP23" s="98">
        <v>-7.8172790492291806E-5</v>
      </c>
      <c r="DQ23" s="98">
        <v>-5.7126769694300444E-5</v>
      </c>
      <c r="DR23" s="98">
        <v>-2.581025511890664E-5</v>
      </c>
      <c r="DS23" s="98">
        <v>-1.0307322433762234E-4</v>
      </c>
      <c r="DT23" s="98">
        <v>-2.8200730348843019E-5</v>
      </c>
      <c r="DU23" s="98">
        <v>-6.3812518515540595E-5</v>
      </c>
      <c r="DV23" s="98">
        <v>-5.3878358242715137E-5</v>
      </c>
      <c r="DW23" s="98">
        <v>-3.7670104653018182E-3</v>
      </c>
      <c r="DX23" s="98">
        <v>-1.0956893958162184E-2</v>
      </c>
      <c r="DY23" s="98">
        <v>-1.804543158503445E-4</v>
      </c>
      <c r="DZ23" s="98">
        <v>-1.2625834895662938E-4</v>
      </c>
      <c r="EA23" s="98">
        <v>-1.2287299689544439E-4</v>
      </c>
      <c r="EB23" s="98">
        <v>-6.6622823207581339E-5</v>
      </c>
      <c r="EC23" s="98">
        <v>-4.3611115519282609E-5</v>
      </c>
      <c r="ED23" s="98">
        <v>-2.5578198869002173E-5</v>
      </c>
      <c r="EE23" s="98">
        <v>-2.3455783700525242E-4</v>
      </c>
      <c r="EF23" s="98">
        <v>-1.0657756477113199E-4</v>
      </c>
      <c r="EG23" s="98">
        <v>-3.2229217707998838E-4</v>
      </c>
      <c r="EH23" s="98">
        <v>-5.6680731647662302E-4</v>
      </c>
      <c r="EI23" s="98">
        <v>-6.1557831008467707E-5</v>
      </c>
      <c r="EJ23" s="98">
        <v>-1.3344475016631262E-4</v>
      </c>
      <c r="EK23" s="98">
        <v>-6.1144220559245912E-5</v>
      </c>
      <c r="EL23" s="98">
        <v>0</v>
      </c>
    </row>
    <row r="24" spans="2:142" ht="15" x14ac:dyDescent="0.4">
      <c r="B24">
        <v>19</v>
      </c>
      <c r="C24" s="15" t="s">
        <v>35</v>
      </c>
      <c r="D24" s="2" t="s">
        <v>36</v>
      </c>
      <c r="E24" s="166">
        <f>+MU!B24-MRD!E24</f>
        <v>-1.6969908632067346E-5</v>
      </c>
      <c r="F24" s="166">
        <f>+MU!C24-MRD!F24</f>
        <v>-6.5441446573106333E-7</v>
      </c>
      <c r="G24" s="166">
        <f>+MU!D24-MRD!G24</f>
        <v>-2.6765320630393109E-3</v>
      </c>
      <c r="H24" s="166">
        <f>+MU!E24-MRD!H24</f>
        <v>0</v>
      </c>
      <c r="I24" s="166">
        <f>+MU!F24-MRD!I24</f>
        <v>-2.5822460370564633E-4</v>
      </c>
      <c r="J24" s="166">
        <f>+MU!G24-MRD!J24</f>
        <v>-1.578532789204524E-5</v>
      </c>
      <c r="K24" s="166">
        <f>+MU!H24-MRD!K24</f>
        <v>-1.7289129489364686E-5</v>
      </c>
      <c r="L24" s="166">
        <f>+MU!I24-MRD!L24</f>
        <v>-1.7508188845331678E-5</v>
      </c>
      <c r="M24" s="166">
        <f>+MU!J24-MRD!M24</f>
        <v>-1.2263245403966888E-5</v>
      </c>
      <c r="N24" s="166">
        <f>+MU!K24-MRD!N24</f>
        <v>-2.1436138707267253E-5</v>
      </c>
      <c r="O24" s="166">
        <f>+MU!L24-MRD!O24</f>
        <v>-4.2822106648956687E-3</v>
      </c>
      <c r="P24" s="166">
        <f>+MU!M24-MRD!P24</f>
        <v>-8.7472822137074733E-4</v>
      </c>
      <c r="Q24" s="166">
        <f>+MU!N24-MRD!Q24</f>
        <v>-2.0654160123877679E-3</v>
      </c>
      <c r="R24" s="166">
        <f>+MU!O24-MRD!R24</f>
        <v>-4.2468010648596963E-3</v>
      </c>
      <c r="S24" s="166">
        <f>+MU!P24-MRD!S24</f>
        <v>-6.1196614403889532E-6</v>
      </c>
      <c r="T24" s="166">
        <f>+MU!Q24-MRD!T24</f>
        <v>-1.8952735797635615E-4</v>
      </c>
      <c r="U24" s="166">
        <f>+MU!R24-MRD!U24</f>
        <v>-2.7725662785604393E-4</v>
      </c>
      <c r="V24" s="166">
        <f>+MU!S24-MRD!V24</f>
        <v>-8.6669951190237462E-4</v>
      </c>
      <c r="W24" s="166">
        <f>+MU!T24-MRD!W24</f>
        <v>0.98474304171417804</v>
      </c>
      <c r="X24" s="166">
        <f>+MU!U24-MRD!X24</f>
        <v>-1.6863054386797997E-5</v>
      </c>
      <c r="Y24" s="166">
        <f>+MU!V24-MRD!Y24</f>
        <v>-1.8406575565499666E-5</v>
      </c>
      <c r="Z24" s="166">
        <f>+MU!W24-MRD!Z24</f>
        <v>-1.841406264016683E-5</v>
      </c>
      <c r="AA24" s="166">
        <f>+MU!X24-MRD!AA24</f>
        <v>-2.0874759840206812E-6</v>
      </c>
      <c r="AB24" s="166">
        <f>+MU!Y24-MRD!AB24</f>
        <v>-4.2601766068943552E-3</v>
      </c>
      <c r="AC24" s="166">
        <f>+MU!Z24-MRD!AC24</f>
        <v>-2.0790884414080056E-6</v>
      </c>
      <c r="AD24" s="166">
        <f>+MU!AA24-MRD!AD24</f>
        <v>-1.1413537617860316E-4</v>
      </c>
      <c r="AE24" s="166">
        <f>+MU!AB24-MRD!AE24</f>
        <v>-1.367302488451307E-4</v>
      </c>
      <c r="AF24" s="166">
        <f>+MU!AC24-MRD!AF24</f>
        <v>-1.055575199986018E-5</v>
      </c>
      <c r="AG24" s="166">
        <f>+MU!AD24-MRD!AG24</f>
        <v>-9.6692464375563964E-5</v>
      </c>
      <c r="AH24" s="166">
        <f>+MU!AE24-MRD!AH24</f>
        <v>-1.4272189765257697E-5</v>
      </c>
      <c r="AI24" s="166">
        <f>+MU!AF24-MRD!AI24</f>
        <v>-8.7631350061838097E-6</v>
      </c>
      <c r="AJ24" s="166">
        <f>+MU!AG24-MRD!AJ24</f>
        <v>-8.0013841963544553E-6</v>
      </c>
      <c r="AK24" s="166">
        <f>+MU!AH24-MRD!AK24</f>
        <v>-9.8399042490184959E-6</v>
      </c>
      <c r="AL24" s="166">
        <f>+MU!AI24-MRD!AL24</f>
        <v>-3.913550058766132E-6</v>
      </c>
      <c r="AM24" s="166">
        <f>+MU!AJ24-MRD!AM24</f>
        <v>-7.8746736647900212E-6</v>
      </c>
      <c r="AN24" s="166">
        <f>+MU!AK24-MRD!AN24</f>
        <v>-3.4081632332631319E-5</v>
      </c>
      <c r="AO24" s="166">
        <f>+MU!AL24-MRD!AO24</f>
        <v>-1.8047969069959395E-5</v>
      </c>
      <c r="AP24" s="166">
        <f>+MU!AM24-MRD!AP24</f>
        <v>-6.7232940189799925E-5</v>
      </c>
      <c r="AQ24" s="166">
        <f>+MU!AN24-MRD!AQ24</f>
        <v>-2.1861935298015387E-5</v>
      </c>
      <c r="AR24" s="166">
        <f>+MU!AO24-MRD!AR24</f>
        <v>-4.9658173893904475E-5</v>
      </c>
      <c r="AS24" s="166">
        <f>+MU!AP24-MRD!AS24</f>
        <v>0</v>
      </c>
      <c r="AT24" s="166">
        <f>+MU!AQ24-MRD!AT24</f>
        <v>-5.3792800039822617E-4</v>
      </c>
      <c r="AU24" s="166">
        <f>+MU!AR24-MRD!AU24</f>
        <v>-5.031217325784983E-6</v>
      </c>
      <c r="AV24" s="166">
        <f>+MU!AS24-MRD!AV24</f>
        <v>-8.0045847182134043E-6</v>
      </c>
      <c r="AW24" s="166">
        <f>+MU!AT24-MRD!AW24</f>
        <v>-5.3302453267860463E-6</v>
      </c>
      <c r="AX24" s="166">
        <f>+MU!AU24-MRD!AX24</f>
        <v>-1.3520160604867011E-3</v>
      </c>
      <c r="AY24" s="166">
        <f>+MU!AV24-MRD!AY24</f>
        <v>-1.3026347723078471E-5</v>
      </c>
      <c r="AZ24" s="166">
        <f>+MU!AW24-MRD!AZ24</f>
        <v>-1.393039490743847E-5</v>
      </c>
      <c r="BA24" s="166">
        <f>+MU!AX24-MRD!BA24</f>
        <v>-5.5715256398714805E-5</v>
      </c>
      <c r="BB24" s="166">
        <f>+MU!AY24-MRD!BB24</f>
        <v>-1.5181470998974025E-5</v>
      </c>
      <c r="BC24" s="166">
        <f>+MU!AZ24-MRD!BC24</f>
        <v>-3.4283263281998142E-5</v>
      </c>
      <c r="BD24" s="166">
        <f>+MU!BA24-MRD!BD24</f>
        <v>-2.9017153395701022E-5</v>
      </c>
      <c r="BE24" s="166">
        <f>+MU!BB24-MRD!BE24</f>
        <v>-2.2589141340076335E-2</v>
      </c>
      <c r="BF24" s="166">
        <f>+MU!BC24-MRD!BF24</f>
        <v>-6.3990538082277421E-2</v>
      </c>
      <c r="BG24" s="166">
        <f>+MU!BD24-MRD!BG24</f>
        <v>-9.618184539198422E-5</v>
      </c>
      <c r="BH24" s="166">
        <f>+MU!BE24-MRD!BH24</f>
        <v>-6.8240086953617928E-5</v>
      </c>
      <c r="BI24" s="166">
        <f>+MU!BF24-MRD!BI24</f>
        <v>-6.6144906741371463E-5</v>
      </c>
      <c r="BJ24" s="166">
        <f>+MU!BG24-MRD!BJ24</f>
        <v>-3.6001206563082282E-5</v>
      </c>
      <c r="BK24" s="166">
        <f>+MU!BH24-MRD!BK24</f>
        <v>-2.3573575956369013E-5</v>
      </c>
      <c r="BL24" s="166">
        <f>+MU!BI24-MRD!BL24</f>
        <v>-1.3823240100252225E-5</v>
      </c>
      <c r="BM24" s="166">
        <f>+MU!BJ24-MRD!BM24</f>
        <v>-1.2666409906661628E-4</v>
      </c>
      <c r="BN24" s="166">
        <f>+MU!BK24-MRD!BN24</f>
        <v>-4.99533268963131E-5</v>
      </c>
      <c r="BO24" s="166">
        <f>+MU!BL24-MRD!BO24</f>
        <v>-1.3844333703223144E-4</v>
      </c>
      <c r="BP24" s="166">
        <f>+MU!BM24-MRD!BP24</f>
        <v>-1.6031482272916292E-4</v>
      </c>
      <c r="BQ24" s="166">
        <f>+MU!BN24-MRD!BQ24</f>
        <v>-2.0784150654629803E-5</v>
      </c>
      <c r="BR24" s="166">
        <f>+MU!BO24-MRD!BR24</f>
        <v>-7.1485368118777036E-5</v>
      </c>
      <c r="BS24" s="166">
        <f>+MU!BP24-MRD!BS24</f>
        <v>-2.4350659397647704E-6</v>
      </c>
      <c r="BT24" s="166">
        <f>+MU!BQ24-MRD!BT24</f>
        <v>0</v>
      </c>
      <c r="BW24" s="98">
        <v>-1.6969908632067346E-5</v>
      </c>
      <c r="BX24" s="98">
        <v>-6.5441446573106333E-7</v>
      </c>
      <c r="BY24" s="98">
        <v>-2.6765320630393109E-3</v>
      </c>
      <c r="BZ24" s="98">
        <v>0</v>
      </c>
      <c r="CA24" s="98">
        <v>-2.5822460370564633E-4</v>
      </c>
      <c r="CB24" s="98">
        <v>-1.578532789204524E-5</v>
      </c>
      <c r="CC24" s="98">
        <v>-1.7289129489364686E-5</v>
      </c>
      <c r="CD24" s="98">
        <v>-1.7508188845331678E-5</v>
      </c>
      <c r="CE24" s="98">
        <v>-1.2263245403966888E-5</v>
      </c>
      <c r="CF24" s="98">
        <v>-2.1436138707267253E-5</v>
      </c>
      <c r="CG24" s="98">
        <v>-4.2822106648956687E-3</v>
      </c>
      <c r="CH24" s="98">
        <v>-8.7472822137074733E-4</v>
      </c>
      <c r="CI24" s="98">
        <v>-2.0654160123877679E-3</v>
      </c>
      <c r="CJ24" s="98">
        <v>-4.2468010648596963E-3</v>
      </c>
      <c r="CK24" s="98">
        <v>-6.1196614403889532E-6</v>
      </c>
      <c r="CL24" s="98">
        <v>-1.8952735797635615E-4</v>
      </c>
      <c r="CM24" s="98">
        <v>-2.7725662785604393E-4</v>
      </c>
      <c r="CN24" s="98">
        <v>-8.6669951190237462E-4</v>
      </c>
      <c r="CO24" s="98">
        <v>0.98474304171417804</v>
      </c>
      <c r="CP24" s="98">
        <v>-1.6863054386797997E-5</v>
      </c>
      <c r="CQ24" s="98">
        <v>-1.8406575565499666E-5</v>
      </c>
      <c r="CR24" s="98">
        <v>-1.841406264016683E-5</v>
      </c>
      <c r="CS24" s="98">
        <v>-2.0874759840206812E-6</v>
      </c>
      <c r="CT24" s="98">
        <v>-4.2601766068943552E-3</v>
      </c>
      <c r="CU24" s="98">
        <v>-2.0790884414080056E-6</v>
      </c>
      <c r="CV24" s="98">
        <v>-1.1413537617860316E-4</v>
      </c>
      <c r="CW24" s="98">
        <v>-1.367302488451307E-4</v>
      </c>
      <c r="CX24" s="98">
        <v>-1.055575199986018E-5</v>
      </c>
      <c r="CY24" s="98">
        <v>-9.6692464375563964E-5</v>
      </c>
      <c r="CZ24" s="98">
        <v>-1.4272189765257697E-5</v>
      </c>
      <c r="DA24" s="98">
        <v>-8.7631350061838097E-6</v>
      </c>
      <c r="DB24" s="98">
        <v>-8.0013841963544553E-6</v>
      </c>
      <c r="DC24" s="98">
        <v>-9.8399042490184959E-6</v>
      </c>
      <c r="DD24" s="98">
        <v>-3.913550058766132E-6</v>
      </c>
      <c r="DE24" s="98">
        <v>-7.8746736647900212E-6</v>
      </c>
      <c r="DF24" s="98">
        <v>-3.4081632332631319E-5</v>
      </c>
      <c r="DG24" s="98">
        <v>-1.8047969069959395E-5</v>
      </c>
      <c r="DH24" s="98">
        <v>-6.7232940189799925E-5</v>
      </c>
      <c r="DI24" s="98">
        <v>-2.1861935298015387E-5</v>
      </c>
      <c r="DJ24" s="98">
        <v>-4.9658173893904475E-5</v>
      </c>
      <c r="DK24" s="98">
        <v>0</v>
      </c>
      <c r="DL24" s="98">
        <v>-5.3792800039822617E-4</v>
      </c>
      <c r="DM24" s="98">
        <v>-5.031217325784983E-6</v>
      </c>
      <c r="DN24" s="98">
        <v>-8.0045847182134043E-6</v>
      </c>
      <c r="DO24" s="98">
        <v>-5.3302453267860463E-6</v>
      </c>
      <c r="DP24" s="98">
        <v>-1.3520160604867011E-3</v>
      </c>
      <c r="DQ24" s="98">
        <v>-1.3026347723078471E-5</v>
      </c>
      <c r="DR24" s="98">
        <v>-1.393039490743847E-5</v>
      </c>
      <c r="DS24" s="98">
        <v>-5.5715256398714805E-5</v>
      </c>
      <c r="DT24" s="98">
        <v>-1.5181470998974025E-5</v>
      </c>
      <c r="DU24" s="98">
        <v>-3.4283263281998142E-5</v>
      </c>
      <c r="DV24" s="98">
        <v>-2.9017153395701022E-5</v>
      </c>
      <c r="DW24" s="98">
        <v>-2.2589141340076335E-2</v>
      </c>
      <c r="DX24" s="98">
        <v>-6.3990538082277421E-2</v>
      </c>
      <c r="DY24" s="98">
        <v>-9.618184539198422E-5</v>
      </c>
      <c r="DZ24" s="98">
        <v>-6.8240086953617928E-5</v>
      </c>
      <c r="EA24" s="98">
        <v>-6.6144906741371463E-5</v>
      </c>
      <c r="EB24" s="98">
        <v>-3.6001206563082282E-5</v>
      </c>
      <c r="EC24" s="98">
        <v>-2.3573575956369013E-5</v>
      </c>
      <c r="ED24" s="98">
        <v>-1.3823240100252225E-5</v>
      </c>
      <c r="EE24" s="98">
        <v>-1.2666409906661628E-4</v>
      </c>
      <c r="EF24" s="98">
        <v>-4.99533268963131E-5</v>
      </c>
      <c r="EG24" s="98">
        <v>-1.3844333703223144E-4</v>
      </c>
      <c r="EH24" s="98">
        <v>-1.6031482272916292E-4</v>
      </c>
      <c r="EI24" s="98">
        <v>-2.0784150654629803E-5</v>
      </c>
      <c r="EJ24" s="98">
        <v>-7.1485368118777036E-5</v>
      </c>
      <c r="EK24" s="98">
        <v>-2.4350659397647704E-6</v>
      </c>
      <c r="EL24" s="98">
        <v>0</v>
      </c>
    </row>
    <row r="25" spans="2:142" ht="15" x14ac:dyDescent="0.4">
      <c r="B25">
        <v>20</v>
      </c>
      <c r="C25" s="6" t="s">
        <v>37</v>
      </c>
      <c r="D25" s="7" t="s">
        <v>38</v>
      </c>
      <c r="E25" s="166">
        <f>+MU!B25-MRD!E25</f>
        <v>-2.1886130620687211E-3</v>
      </c>
      <c r="F25" s="166">
        <f>+MU!C25-MRD!F25</f>
        <v>-3.0843859852499123E-3</v>
      </c>
      <c r="G25" s="166">
        <f>+MU!D25-MRD!G25</f>
        <v>-7.1962750116727955E-5</v>
      </c>
      <c r="H25" s="166">
        <f>+MU!E25-MRD!H25</f>
        <v>-1.2011675614512959E-5</v>
      </c>
      <c r="I25" s="166">
        <f>+MU!F25-MRD!I25</f>
        <v>-2.1080300862457861E-4</v>
      </c>
      <c r="J25" s="166">
        <f>+MU!G25-MRD!J25</f>
        <v>-3.2610728532309237E-4</v>
      </c>
      <c r="K25" s="166">
        <f>+MU!H25-MRD!K25</f>
        <v>-1.7784656878146507E-4</v>
      </c>
      <c r="L25" s="166">
        <f>+MU!I25-MRD!L25</f>
        <v>-4.6993031443066713E-5</v>
      </c>
      <c r="M25" s="166">
        <f>+MU!J25-MRD!M25</f>
        <v>-8.5442892669474553E-5</v>
      </c>
      <c r="N25" s="166">
        <f>+MU!K25-MRD!N25</f>
        <v>-3.4546726568034173E-4</v>
      </c>
      <c r="O25" s="166">
        <f>+MU!L25-MRD!O25</f>
        <v>-2.8733095091765926E-4</v>
      </c>
      <c r="P25" s="166">
        <f>+MU!M25-MRD!P25</f>
        <v>-1.5036569528745133E-4</v>
      </c>
      <c r="Q25" s="166">
        <f>+MU!N25-MRD!Q25</f>
        <v>-2.2702180918448758E-4</v>
      </c>
      <c r="R25" s="166">
        <f>+MU!O25-MRD!R25</f>
        <v>-2.339452008172287E-4</v>
      </c>
      <c r="S25" s="166">
        <f>+MU!P25-MRD!S25</f>
        <v>-1.5084239156405385E-3</v>
      </c>
      <c r="T25" s="166">
        <f>+MU!Q25-MRD!T25</f>
        <v>-7.2118069639844735E-4</v>
      </c>
      <c r="U25" s="166">
        <f>+MU!R25-MRD!U25</f>
        <v>-3.9384449728215298E-4</v>
      </c>
      <c r="V25" s="166">
        <f>+MU!S25-MRD!V25</f>
        <v>-4.4897640301665793E-4</v>
      </c>
      <c r="W25" s="166">
        <f>+MU!T25-MRD!W25</f>
        <v>-3.2034142438673E-4</v>
      </c>
      <c r="X25" s="166">
        <f>+MU!U25-MRD!X25</f>
        <v>0.81940202532639117</v>
      </c>
      <c r="Y25" s="166">
        <f>+MU!V25-MRD!Y25</f>
        <v>-0.16960795937647694</v>
      </c>
      <c r="Z25" s="166">
        <f>+MU!W25-MRD!Z25</f>
        <v>-2.7284067513571812E-2</v>
      </c>
      <c r="AA25" s="166">
        <f>+MU!X25-MRD!AA25</f>
        <v>-1.1025869029149041E-3</v>
      </c>
      <c r="AB25" s="166">
        <f>+MU!Y25-MRD!AB25</f>
        <v>-1.5812562135459528E-2</v>
      </c>
      <c r="AC25" s="166">
        <f>+MU!Z25-MRD!AC25</f>
        <v>-7.1783145137005794E-5</v>
      </c>
      <c r="AD25" s="166">
        <f>+MU!AA25-MRD!AD25</f>
        <v>-1.1265779531380853E-3</v>
      </c>
      <c r="AE25" s="166">
        <f>+MU!AB25-MRD!AE25</f>
        <v>-1.880288931984125E-3</v>
      </c>
      <c r="AF25" s="166">
        <f>+MU!AC25-MRD!AF25</f>
        <v>-6.0053313943165473E-3</v>
      </c>
      <c r="AG25" s="166">
        <f>+MU!AD25-MRD!AG25</f>
        <v>-3.4427551584125356E-4</v>
      </c>
      <c r="AH25" s="166">
        <f>+MU!AE25-MRD!AH25</f>
        <v>-1.4533752946663632E-3</v>
      </c>
      <c r="AI25" s="166">
        <f>+MU!AF25-MRD!AI25</f>
        <v>-1.1518882126743499E-3</v>
      </c>
      <c r="AJ25" s="166">
        <f>+MU!AG25-MRD!AJ25</f>
        <v>-7.1815063996355521E-4</v>
      </c>
      <c r="AK25" s="166">
        <f>+MU!AH25-MRD!AK25</f>
        <v>-3.3244430185250359E-3</v>
      </c>
      <c r="AL25" s="166">
        <f>+MU!AI25-MRD!AL25</f>
        <v>-3.7466971508549801E-2</v>
      </c>
      <c r="AM25" s="166">
        <f>+MU!AJ25-MRD!AM25</f>
        <v>-5.3249603001889866E-3</v>
      </c>
      <c r="AN25" s="166">
        <f>+MU!AK25-MRD!AN25</f>
        <v>-3.6494103991539762E-4</v>
      </c>
      <c r="AO25" s="166">
        <f>+MU!AL25-MRD!AO25</f>
        <v>-9.1435580613477335E-5</v>
      </c>
      <c r="AP25" s="166">
        <f>+MU!AM25-MRD!AP25</f>
        <v>-3.7878970089703982E-4</v>
      </c>
      <c r="AQ25" s="166">
        <f>+MU!AN25-MRD!AQ25</f>
        <v>-4.5196404282564923E-4</v>
      </c>
      <c r="AR25" s="166">
        <f>+MU!AO25-MRD!AR25</f>
        <v>-4.2770367621390039E-4</v>
      </c>
      <c r="AS25" s="166">
        <f>+MU!AP25-MRD!AS25</f>
        <v>-2.7905277234551253E-2</v>
      </c>
      <c r="AT25" s="166">
        <f>+MU!AQ25-MRD!AT25</f>
        <v>-2.4987003038002946E-4</v>
      </c>
      <c r="AU25" s="166">
        <f>+MU!AR25-MRD!AU25</f>
        <v>-2.0227306216492229E-3</v>
      </c>
      <c r="AV25" s="166">
        <f>+MU!AS25-MRD!AV25</f>
        <v>-6.939481262074808E-3</v>
      </c>
      <c r="AW25" s="166">
        <f>+MU!AT25-MRD!AW25</f>
        <v>-1.8870394821423179E-3</v>
      </c>
      <c r="AX25" s="166">
        <f>+MU!AU25-MRD!AX25</f>
        <v>-1.1166502849960995E-3</v>
      </c>
      <c r="AY25" s="166">
        <f>+MU!AV25-MRD!AY25</f>
        <v>-3.1597180990597119E-4</v>
      </c>
      <c r="AZ25" s="166">
        <f>+MU!AW25-MRD!AZ25</f>
        <v>-2.1682311126335746E-4</v>
      </c>
      <c r="BA25" s="166">
        <f>+MU!AX25-MRD!BA25</f>
        <v>-8.0056023498394232E-4</v>
      </c>
      <c r="BB25" s="166">
        <f>+MU!AY25-MRD!BB25</f>
        <v>-4.7860491885169681E-4</v>
      </c>
      <c r="BC25" s="166">
        <f>+MU!AZ25-MRD!BC25</f>
        <v>-4.5666392136731074E-4</v>
      </c>
      <c r="BD25" s="166">
        <f>+MU!BA25-MRD!BD25</f>
        <v>-3.8330633841024235E-4</v>
      </c>
      <c r="BE25" s="166">
        <f>+MU!BB25-MRD!BE25</f>
        <v>-4.5452691257834066E-4</v>
      </c>
      <c r="BF25" s="166">
        <f>+MU!BC25-MRD!BF25</f>
        <v>-2.4488018894376325E-4</v>
      </c>
      <c r="BG25" s="166">
        <f>+MU!BD25-MRD!BG25</f>
        <v>-4.4394493638210616E-3</v>
      </c>
      <c r="BH25" s="166">
        <f>+MU!BE25-MRD!BH25</f>
        <v>-6.3852649221941626E-5</v>
      </c>
      <c r="BI25" s="166">
        <f>+MU!BF25-MRD!BI25</f>
        <v>-5.4420565853456279E-4</v>
      </c>
      <c r="BJ25" s="166">
        <f>+MU!BG25-MRD!BJ25</f>
        <v>-9.640328057893402E-5</v>
      </c>
      <c r="BK25" s="166">
        <f>+MU!BH25-MRD!BK25</f>
        <v>-5.2945722691645922E-5</v>
      </c>
      <c r="BL25" s="166">
        <f>+MU!BI25-MRD!BL25</f>
        <v>-9.4816058550495478E-6</v>
      </c>
      <c r="BM25" s="166">
        <f>+MU!BJ25-MRD!BM25</f>
        <v>-1.2200136555380397E-4</v>
      </c>
      <c r="BN25" s="166">
        <f>+MU!BK25-MRD!BN25</f>
        <v>-2.0028447351227294E-4</v>
      </c>
      <c r="BO25" s="166">
        <f>+MU!BL25-MRD!BO25</f>
        <v>-2.7073465566000211E-4</v>
      </c>
      <c r="BP25" s="166">
        <f>+MU!BM25-MRD!BP25</f>
        <v>-1.3419906433344728E-4</v>
      </c>
      <c r="BQ25" s="166">
        <f>+MU!BN25-MRD!BQ25</f>
        <v>-1.8371009350337886E-4</v>
      </c>
      <c r="BR25" s="166">
        <f>+MU!BO25-MRD!BR25</f>
        <v>-3.3741343513928794E-4</v>
      </c>
      <c r="BS25" s="166">
        <f>+MU!BP25-MRD!BS25</f>
        <v>-2.8746236451108889E-3</v>
      </c>
      <c r="BT25" s="166">
        <f>+MU!BQ25-MRD!BT25</f>
        <v>0</v>
      </c>
      <c r="BW25" s="98">
        <v>-2.1886130620687211E-3</v>
      </c>
      <c r="BX25" s="98">
        <v>-3.0843859852499123E-3</v>
      </c>
      <c r="BY25" s="98">
        <v>-7.1962750116727955E-5</v>
      </c>
      <c r="BZ25" s="98">
        <v>-1.2011675614512959E-5</v>
      </c>
      <c r="CA25" s="98">
        <v>-2.1080300862457861E-4</v>
      </c>
      <c r="CB25" s="98">
        <v>-3.2610728532309237E-4</v>
      </c>
      <c r="CC25" s="98">
        <v>-1.7784656878146507E-4</v>
      </c>
      <c r="CD25" s="98">
        <v>-4.6993031443066713E-5</v>
      </c>
      <c r="CE25" s="98">
        <v>-8.5442892669474553E-5</v>
      </c>
      <c r="CF25" s="98">
        <v>-3.4546726568034173E-4</v>
      </c>
      <c r="CG25" s="98">
        <v>-2.8733095091765926E-4</v>
      </c>
      <c r="CH25" s="98">
        <v>-1.5036569528745133E-4</v>
      </c>
      <c r="CI25" s="98">
        <v>-2.2702180918448758E-4</v>
      </c>
      <c r="CJ25" s="98">
        <v>-2.339452008172287E-4</v>
      </c>
      <c r="CK25" s="98">
        <v>-1.5084239156405385E-3</v>
      </c>
      <c r="CL25" s="98">
        <v>-7.2118069639844735E-4</v>
      </c>
      <c r="CM25" s="98">
        <v>-3.9384449728215298E-4</v>
      </c>
      <c r="CN25" s="98">
        <v>-4.4897640301665793E-4</v>
      </c>
      <c r="CO25" s="98">
        <v>-3.2034142438673E-4</v>
      </c>
      <c r="CP25" s="98">
        <v>0.81940202532639117</v>
      </c>
      <c r="CQ25" s="98">
        <v>-0.16960795937647694</v>
      </c>
      <c r="CR25" s="98">
        <v>-2.7284067513571812E-2</v>
      </c>
      <c r="CS25" s="98">
        <v>-1.1025869029149041E-3</v>
      </c>
      <c r="CT25" s="98">
        <v>-1.5812562135459528E-2</v>
      </c>
      <c r="CU25" s="98">
        <v>-7.1783145137005794E-5</v>
      </c>
      <c r="CV25" s="98">
        <v>-1.1265779531380853E-3</v>
      </c>
      <c r="CW25" s="98">
        <v>-1.880288931984125E-3</v>
      </c>
      <c r="CX25" s="98">
        <v>-6.0053313943165473E-3</v>
      </c>
      <c r="CY25" s="98">
        <v>-3.4427551584125356E-4</v>
      </c>
      <c r="CZ25" s="98">
        <v>-1.4533752946663632E-3</v>
      </c>
      <c r="DA25" s="98">
        <v>-1.1518882126743499E-3</v>
      </c>
      <c r="DB25" s="98">
        <v>-7.1815063996355521E-4</v>
      </c>
      <c r="DC25" s="98">
        <v>-3.3244430185250359E-3</v>
      </c>
      <c r="DD25" s="98">
        <v>-3.7466971508549801E-2</v>
      </c>
      <c r="DE25" s="98">
        <v>-5.3249603001889866E-3</v>
      </c>
      <c r="DF25" s="98">
        <v>-3.6494103991539762E-4</v>
      </c>
      <c r="DG25" s="98">
        <v>-9.1435580613477335E-5</v>
      </c>
      <c r="DH25" s="98">
        <v>-3.7878970089703982E-4</v>
      </c>
      <c r="DI25" s="98">
        <v>-4.5196404282564923E-4</v>
      </c>
      <c r="DJ25" s="98">
        <v>-4.2770367621390039E-4</v>
      </c>
      <c r="DK25" s="98">
        <v>-2.7905277234551253E-2</v>
      </c>
      <c r="DL25" s="98">
        <v>-2.4987003038002946E-4</v>
      </c>
      <c r="DM25" s="98">
        <v>-2.0227306216492229E-3</v>
      </c>
      <c r="DN25" s="98">
        <v>-6.939481262074808E-3</v>
      </c>
      <c r="DO25" s="98">
        <v>-1.8870394821423179E-3</v>
      </c>
      <c r="DP25" s="98">
        <v>-1.1166502849960995E-3</v>
      </c>
      <c r="DQ25" s="98">
        <v>-3.1597180990597119E-4</v>
      </c>
      <c r="DR25" s="98">
        <v>-2.1682311126335746E-4</v>
      </c>
      <c r="DS25" s="98">
        <v>-8.0056023498394232E-4</v>
      </c>
      <c r="DT25" s="98">
        <v>-4.7860491885169681E-4</v>
      </c>
      <c r="DU25" s="98">
        <v>-4.5666392136731074E-4</v>
      </c>
      <c r="DV25" s="98">
        <v>-3.8330633841024235E-4</v>
      </c>
      <c r="DW25" s="98">
        <v>-4.5452691257834066E-4</v>
      </c>
      <c r="DX25" s="98">
        <v>-2.4488018894376325E-4</v>
      </c>
      <c r="DY25" s="98">
        <v>-4.4394493638210616E-3</v>
      </c>
      <c r="DZ25" s="98">
        <v>-6.3852649221941626E-5</v>
      </c>
      <c r="EA25" s="98">
        <v>-5.4420565853456279E-4</v>
      </c>
      <c r="EB25" s="98">
        <v>-9.640328057893402E-5</v>
      </c>
      <c r="EC25" s="98">
        <v>-5.2945722691645922E-5</v>
      </c>
      <c r="ED25" s="98">
        <v>-9.4816058550495478E-6</v>
      </c>
      <c r="EE25" s="98">
        <v>-1.2200136555380397E-4</v>
      </c>
      <c r="EF25" s="98">
        <v>-2.0028447351227294E-4</v>
      </c>
      <c r="EG25" s="98">
        <v>-2.7073465566000211E-4</v>
      </c>
      <c r="EH25" s="98">
        <v>-1.3419906433344728E-4</v>
      </c>
      <c r="EI25" s="98">
        <v>-1.8371009350337886E-4</v>
      </c>
      <c r="EJ25" s="98">
        <v>-3.3741343513928794E-4</v>
      </c>
      <c r="EK25" s="98">
        <v>-2.8746236451108889E-3</v>
      </c>
      <c r="EL25" s="98">
        <v>0</v>
      </c>
    </row>
    <row r="26" spans="2:142" ht="15" x14ac:dyDescent="0.4">
      <c r="B26">
        <v>21</v>
      </c>
      <c r="C26" s="15" t="s">
        <v>39</v>
      </c>
      <c r="D26" s="2" t="s">
        <v>40</v>
      </c>
      <c r="E26" s="166">
        <f>+MU!B26-MRD!E26</f>
        <v>-1.2141438710307222E-3</v>
      </c>
      <c r="F26" s="166">
        <f>+MU!C26-MRD!F26</f>
        <v>-5.6435961421350109E-4</v>
      </c>
      <c r="G26" s="166">
        <f>+MU!D26-MRD!G26</f>
        <v>-4.9464085251687997E-4</v>
      </c>
      <c r="H26" s="166">
        <f>+MU!E26-MRD!H26</f>
        <v>-4.1869495249974807E-5</v>
      </c>
      <c r="I26" s="166">
        <f>+MU!F26-MRD!I26</f>
        <v>-3.1129645390451046E-4</v>
      </c>
      <c r="J26" s="166">
        <f>+MU!G26-MRD!J26</f>
        <v>-2.9669491070266549E-3</v>
      </c>
      <c r="K26" s="166">
        <f>+MU!H26-MRD!K26</f>
        <v>-8.2247962882254924E-4</v>
      </c>
      <c r="L26" s="166">
        <f>+MU!I26-MRD!L26</f>
        <v>-2.0908463580560062E-5</v>
      </c>
      <c r="M26" s="166">
        <f>+MU!J26-MRD!M26</f>
        <v>-9.0518279305962137E-4</v>
      </c>
      <c r="N26" s="166">
        <f>+MU!K26-MRD!N26</f>
        <v>-6.118843270788906E-4</v>
      </c>
      <c r="O26" s="166">
        <f>+MU!L26-MRD!O26</f>
        <v>-3.2104014000487258E-4</v>
      </c>
      <c r="P26" s="166">
        <f>+MU!M26-MRD!P26</f>
        <v>-2.4472850561550784E-4</v>
      </c>
      <c r="Q26" s="166">
        <f>+MU!N26-MRD!Q26</f>
        <v>-5.1302231273725105E-4</v>
      </c>
      <c r="R26" s="166">
        <f>+MU!O26-MRD!R26</f>
        <v>-5.4111540200351565E-4</v>
      </c>
      <c r="S26" s="166">
        <f>+MU!P26-MRD!S26</f>
        <v>-3.5733990849140898E-4</v>
      </c>
      <c r="T26" s="166">
        <f>+MU!Q26-MRD!T26</f>
        <v>-2.7717046850931335E-4</v>
      </c>
      <c r="U26" s="166">
        <f>+MU!R26-MRD!U26</f>
        <v>-9.8062509280708314E-4</v>
      </c>
      <c r="V26" s="166">
        <f>+MU!S26-MRD!V26</f>
        <v>-8.419589066842037E-4</v>
      </c>
      <c r="W26" s="166">
        <f>+MU!T26-MRD!W26</f>
        <v>-9.9790453964960428E-4</v>
      </c>
      <c r="X26" s="166">
        <f>+MU!U26-MRD!X26</f>
        <v>-2.7721434984334638E-2</v>
      </c>
      <c r="Y26" s="166">
        <f>+MU!V26-MRD!Y26</f>
        <v>0.95887370598192345</v>
      </c>
      <c r="Z26" s="166">
        <f>+MU!W26-MRD!Z26</f>
        <v>-2.7769970421382725E-2</v>
      </c>
      <c r="AA26" s="166">
        <f>+MU!X26-MRD!AA26</f>
        <v>-7.6770148020046032E-4</v>
      </c>
      <c r="AB26" s="166">
        <f>+MU!Y26-MRD!AB26</f>
        <v>-3.2700710407430082E-3</v>
      </c>
      <c r="AC26" s="166">
        <f>+MU!Z26-MRD!AC26</f>
        <v>-8.1559865743106337E-5</v>
      </c>
      <c r="AD26" s="166">
        <f>+MU!AA26-MRD!AD26</f>
        <v>-7.0702032277964984E-4</v>
      </c>
      <c r="AE26" s="166">
        <f>+MU!AB26-MRD!AE26</f>
        <v>-8.629109289880005E-4</v>
      </c>
      <c r="AF26" s="166">
        <f>+MU!AC26-MRD!AF26</f>
        <v>-2.0683139125494189E-3</v>
      </c>
      <c r="AG26" s="166">
        <f>+MU!AD26-MRD!AG26</f>
        <v>-3.0045461881875575E-4</v>
      </c>
      <c r="AH26" s="166">
        <f>+MU!AE26-MRD!AH26</f>
        <v>-1.2456814121931347E-3</v>
      </c>
      <c r="AI26" s="166">
        <f>+MU!AF26-MRD!AI26</f>
        <v>-1.4705206014903481E-3</v>
      </c>
      <c r="AJ26" s="166">
        <f>+MU!AG26-MRD!AJ26</f>
        <v>-8.1326767367723141E-4</v>
      </c>
      <c r="AK26" s="166">
        <f>+MU!AH26-MRD!AK26</f>
        <v>-1.0923323207474346E-3</v>
      </c>
      <c r="AL26" s="166">
        <f>+MU!AI26-MRD!AL26</f>
        <v>-6.618635727504131E-3</v>
      </c>
      <c r="AM26" s="166">
        <f>+MU!AJ26-MRD!AM26</f>
        <v>-1.7550139875160051E-3</v>
      </c>
      <c r="AN26" s="166">
        <f>+MU!AK26-MRD!AN26</f>
        <v>-4.4006681746428683E-4</v>
      </c>
      <c r="AO26" s="166">
        <f>+MU!AL26-MRD!AO26</f>
        <v>-3.6635320562332027E-4</v>
      </c>
      <c r="AP26" s="166">
        <f>+MU!AM26-MRD!AP26</f>
        <v>-1.8500507055262119E-3</v>
      </c>
      <c r="AQ26" s="166">
        <f>+MU!AN26-MRD!AQ26</f>
        <v>-1.6754914895941396E-3</v>
      </c>
      <c r="AR26" s="166">
        <f>+MU!AO26-MRD!AR26</f>
        <v>-2.107766652577104E-3</v>
      </c>
      <c r="AS26" s="166">
        <f>+MU!AP26-MRD!AS26</f>
        <v>-4.2378699263335732E-3</v>
      </c>
      <c r="AT26" s="166">
        <f>+MU!AQ26-MRD!AT26</f>
        <v>-1.6414862454091753E-3</v>
      </c>
      <c r="AU26" s="166">
        <f>+MU!AR26-MRD!AU26</f>
        <v>-6.8420440870424004E-4</v>
      </c>
      <c r="AV26" s="166">
        <f>+MU!AS26-MRD!AV26</f>
        <v>-1.7014335709088393E-3</v>
      </c>
      <c r="AW26" s="166">
        <f>+MU!AT26-MRD!AW26</f>
        <v>-7.6809963852439325E-4</v>
      </c>
      <c r="AX26" s="166">
        <f>+MU!AU26-MRD!AX26</f>
        <v>-1.0143988278062488E-3</v>
      </c>
      <c r="AY26" s="166">
        <f>+MU!AV26-MRD!AY26</f>
        <v>-5.8800486529912504E-4</v>
      </c>
      <c r="AZ26" s="166">
        <f>+MU!AW26-MRD!AZ26</f>
        <v>-4.744911972255349E-4</v>
      </c>
      <c r="BA26" s="166">
        <f>+MU!AX26-MRD!BA26</f>
        <v>-8.0953581839466877E-4</v>
      </c>
      <c r="BB26" s="166">
        <f>+MU!AY26-MRD!BB26</f>
        <v>-1.6458594591205503E-3</v>
      </c>
      <c r="BC26" s="166">
        <f>+MU!AZ26-MRD!BC26</f>
        <v>-3.2947384527626366E-3</v>
      </c>
      <c r="BD26" s="166">
        <f>+MU!BA26-MRD!BD26</f>
        <v>-2.9137030101355063E-3</v>
      </c>
      <c r="BE26" s="166">
        <f>+MU!BB26-MRD!BE26</f>
        <v>-4.5307140308237948E-3</v>
      </c>
      <c r="BF26" s="166">
        <f>+MU!BC26-MRD!BF26</f>
        <v>-2.3516272126630775E-3</v>
      </c>
      <c r="BG26" s="166">
        <f>+MU!BD26-MRD!BG26</f>
        <v>-1.0142589429304009E-3</v>
      </c>
      <c r="BH26" s="166">
        <f>+MU!BE26-MRD!BH26</f>
        <v>-9.8751223879392039E-5</v>
      </c>
      <c r="BI26" s="166">
        <f>+MU!BF26-MRD!BI26</f>
        <v>-3.5851466007047613E-4</v>
      </c>
      <c r="BJ26" s="166">
        <f>+MU!BG26-MRD!BJ26</f>
        <v>-3.2622660256724159E-5</v>
      </c>
      <c r="BK26" s="166">
        <f>+MU!BH26-MRD!BK26</f>
        <v>-1.8112281421563836E-6</v>
      </c>
      <c r="BL26" s="166">
        <f>+MU!BI26-MRD!BL26</f>
        <v>-8.8359620141642342E-5</v>
      </c>
      <c r="BM26" s="166">
        <f>+MU!BJ26-MRD!BM26</f>
        <v>-9.1389931452268635E-4</v>
      </c>
      <c r="BN26" s="166">
        <f>+MU!BK26-MRD!BN26</f>
        <v>-2.0285589657916148E-3</v>
      </c>
      <c r="BO26" s="166">
        <f>+MU!BL26-MRD!BO26</f>
        <v>-4.0383628629249961E-4</v>
      </c>
      <c r="BP26" s="166">
        <f>+MU!BM26-MRD!BP26</f>
        <v>-9.4581027870417123E-4</v>
      </c>
      <c r="BQ26" s="166">
        <f>+MU!BN26-MRD!BQ26</f>
        <v>-1.197224103126858E-3</v>
      </c>
      <c r="BR26" s="166">
        <f>+MU!BO26-MRD!BR26</f>
        <v>-2.5358487093078718E-3</v>
      </c>
      <c r="BS26" s="166">
        <f>+MU!BP26-MRD!BS26</f>
        <v>-3.1566846159419065E-5</v>
      </c>
      <c r="BT26" s="166">
        <f>+MU!BQ26-MRD!BT26</f>
        <v>0</v>
      </c>
      <c r="BW26" s="98">
        <v>-1.2141438710307222E-3</v>
      </c>
      <c r="BX26" s="98">
        <v>-5.6435961421350109E-4</v>
      </c>
      <c r="BY26" s="98">
        <v>-4.9464085251687997E-4</v>
      </c>
      <c r="BZ26" s="98">
        <v>-4.1869495249974807E-5</v>
      </c>
      <c r="CA26" s="98">
        <v>-3.1129645390451046E-4</v>
      </c>
      <c r="CB26" s="98">
        <v>-2.9669491070266549E-3</v>
      </c>
      <c r="CC26" s="98">
        <v>-8.2247962882254924E-4</v>
      </c>
      <c r="CD26" s="98">
        <v>-2.0908463580560062E-5</v>
      </c>
      <c r="CE26" s="98">
        <v>-9.0518279305962137E-4</v>
      </c>
      <c r="CF26" s="98">
        <v>-6.118843270788906E-4</v>
      </c>
      <c r="CG26" s="98">
        <v>-3.2104014000487258E-4</v>
      </c>
      <c r="CH26" s="98">
        <v>-2.4472850561550784E-4</v>
      </c>
      <c r="CI26" s="98">
        <v>-5.1302231273725105E-4</v>
      </c>
      <c r="CJ26" s="98">
        <v>-5.4111540200351565E-4</v>
      </c>
      <c r="CK26" s="98">
        <v>-3.5733990849140898E-4</v>
      </c>
      <c r="CL26" s="98">
        <v>-2.7717046850931335E-4</v>
      </c>
      <c r="CM26" s="98">
        <v>-9.8062509280708314E-4</v>
      </c>
      <c r="CN26" s="98">
        <v>-8.419589066842037E-4</v>
      </c>
      <c r="CO26" s="98">
        <v>-9.9790453964960428E-4</v>
      </c>
      <c r="CP26" s="98">
        <v>-2.7721434984334638E-2</v>
      </c>
      <c r="CQ26" s="98">
        <v>0.95887370598192345</v>
      </c>
      <c r="CR26" s="98">
        <v>-2.7769970421382725E-2</v>
      </c>
      <c r="CS26" s="98">
        <v>-7.6770148020046032E-4</v>
      </c>
      <c r="CT26" s="98">
        <v>-3.2700710407430082E-3</v>
      </c>
      <c r="CU26" s="98">
        <v>-8.1559865743106337E-5</v>
      </c>
      <c r="CV26" s="98">
        <v>-7.0702032277964984E-4</v>
      </c>
      <c r="CW26" s="98">
        <v>-8.629109289880005E-4</v>
      </c>
      <c r="CX26" s="98">
        <v>-2.0683139125494189E-3</v>
      </c>
      <c r="CY26" s="98">
        <v>-3.0045461881875575E-4</v>
      </c>
      <c r="CZ26" s="98">
        <v>-1.2456814121931347E-3</v>
      </c>
      <c r="DA26" s="98">
        <v>-1.4705206014903481E-3</v>
      </c>
      <c r="DB26" s="98">
        <v>-8.1326767367723141E-4</v>
      </c>
      <c r="DC26" s="98">
        <v>-1.0923323207474346E-3</v>
      </c>
      <c r="DD26" s="98">
        <v>-6.618635727504131E-3</v>
      </c>
      <c r="DE26" s="98">
        <v>-1.7550139875160051E-3</v>
      </c>
      <c r="DF26" s="98">
        <v>-4.4006681746428683E-4</v>
      </c>
      <c r="DG26" s="98">
        <v>-3.6635320562332027E-4</v>
      </c>
      <c r="DH26" s="98">
        <v>-1.8500507055262119E-3</v>
      </c>
      <c r="DI26" s="98">
        <v>-1.6754914895941396E-3</v>
      </c>
      <c r="DJ26" s="98">
        <v>-2.107766652577104E-3</v>
      </c>
      <c r="DK26" s="98">
        <v>-4.2378699263335732E-3</v>
      </c>
      <c r="DL26" s="98">
        <v>-1.6414862454091753E-3</v>
      </c>
      <c r="DM26" s="98">
        <v>-6.8420440870424004E-4</v>
      </c>
      <c r="DN26" s="98">
        <v>-1.7014335709088393E-3</v>
      </c>
      <c r="DO26" s="98">
        <v>-7.6809963852439325E-4</v>
      </c>
      <c r="DP26" s="98">
        <v>-1.0143988278062488E-3</v>
      </c>
      <c r="DQ26" s="98">
        <v>-5.8800486529912504E-4</v>
      </c>
      <c r="DR26" s="98">
        <v>-4.744911972255349E-4</v>
      </c>
      <c r="DS26" s="98">
        <v>-8.0953581839466877E-4</v>
      </c>
      <c r="DT26" s="98">
        <v>-1.6458594591205503E-3</v>
      </c>
      <c r="DU26" s="98">
        <v>-3.2947384527626366E-3</v>
      </c>
      <c r="DV26" s="98">
        <v>-2.9137030101355063E-3</v>
      </c>
      <c r="DW26" s="98">
        <v>-4.5307140308237948E-3</v>
      </c>
      <c r="DX26" s="98">
        <v>-2.3516272126630775E-3</v>
      </c>
      <c r="DY26" s="98">
        <v>-1.0142589429304009E-3</v>
      </c>
      <c r="DZ26" s="98">
        <v>-9.8751223879392039E-5</v>
      </c>
      <c r="EA26" s="98">
        <v>-3.5851466007047613E-4</v>
      </c>
      <c r="EB26" s="98">
        <v>-3.2622660256724159E-5</v>
      </c>
      <c r="EC26" s="98">
        <v>-1.8112281421563836E-6</v>
      </c>
      <c r="ED26" s="98">
        <v>-8.8359620141642342E-5</v>
      </c>
      <c r="EE26" s="98">
        <v>-9.1389931452268635E-4</v>
      </c>
      <c r="EF26" s="98">
        <v>-2.0285589657916148E-3</v>
      </c>
      <c r="EG26" s="98">
        <v>-4.0383628629249961E-4</v>
      </c>
      <c r="EH26" s="98">
        <v>-9.4581027870417123E-4</v>
      </c>
      <c r="EI26" s="98">
        <v>-1.197224103126858E-3</v>
      </c>
      <c r="EJ26" s="98">
        <v>-2.5358487093078718E-3</v>
      </c>
      <c r="EK26" s="98">
        <v>-3.1566846159419065E-5</v>
      </c>
      <c r="EL26" s="98">
        <v>0</v>
      </c>
    </row>
    <row r="27" spans="2:142" ht="15" x14ac:dyDescent="0.4">
      <c r="B27">
        <v>22</v>
      </c>
      <c r="C27" s="6" t="s">
        <v>41</v>
      </c>
      <c r="D27" s="7" t="s">
        <v>42</v>
      </c>
      <c r="E27" s="166">
        <f>+MU!B27-MRD!E27</f>
        <v>-2.5402660635009012E-4</v>
      </c>
      <c r="F27" s="166">
        <f>+MU!C27-MRD!F27</f>
        <v>-9.0598077166145709E-5</v>
      </c>
      <c r="G27" s="166">
        <f>+MU!D27-MRD!G27</f>
        <v>-5.3589228708488695E-4</v>
      </c>
      <c r="H27" s="166">
        <f>+MU!E27-MRD!H27</f>
        <v>-8.5793071711428022E-6</v>
      </c>
      <c r="I27" s="166">
        <f>+MU!F27-MRD!I27</f>
        <v>-1.1236737992166885E-4</v>
      </c>
      <c r="J27" s="166">
        <f>+MU!G27-MRD!J27</f>
        <v>-3.3000445684637237E-4</v>
      </c>
      <c r="K27" s="166">
        <f>+MU!H27-MRD!K27</f>
        <v>-1.5819020292093291E-4</v>
      </c>
      <c r="L27" s="166">
        <f>+MU!I27-MRD!L27</f>
        <v>-6.8853665074266233E-6</v>
      </c>
      <c r="M27" s="166">
        <f>+MU!J27-MRD!M27</f>
        <v>-1.7534059844765516E-4</v>
      </c>
      <c r="N27" s="166">
        <f>+MU!K27-MRD!N27</f>
        <v>-4.6425393348132823E-4</v>
      </c>
      <c r="O27" s="166">
        <f>+MU!L27-MRD!O27</f>
        <v>-9.7703057472061923E-5</v>
      </c>
      <c r="P27" s="166">
        <f>+MU!M27-MRD!P27</f>
        <v>-2.0233040064567169E-4</v>
      </c>
      <c r="Q27" s="166">
        <f>+MU!N27-MRD!Q27</f>
        <v>-1.7690978278563359E-4</v>
      </c>
      <c r="R27" s="166">
        <f>+MU!O27-MRD!R27</f>
        <v>-1.6590393900527662E-4</v>
      </c>
      <c r="S27" s="166">
        <f>+MU!P27-MRD!S27</f>
        <v>-6.2179664047559807E-5</v>
      </c>
      <c r="T27" s="166">
        <f>+MU!Q27-MRD!T27</f>
        <v>-7.1671177171759359E-5</v>
      </c>
      <c r="U27" s="166">
        <f>+MU!R27-MRD!U27</f>
        <v>-4.0696584619729324E-4</v>
      </c>
      <c r="V27" s="166">
        <f>+MU!S27-MRD!V27</f>
        <v>-2.7544910251277354E-4</v>
      </c>
      <c r="W27" s="166">
        <f>+MU!T27-MRD!W27</f>
        <v>-3.8810341737807676E-4</v>
      </c>
      <c r="X27" s="166">
        <f>+MU!U27-MRD!X27</f>
        <v>-5.2067936175084926E-3</v>
      </c>
      <c r="Y27" s="166">
        <f>+MU!V27-MRD!Y27</f>
        <v>-6.5878826240662429E-3</v>
      </c>
      <c r="Z27" s="166">
        <f>+MU!W27-MRD!Z27</f>
        <v>0.84775091618761911</v>
      </c>
      <c r="AA27" s="166">
        <f>+MU!X27-MRD!AA27</f>
        <v>-5.8714198208920283E-4</v>
      </c>
      <c r="AB27" s="166">
        <f>+MU!Y27-MRD!AB27</f>
        <v>-9.7807006313121265E-4</v>
      </c>
      <c r="AC27" s="166">
        <f>+MU!Z27-MRD!AC27</f>
        <v>-1.1645339407628582E-5</v>
      </c>
      <c r="AD27" s="166">
        <f>+MU!AA27-MRD!AD27</f>
        <v>-2.2352856974877829E-4</v>
      </c>
      <c r="AE27" s="166">
        <f>+MU!AB27-MRD!AE27</f>
        <v>-5.370263223970765E-4</v>
      </c>
      <c r="AF27" s="166">
        <f>+MU!AC27-MRD!AF27</f>
        <v>-5.6916908990869552E-4</v>
      </c>
      <c r="AG27" s="166">
        <f>+MU!AD27-MRD!AG27</f>
        <v>-7.6649048502302114E-5</v>
      </c>
      <c r="AH27" s="166">
        <f>+MU!AE27-MRD!AH27</f>
        <v>-4.6210309841195762E-4</v>
      </c>
      <c r="AI27" s="166">
        <f>+MU!AF27-MRD!AI27</f>
        <v>-4.9513333982204141E-4</v>
      </c>
      <c r="AJ27" s="166">
        <f>+MU!AG27-MRD!AJ27</f>
        <v>-3.8408417200541922E-4</v>
      </c>
      <c r="AK27" s="166">
        <f>+MU!AH27-MRD!AK27</f>
        <v>-5.6303179420423154E-4</v>
      </c>
      <c r="AL27" s="166">
        <f>+MU!AI27-MRD!AL27</f>
        <v>-3.4428377674660202E-3</v>
      </c>
      <c r="AM27" s="166">
        <f>+MU!AJ27-MRD!AM27</f>
        <v>-2.4544699708796145E-3</v>
      </c>
      <c r="AN27" s="166">
        <f>+MU!AK27-MRD!AN27</f>
        <v>-1.2713522628702003E-4</v>
      </c>
      <c r="AO27" s="166">
        <f>+MU!AL27-MRD!AO27</f>
        <v>-9.3612887786334042E-5</v>
      </c>
      <c r="AP27" s="166">
        <f>+MU!AM27-MRD!AP27</f>
        <v>-3.9852519719945359E-4</v>
      </c>
      <c r="AQ27" s="166">
        <f>+MU!AN27-MRD!AQ27</f>
        <v>-3.7404504299486151E-4</v>
      </c>
      <c r="AR27" s="166">
        <f>+MU!AO27-MRD!AR27</f>
        <v>-5.2550039219824451E-4</v>
      </c>
      <c r="AS27" s="166">
        <f>+MU!AP27-MRD!AS27</f>
        <v>-7.6569459275898353E-4</v>
      </c>
      <c r="AT27" s="166">
        <f>+MU!AQ27-MRD!AT27</f>
        <v>-4.7853021658840543E-4</v>
      </c>
      <c r="AU27" s="166">
        <f>+MU!AR27-MRD!AU27</f>
        <v>-3.2978077317573178E-4</v>
      </c>
      <c r="AV27" s="166">
        <f>+MU!AS27-MRD!AV27</f>
        <v>-4.7574236454277425E-4</v>
      </c>
      <c r="AW27" s="166">
        <f>+MU!AT27-MRD!AW27</f>
        <v>-2.0969538903122759E-4</v>
      </c>
      <c r="AX27" s="166">
        <f>+MU!AU27-MRD!AX27</f>
        <v>-8.9187295802495173E-4</v>
      </c>
      <c r="AY27" s="166">
        <f>+MU!AV27-MRD!AY27</f>
        <v>-4.1593229107857836E-3</v>
      </c>
      <c r="AZ27" s="166">
        <f>+MU!AW27-MRD!AZ27</f>
        <v>-1.5657180031271889E-4</v>
      </c>
      <c r="BA27" s="166">
        <f>+MU!AX27-MRD!BA27</f>
        <v>-1.5741576533801757E-4</v>
      </c>
      <c r="BB27" s="166">
        <f>+MU!AY27-MRD!BB27</f>
        <v>-3.0227004459509036E-4</v>
      </c>
      <c r="BC27" s="166">
        <f>+MU!AZ27-MRD!BC27</f>
        <v>-6.6399123854763331E-4</v>
      </c>
      <c r="BD27" s="166">
        <f>+MU!BA27-MRD!BD27</f>
        <v>-3.5993970711994385E-4</v>
      </c>
      <c r="BE27" s="166">
        <f>+MU!BB27-MRD!BE27</f>
        <v>-4.9338178175128771E-4</v>
      </c>
      <c r="BF27" s="166">
        <f>+MU!BC27-MRD!BF27</f>
        <v>-2.985967783552316E-4</v>
      </c>
      <c r="BG27" s="166">
        <f>+MU!BD27-MRD!BG27</f>
        <v>-6.518726218806331E-4</v>
      </c>
      <c r="BH27" s="166">
        <f>+MU!BE27-MRD!BH27</f>
        <v>-3.0536738694430115E-5</v>
      </c>
      <c r="BI27" s="166">
        <f>+MU!BF27-MRD!BI27</f>
        <v>-1.4741030447250827E-4</v>
      </c>
      <c r="BJ27" s="166">
        <f>+MU!BG27-MRD!BJ27</f>
        <v>-4.5955904574357018E-5</v>
      </c>
      <c r="BK27" s="166">
        <f>+MU!BH27-MRD!BK27</f>
        <v>-9.1664225870570289E-6</v>
      </c>
      <c r="BL27" s="166">
        <f>+MU!BI27-MRD!BL27</f>
        <v>-9.0467057236652764E-6</v>
      </c>
      <c r="BM27" s="166">
        <f>+MU!BJ27-MRD!BM27</f>
        <v>-2.9849402982166907E-4</v>
      </c>
      <c r="BN27" s="166">
        <f>+MU!BK27-MRD!BN27</f>
        <v>-7.6481971506329625E-4</v>
      </c>
      <c r="BO27" s="166">
        <f>+MU!BL27-MRD!BO27</f>
        <v>-7.8665855989598166E-5</v>
      </c>
      <c r="BP27" s="166">
        <f>+MU!BM27-MRD!BP27</f>
        <v>-1.2755859289910801E-3</v>
      </c>
      <c r="BQ27" s="166">
        <f>+MU!BN27-MRD!BQ27</f>
        <v>-8.9511765908049847E-4</v>
      </c>
      <c r="BR27" s="166">
        <f>+MU!BO27-MRD!BR27</f>
        <v>-2.0775644403720202E-3</v>
      </c>
      <c r="BS27" s="166">
        <f>+MU!BP27-MRD!BS27</f>
        <v>-5.6130026815784492E-4</v>
      </c>
      <c r="BT27" s="166">
        <f>+MU!BQ27-MRD!BT27</f>
        <v>0</v>
      </c>
      <c r="BW27" s="98">
        <v>-2.5402660635009012E-4</v>
      </c>
      <c r="BX27" s="98">
        <v>-9.0598077166145709E-5</v>
      </c>
      <c r="BY27" s="98">
        <v>-5.3589228708488695E-4</v>
      </c>
      <c r="BZ27" s="98">
        <v>-8.5793071711428022E-6</v>
      </c>
      <c r="CA27" s="98">
        <v>-1.1236737992166885E-4</v>
      </c>
      <c r="CB27" s="98">
        <v>-3.3000445684637237E-4</v>
      </c>
      <c r="CC27" s="98">
        <v>-1.5819020292093291E-4</v>
      </c>
      <c r="CD27" s="98">
        <v>-6.8853665074266233E-6</v>
      </c>
      <c r="CE27" s="98">
        <v>-1.7534059844765516E-4</v>
      </c>
      <c r="CF27" s="98">
        <v>-4.6425393348132823E-4</v>
      </c>
      <c r="CG27" s="98">
        <v>-9.7703057472061923E-5</v>
      </c>
      <c r="CH27" s="98">
        <v>-2.0233040064567169E-4</v>
      </c>
      <c r="CI27" s="98">
        <v>-1.7690978278563359E-4</v>
      </c>
      <c r="CJ27" s="98">
        <v>-1.6590393900527662E-4</v>
      </c>
      <c r="CK27" s="98">
        <v>-6.2179664047559807E-5</v>
      </c>
      <c r="CL27" s="98">
        <v>-7.1671177171759359E-5</v>
      </c>
      <c r="CM27" s="98">
        <v>-4.0696584619729324E-4</v>
      </c>
      <c r="CN27" s="98">
        <v>-2.7544910251277354E-4</v>
      </c>
      <c r="CO27" s="98">
        <v>-3.8810341737807676E-4</v>
      </c>
      <c r="CP27" s="98">
        <v>-5.2067936175084926E-3</v>
      </c>
      <c r="CQ27" s="98">
        <v>-6.5878826240662429E-3</v>
      </c>
      <c r="CR27" s="98">
        <v>0.84775091618761911</v>
      </c>
      <c r="CS27" s="98">
        <v>-5.8714198208920283E-4</v>
      </c>
      <c r="CT27" s="98">
        <v>-9.7807006313121265E-4</v>
      </c>
      <c r="CU27" s="98">
        <v>-1.1645339407628582E-5</v>
      </c>
      <c r="CV27" s="98">
        <v>-2.2352856974877829E-4</v>
      </c>
      <c r="CW27" s="98">
        <v>-5.370263223970765E-4</v>
      </c>
      <c r="CX27" s="98">
        <v>-5.6916908990869552E-4</v>
      </c>
      <c r="CY27" s="98">
        <v>-7.6649048502302114E-5</v>
      </c>
      <c r="CZ27" s="98">
        <v>-4.6210309841195762E-4</v>
      </c>
      <c r="DA27" s="98">
        <v>-4.9513333982204141E-4</v>
      </c>
      <c r="DB27" s="98">
        <v>-3.8408417200541922E-4</v>
      </c>
      <c r="DC27" s="98">
        <v>-5.6303179420423154E-4</v>
      </c>
      <c r="DD27" s="98">
        <v>-3.4428377674660202E-3</v>
      </c>
      <c r="DE27" s="98">
        <v>-2.4544699708796145E-3</v>
      </c>
      <c r="DF27" s="98">
        <v>-1.2713522628702003E-4</v>
      </c>
      <c r="DG27" s="98">
        <v>-9.3612887786334042E-5</v>
      </c>
      <c r="DH27" s="98">
        <v>-3.9852519719945359E-4</v>
      </c>
      <c r="DI27" s="98">
        <v>-3.7404504299486151E-4</v>
      </c>
      <c r="DJ27" s="98">
        <v>-5.2550039219824451E-4</v>
      </c>
      <c r="DK27" s="98">
        <v>-7.6569459275898353E-4</v>
      </c>
      <c r="DL27" s="98">
        <v>-4.7853021658840543E-4</v>
      </c>
      <c r="DM27" s="98">
        <v>-3.2978077317573178E-4</v>
      </c>
      <c r="DN27" s="98">
        <v>-4.7574236454277425E-4</v>
      </c>
      <c r="DO27" s="98">
        <v>-2.0969538903122759E-4</v>
      </c>
      <c r="DP27" s="98">
        <v>-8.9187295802495173E-4</v>
      </c>
      <c r="DQ27" s="98">
        <v>-4.1593229107857836E-3</v>
      </c>
      <c r="DR27" s="98">
        <v>-1.5657180031271889E-4</v>
      </c>
      <c r="DS27" s="98">
        <v>-1.5741576533801757E-4</v>
      </c>
      <c r="DT27" s="98">
        <v>-3.0227004459509036E-4</v>
      </c>
      <c r="DU27" s="98">
        <v>-6.6399123854763331E-4</v>
      </c>
      <c r="DV27" s="98">
        <v>-3.5993970711994385E-4</v>
      </c>
      <c r="DW27" s="98">
        <v>-4.9338178175128771E-4</v>
      </c>
      <c r="DX27" s="98">
        <v>-2.985967783552316E-4</v>
      </c>
      <c r="DY27" s="98">
        <v>-6.518726218806331E-4</v>
      </c>
      <c r="DZ27" s="98">
        <v>-3.0536738694430115E-5</v>
      </c>
      <c r="EA27" s="98">
        <v>-1.4741030447250827E-4</v>
      </c>
      <c r="EB27" s="98">
        <v>-4.5955904574357018E-5</v>
      </c>
      <c r="EC27" s="98">
        <v>-9.1664225870570289E-6</v>
      </c>
      <c r="ED27" s="98">
        <v>-9.0467057236652764E-6</v>
      </c>
      <c r="EE27" s="98">
        <v>-2.9849402982166907E-4</v>
      </c>
      <c r="EF27" s="98">
        <v>-7.6481971506329625E-4</v>
      </c>
      <c r="EG27" s="98">
        <v>-7.8665855989598166E-5</v>
      </c>
      <c r="EH27" s="98">
        <v>-1.2755859289910801E-3</v>
      </c>
      <c r="EI27" s="98">
        <v>-8.9511765908049847E-4</v>
      </c>
      <c r="EJ27" s="98">
        <v>-2.0775644403720202E-3</v>
      </c>
      <c r="EK27" s="98">
        <v>-5.6130026815784492E-4</v>
      </c>
      <c r="EL27" s="98">
        <v>0</v>
      </c>
    </row>
    <row r="28" spans="2:142" ht="15" x14ac:dyDescent="0.4">
      <c r="B28">
        <v>23</v>
      </c>
      <c r="C28" s="15" t="s">
        <v>43</v>
      </c>
      <c r="D28" s="2" t="s">
        <v>44</v>
      </c>
      <c r="E28" s="166">
        <f>+MU!B28-MRD!E28</f>
        <v>-2.6827351197697023E-3</v>
      </c>
      <c r="F28" s="166">
        <f>+MU!C28-MRD!F28</f>
        <v>-6.8568787893334422E-4</v>
      </c>
      <c r="G28" s="166">
        <f>+MU!D28-MRD!G28</f>
        <v>-1.3054905210078214E-3</v>
      </c>
      <c r="H28" s="166">
        <f>+MU!E28-MRD!H28</f>
        <v>-3.5862832373225708E-5</v>
      </c>
      <c r="I28" s="166">
        <f>+MU!F28-MRD!I28</f>
        <v>-3.8003509040139957E-5</v>
      </c>
      <c r="J28" s="166">
        <f>+MU!G28-MRD!J28</f>
        <v>-6.8528928911991762E-6</v>
      </c>
      <c r="K28" s="166">
        <f>+MU!H28-MRD!K28</f>
        <v>-6.5406946364993347E-6</v>
      </c>
      <c r="L28" s="166">
        <f>+MU!I28-MRD!L28</f>
        <v>-3.5287271636817277E-5</v>
      </c>
      <c r="M28" s="166">
        <f>+MU!J28-MRD!M28</f>
        <v>-1.4039509736235291E-5</v>
      </c>
      <c r="N28" s="166">
        <f>+MU!K28-MRD!N28</f>
        <v>-5.2342931021033293E-5</v>
      </c>
      <c r="O28" s="166">
        <f>+MU!L28-MRD!O28</f>
        <v>-1.3618395877722589E-4</v>
      </c>
      <c r="P28" s="166">
        <f>+MU!M28-MRD!P28</f>
        <v>-3.1945754556133619E-5</v>
      </c>
      <c r="Q28" s="166">
        <f>+MU!N28-MRD!Q28</f>
        <v>-1.6946089570932552E-4</v>
      </c>
      <c r="R28" s="166">
        <f>+MU!O28-MRD!R28</f>
        <v>-5.5170050237947871E-5</v>
      </c>
      <c r="S28" s="166">
        <f>+MU!P28-MRD!S28</f>
        <v>-8.9751816139797117E-5</v>
      </c>
      <c r="T28" s="166">
        <f>+MU!Q28-MRD!T28</f>
        <v>-4.9661534475515235E-5</v>
      </c>
      <c r="U28" s="166">
        <f>+MU!R28-MRD!U28</f>
        <v>-4.4260530005701628E-4</v>
      </c>
      <c r="V28" s="166">
        <f>+MU!S28-MRD!V28</f>
        <v>-2.1001545398214495E-4</v>
      </c>
      <c r="W28" s="166">
        <f>+MU!T28-MRD!W28</f>
        <v>-1.4517843266137844E-4</v>
      </c>
      <c r="X28" s="166">
        <f>+MU!U28-MRD!X28</f>
        <v>-1.6317588945487783E-4</v>
      </c>
      <c r="Y28" s="166">
        <f>+MU!V28-MRD!Y28</f>
        <v>-2.3100549126110685E-3</v>
      </c>
      <c r="Z28" s="166">
        <f>+MU!W28-MRD!Z28</f>
        <v>-1.3252382019718887E-4</v>
      </c>
      <c r="AA28" s="166">
        <f>+MU!X28-MRD!AA28</f>
        <v>0.83047743476421521</v>
      </c>
      <c r="AB28" s="166">
        <f>+MU!Y28-MRD!AB28</f>
        <v>-2.1797678858100505E-2</v>
      </c>
      <c r="AC28" s="166">
        <f>+MU!Z28-MRD!AC28</f>
        <v>-8.1860557196777628E-5</v>
      </c>
      <c r="AD28" s="166">
        <f>+MU!AA28-MRD!AD28</f>
        <v>-6.6937785353034316E-4</v>
      </c>
      <c r="AE28" s="166">
        <f>+MU!AB28-MRD!AE28</f>
        <v>-3.6497367076387689E-4</v>
      </c>
      <c r="AF28" s="166">
        <f>+MU!AC28-MRD!AF28</f>
        <v>-1.4998064339696922E-3</v>
      </c>
      <c r="AG28" s="166">
        <f>+MU!AD28-MRD!AG28</f>
        <v>-3.8997094326243586E-5</v>
      </c>
      <c r="AH28" s="166">
        <f>+MU!AE28-MRD!AH28</f>
        <v>-1.3527047052282355E-3</v>
      </c>
      <c r="AI28" s="166">
        <f>+MU!AF28-MRD!AI28</f>
        <v>-3.4623116418146553E-3</v>
      </c>
      <c r="AJ28" s="166">
        <f>+MU!AG28-MRD!AJ28</f>
        <v>-6.2265140844405158E-4</v>
      </c>
      <c r="AK28" s="166">
        <f>+MU!AH28-MRD!AK28</f>
        <v>-3.4173561598715611E-4</v>
      </c>
      <c r="AL28" s="166">
        <f>+MU!AI28-MRD!AL28</f>
        <v>-8.8483597176458276E-2</v>
      </c>
      <c r="AM28" s="166">
        <f>+MU!AJ28-MRD!AM28</f>
        <v>-1.5735690952266475E-3</v>
      </c>
      <c r="AN28" s="166">
        <f>+MU!AK28-MRD!AN28</f>
        <v>-3.8063210227159124E-5</v>
      </c>
      <c r="AO28" s="166">
        <f>+MU!AL28-MRD!AO28</f>
        <v>-6.6241311020364192E-6</v>
      </c>
      <c r="AP28" s="166">
        <f>+MU!AM28-MRD!AP28</f>
        <v>-4.3817309825062243E-5</v>
      </c>
      <c r="AQ28" s="166">
        <f>+MU!AN28-MRD!AQ28</f>
        <v>-2.9054761056415916E-5</v>
      </c>
      <c r="AR28" s="166">
        <f>+MU!AO28-MRD!AR28</f>
        <v>-5.6216953026287287E-5</v>
      </c>
      <c r="AS28" s="166">
        <f>+MU!AP28-MRD!AS28</f>
        <v>-3.2190321494356522E-5</v>
      </c>
      <c r="AT28" s="166">
        <f>+MU!AQ28-MRD!AT28</f>
        <v>-1.0229915446985027E-4</v>
      </c>
      <c r="AU28" s="166">
        <f>+MU!AR28-MRD!AU28</f>
        <v>-1.1592968116367612E-2</v>
      </c>
      <c r="AV28" s="166">
        <f>+MU!AS28-MRD!AV28</f>
        <v>-7.9707377954714859E-3</v>
      </c>
      <c r="AW28" s="166">
        <f>+MU!AT28-MRD!AW28</f>
        <v>-6.2991808810382282E-3</v>
      </c>
      <c r="AX28" s="166">
        <f>+MU!AU28-MRD!AX28</f>
        <v>-5.5453634298178047E-5</v>
      </c>
      <c r="AY28" s="166">
        <f>+MU!AV28-MRD!AY28</f>
        <v>-4.543741557960362E-5</v>
      </c>
      <c r="AZ28" s="166">
        <f>+MU!AW28-MRD!AZ28</f>
        <v>-1.1242209478114425E-5</v>
      </c>
      <c r="BA28" s="166">
        <f>+MU!AX28-MRD!BA28</f>
        <v>-1.2637973305471517E-6</v>
      </c>
      <c r="BB28" s="166">
        <f>+MU!AY28-MRD!BB28</f>
        <v>-9.107779435671063E-6</v>
      </c>
      <c r="BC28" s="166">
        <f>+MU!AZ28-MRD!BC28</f>
        <v>-8.2301433446868597E-6</v>
      </c>
      <c r="BD28" s="166">
        <f>+MU!BA28-MRD!BD28</f>
        <v>-1.5984483801057143E-5</v>
      </c>
      <c r="BE28" s="166">
        <f>+MU!BB28-MRD!BE28</f>
        <v>-1.3153876130177453E-5</v>
      </c>
      <c r="BF28" s="166">
        <f>+MU!BC28-MRD!BF28</f>
        <v>-8.2252570641784681E-6</v>
      </c>
      <c r="BG28" s="166">
        <f>+MU!BD28-MRD!BG28</f>
        <v>-3.9855832217849897E-4</v>
      </c>
      <c r="BH28" s="166">
        <f>+MU!BE28-MRD!BH28</f>
        <v>-1.7368485959861143E-6</v>
      </c>
      <c r="BI28" s="166">
        <f>+MU!BF28-MRD!BI28</f>
        <v>-1.5795883586523223E-5</v>
      </c>
      <c r="BJ28" s="166">
        <f>+MU!BG28-MRD!BJ28</f>
        <v>-2.2808164445925031E-6</v>
      </c>
      <c r="BK28" s="166">
        <f>+MU!BH28-MRD!BK28</f>
        <v>-9.9681584980319405E-7</v>
      </c>
      <c r="BL28" s="166">
        <f>+MU!BI28-MRD!BL28</f>
        <v>-1.3582245290749259E-6</v>
      </c>
      <c r="BM28" s="166">
        <f>+MU!BJ28-MRD!BM28</f>
        <v>-1.0608474867024572E-3</v>
      </c>
      <c r="BN28" s="166">
        <f>+MU!BK28-MRD!BN28</f>
        <v>-3.7936551268390132E-5</v>
      </c>
      <c r="BO28" s="166">
        <f>+MU!BL28-MRD!BO28</f>
        <v>-4.1246051201838566E-4</v>
      </c>
      <c r="BP28" s="166">
        <f>+MU!BM28-MRD!BP28</f>
        <v>-4.0979097628668261E-5</v>
      </c>
      <c r="BQ28" s="166">
        <f>+MU!BN28-MRD!BQ28</f>
        <v>-1.5735604797389847E-4</v>
      </c>
      <c r="BR28" s="166">
        <f>+MU!BO28-MRD!BR28</f>
        <v>-1.0922941517624208E-4</v>
      </c>
      <c r="BS28" s="166">
        <f>+MU!BP28-MRD!BS28</f>
        <v>-6.0994394953412368E-5</v>
      </c>
      <c r="BT28" s="166">
        <f>+MU!BQ28-MRD!BT28</f>
        <v>0</v>
      </c>
      <c r="BW28" s="98">
        <v>-2.6827351197697023E-3</v>
      </c>
      <c r="BX28" s="98">
        <v>-6.8568787893334422E-4</v>
      </c>
      <c r="BY28" s="98">
        <v>-1.3054905210078214E-3</v>
      </c>
      <c r="BZ28" s="98">
        <v>-3.5862832373225708E-5</v>
      </c>
      <c r="CA28" s="98">
        <v>-3.8003509040139957E-5</v>
      </c>
      <c r="CB28" s="98">
        <v>-6.8528928911991762E-6</v>
      </c>
      <c r="CC28" s="98">
        <v>-6.5406946364993347E-6</v>
      </c>
      <c r="CD28" s="98">
        <v>-3.5287271636817277E-5</v>
      </c>
      <c r="CE28" s="98">
        <v>-1.4039509736235291E-5</v>
      </c>
      <c r="CF28" s="98">
        <v>-5.2342931021033293E-5</v>
      </c>
      <c r="CG28" s="98">
        <v>-1.3618395877722589E-4</v>
      </c>
      <c r="CH28" s="98">
        <v>-3.1945754556133619E-5</v>
      </c>
      <c r="CI28" s="98">
        <v>-1.6946089570932552E-4</v>
      </c>
      <c r="CJ28" s="98">
        <v>-5.5170050237947871E-5</v>
      </c>
      <c r="CK28" s="98">
        <v>-8.9751816139797117E-5</v>
      </c>
      <c r="CL28" s="98">
        <v>-4.9661534475515235E-5</v>
      </c>
      <c r="CM28" s="98">
        <v>-4.4260530005701628E-4</v>
      </c>
      <c r="CN28" s="98">
        <v>-2.1001545398214495E-4</v>
      </c>
      <c r="CO28" s="98">
        <v>-1.4517843266137844E-4</v>
      </c>
      <c r="CP28" s="98">
        <v>-1.6317588945487783E-4</v>
      </c>
      <c r="CQ28" s="98">
        <v>-2.3100549126110685E-3</v>
      </c>
      <c r="CR28" s="98">
        <v>-1.3252382019718887E-4</v>
      </c>
      <c r="CS28" s="98">
        <v>0.83047743476421521</v>
      </c>
      <c r="CT28" s="98">
        <v>-2.1797678858100505E-2</v>
      </c>
      <c r="CU28" s="98">
        <v>-8.1860557196777628E-5</v>
      </c>
      <c r="CV28" s="98">
        <v>-6.6937785353034316E-4</v>
      </c>
      <c r="CW28" s="98">
        <v>-3.6497367076387689E-4</v>
      </c>
      <c r="CX28" s="98">
        <v>-1.4998064339696922E-3</v>
      </c>
      <c r="CY28" s="98">
        <v>-3.8997094326243586E-5</v>
      </c>
      <c r="CZ28" s="98">
        <v>-1.3527047052282355E-3</v>
      </c>
      <c r="DA28" s="98">
        <v>-3.4623116418146553E-3</v>
      </c>
      <c r="DB28" s="98">
        <v>-6.2265140844405158E-4</v>
      </c>
      <c r="DC28" s="98">
        <v>-3.4173561598715611E-4</v>
      </c>
      <c r="DD28" s="98">
        <v>-8.8483597176458276E-2</v>
      </c>
      <c r="DE28" s="98">
        <v>-1.5735690952266475E-3</v>
      </c>
      <c r="DF28" s="98">
        <v>-3.8063210227159124E-5</v>
      </c>
      <c r="DG28" s="98">
        <v>-6.6241311020364192E-6</v>
      </c>
      <c r="DH28" s="98">
        <v>-4.3817309825062243E-5</v>
      </c>
      <c r="DI28" s="98">
        <v>-2.9054761056415916E-5</v>
      </c>
      <c r="DJ28" s="98">
        <v>-5.6216953026287287E-5</v>
      </c>
      <c r="DK28" s="98">
        <v>-3.2190321494356522E-5</v>
      </c>
      <c r="DL28" s="98">
        <v>-1.0229915446985027E-4</v>
      </c>
      <c r="DM28" s="98">
        <v>-1.1592968116367612E-2</v>
      </c>
      <c r="DN28" s="98">
        <v>-7.9707377954714859E-3</v>
      </c>
      <c r="DO28" s="98">
        <v>-6.2991808810382282E-3</v>
      </c>
      <c r="DP28" s="98">
        <v>-5.5453634298178047E-5</v>
      </c>
      <c r="DQ28" s="98">
        <v>-4.543741557960362E-5</v>
      </c>
      <c r="DR28" s="98">
        <v>-1.1242209478114425E-5</v>
      </c>
      <c r="DS28" s="98">
        <v>-1.2637973305471517E-6</v>
      </c>
      <c r="DT28" s="98">
        <v>-9.107779435671063E-6</v>
      </c>
      <c r="DU28" s="98">
        <v>-8.2301433446868597E-6</v>
      </c>
      <c r="DV28" s="98">
        <v>-1.5984483801057143E-5</v>
      </c>
      <c r="DW28" s="98">
        <v>-1.3153876130177453E-5</v>
      </c>
      <c r="DX28" s="98">
        <v>-8.2252570641784681E-6</v>
      </c>
      <c r="DY28" s="98">
        <v>-3.9855832217849897E-4</v>
      </c>
      <c r="DZ28" s="98">
        <v>-1.7368485959861143E-6</v>
      </c>
      <c r="EA28" s="98">
        <v>-1.5795883586523223E-5</v>
      </c>
      <c r="EB28" s="98">
        <v>-2.2808164445925031E-6</v>
      </c>
      <c r="EC28" s="98">
        <v>-9.9681584980319405E-7</v>
      </c>
      <c r="ED28" s="98">
        <v>-1.3582245290749259E-6</v>
      </c>
      <c r="EE28" s="98">
        <v>-1.0608474867024572E-3</v>
      </c>
      <c r="EF28" s="98">
        <v>-3.7936551268390132E-5</v>
      </c>
      <c r="EG28" s="98">
        <v>-4.1246051201838566E-4</v>
      </c>
      <c r="EH28" s="98">
        <v>-4.0979097628668261E-5</v>
      </c>
      <c r="EI28" s="98">
        <v>-1.5735604797389847E-4</v>
      </c>
      <c r="EJ28" s="98">
        <v>-1.0922941517624208E-4</v>
      </c>
      <c r="EK28" s="98">
        <v>-6.0994394953412368E-5</v>
      </c>
      <c r="EL28" s="98">
        <v>0</v>
      </c>
    </row>
    <row r="29" spans="2:142" ht="15" x14ac:dyDescent="0.4">
      <c r="B29">
        <v>24</v>
      </c>
      <c r="C29" s="6" t="s">
        <v>45</v>
      </c>
      <c r="D29" s="7" t="s">
        <v>46</v>
      </c>
      <c r="E29" s="166">
        <f>+MU!B29-MRD!E29</f>
        <v>-8.0113120045309082E-3</v>
      </c>
      <c r="F29" s="166">
        <f>+MU!C29-MRD!F29</f>
        <v>-9.3416987339351441E-4</v>
      </c>
      <c r="G29" s="166">
        <f>+MU!D29-MRD!G29</f>
        <v>-4.8344920838053465E-3</v>
      </c>
      <c r="H29" s="166">
        <f>+MU!E29-MRD!H29</f>
        <v>-1.7775877902121061E-4</v>
      </c>
      <c r="I29" s="166">
        <f>+MU!F29-MRD!I29</f>
        <v>-3.5117601728033624E-3</v>
      </c>
      <c r="J29" s="166">
        <f>+MU!G29-MRD!J29</f>
        <v>-7.2262339528576705E-4</v>
      </c>
      <c r="K29" s="166">
        <f>+MU!H29-MRD!K29</f>
        <v>-5.8048199747683712E-4</v>
      </c>
      <c r="L29" s="166">
        <f>+MU!I29-MRD!L29</f>
        <v>-8.0742314160054032E-3</v>
      </c>
      <c r="M29" s="166">
        <f>+MU!J29-MRD!M29</f>
        <v>-3.3067624835362605E-3</v>
      </c>
      <c r="N29" s="166">
        <f>+MU!K29-MRD!N29</f>
        <v>-1.3273442906413465E-3</v>
      </c>
      <c r="O29" s="166">
        <f>+MU!L29-MRD!O29</f>
        <v>-1.87014253562862E-3</v>
      </c>
      <c r="P29" s="166">
        <f>+MU!M29-MRD!P29</f>
        <v>-5.7694382679944079E-3</v>
      </c>
      <c r="Q29" s="166">
        <f>+MU!N29-MRD!Q29</f>
        <v>-8.0204515461330048E-3</v>
      </c>
      <c r="R29" s="166">
        <f>+MU!O29-MRD!R29</f>
        <v>-9.7638624817230745E-3</v>
      </c>
      <c r="S29" s="166">
        <f>+MU!P29-MRD!S29</f>
        <v>-6.6321556167505992E-3</v>
      </c>
      <c r="T29" s="166">
        <f>+MU!Q29-MRD!T29</f>
        <v>-1.1717193930013305E-2</v>
      </c>
      <c r="U29" s="166">
        <f>+MU!R29-MRD!U29</f>
        <v>-3.7838064016324349E-2</v>
      </c>
      <c r="V29" s="166">
        <f>+MU!S29-MRD!V29</f>
        <v>-1.6350765744611414E-2</v>
      </c>
      <c r="W29" s="166">
        <f>+MU!T29-MRD!W29</f>
        <v>-1.3514833538641208E-2</v>
      </c>
      <c r="X29" s="166">
        <f>+MU!U29-MRD!X29</f>
        <v>-5.623080135092883E-3</v>
      </c>
      <c r="Y29" s="166">
        <f>+MU!V29-MRD!Y29</f>
        <v>-9.0021833880976326E-3</v>
      </c>
      <c r="Z29" s="166">
        <f>+MU!W29-MRD!Z29</f>
        <v>-1.1326928900080595E-2</v>
      </c>
      <c r="AA29" s="166">
        <f>+MU!X29-MRD!AA29</f>
        <v>-4.1697871440511833E-2</v>
      </c>
      <c r="AB29" s="166">
        <f>+MU!Y29-MRD!AB29</f>
        <v>0.77381877298298196</v>
      </c>
      <c r="AC29" s="166">
        <f>+MU!Z29-MRD!AC29</f>
        <v>-7.5052055955666301E-4</v>
      </c>
      <c r="AD29" s="166">
        <f>+MU!AA29-MRD!AD29</f>
        <v>-1.3310357735541095E-2</v>
      </c>
      <c r="AE29" s="166">
        <f>+MU!AB29-MRD!AE29</f>
        <v>-2.6157304426487799E-2</v>
      </c>
      <c r="AF29" s="166">
        <f>+MU!AC29-MRD!AF29</f>
        <v>-1.4108370804139986E-2</v>
      </c>
      <c r="AG29" s="166">
        <f>+MU!AD29-MRD!AG29</f>
        <v>-7.6801210008078057E-4</v>
      </c>
      <c r="AH29" s="166">
        <f>+MU!AE29-MRD!AH29</f>
        <v>-2.6410004354673459E-3</v>
      </c>
      <c r="AI29" s="166">
        <f>+MU!AF29-MRD!AI29</f>
        <v>-1.1187891216353002E-2</v>
      </c>
      <c r="AJ29" s="166">
        <f>+MU!AG29-MRD!AJ29</f>
        <v>-3.6530728412540541E-3</v>
      </c>
      <c r="AK29" s="166">
        <f>+MU!AH29-MRD!AK29</f>
        <v>-1.3808474550058116E-3</v>
      </c>
      <c r="AL29" s="166">
        <f>+MU!AI29-MRD!AL29</f>
        <v>-5.669020782629948E-2</v>
      </c>
      <c r="AM29" s="166">
        <f>+MU!AJ29-MRD!AM29</f>
        <v>-5.8301367721429673E-3</v>
      </c>
      <c r="AN29" s="166">
        <f>+MU!AK29-MRD!AN29</f>
        <v>-2.7083220290715269E-3</v>
      </c>
      <c r="AO29" s="166">
        <f>+MU!AL29-MRD!AO29</f>
        <v>-1.1347914230785416E-3</v>
      </c>
      <c r="AP29" s="166">
        <f>+MU!AM29-MRD!AP29</f>
        <v>-2.6345718553953371E-3</v>
      </c>
      <c r="AQ29" s="166">
        <f>+MU!AN29-MRD!AQ29</f>
        <v>-2.0577810626871882E-3</v>
      </c>
      <c r="AR29" s="166">
        <f>+MU!AO29-MRD!AR29</f>
        <v>-1.9605576261978947E-3</v>
      </c>
      <c r="AS29" s="166">
        <f>+MU!AP29-MRD!AS29</f>
        <v>-1.064834203991063E-2</v>
      </c>
      <c r="AT29" s="166">
        <f>+MU!AQ29-MRD!AT29</f>
        <v>-1.3508382185851379E-3</v>
      </c>
      <c r="AU29" s="166">
        <f>+MU!AR29-MRD!AU29</f>
        <v>-2.1050572106636719E-3</v>
      </c>
      <c r="AV29" s="166">
        <f>+MU!AS29-MRD!AV29</f>
        <v>-1.8447480741545631E-3</v>
      </c>
      <c r="AW29" s="166">
        <f>+MU!AT29-MRD!AW29</f>
        <v>-1.3120015360899827E-3</v>
      </c>
      <c r="AX29" s="166">
        <f>+MU!AU29-MRD!AX29</f>
        <v>-4.3534150541097725E-3</v>
      </c>
      <c r="AY29" s="166">
        <f>+MU!AV29-MRD!AY29</f>
        <v>-3.9775483073610125E-3</v>
      </c>
      <c r="AZ29" s="166">
        <f>+MU!AW29-MRD!AZ29</f>
        <v>-3.0587404528157014E-4</v>
      </c>
      <c r="BA29" s="166">
        <f>+MU!AX29-MRD!BA29</f>
        <v>-1.9831132769092095E-4</v>
      </c>
      <c r="BB29" s="166">
        <f>+MU!AY29-MRD!BB29</f>
        <v>-7.9994780301748819E-4</v>
      </c>
      <c r="BC29" s="166">
        <f>+MU!AZ29-MRD!BC29</f>
        <v>-1.5980079497925068E-3</v>
      </c>
      <c r="BD29" s="166">
        <f>+MU!BA29-MRD!BD29</f>
        <v>-5.3203884103809104E-3</v>
      </c>
      <c r="BE29" s="166">
        <f>+MU!BB29-MRD!BE29</f>
        <v>-3.7650896303249417E-3</v>
      </c>
      <c r="BF29" s="166">
        <f>+MU!BC29-MRD!BF29</f>
        <v>-2.3703417563708802E-3</v>
      </c>
      <c r="BG29" s="166">
        <f>+MU!BD29-MRD!BG29</f>
        <v>-2.9084059467406689E-2</v>
      </c>
      <c r="BH29" s="166">
        <f>+MU!BE29-MRD!BH29</f>
        <v>-8.9272380669819977E-4</v>
      </c>
      <c r="BI29" s="166">
        <f>+MU!BF29-MRD!BI29</f>
        <v>-2.1020352294477407E-3</v>
      </c>
      <c r="BJ29" s="166">
        <f>+MU!BG29-MRD!BJ29</f>
        <v>-7.6732468672649436E-4</v>
      </c>
      <c r="BK29" s="166">
        <f>+MU!BH29-MRD!BK29</f>
        <v>-2.5576402526104262E-4</v>
      </c>
      <c r="BL29" s="166">
        <f>+MU!BI29-MRD!BL29</f>
        <v>-4.6465419103440585E-4</v>
      </c>
      <c r="BM29" s="166">
        <f>+MU!BJ29-MRD!BM29</f>
        <v>-4.7736916485777315E-3</v>
      </c>
      <c r="BN29" s="166">
        <f>+MU!BK29-MRD!BN29</f>
        <v>-7.7536057669210156E-3</v>
      </c>
      <c r="BO29" s="166">
        <f>+MU!BL29-MRD!BO29</f>
        <v>-2.2853491595811855E-2</v>
      </c>
      <c r="BP29" s="166">
        <f>+MU!BM29-MRD!BP29</f>
        <v>-9.7634597328061772E-3</v>
      </c>
      <c r="BQ29" s="166">
        <f>+MU!BN29-MRD!BQ29</f>
        <v>-2.3207560899792326E-3</v>
      </c>
      <c r="BR29" s="166">
        <f>+MU!BO29-MRD!BR29</f>
        <v>-9.9230176980071201E-3</v>
      </c>
      <c r="BS29" s="166">
        <f>+MU!BP29-MRD!BS29</f>
        <v>-3.5809111345697884E-4</v>
      </c>
      <c r="BT29" s="166">
        <f>+MU!BQ29-MRD!BT29</f>
        <v>0</v>
      </c>
      <c r="BW29" s="98">
        <v>-8.0113120045309082E-3</v>
      </c>
      <c r="BX29" s="98">
        <v>-9.3416987339351441E-4</v>
      </c>
      <c r="BY29" s="98">
        <v>-4.8344920838053465E-3</v>
      </c>
      <c r="BZ29" s="98">
        <v>-1.7775877902121061E-4</v>
      </c>
      <c r="CA29" s="98">
        <v>-3.5117601728033624E-3</v>
      </c>
      <c r="CB29" s="98">
        <v>-7.2262339528576705E-4</v>
      </c>
      <c r="CC29" s="98">
        <v>-5.8048199747683712E-4</v>
      </c>
      <c r="CD29" s="98">
        <v>-8.0742314160054032E-3</v>
      </c>
      <c r="CE29" s="98">
        <v>-3.3067624835362605E-3</v>
      </c>
      <c r="CF29" s="98">
        <v>-1.3273442906413465E-3</v>
      </c>
      <c r="CG29" s="98">
        <v>-1.87014253562862E-3</v>
      </c>
      <c r="CH29" s="98">
        <v>-5.7694382679944079E-3</v>
      </c>
      <c r="CI29" s="98">
        <v>-8.0204515461330048E-3</v>
      </c>
      <c r="CJ29" s="98">
        <v>-9.7638624817230745E-3</v>
      </c>
      <c r="CK29" s="98">
        <v>-6.6321556167505992E-3</v>
      </c>
      <c r="CL29" s="98">
        <v>-1.1717193930013305E-2</v>
      </c>
      <c r="CM29" s="98">
        <v>-3.7838064016324349E-2</v>
      </c>
      <c r="CN29" s="98">
        <v>-1.6350765744611414E-2</v>
      </c>
      <c r="CO29" s="98">
        <v>-1.3514833538641208E-2</v>
      </c>
      <c r="CP29" s="98">
        <v>-5.623080135092883E-3</v>
      </c>
      <c r="CQ29" s="98">
        <v>-9.0021833880976326E-3</v>
      </c>
      <c r="CR29" s="98">
        <v>-1.1326928900080595E-2</v>
      </c>
      <c r="CS29" s="98">
        <v>-4.1697871440511833E-2</v>
      </c>
      <c r="CT29" s="98">
        <v>0.77381877298298196</v>
      </c>
      <c r="CU29" s="98">
        <v>-7.5052055955666301E-4</v>
      </c>
      <c r="CV29" s="98">
        <v>-1.3310357735541095E-2</v>
      </c>
      <c r="CW29" s="98">
        <v>-2.6157304426487799E-2</v>
      </c>
      <c r="CX29" s="98">
        <v>-1.4108370804139986E-2</v>
      </c>
      <c r="CY29" s="98">
        <v>-7.6801210008078057E-4</v>
      </c>
      <c r="CZ29" s="98">
        <v>-2.6410004354673459E-3</v>
      </c>
      <c r="DA29" s="98">
        <v>-1.1187891216353002E-2</v>
      </c>
      <c r="DB29" s="98">
        <v>-3.6530728412540541E-3</v>
      </c>
      <c r="DC29" s="98">
        <v>-1.3808474550058116E-3</v>
      </c>
      <c r="DD29" s="98">
        <v>-5.669020782629948E-2</v>
      </c>
      <c r="DE29" s="98">
        <v>-5.8301367721429673E-3</v>
      </c>
      <c r="DF29" s="98">
        <v>-2.7083220290715269E-3</v>
      </c>
      <c r="DG29" s="98">
        <v>-1.1347914230785416E-3</v>
      </c>
      <c r="DH29" s="98">
        <v>-2.6345718553953371E-3</v>
      </c>
      <c r="DI29" s="98">
        <v>-2.0577810626871882E-3</v>
      </c>
      <c r="DJ29" s="98">
        <v>-1.9605576261978947E-3</v>
      </c>
      <c r="DK29" s="98">
        <v>-1.064834203991063E-2</v>
      </c>
      <c r="DL29" s="98">
        <v>-1.3508382185851379E-3</v>
      </c>
      <c r="DM29" s="98">
        <v>-2.1050572106636719E-3</v>
      </c>
      <c r="DN29" s="98">
        <v>-1.8447480741545631E-3</v>
      </c>
      <c r="DO29" s="98">
        <v>-1.3120015360899827E-3</v>
      </c>
      <c r="DP29" s="98">
        <v>-4.3534150541097725E-3</v>
      </c>
      <c r="DQ29" s="98">
        <v>-3.9775483073610125E-3</v>
      </c>
      <c r="DR29" s="98">
        <v>-3.0587404528157014E-4</v>
      </c>
      <c r="DS29" s="98">
        <v>-1.9831132769092095E-4</v>
      </c>
      <c r="DT29" s="98">
        <v>-7.9994780301748819E-4</v>
      </c>
      <c r="DU29" s="98">
        <v>-1.5980079497925068E-3</v>
      </c>
      <c r="DV29" s="98">
        <v>-5.3203884103809104E-3</v>
      </c>
      <c r="DW29" s="98">
        <v>-3.7650896303249417E-3</v>
      </c>
      <c r="DX29" s="98">
        <v>-2.3703417563708802E-3</v>
      </c>
      <c r="DY29" s="98">
        <v>-2.9084059467406689E-2</v>
      </c>
      <c r="DZ29" s="98">
        <v>-8.9272380669819977E-4</v>
      </c>
      <c r="EA29" s="98">
        <v>-2.1020352294477407E-3</v>
      </c>
      <c r="EB29" s="98">
        <v>-7.6732468672649436E-4</v>
      </c>
      <c r="EC29" s="98">
        <v>-2.5576402526104262E-4</v>
      </c>
      <c r="ED29" s="98">
        <v>-4.6465419103440585E-4</v>
      </c>
      <c r="EE29" s="98">
        <v>-4.7736916485777315E-3</v>
      </c>
      <c r="EF29" s="98">
        <v>-7.7536057669210156E-3</v>
      </c>
      <c r="EG29" s="98">
        <v>-2.2853491595811855E-2</v>
      </c>
      <c r="EH29" s="98">
        <v>-9.7634597328061772E-3</v>
      </c>
      <c r="EI29" s="98">
        <v>-2.3207560899792326E-3</v>
      </c>
      <c r="EJ29" s="98">
        <v>-9.9230176980071201E-3</v>
      </c>
      <c r="EK29" s="98">
        <v>-3.5809111345697884E-4</v>
      </c>
      <c r="EL29" s="98">
        <v>0</v>
      </c>
    </row>
    <row r="30" spans="2:142" ht="15" x14ac:dyDescent="0.4">
      <c r="B30">
        <v>25</v>
      </c>
      <c r="C30" s="15" t="s">
        <v>47</v>
      </c>
      <c r="D30" s="2" t="s">
        <v>48</v>
      </c>
      <c r="E30" s="166">
        <f>+MU!B30-MRD!E30</f>
        <v>-1.8868796267452227E-2</v>
      </c>
      <c r="F30" s="166">
        <f>+MU!C30-MRD!F30</f>
        <v>-4.3829505247413485E-3</v>
      </c>
      <c r="G30" s="166">
        <f>+MU!D30-MRD!G30</f>
        <v>-1.0661210660010686E-2</v>
      </c>
      <c r="H30" s="166">
        <f>+MU!E30-MRD!H30</f>
        <v>-4.919495564523435E-4</v>
      </c>
      <c r="I30" s="166">
        <f>+MU!F30-MRD!I30</f>
        <v>-1.1316244722716867E-2</v>
      </c>
      <c r="J30" s="166">
        <f>+MU!G30-MRD!J30</f>
        <v>-5.0515644807399229E-2</v>
      </c>
      <c r="K30" s="166">
        <f>+MU!H30-MRD!K30</f>
        <v>-8.7150995614614674E-2</v>
      </c>
      <c r="L30" s="166">
        <f>+MU!I30-MRD!L30</f>
        <v>-7.5345551749686941E-3</v>
      </c>
      <c r="M30" s="166">
        <f>+MU!J30-MRD!M30</f>
        <v>-2.4747402504520236E-2</v>
      </c>
      <c r="N30" s="166">
        <f>+MU!K30-MRD!N30</f>
        <v>-6.2164333619645082E-3</v>
      </c>
      <c r="O30" s="166">
        <f>+MU!L30-MRD!O30</f>
        <v>-4.3958347348432882E-3</v>
      </c>
      <c r="P30" s="166">
        <f>+MU!M30-MRD!P30</f>
        <v>-1.5100727938150826E-3</v>
      </c>
      <c r="Q30" s="166">
        <f>+MU!N30-MRD!Q30</f>
        <v>-5.431650943946288E-3</v>
      </c>
      <c r="R30" s="166">
        <f>+MU!O30-MRD!R30</f>
        <v>-6.8036790536761581E-4</v>
      </c>
      <c r="S30" s="166">
        <f>+MU!P30-MRD!S30</f>
        <v>-4.2232820237788618E-4</v>
      </c>
      <c r="T30" s="166">
        <f>+MU!Q30-MRD!T30</f>
        <v>-1.9899323403301046E-3</v>
      </c>
      <c r="U30" s="166">
        <f>+MU!R30-MRD!U30</f>
        <v>-1.0546770615567464E-3</v>
      </c>
      <c r="V30" s="166">
        <f>+MU!S30-MRD!V30</f>
        <v>-5.2594960129838169E-4</v>
      </c>
      <c r="W30" s="166">
        <f>+MU!T30-MRD!W30</f>
        <v>-9.9319135403837895E-4</v>
      </c>
      <c r="X30" s="166">
        <f>+MU!U30-MRD!X30</f>
        <v>-8.3460083319440888E-3</v>
      </c>
      <c r="Y30" s="166">
        <f>+MU!V30-MRD!Y30</f>
        <v>-2.4263330369881982E-3</v>
      </c>
      <c r="Z30" s="166">
        <f>+MU!W30-MRD!Z30</f>
        <v>-3.535477016074871E-3</v>
      </c>
      <c r="AA30" s="166">
        <f>+MU!X30-MRD!AA30</f>
        <v>-4.2694833917738739E-3</v>
      </c>
      <c r="AB30" s="166">
        <f>+MU!Y30-MRD!AB30</f>
        <v>-5.2394656796460682E-3</v>
      </c>
      <c r="AC30" s="166">
        <f>+MU!Z30-MRD!AC30</f>
        <v>0.60863867597418309</v>
      </c>
      <c r="AD30" s="166">
        <f>+MU!AA30-MRD!AD30</f>
        <v>-1.5467722899941678E-2</v>
      </c>
      <c r="AE30" s="166">
        <f>+MU!AB30-MRD!AE30</f>
        <v>-6.2710148876151403E-3</v>
      </c>
      <c r="AF30" s="166">
        <f>+MU!AC30-MRD!AF30</f>
        <v>-1.0080744827033347E-2</v>
      </c>
      <c r="AG30" s="166">
        <f>+MU!AD30-MRD!AG30</f>
        <v>-6.0519139386715437E-2</v>
      </c>
      <c r="AH30" s="166">
        <f>+MU!AE30-MRD!AH30</f>
        <v>-2.744210584236064E-3</v>
      </c>
      <c r="AI30" s="166">
        <f>+MU!AF30-MRD!AI30</f>
        <v>-8.2616240591028116E-3</v>
      </c>
      <c r="AJ30" s="166">
        <f>+MU!AG30-MRD!AJ30</f>
        <v>-5.4977050081505587E-4</v>
      </c>
      <c r="AK30" s="166">
        <f>+MU!AH30-MRD!AK30</f>
        <v>-1.9431871612373773E-3</v>
      </c>
      <c r="AL30" s="166">
        <f>+MU!AI30-MRD!AL30</f>
        <v>-1.3172409557048782E-3</v>
      </c>
      <c r="AM30" s="166">
        <f>+MU!AJ30-MRD!AM30</f>
        <v>-4.8635608879146908E-3</v>
      </c>
      <c r="AN30" s="166">
        <f>+MU!AK30-MRD!AN30</f>
        <v>-1.2046214015733823E-2</v>
      </c>
      <c r="AO30" s="166">
        <f>+MU!AL30-MRD!AO30</f>
        <v>-5.9792166783438228E-3</v>
      </c>
      <c r="AP30" s="166">
        <f>+MU!AM30-MRD!AP30</f>
        <v>-1.3546085588856061E-2</v>
      </c>
      <c r="AQ30" s="166">
        <f>+MU!AN30-MRD!AQ30</f>
        <v>-3.124818645296209E-3</v>
      </c>
      <c r="AR30" s="166">
        <f>+MU!AO30-MRD!AR30</f>
        <v>-3.1870153535879318E-2</v>
      </c>
      <c r="AS30" s="166">
        <f>+MU!AP30-MRD!AS30</f>
        <v>-5.5481090127830878E-5</v>
      </c>
      <c r="AT30" s="166">
        <f>+MU!AQ30-MRD!AT30</f>
        <v>-6.6991026133501226E-3</v>
      </c>
      <c r="AU30" s="166">
        <f>+MU!AR30-MRD!AU30</f>
        <v>-4.3457172407455258E-3</v>
      </c>
      <c r="AV30" s="166">
        <f>+MU!AS30-MRD!AV30</f>
        <v>-5.9621363719432026E-3</v>
      </c>
      <c r="AW30" s="166">
        <f>+MU!AT30-MRD!AW30</f>
        <v>-1.2995415061159679E-2</v>
      </c>
      <c r="AX30" s="166">
        <f>+MU!AU30-MRD!AX30</f>
        <v>-7.707952792010672E-3</v>
      </c>
      <c r="AY30" s="166">
        <f>+MU!AV30-MRD!AY30</f>
        <v>-1.8083490965759501E-2</v>
      </c>
      <c r="AZ30" s="166">
        <f>+MU!AW30-MRD!AZ30</f>
        <v>-0.13803313890276814</v>
      </c>
      <c r="BA30" s="166">
        <f>+MU!AX30-MRD!BA30</f>
        <v>-0.10203040800807114</v>
      </c>
      <c r="BB30" s="166">
        <f>+MU!AY30-MRD!BB30</f>
        <v>-0.18599831577978584</v>
      </c>
      <c r="BC30" s="166">
        <f>+MU!AZ30-MRD!BC30</f>
        <v>-1.4844209407251195E-2</v>
      </c>
      <c r="BD30" s="166">
        <f>+MU!BA30-MRD!BD30</f>
        <v>-2.6442017102334694E-2</v>
      </c>
      <c r="BE30" s="166">
        <f>+MU!BB30-MRD!BE30</f>
        <v>-4.6211029253540202E-3</v>
      </c>
      <c r="BF30" s="166">
        <f>+MU!BC30-MRD!BF30</f>
        <v>-1.0409657902681927E-3</v>
      </c>
      <c r="BG30" s="166">
        <f>+MU!BD30-MRD!BG30</f>
        <v>-3.8654537448054023E-3</v>
      </c>
      <c r="BH30" s="166">
        <f>+MU!BE30-MRD!BH30</f>
        <v>-1.2923989992253335E-3</v>
      </c>
      <c r="BI30" s="166">
        <f>+MU!BF30-MRD!BI30</f>
        <v>-8.2561569485650765E-4</v>
      </c>
      <c r="BJ30" s="166">
        <f>+MU!BG30-MRD!BJ30</f>
        <v>-1.0910242139306656E-3</v>
      </c>
      <c r="BK30" s="166">
        <f>+MU!BH30-MRD!BK30</f>
        <v>-1.5020219667539996E-3</v>
      </c>
      <c r="BL30" s="166">
        <f>+MU!BI30-MRD!BL30</f>
        <v>-1.8665418882425261E-4</v>
      </c>
      <c r="BM30" s="166">
        <f>+MU!BJ30-MRD!BM30</f>
        <v>-2.8337234726900683E-3</v>
      </c>
      <c r="BN30" s="166">
        <f>+MU!BK30-MRD!BN30</f>
        <v>-1.4550287127672759E-3</v>
      </c>
      <c r="BO30" s="166">
        <f>+MU!BL30-MRD!BO30</f>
        <v>-8.79552889464069E-3</v>
      </c>
      <c r="BP30" s="166">
        <f>+MU!BM30-MRD!BP30</f>
        <v>-2.7504391002417222E-4</v>
      </c>
      <c r="BQ30" s="166">
        <f>+MU!BN30-MRD!BQ30</f>
        <v>-1.9619395381347644E-3</v>
      </c>
      <c r="BR30" s="166">
        <f>+MU!BO30-MRD!BR30</f>
        <v>-1.1979698439424711E-3</v>
      </c>
      <c r="BS30" s="166">
        <f>+MU!BP30-MRD!BS30</f>
        <v>-2.4568832195485161E-3</v>
      </c>
      <c r="BT30" s="166">
        <f>+MU!BQ30-MRD!BT30</f>
        <v>0</v>
      </c>
      <c r="BW30" s="98">
        <v>-1.8868796267452227E-2</v>
      </c>
      <c r="BX30" s="98">
        <v>-4.3829505247413485E-3</v>
      </c>
      <c r="BY30" s="98">
        <v>-1.0661210660010686E-2</v>
      </c>
      <c r="BZ30" s="98">
        <v>-4.919495564523435E-4</v>
      </c>
      <c r="CA30" s="98">
        <v>-1.1316244722716867E-2</v>
      </c>
      <c r="CB30" s="98">
        <v>-5.0515644807399229E-2</v>
      </c>
      <c r="CC30" s="98">
        <v>-8.7150995614614674E-2</v>
      </c>
      <c r="CD30" s="98">
        <v>-7.5345551749686941E-3</v>
      </c>
      <c r="CE30" s="98">
        <v>-2.4747402504520236E-2</v>
      </c>
      <c r="CF30" s="98">
        <v>-6.2164333619645082E-3</v>
      </c>
      <c r="CG30" s="98">
        <v>-4.3958347348432882E-3</v>
      </c>
      <c r="CH30" s="98">
        <v>-1.5100727938150826E-3</v>
      </c>
      <c r="CI30" s="98">
        <v>-5.431650943946288E-3</v>
      </c>
      <c r="CJ30" s="98">
        <v>-6.8036790536761581E-4</v>
      </c>
      <c r="CK30" s="98">
        <v>-4.2232820237788618E-4</v>
      </c>
      <c r="CL30" s="98">
        <v>-1.9899323403301046E-3</v>
      </c>
      <c r="CM30" s="98">
        <v>-1.0546770615567464E-3</v>
      </c>
      <c r="CN30" s="98">
        <v>-5.2594960129838169E-4</v>
      </c>
      <c r="CO30" s="98">
        <v>-9.9319135403837895E-4</v>
      </c>
      <c r="CP30" s="98">
        <v>-8.3460083319440888E-3</v>
      </c>
      <c r="CQ30" s="98">
        <v>-2.4263330369881982E-3</v>
      </c>
      <c r="CR30" s="98">
        <v>-3.535477016074871E-3</v>
      </c>
      <c r="CS30" s="98">
        <v>-4.2694833917738739E-3</v>
      </c>
      <c r="CT30" s="98">
        <v>-5.2394656796460682E-3</v>
      </c>
      <c r="CU30" s="98">
        <v>0.60863867597418309</v>
      </c>
      <c r="CV30" s="98">
        <v>-1.5467722899941678E-2</v>
      </c>
      <c r="CW30" s="98">
        <v>-6.2710148876151403E-3</v>
      </c>
      <c r="CX30" s="98">
        <v>-1.0080744827033347E-2</v>
      </c>
      <c r="CY30" s="98">
        <v>-6.0519139386715437E-2</v>
      </c>
      <c r="CZ30" s="98">
        <v>-2.744210584236064E-3</v>
      </c>
      <c r="DA30" s="98">
        <v>-8.2616240591028116E-3</v>
      </c>
      <c r="DB30" s="98">
        <v>-5.4977050081505587E-4</v>
      </c>
      <c r="DC30" s="98">
        <v>-1.9431871612373773E-3</v>
      </c>
      <c r="DD30" s="98">
        <v>-1.3172409557048782E-3</v>
      </c>
      <c r="DE30" s="98">
        <v>-4.8635608879146908E-3</v>
      </c>
      <c r="DF30" s="98">
        <v>-1.2046214015733823E-2</v>
      </c>
      <c r="DG30" s="98">
        <v>-5.9792166783438228E-3</v>
      </c>
      <c r="DH30" s="98">
        <v>-1.3546085588856061E-2</v>
      </c>
      <c r="DI30" s="98">
        <v>-3.124818645296209E-3</v>
      </c>
      <c r="DJ30" s="98">
        <v>-3.1870153535879318E-2</v>
      </c>
      <c r="DK30" s="98">
        <v>-5.5481090127830878E-5</v>
      </c>
      <c r="DL30" s="98">
        <v>-6.6991026133501226E-3</v>
      </c>
      <c r="DM30" s="98">
        <v>-4.3457172407455258E-3</v>
      </c>
      <c r="DN30" s="98">
        <v>-5.9621363719432026E-3</v>
      </c>
      <c r="DO30" s="98">
        <v>-1.2995415061159679E-2</v>
      </c>
      <c r="DP30" s="98">
        <v>-7.707952792010672E-3</v>
      </c>
      <c r="DQ30" s="98">
        <v>-1.8083490965759501E-2</v>
      </c>
      <c r="DR30" s="98">
        <v>-0.13803313890276814</v>
      </c>
      <c r="DS30" s="98">
        <v>-0.10203040800807114</v>
      </c>
      <c r="DT30" s="98">
        <v>-0.18599831577978584</v>
      </c>
      <c r="DU30" s="98">
        <v>-1.4844209407251195E-2</v>
      </c>
      <c r="DV30" s="98">
        <v>-2.6442017102334694E-2</v>
      </c>
      <c r="DW30" s="98">
        <v>-4.6211029253540202E-3</v>
      </c>
      <c r="DX30" s="98">
        <v>-1.0409657902681927E-3</v>
      </c>
      <c r="DY30" s="98">
        <v>-3.8654537448054023E-3</v>
      </c>
      <c r="DZ30" s="98">
        <v>-1.2923989992253335E-3</v>
      </c>
      <c r="EA30" s="98">
        <v>-8.2561569485650765E-4</v>
      </c>
      <c r="EB30" s="98">
        <v>-1.0910242139306656E-3</v>
      </c>
      <c r="EC30" s="98">
        <v>-1.5020219667539996E-3</v>
      </c>
      <c r="ED30" s="98">
        <v>-1.8665418882425261E-4</v>
      </c>
      <c r="EE30" s="98">
        <v>-2.8337234726900683E-3</v>
      </c>
      <c r="EF30" s="98">
        <v>-1.4550287127672759E-3</v>
      </c>
      <c r="EG30" s="98">
        <v>-8.79552889464069E-3</v>
      </c>
      <c r="EH30" s="98">
        <v>-2.7504391002417222E-4</v>
      </c>
      <c r="EI30" s="98">
        <v>-1.9619395381347644E-3</v>
      </c>
      <c r="EJ30" s="98">
        <v>-1.1979698439424711E-3</v>
      </c>
      <c r="EK30" s="98">
        <v>-2.4568832195485161E-3</v>
      </c>
      <c r="EL30" s="98">
        <v>0</v>
      </c>
    </row>
    <row r="31" spans="2:142" ht="15" x14ac:dyDescent="0.4">
      <c r="B31">
        <v>26</v>
      </c>
      <c r="C31" s="6" t="s">
        <v>49</v>
      </c>
      <c r="D31" s="7" t="s">
        <v>50</v>
      </c>
      <c r="E31" s="166">
        <f>+MU!B31-MRD!E31</f>
        <v>-5.5343518960629577E-2</v>
      </c>
      <c r="F31" s="166">
        <f>+MU!C31-MRD!F31</f>
        <v>-0.11548902490060198</v>
      </c>
      <c r="G31" s="166">
        <f>+MU!D31-MRD!G31</f>
        <v>-3.8264009720216001E-3</v>
      </c>
      <c r="H31" s="166">
        <f>+MU!E31-MRD!H31</f>
        <v>-2.3058662166485281E-2</v>
      </c>
      <c r="I31" s="166">
        <f>+MU!F31-MRD!I31</f>
        <v>-1.0741693643419703E-2</v>
      </c>
      <c r="J31" s="166">
        <f>+MU!G31-MRD!J31</f>
        <v>-3.0774445190188278E-3</v>
      </c>
      <c r="K31" s="166">
        <f>+MU!H31-MRD!K31</f>
        <v>-2.5974728227559454E-3</v>
      </c>
      <c r="L31" s="166">
        <f>+MU!I31-MRD!L31</f>
        <v>-7.0828236631243309E-3</v>
      </c>
      <c r="M31" s="166">
        <f>+MU!J31-MRD!M31</f>
        <v>-2.6623244693999761E-3</v>
      </c>
      <c r="N31" s="166">
        <f>+MU!K31-MRD!N31</f>
        <v>-1.1183752315547019E-2</v>
      </c>
      <c r="O31" s="166">
        <f>+MU!L31-MRD!O31</f>
        <v>-3.2492640662330876E-3</v>
      </c>
      <c r="P31" s="166">
        <f>+MU!M31-MRD!P31</f>
        <v>-1.0206040030073088E-2</v>
      </c>
      <c r="Q31" s="166">
        <f>+MU!N31-MRD!Q31</f>
        <v>-9.7937534702418477E-3</v>
      </c>
      <c r="R31" s="166">
        <f>+MU!O31-MRD!R31</f>
        <v>-1.3714523948739822E-2</v>
      </c>
      <c r="S31" s="166">
        <f>+MU!P31-MRD!S31</f>
        <v>-4.7190281173622653E-4</v>
      </c>
      <c r="T31" s="166">
        <f>+MU!Q31-MRD!T31</f>
        <v>-4.9667917912291403E-3</v>
      </c>
      <c r="U31" s="166">
        <f>+MU!R31-MRD!U31</f>
        <v>-4.7044762525492306E-2</v>
      </c>
      <c r="V31" s="166">
        <f>+MU!S31-MRD!V31</f>
        <v>-2.5364166375672226E-2</v>
      </c>
      <c r="W31" s="166">
        <f>+MU!T31-MRD!W31</f>
        <v>-4.4715389259733541E-2</v>
      </c>
      <c r="X31" s="166">
        <f>+MU!U31-MRD!X31</f>
        <v>-0.10075311182479635</v>
      </c>
      <c r="Y31" s="166">
        <f>+MU!V31-MRD!Y31</f>
        <v>-1.4621277117053494E-2</v>
      </c>
      <c r="Z31" s="166">
        <f>+MU!W31-MRD!Z31</f>
        <v>-5.268976972893015E-2</v>
      </c>
      <c r="AA31" s="166">
        <f>+MU!X31-MRD!AA31</f>
        <v>-2.6502522269843214E-2</v>
      </c>
      <c r="AB31" s="166">
        <f>+MU!Y31-MRD!AB31</f>
        <v>-4.694787332747484E-2</v>
      </c>
      <c r="AC31" s="166">
        <f>+MU!Z31-MRD!AC31</f>
        <v>-5.2774429726296847E-2</v>
      </c>
      <c r="AD31" s="166">
        <f>+MU!AA31-MRD!AD31</f>
        <v>0.71105911688661805</v>
      </c>
      <c r="AE31" s="166">
        <f>+MU!AB31-MRD!AE31</f>
        <v>-0.14157836113349284</v>
      </c>
      <c r="AF31" s="166">
        <f>+MU!AC31-MRD!AF31</f>
        <v>-0.34779744708637245</v>
      </c>
      <c r="AG31" s="166">
        <f>+MU!AD31-MRD!AG31</f>
        <v>-2.5804423601763628E-2</v>
      </c>
      <c r="AH31" s="166">
        <f>+MU!AE31-MRD!AH31</f>
        <v>-1.5397800799927591E-2</v>
      </c>
      <c r="AI31" s="166">
        <f>+MU!AF31-MRD!AI31</f>
        <v>-7.2199746740331902E-2</v>
      </c>
      <c r="AJ31" s="166">
        <f>+MU!AG31-MRD!AJ31</f>
        <v>-1.1408138580882842E-2</v>
      </c>
      <c r="AK31" s="166">
        <f>+MU!AH31-MRD!AK31</f>
        <v>-1.5909209138533092E-2</v>
      </c>
      <c r="AL31" s="166">
        <f>+MU!AI31-MRD!AL31</f>
        <v>-1.7336126355824218E-2</v>
      </c>
      <c r="AM31" s="166">
        <f>+MU!AJ31-MRD!AM31</f>
        <v>-2.6699023914613887E-2</v>
      </c>
      <c r="AN31" s="166">
        <f>+MU!AK31-MRD!AN31</f>
        <v>-1.64297336672004E-3</v>
      </c>
      <c r="AO31" s="166">
        <f>+MU!AL31-MRD!AO31</f>
        <v>-1.1554325841273362E-4</v>
      </c>
      <c r="AP31" s="166">
        <f>+MU!AM31-MRD!AP31</f>
        <v>-1.3095226466008669E-2</v>
      </c>
      <c r="AQ31" s="166">
        <f>+MU!AN31-MRD!AQ31</f>
        <v>-3.992312984943144E-3</v>
      </c>
      <c r="AR31" s="166">
        <f>+MU!AO31-MRD!AR31</f>
        <v>-7.6508399861463508E-3</v>
      </c>
      <c r="AS31" s="166">
        <f>+MU!AP31-MRD!AS31</f>
        <v>-9.1878830680572571E-4</v>
      </c>
      <c r="AT31" s="166">
        <f>+MU!AQ31-MRD!AT31</f>
        <v>-6.5780323648806885E-2</v>
      </c>
      <c r="AU31" s="166">
        <f>+MU!AR31-MRD!AU31</f>
        <v>-1.36536379545662E-2</v>
      </c>
      <c r="AV31" s="166">
        <f>+MU!AS31-MRD!AV31</f>
        <v>-1.2290266280057142E-2</v>
      </c>
      <c r="AW31" s="166">
        <f>+MU!AT31-MRD!AW31</f>
        <v>-4.5462230235382159E-3</v>
      </c>
      <c r="AX31" s="166">
        <f>+MU!AU31-MRD!AX31</f>
        <v>-1.4420137656477076E-4</v>
      </c>
      <c r="AY31" s="166">
        <f>+MU!AV31-MRD!AY31</f>
        <v>-2.1443035260228695E-2</v>
      </c>
      <c r="AZ31" s="166">
        <f>+MU!AW31-MRD!AZ31</f>
        <v>-2.1312499046443809E-4</v>
      </c>
      <c r="BA31" s="166">
        <f>+MU!AX31-MRD!BA31</f>
        <v>-1.56978662841734E-4</v>
      </c>
      <c r="BB31" s="166">
        <f>+MU!AY31-MRD!BB31</f>
        <v>-1.973622319496108E-4</v>
      </c>
      <c r="BC31" s="166">
        <f>+MU!AZ31-MRD!BC31</f>
        <v>-1.118243710433359E-4</v>
      </c>
      <c r="BD31" s="166">
        <f>+MU!BA31-MRD!BD31</f>
        <v>-7.8192087766128403E-5</v>
      </c>
      <c r="BE31" s="166">
        <f>+MU!BB31-MRD!BE31</f>
        <v>-2.2763389022436185E-4</v>
      </c>
      <c r="BF31" s="166">
        <f>+MU!BC31-MRD!BF31</f>
        <v>-4.4420837846797655E-4</v>
      </c>
      <c r="BG31" s="166">
        <f>+MU!BD31-MRD!BG31</f>
        <v>-1.7988389358113027E-3</v>
      </c>
      <c r="BH31" s="166">
        <f>+MU!BE31-MRD!BH31</f>
        <v>-1.4640316456024466E-4</v>
      </c>
      <c r="BI31" s="166">
        <f>+MU!BF31-MRD!BI31</f>
        <v>-4.4086385677479726E-4</v>
      </c>
      <c r="BJ31" s="166">
        <f>+MU!BG31-MRD!BJ31</f>
        <v>-2.9441782894555637E-5</v>
      </c>
      <c r="BK31" s="166">
        <f>+MU!BH31-MRD!BK31</f>
        <v>-2.7465743923149853E-5</v>
      </c>
      <c r="BL31" s="166">
        <f>+MU!BI31-MRD!BL31</f>
        <v>-1.2385845472355728E-5</v>
      </c>
      <c r="BM31" s="166">
        <f>+MU!BJ31-MRD!BM31</f>
        <v>-1.342835443614365E-4</v>
      </c>
      <c r="BN31" s="166">
        <f>+MU!BK31-MRD!BN31</f>
        <v>-9.6710737025485945E-3</v>
      </c>
      <c r="BO31" s="166">
        <f>+MU!BL31-MRD!BO31</f>
        <v>-2.1921353079785776E-4</v>
      </c>
      <c r="BP31" s="166">
        <f>+MU!BM31-MRD!BP31</f>
        <v>-1.5122591140915692E-4</v>
      </c>
      <c r="BQ31" s="166">
        <f>+MU!BN31-MRD!BQ31</f>
        <v>-5.5982539057008833E-3</v>
      </c>
      <c r="BR31" s="166">
        <f>+MU!BO31-MRD!BR31</f>
        <v>-2.8517944849945344E-4</v>
      </c>
      <c r="BS31" s="166">
        <f>+MU!BP31-MRD!BS31</f>
        <v>-3.9916509079850206E-2</v>
      </c>
      <c r="BT31" s="166">
        <f>+MU!BQ31-MRD!BT31</f>
        <v>0</v>
      </c>
      <c r="BW31" s="98">
        <v>-5.5343518960629577E-2</v>
      </c>
      <c r="BX31" s="98">
        <v>-0.11548902490060198</v>
      </c>
      <c r="BY31" s="98">
        <v>-3.8264009720216001E-3</v>
      </c>
      <c r="BZ31" s="98">
        <v>-2.3058662166485281E-2</v>
      </c>
      <c r="CA31" s="98">
        <v>-1.0741693643419703E-2</v>
      </c>
      <c r="CB31" s="98">
        <v>-3.0774445190188278E-3</v>
      </c>
      <c r="CC31" s="98">
        <v>-2.5974728227559454E-3</v>
      </c>
      <c r="CD31" s="98">
        <v>-7.0828236631243309E-3</v>
      </c>
      <c r="CE31" s="98">
        <v>-2.6623244693999761E-3</v>
      </c>
      <c r="CF31" s="98">
        <v>-1.1183752315547019E-2</v>
      </c>
      <c r="CG31" s="98">
        <v>-3.2492640662330876E-3</v>
      </c>
      <c r="CH31" s="98">
        <v>-1.0206040030073088E-2</v>
      </c>
      <c r="CI31" s="98">
        <v>-9.7937534702418477E-3</v>
      </c>
      <c r="CJ31" s="98">
        <v>-1.3714523948739822E-2</v>
      </c>
      <c r="CK31" s="98">
        <v>-4.7190281173622653E-4</v>
      </c>
      <c r="CL31" s="98">
        <v>-4.9667917912291403E-3</v>
      </c>
      <c r="CM31" s="98">
        <v>-4.7044762525492306E-2</v>
      </c>
      <c r="CN31" s="98">
        <v>-2.5364166375672226E-2</v>
      </c>
      <c r="CO31" s="98">
        <v>-4.4715389259733541E-2</v>
      </c>
      <c r="CP31" s="98">
        <v>-0.10075311182479635</v>
      </c>
      <c r="CQ31" s="98">
        <v>-1.4621277117053494E-2</v>
      </c>
      <c r="CR31" s="98">
        <v>-5.268976972893015E-2</v>
      </c>
      <c r="CS31" s="98">
        <v>-2.6502522269843214E-2</v>
      </c>
      <c r="CT31" s="98">
        <v>-4.694787332747484E-2</v>
      </c>
      <c r="CU31" s="98">
        <v>-5.2774429726296847E-2</v>
      </c>
      <c r="CV31" s="98">
        <v>0.71105911688661805</v>
      </c>
      <c r="CW31" s="98">
        <v>-0.14157836113349284</v>
      </c>
      <c r="CX31" s="98">
        <v>-0.34779744708637245</v>
      </c>
      <c r="CY31" s="98">
        <v>-2.5804423601763628E-2</v>
      </c>
      <c r="CZ31" s="98">
        <v>-1.5397800799927591E-2</v>
      </c>
      <c r="DA31" s="98">
        <v>-7.2199746740331902E-2</v>
      </c>
      <c r="DB31" s="98">
        <v>-1.1408138580882842E-2</v>
      </c>
      <c r="DC31" s="98">
        <v>-1.5909209138533092E-2</v>
      </c>
      <c r="DD31" s="98">
        <v>-1.7336126355824218E-2</v>
      </c>
      <c r="DE31" s="98">
        <v>-2.6699023914613887E-2</v>
      </c>
      <c r="DF31" s="98">
        <v>-1.64297336672004E-3</v>
      </c>
      <c r="DG31" s="98">
        <v>-1.1554325841273362E-4</v>
      </c>
      <c r="DH31" s="98">
        <v>-1.3095226466008669E-2</v>
      </c>
      <c r="DI31" s="98">
        <v>-3.992312984943144E-3</v>
      </c>
      <c r="DJ31" s="98">
        <v>-7.6508399861463508E-3</v>
      </c>
      <c r="DK31" s="98">
        <v>-9.1878830680572571E-4</v>
      </c>
      <c r="DL31" s="98">
        <v>-6.5780323648806885E-2</v>
      </c>
      <c r="DM31" s="98">
        <v>-1.36536379545662E-2</v>
      </c>
      <c r="DN31" s="98">
        <v>-1.2290266280057142E-2</v>
      </c>
      <c r="DO31" s="98">
        <v>-4.5462230235382159E-3</v>
      </c>
      <c r="DP31" s="98">
        <v>-1.4420137656477076E-4</v>
      </c>
      <c r="DQ31" s="98">
        <v>-2.1443035260228695E-2</v>
      </c>
      <c r="DR31" s="98">
        <v>-2.1312499046443809E-4</v>
      </c>
      <c r="DS31" s="98">
        <v>-1.56978662841734E-4</v>
      </c>
      <c r="DT31" s="98">
        <v>-1.973622319496108E-4</v>
      </c>
      <c r="DU31" s="98">
        <v>-1.118243710433359E-4</v>
      </c>
      <c r="DV31" s="98">
        <v>-7.8192087766128403E-5</v>
      </c>
      <c r="DW31" s="98">
        <v>-2.2763389022436185E-4</v>
      </c>
      <c r="DX31" s="98">
        <v>-4.4420837846797655E-4</v>
      </c>
      <c r="DY31" s="98">
        <v>-1.7988389358113027E-3</v>
      </c>
      <c r="DZ31" s="98">
        <v>-1.4640316456024466E-4</v>
      </c>
      <c r="EA31" s="98">
        <v>-4.4086385677479726E-4</v>
      </c>
      <c r="EB31" s="98">
        <v>-2.9441782894555637E-5</v>
      </c>
      <c r="EC31" s="98">
        <v>-2.7465743923149853E-5</v>
      </c>
      <c r="ED31" s="98">
        <v>-1.2385845472355728E-5</v>
      </c>
      <c r="EE31" s="98">
        <v>-1.342835443614365E-4</v>
      </c>
      <c r="EF31" s="98">
        <v>-9.6710737025485945E-3</v>
      </c>
      <c r="EG31" s="98">
        <v>-2.1921353079785776E-4</v>
      </c>
      <c r="EH31" s="98">
        <v>-1.5122591140915692E-4</v>
      </c>
      <c r="EI31" s="98">
        <v>-5.5982539057008833E-3</v>
      </c>
      <c r="EJ31" s="98">
        <v>-2.8517944849945344E-4</v>
      </c>
      <c r="EK31" s="98">
        <v>-3.9916509079850206E-2</v>
      </c>
      <c r="EL31" s="98">
        <v>0</v>
      </c>
    </row>
    <row r="32" spans="2:142" ht="15" x14ac:dyDescent="0.4">
      <c r="B32">
        <v>27</v>
      </c>
      <c r="C32" s="15" t="s">
        <v>51</v>
      </c>
      <c r="D32" s="2" t="s">
        <v>52</v>
      </c>
      <c r="E32" s="166">
        <f>+MU!B32-MRD!E32</f>
        <v>-2.2788323948025051E-3</v>
      </c>
      <c r="F32" s="166">
        <f>+MU!C32-MRD!F32</f>
        <v>-1.7700863132337295E-3</v>
      </c>
      <c r="G32" s="166">
        <f>+MU!D32-MRD!G32</f>
        <v>-1.8905973219741364E-2</v>
      </c>
      <c r="H32" s="166">
        <f>+MU!E32-MRD!H32</f>
        <v>-3.6189197238901017E-4</v>
      </c>
      <c r="I32" s="166">
        <f>+MU!F32-MRD!I32</f>
        <v>-5.8094125034231661E-4</v>
      </c>
      <c r="J32" s="166">
        <f>+MU!G32-MRD!J32</f>
        <v>-9.3591266269340431E-5</v>
      </c>
      <c r="K32" s="166">
        <f>+MU!H32-MRD!K32</f>
        <v>-1.200843698958522E-4</v>
      </c>
      <c r="L32" s="166">
        <f>+MU!I32-MRD!L32</f>
        <v>-1.2138472419533337E-4</v>
      </c>
      <c r="M32" s="166">
        <f>+MU!J32-MRD!M32</f>
        <v>-1.2611822324546697E-4</v>
      </c>
      <c r="N32" s="166">
        <f>+MU!K32-MRD!N32</f>
        <v>-3.5981021811550457E-4</v>
      </c>
      <c r="O32" s="166">
        <f>+MU!L32-MRD!O32</f>
        <v>-1.8912059364667784E-3</v>
      </c>
      <c r="P32" s="166">
        <f>+MU!M32-MRD!P32</f>
        <v>-5.690790786017796E-4</v>
      </c>
      <c r="Q32" s="166">
        <f>+MU!N32-MRD!Q32</f>
        <v>-3.3304257043606606E-3</v>
      </c>
      <c r="R32" s="166">
        <f>+MU!O32-MRD!R32</f>
        <v>-1.3519140747068737E-2</v>
      </c>
      <c r="S32" s="166">
        <f>+MU!P32-MRD!S32</f>
        <v>-4.4490531020053604E-4</v>
      </c>
      <c r="T32" s="166">
        <f>+MU!Q32-MRD!T32</f>
        <v>-2.6881725689918961E-4</v>
      </c>
      <c r="U32" s="166">
        <f>+MU!R32-MRD!U32</f>
        <v>-6.6489244001347496E-3</v>
      </c>
      <c r="V32" s="166">
        <f>+MU!S32-MRD!V32</f>
        <v>-1.1166184477796829E-2</v>
      </c>
      <c r="W32" s="166">
        <f>+MU!T32-MRD!W32</f>
        <v>-2.9946856562303057E-3</v>
      </c>
      <c r="X32" s="166">
        <f>+MU!U32-MRD!X32</f>
        <v>-1.9212453193992126E-3</v>
      </c>
      <c r="Y32" s="166">
        <f>+MU!V32-MRD!Y32</f>
        <v>-8.9829760815855883E-4</v>
      </c>
      <c r="Z32" s="166">
        <f>+MU!W32-MRD!Z32</f>
        <v>-1.4584468304179045E-3</v>
      </c>
      <c r="AA32" s="166">
        <f>+MU!X32-MRD!AA32</f>
        <v>-1.8463327992379644E-3</v>
      </c>
      <c r="AB32" s="166">
        <f>+MU!Y32-MRD!AB32</f>
        <v>-1.781072803952555E-3</v>
      </c>
      <c r="AC32" s="166">
        <f>+MU!Z32-MRD!AC32</f>
        <v>-8.7114424480422411E-4</v>
      </c>
      <c r="AD32" s="166">
        <f>+MU!AA32-MRD!AD32</f>
        <v>-5.2680279941971142E-3</v>
      </c>
      <c r="AE32" s="166">
        <f>+MU!AB32-MRD!AE32</f>
        <v>0.96357117847277896</v>
      </c>
      <c r="AF32" s="166">
        <f>+MU!AC32-MRD!AF32</f>
        <v>-4.8716284238173261E-3</v>
      </c>
      <c r="AG32" s="166">
        <f>+MU!AD32-MRD!AG32</f>
        <v>-7.6104862374094752E-4</v>
      </c>
      <c r="AH32" s="166">
        <f>+MU!AE32-MRD!AH32</f>
        <v>-1.0706538384525463E-3</v>
      </c>
      <c r="AI32" s="166">
        <f>+MU!AF32-MRD!AI32</f>
        <v>-1.9093030008723449E-3</v>
      </c>
      <c r="AJ32" s="166">
        <f>+MU!AG32-MRD!AJ32</f>
        <v>-1.0053915375089703E-3</v>
      </c>
      <c r="AK32" s="166">
        <f>+MU!AH32-MRD!AK32</f>
        <v>-1.3987736941316207E-3</v>
      </c>
      <c r="AL32" s="166">
        <f>+MU!AI32-MRD!AL32</f>
        <v>-1.209992459661237E-3</v>
      </c>
      <c r="AM32" s="166">
        <f>+MU!AJ32-MRD!AM32</f>
        <v>-1.3032245398941539E-3</v>
      </c>
      <c r="AN32" s="166">
        <f>+MU!AK32-MRD!AN32</f>
        <v>-1.5092563455056422E-4</v>
      </c>
      <c r="AO32" s="166">
        <f>+MU!AL32-MRD!AO32</f>
        <v>-5.4570516166926747E-5</v>
      </c>
      <c r="AP32" s="166">
        <f>+MU!AM32-MRD!AP32</f>
        <v>-3.317830422251479E-4</v>
      </c>
      <c r="AQ32" s="166">
        <f>+MU!AN32-MRD!AQ32</f>
        <v>-2.0782023568892451E-4</v>
      </c>
      <c r="AR32" s="166">
        <f>+MU!AO32-MRD!AR32</f>
        <v>-4.0403174457754926E-4</v>
      </c>
      <c r="AS32" s="166">
        <f>+MU!AP32-MRD!AS32</f>
        <v>-2.701203851123314E-4</v>
      </c>
      <c r="AT32" s="166">
        <f>+MU!AQ32-MRD!AT32</f>
        <v>-1.4127132291144962E-3</v>
      </c>
      <c r="AU32" s="166">
        <f>+MU!AR32-MRD!AU32</f>
        <v>-7.7393287467056153E-4</v>
      </c>
      <c r="AV32" s="166">
        <f>+MU!AS32-MRD!AV32</f>
        <v>-8.8382660016713657E-4</v>
      </c>
      <c r="AW32" s="166">
        <f>+MU!AT32-MRD!AW32</f>
        <v>-5.3437337124146778E-4</v>
      </c>
      <c r="AX32" s="166">
        <f>+MU!AU32-MRD!AX32</f>
        <v>-1.5421199685257869E-4</v>
      </c>
      <c r="AY32" s="166">
        <f>+MU!AV32-MRD!AY32</f>
        <v>-1.019696057780996E-3</v>
      </c>
      <c r="AZ32" s="166">
        <f>+MU!AW32-MRD!AZ32</f>
        <v>-3.186936151394667E-4</v>
      </c>
      <c r="BA32" s="166">
        <f>+MU!AX32-MRD!BA32</f>
        <v>-1.8809867103790841E-4</v>
      </c>
      <c r="BB32" s="166">
        <f>+MU!AY32-MRD!BB32</f>
        <v>-1.9625694600580769E-4</v>
      </c>
      <c r="BC32" s="166">
        <f>+MU!AZ32-MRD!BC32</f>
        <v>-2.799552524712398E-4</v>
      </c>
      <c r="BD32" s="166">
        <f>+MU!BA32-MRD!BD32</f>
        <v>-1.1587047948667263E-4</v>
      </c>
      <c r="BE32" s="166">
        <f>+MU!BB32-MRD!BE32</f>
        <v>-3.9531621902388382E-4</v>
      </c>
      <c r="BF32" s="166">
        <f>+MU!BC32-MRD!BF32</f>
        <v>-7.9114989053345058E-4</v>
      </c>
      <c r="BG32" s="166">
        <f>+MU!BD32-MRD!BG32</f>
        <v>-2.5149603445621667E-4</v>
      </c>
      <c r="BH32" s="166">
        <f>+MU!BE32-MRD!BH32</f>
        <v>-3.5341431979338326E-4</v>
      </c>
      <c r="BI32" s="166">
        <f>+MU!BF32-MRD!BI32</f>
        <v>-1.1836977181749401E-4</v>
      </c>
      <c r="BJ32" s="166">
        <f>+MU!BG32-MRD!BJ32</f>
        <v>-3.8731712958514552E-5</v>
      </c>
      <c r="BK32" s="166">
        <f>+MU!BH32-MRD!BK32</f>
        <v>-2.7742331129882177E-5</v>
      </c>
      <c r="BL32" s="166">
        <f>+MU!BI32-MRD!BL32</f>
        <v>-1.3914932937757651E-5</v>
      </c>
      <c r="BM32" s="166">
        <f>+MU!BJ32-MRD!BM32</f>
        <v>-1.5690685451184142E-4</v>
      </c>
      <c r="BN32" s="166">
        <f>+MU!BK32-MRD!BN32</f>
        <v>-2.1103392041915591E-4</v>
      </c>
      <c r="BO32" s="166">
        <f>+MU!BL32-MRD!BO32</f>
        <v>-2.41297782200151E-4</v>
      </c>
      <c r="BP32" s="166">
        <f>+MU!BM32-MRD!BP32</f>
        <v>-2.233343017315447E-4</v>
      </c>
      <c r="BQ32" s="166">
        <f>+MU!BN32-MRD!BQ32</f>
        <v>-4.8713860135452959E-2</v>
      </c>
      <c r="BR32" s="166">
        <f>+MU!BO32-MRD!BR32</f>
        <v>-5.0006945381568697E-4</v>
      </c>
      <c r="BS32" s="166">
        <f>+MU!BP32-MRD!BS32</f>
        <v>-6.0909084061445181E-4</v>
      </c>
      <c r="BT32" s="166">
        <f>+MU!BQ32-MRD!BT32</f>
        <v>0</v>
      </c>
      <c r="BW32" s="98">
        <v>-2.2788323948025051E-3</v>
      </c>
      <c r="BX32" s="98">
        <v>-1.7700863132337295E-3</v>
      </c>
      <c r="BY32" s="98">
        <v>-1.8905973219741364E-2</v>
      </c>
      <c r="BZ32" s="98">
        <v>-3.6189197238901017E-4</v>
      </c>
      <c r="CA32" s="98">
        <v>-5.8094125034231661E-4</v>
      </c>
      <c r="CB32" s="98">
        <v>-9.3591266269340431E-5</v>
      </c>
      <c r="CC32" s="98">
        <v>-1.200843698958522E-4</v>
      </c>
      <c r="CD32" s="98">
        <v>-1.2138472419533337E-4</v>
      </c>
      <c r="CE32" s="98">
        <v>-1.2611822324546697E-4</v>
      </c>
      <c r="CF32" s="98">
        <v>-3.5981021811550457E-4</v>
      </c>
      <c r="CG32" s="98">
        <v>-1.8912059364667784E-3</v>
      </c>
      <c r="CH32" s="98">
        <v>-5.690790786017796E-4</v>
      </c>
      <c r="CI32" s="98">
        <v>-3.3304257043606606E-3</v>
      </c>
      <c r="CJ32" s="98">
        <v>-1.3519140747068737E-2</v>
      </c>
      <c r="CK32" s="98">
        <v>-4.4490531020053604E-4</v>
      </c>
      <c r="CL32" s="98">
        <v>-2.6881725689918961E-4</v>
      </c>
      <c r="CM32" s="98">
        <v>-6.6489244001347496E-3</v>
      </c>
      <c r="CN32" s="98">
        <v>-1.1166184477796829E-2</v>
      </c>
      <c r="CO32" s="98">
        <v>-2.9946856562303057E-3</v>
      </c>
      <c r="CP32" s="98">
        <v>-1.9212453193992126E-3</v>
      </c>
      <c r="CQ32" s="98">
        <v>-8.9829760815855883E-4</v>
      </c>
      <c r="CR32" s="98">
        <v>-1.4584468304179045E-3</v>
      </c>
      <c r="CS32" s="98">
        <v>-1.8463327992379644E-3</v>
      </c>
      <c r="CT32" s="98">
        <v>-1.781072803952555E-3</v>
      </c>
      <c r="CU32" s="98">
        <v>-8.7114424480422411E-4</v>
      </c>
      <c r="CV32" s="98">
        <v>-5.2680279941971142E-3</v>
      </c>
      <c r="CW32" s="98">
        <v>0.96357117847277896</v>
      </c>
      <c r="CX32" s="98">
        <v>-4.8716284238173261E-3</v>
      </c>
      <c r="CY32" s="98">
        <v>-7.6104862374094752E-4</v>
      </c>
      <c r="CZ32" s="98">
        <v>-1.0706538384525463E-3</v>
      </c>
      <c r="DA32" s="98">
        <v>-1.9093030008723449E-3</v>
      </c>
      <c r="DB32" s="98">
        <v>-1.0053915375089703E-3</v>
      </c>
      <c r="DC32" s="98">
        <v>-1.3987736941316207E-3</v>
      </c>
      <c r="DD32" s="98">
        <v>-1.209992459661237E-3</v>
      </c>
      <c r="DE32" s="98">
        <v>-1.3032245398941539E-3</v>
      </c>
      <c r="DF32" s="98">
        <v>-1.5092563455056422E-4</v>
      </c>
      <c r="DG32" s="98">
        <v>-5.4570516166926747E-5</v>
      </c>
      <c r="DH32" s="98">
        <v>-3.317830422251479E-4</v>
      </c>
      <c r="DI32" s="98">
        <v>-2.0782023568892451E-4</v>
      </c>
      <c r="DJ32" s="98">
        <v>-4.0403174457754926E-4</v>
      </c>
      <c r="DK32" s="98">
        <v>-2.701203851123314E-4</v>
      </c>
      <c r="DL32" s="98">
        <v>-1.4127132291144962E-3</v>
      </c>
      <c r="DM32" s="98">
        <v>-7.7393287467056153E-4</v>
      </c>
      <c r="DN32" s="98">
        <v>-8.8382660016713657E-4</v>
      </c>
      <c r="DO32" s="98">
        <v>-5.3437337124146778E-4</v>
      </c>
      <c r="DP32" s="98">
        <v>-1.5421199685257869E-4</v>
      </c>
      <c r="DQ32" s="98">
        <v>-1.019696057780996E-3</v>
      </c>
      <c r="DR32" s="98">
        <v>-3.186936151394667E-4</v>
      </c>
      <c r="DS32" s="98">
        <v>-1.8809867103790841E-4</v>
      </c>
      <c r="DT32" s="98">
        <v>-1.9625694600580769E-4</v>
      </c>
      <c r="DU32" s="98">
        <v>-2.799552524712398E-4</v>
      </c>
      <c r="DV32" s="98">
        <v>-1.1587047948667263E-4</v>
      </c>
      <c r="DW32" s="98">
        <v>-3.9531621902388382E-4</v>
      </c>
      <c r="DX32" s="98">
        <v>-7.9114989053345058E-4</v>
      </c>
      <c r="DY32" s="98">
        <v>-2.5149603445621667E-4</v>
      </c>
      <c r="DZ32" s="98">
        <v>-3.5341431979338326E-4</v>
      </c>
      <c r="EA32" s="98">
        <v>-1.1836977181749401E-4</v>
      </c>
      <c r="EB32" s="98">
        <v>-3.8731712958514552E-5</v>
      </c>
      <c r="EC32" s="98">
        <v>-2.7742331129882177E-5</v>
      </c>
      <c r="ED32" s="98">
        <v>-1.3914932937757651E-5</v>
      </c>
      <c r="EE32" s="98">
        <v>-1.5690685451184142E-4</v>
      </c>
      <c r="EF32" s="98">
        <v>-2.1103392041915591E-4</v>
      </c>
      <c r="EG32" s="98">
        <v>-2.41297782200151E-4</v>
      </c>
      <c r="EH32" s="98">
        <v>-2.233343017315447E-4</v>
      </c>
      <c r="EI32" s="98">
        <v>-4.8713860135452959E-2</v>
      </c>
      <c r="EJ32" s="98">
        <v>-5.0006945381568697E-4</v>
      </c>
      <c r="EK32" s="98">
        <v>-6.0909084061445181E-4</v>
      </c>
      <c r="EL32" s="98">
        <v>0</v>
      </c>
    </row>
    <row r="33" spans="2:142" ht="15" x14ac:dyDescent="0.4">
      <c r="B33">
        <v>28</v>
      </c>
      <c r="C33" s="6" t="s">
        <v>53</v>
      </c>
      <c r="D33" s="7" t="s">
        <v>54</v>
      </c>
      <c r="E33" s="166">
        <f>+MU!B33-MRD!E33</f>
        <v>-2.2477323783366959E-3</v>
      </c>
      <c r="F33" s="166">
        <f>+MU!C33-MRD!F33</f>
        <v>-1.3321694743669878E-3</v>
      </c>
      <c r="G33" s="166">
        <f>+MU!D33-MRD!G33</f>
        <v>-2.0786818248580554E-4</v>
      </c>
      <c r="H33" s="166">
        <f>+MU!E33-MRD!H33</f>
        <v>-2.0497196070052597E-4</v>
      </c>
      <c r="I33" s="166">
        <f>+MU!F33-MRD!I33</f>
        <v>-2.5947323605342465E-2</v>
      </c>
      <c r="J33" s="166">
        <f>+MU!G33-MRD!J33</f>
        <v>-4.4612389517350462E-5</v>
      </c>
      <c r="K33" s="166">
        <f>+MU!H33-MRD!K33</f>
        <v>-1.2034301317369338E-3</v>
      </c>
      <c r="L33" s="166">
        <f>+MU!I33-MRD!L33</f>
        <v>-1.1297991575877085E-4</v>
      </c>
      <c r="M33" s="166">
        <f>+MU!J33-MRD!M33</f>
        <v>-1.8266559155058723E-4</v>
      </c>
      <c r="N33" s="166">
        <f>+MU!K33-MRD!N33</f>
        <v>-2.8939596266421221E-3</v>
      </c>
      <c r="O33" s="166">
        <f>+MU!L33-MRD!O33</f>
        <v>-9.8904763513771327E-3</v>
      </c>
      <c r="P33" s="166">
        <f>+MU!M33-MRD!P33</f>
        <v>-1.5248655002180009E-2</v>
      </c>
      <c r="Q33" s="166">
        <f>+MU!N33-MRD!Q33</f>
        <v>-3.1242464351062399E-2</v>
      </c>
      <c r="R33" s="166">
        <f>+MU!O33-MRD!R33</f>
        <v>-1.7993316495920154E-2</v>
      </c>
      <c r="S33" s="166">
        <f>+MU!P33-MRD!S33</f>
        <v>-4.9872812436975427E-3</v>
      </c>
      <c r="T33" s="166">
        <f>+MU!Q33-MRD!T33</f>
        <v>-8.8922824981738577E-3</v>
      </c>
      <c r="U33" s="166">
        <f>+MU!R33-MRD!U33</f>
        <v>-5.124449004418305E-2</v>
      </c>
      <c r="V33" s="166">
        <f>+MU!S33-MRD!V33</f>
        <v>-3.9680193018821988E-2</v>
      </c>
      <c r="W33" s="166">
        <f>+MU!T33-MRD!W33</f>
        <v>-4.8067147279473227E-2</v>
      </c>
      <c r="X33" s="166">
        <f>+MU!U33-MRD!X33</f>
        <v>-1.2311277638298687E-2</v>
      </c>
      <c r="Y33" s="166">
        <f>+MU!V33-MRD!Y33</f>
        <v>-2.148064670301366E-2</v>
      </c>
      <c r="Z33" s="166">
        <f>+MU!W33-MRD!Z33</f>
        <v>-9.6444146983786731E-3</v>
      </c>
      <c r="AA33" s="166">
        <f>+MU!X33-MRD!AA33</f>
        <v>-1.4325885294739714E-2</v>
      </c>
      <c r="AB33" s="166">
        <f>+MU!Y33-MRD!AB33</f>
        <v>-2.6059970827490304E-2</v>
      </c>
      <c r="AC33" s="166">
        <f>+MU!Z33-MRD!AC33</f>
        <v>-1.5650143070520773E-3</v>
      </c>
      <c r="AD33" s="166">
        <f>+MU!AA33-MRD!AD33</f>
        <v>-3.4146334813855553E-2</v>
      </c>
      <c r="AE33" s="166">
        <f>+MU!AB33-MRD!AE33</f>
        <v>-3.4151942091605825E-2</v>
      </c>
      <c r="AF33" s="166">
        <f>+MU!AC33-MRD!AF33</f>
        <v>0.92526917096143513</v>
      </c>
      <c r="AG33" s="166">
        <f>+MU!AD33-MRD!AG33</f>
        <v>-1.7679415306552507E-3</v>
      </c>
      <c r="AH33" s="166">
        <f>+MU!AE33-MRD!AH33</f>
        <v>-6.1527848818553194E-3</v>
      </c>
      <c r="AI33" s="166">
        <f>+MU!AF33-MRD!AI33</f>
        <v>-1.9858901301091723E-2</v>
      </c>
      <c r="AJ33" s="166">
        <f>+MU!AG33-MRD!AJ33</f>
        <v>-1.2237110172838647E-2</v>
      </c>
      <c r="AK33" s="166">
        <f>+MU!AH33-MRD!AK33</f>
        <v>-1.5667547615749421E-2</v>
      </c>
      <c r="AL33" s="166">
        <f>+MU!AI33-MRD!AL33</f>
        <v>-2.2561210532991413E-2</v>
      </c>
      <c r="AM33" s="166">
        <f>+MU!AJ33-MRD!AM33</f>
        <v>-2.2387887259099609E-2</v>
      </c>
      <c r="AN33" s="166">
        <f>+MU!AK33-MRD!AN33</f>
        <v>-5.4654101420268239E-3</v>
      </c>
      <c r="AO33" s="166">
        <f>+MU!AL33-MRD!AO33</f>
        <v>-7.6496735376515427E-5</v>
      </c>
      <c r="AP33" s="166">
        <f>+MU!AM33-MRD!AP33</f>
        <v>-1.7810185778480668E-2</v>
      </c>
      <c r="AQ33" s="166">
        <f>+MU!AN33-MRD!AQ33</f>
        <v>-2.4643816954304943E-2</v>
      </c>
      <c r="AR33" s="166">
        <f>+MU!AO33-MRD!AR33</f>
        <v>-2.6195258021090299E-2</v>
      </c>
      <c r="AS33" s="166">
        <f>+MU!AP33-MRD!AS33</f>
        <v>-1.1815538045666593E-3</v>
      </c>
      <c r="AT33" s="166">
        <f>+MU!AQ33-MRD!AT33</f>
        <v>-5.8460862204326198E-4</v>
      </c>
      <c r="AU33" s="166">
        <f>+MU!AR33-MRD!AU33</f>
        <v>-1.4009988470012892E-2</v>
      </c>
      <c r="AV33" s="166">
        <f>+MU!AS33-MRD!AV33</f>
        <v>-3.4445393459405976E-2</v>
      </c>
      <c r="AW33" s="166">
        <f>+MU!AT33-MRD!AW33</f>
        <v>-1.8883537274412891E-2</v>
      </c>
      <c r="AX33" s="166">
        <f>+MU!AU33-MRD!AX33</f>
        <v>-6.4741337001498244E-3</v>
      </c>
      <c r="AY33" s="166">
        <f>+MU!AV33-MRD!AY33</f>
        <v>-7.3278819091711668E-3</v>
      </c>
      <c r="AZ33" s="166">
        <f>+MU!AW33-MRD!AZ33</f>
        <v>-2.1632135098232426E-2</v>
      </c>
      <c r="BA33" s="166">
        <f>+MU!AX33-MRD!BA33</f>
        <v>-5.1600837621788459E-5</v>
      </c>
      <c r="BB33" s="166">
        <f>+MU!AY33-MRD!BB33</f>
        <v>-1.6813017612441299E-2</v>
      </c>
      <c r="BC33" s="166">
        <f>+MU!AZ33-MRD!BC33</f>
        <v>-9.5188935421737716E-3</v>
      </c>
      <c r="BD33" s="166">
        <f>+MU!BA33-MRD!BD33</f>
        <v>-7.4513322665856297E-5</v>
      </c>
      <c r="BE33" s="166">
        <f>+MU!BB33-MRD!BE33</f>
        <v>-4.1725048033988965E-3</v>
      </c>
      <c r="BF33" s="166">
        <f>+MU!BC33-MRD!BF33</f>
        <v>-5.0180450590857073E-3</v>
      </c>
      <c r="BG33" s="166">
        <f>+MU!BD33-MRD!BG33</f>
        <v>-1.0764359611503942E-3</v>
      </c>
      <c r="BH33" s="166">
        <f>+MU!BE33-MRD!BH33</f>
        <v>-2.9493509247897063E-4</v>
      </c>
      <c r="BI33" s="166">
        <f>+MU!BF33-MRD!BI33</f>
        <v>-7.789591316079962E-5</v>
      </c>
      <c r="BJ33" s="166">
        <f>+MU!BG33-MRD!BJ33</f>
        <v>-1.9046796425011945E-5</v>
      </c>
      <c r="BK33" s="166">
        <f>+MU!BH33-MRD!BK33</f>
        <v>-1.0109266727010286E-5</v>
      </c>
      <c r="BL33" s="166">
        <f>+MU!BI33-MRD!BL33</f>
        <v>-5.842299046543027E-6</v>
      </c>
      <c r="BM33" s="166">
        <f>+MU!BJ33-MRD!BM33</f>
        <v>-1.1259257825945256E-4</v>
      </c>
      <c r="BN33" s="166">
        <f>+MU!BK33-MRD!BN33</f>
        <v>-1.2939141127868648E-4</v>
      </c>
      <c r="BO33" s="166">
        <f>+MU!BL33-MRD!BO33</f>
        <v>-2.8376985656153194E-3</v>
      </c>
      <c r="BP33" s="166">
        <f>+MU!BM33-MRD!BP33</f>
        <v>-8.8447216647640501E-4</v>
      </c>
      <c r="BQ33" s="166">
        <f>+MU!BN33-MRD!BQ33</f>
        <v>-6.613858669090927E-4</v>
      </c>
      <c r="BR33" s="166">
        <f>+MU!BO33-MRD!BR33</f>
        <v>-4.1883770977180576E-4</v>
      </c>
      <c r="BS33" s="166">
        <f>+MU!BP33-MRD!BS33</f>
        <v>-3.5023068592084452E-4</v>
      </c>
      <c r="BT33" s="166">
        <f>+MU!BQ33-MRD!BT33</f>
        <v>0</v>
      </c>
      <c r="BW33" s="98">
        <v>-2.2477323783366959E-3</v>
      </c>
      <c r="BX33" s="98">
        <v>-1.3321694743669878E-3</v>
      </c>
      <c r="BY33" s="98">
        <v>-2.0786818248580554E-4</v>
      </c>
      <c r="BZ33" s="98">
        <v>-2.0497196070052597E-4</v>
      </c>
      <c r="CA33" s="98">
        <v>-2.5947323605342465E-2</v>
      </c>
      <c r="CB33" s="98">
        <v>-4.4612389517350462E-5</v>
      </c>
      <c r="CC33" s="98">
        <v>-1.2034301317369338E-3</v>
      </c>
      <c r="CD33" s="98">
        <v>-1.1297991575877085E-4</v>
      </c>
      <c r="CE33" s="98">
        <v>-1.8266559155058723E-4</v>
      </c>
      <c r="CF33" s="98">
        <v>-2.8939596266421221E-3</v>
      </c>
      <c r="CG33" s="98">
        <v>-9.8904763513771327E-3</v>
      </c>
      <c r="CH33" s="98">
        <v>-1.5248655002180009E-2</v>
      </c>
      <c r="CI33" s="98">
        <v>-3.1242464351062399E-2</v>
      </c>
      <c r="CJ33" s="98">
        <v>-1.7993316495920154E-2</v>
      </c>
      <c r="CK33" s="98">
        <v>-4.9872812436975427E-3</v>
      </c>
      <c r="CL33" s="98">
        <v>-8.8922824981738577E-3</v>
      </c>
      <c r="CM33" s="98">
        <v>-5.124449004418305E-2</v>
      </c>
      <c r="CN33" s="98">
        <v>-3.9680193018821988E-2</v>
      </c>
      <c r="CO33" s="98">
        <v>-4.8067147279473227E-2</v>
      </c>
      <c r="CP33" s="98">
        <v>-1.2311277638298687E-2</v>
      </c>
      <c r="CQ33" s="98">
        <v>-2.148064670301366E-2</v>
      </c>
      <c r="CR33" s="98">
        <v>-9.6444146983786731E-3</v>
      </c>
      <c r="CS33" s="98">
        <v>-1.4325885294739714E-2</v>
      </c>
      <c r="CT33" s="98">
        <v>-2.6059970827490304E-2</v>
      </c>
      <c r="CU33" s="98">
        <v>-1.5650143070520773E-3</v>
      </c>
      <c r="CV33" s="98">
        <v>-3.4146334813855553E-2</v>
      </c>
      <c r="CW33" s="98">
        <v>-3.4151942091605825E-2</v>
      </c>
      <c r="CX33" s="98">
        <v>0.92526917096143513</v>
      </c>
      <c r="CY33" s="98">
        <v>-1.7679415306552507E-3</v>
      </c>
      <c r="CZ33" s="98">
        <v>-6.1527848818553194E-3</v>
      </c>
      <c r="DA33" s="98">
        <v>-1.9858901301091723E-2</v>
      </c>
      <c r="DB33" s="98">
        <v>-1.2237110172838647E-2</v>
      </c>
      <c r="DC33" s="98">
        <v>-1.5667547615749421E-2</v>
      </c>
      <c r="DD33" s="98">
        <v>-2.2561210532991413E-2</v>
      </c>
      <c r="DE33" s="98">
        <v>-2.2387887259099609E-2</v>
      </c>
      <c r="DF33" s="98">
        <v>-5.4654101420268239E-3</v>
      </c>
      <c r="DG33" s="98">
        <v>-7.6496735376515427E-5</v>
      </c>
      <c r="DH33" s="98">
        <v>-1.7810185778480668E-2</v>
      </c>
      <c r="DI33" s="98">
        <v>-2.4643816954304943E-2</v>
      </c>
      <c r="DJ33" s="98">
        <v>-2.6195258021090299E-2</v>
      </c>
      <c r="DK33" s="98">
        <v>-1.1815538045666593E-3</v>
      </c>
      <c r="DL33" s="98">
        <v>-5.8460862204326198E-4</v>
      </c>
      <c r="DM33" s="98">
        <v>-1.4009988470012892E-2</v>
      </c>
      <c r="DN33" s="98">
        <v>-3.4445393459405976E-2</v>
      </c>
      <c r="DO33" s="98">
        <v>-1.8883537274412891E-2</v>
      </c>
      <c r="DP33" s="98">
        <v>-6.4741337001498244E-3</v>
      </c>
      <c r="DQ33" s="98">
        <v>-7.3278819091711668E-3</v>
      </c>
      <c r="DR33" s="98">
        <v>-2.1632135098232426E-2</v>
      </c>
      <c r="DS33" s="98">
        <v>-5.1600837621788459E-5</v>
      </c>
      <c r="DT33" s="98">
        <v>-1.6813017612441299E-2</v>
      </c>
      <c r="DU33" s="98">
        <v>-9.5188935421737716E-3</v>
      </c>
      <c r="DV33" s="98">
        <v>-7.4513322665856297E-5</v>
      </c>
      <c r="DW33" s="98">
        <v>-4.1725048033988965E-3</v>
      </c>
      <c r="DX33" s="98">
        <v>-5.0180450590857073E-3</v>
      </c>
      <c r="DY33" s="98">
        <v>-1.0764359611503942E-3</v>
      </c>
      <c r="DZ33" s="98">
        <v>-2.9493509247897063E-4</v>
      </c>
      <c r="EA33" s="98">
        <v>-7.789591316079962E-5</v>
      </c>
      <c r="EB33" s="98">
        <v>-1.9046796425011945E-5</v>
      </c>
      <c r="EC33" s="98">
        <v>-1.0109266727010286E-5</v>
      </c>
      <c r="ED33" s="98">
        <v>-5.842299046543027E-6</v>
      </c>
      <c r="EE33" s="98">
        <v>-1.1259257825945256E-4</v>
      </c>
      <c r="EF33" s="98">
        <v>-1.2939141127868648E-4</v>
      </c>
      <c r="EG33" s="98">
        <v>-2.8376985656153194E-3</v>
      </c>
      <c r="EH33" s="98">
        <v>-8.8447216647640501E-4</v>
      </c>
      <c r="EI33" s="98">
        <v>-6.613858669090927E-4</v>
      </c>
      <c r="EJ33" s="98">
        <v>-4.1883770977180576E-4</v>
      </c>
      <c r="EK33" s="98">
        <v>-3.5023068592084452E-4</v>
      </c>
      <c r="EL33" s="98">
        <v>0</v>
      </c>
    </row>
    <row r="34" spans="2:142" ht="15" x14ac:dyDescent="0.4">
      <c r="B34">
        <v>29</v>
      </c>
      <c r="C34" s="15" t="s">
        <v>55</v>
      </c>
      <c r="D34" s="2" t="s">
        <v>56</v>
      </c>
      <c r="E34" s="166">
        <f>+MU!B34-MRD!E34</f>
        <v>-5.4419266126731172E-4</v>
      </c>
      <c r="F34" s="166">
        <f>+MU!C34-MRD!F34</f>
        <v>-1.282266923503015E-3</v>
      </c>
      <c r="G34" s="166">
        <f>+MU!D34-MRD!G34</f>
        <v>-1.0248590224098092E-3</v>
      </c>
      <c r="H34" s="166">
        <f>+MU!E34-MRD!H34</f>
        <v>-1.3909771167490499E-3</v>
      </c>
      <c r="I34" s="166">
        <f>+MU!F34-MRD!I34</f>
        <v>-1.7872010947916203E-3</v>
      </c>
      <c r="J34" s="166">
        <f>+MU!G34-MRD!J34</f>
        <v>-4.2699378671597211E-5</v>
      </c>
      <c r="K34" s="166">
        <f>+MU!H34-MRD!K34</f>
        <v>-5.965566094508047E-5</v>
      </c>
      <c r="L34" s="166">
        <f>+MU!I34-MRD!L34</f>
        <v>-7.6581305376771658E-5</v>
      </c>
      <c r="M34" s="166">
        <f>+MU!J34-MRD!M34</f>
        <v>-2.1406432361901633E-4</v>
      </c>
      <c r="N34" s="166">
        <f>+MU!K34-MRD!N34</f>
        <v>-2.2952401440138237E-4</v>
      </c>
      <c r="O34" s="166">
        <f>+MU!L34-MRD!O34</f>
        <v>-1.1121298531511515E-4</v>
      </c>
      <c r="P34" s="166">
        <f>+MU!M34-MRD!P34</f>
        <v>-3.6633583699968454E-4</v>
      </c>
      <c r="Q34" s="166">
        <f>+MU!N34-MRD!Q34</f>
        <v>-1.525023177199011E-3</v>
      </c>
      <c r="R34" s="166">
        <f>+MU!O34-MRD!R34</f>
        <v>-3.0725559461913766E-4</v>
      </c>
      <c r="S34" s="166">
        <f>+MU!P34-MRD!S34</f>
        <v>-2.639774272183613E-3</v>
      </c>
      <c r="T34" s="166">
        <f>+MU!Q34-MRD!T34</f>
        <v>-1.0637693083021286E-3</v>
      </c>
      <c r="U34" s="166">
        <f>+MU!R34-MRD!U34</f>
        <v>-3.6245200588802605E-4</v>
      </c>
      <c r="V34" s="166">
        <f>+MU!S34-MRD!V34</f>
        <v>-7.2009720183930578E-3</v>
      </c>
      <c r="W34" s="166">
        <f>+MU!T34-MRD!W34</f>
        <v>-8.5995539180204472E-3</v>
      </c>
      <c r="X34" s="166">
        <f>+MU!U34-MRD!X34</f>
        <v>-1.8346426073278404E-3</v>
      </c>
      <c r="Y34" s="166">
        <f>+MU!V34-MRD!Y34</f>
        <v>-1.1478854126457543E-3</v>
      </c>
      <c r="Z34" s="166">
        <f>+MU!W34-MRD!Z34</f>
        <v>-5.7337158648886337E-4</v>
      </c>
      <c r="AA34" s="166">
        <f>+MU!X34-MRD!AA34</f>
        <v>-2.0744274429951252E-3</v>
      </c>
      <c r="AB34" s="166">
        <f>+MU!Y34-MRD!AB34</f>
        <v>-5.1570578790718013E-4</v>
      </c>
      <c r="AC34" s="166">
        <f>+MU!Z34-MRD!AC34</f>
        <v>-5.2352243248588988E-4</v>
      </c>
      <c r="AD34" s="166">
        <f>+MU!AA34-MRD!AD34</f>
        <v>-1.1012825311326637E-2</v>
      </c>
      <c r="AE34" s="166">
        <f>+MU!AB34-MRD!AE34</f>
        <v>-3.0792144912759546E-3</v>
      </c>
      <c r="AF34" s="166">
        <f>+MU!AC34-MRD!AF34</f>
        <v>-2.7233049310808281E-3</v>
      </c>
      <c r="AG34" s="166">
        <f>+MU!AD34-MRD!AG34</f>
        <v>0.86046179036579828</v>
      </c>
      <c r="AH34" s="166">
        <f>+MU!AE34-MRD!AH34</f>
        <v>-7.3708430187834541E-3</v>
      </c>
      <c r="AI34" s="166">
        <f>+MU!AF34-MRD!AI34</f>
        <v>-6.9593155620613443E-3</v>
      </c>
      <c r="AJ34" s="166">
        <f>+MU!AG34-MRD!AJ34</f>
        <v>-3.8726201880842988E-3</v>
      </c>
      <c r="AK34" s="166">
        <f>+MU!AH34-MRD!AK34</f>
        <v>-8.1854217215235996E-3</v>
      </c>
      <c r="AL34" s="166">
        <f>+MU!AI34-MRD!AL34</f>
        <v>-1.1603774059723411E-2</v>
      </c>
      <c r="AM34" s="166">
        <f>+MU!AJ34-MRD!AM34</f>
        <v>-5.5468386287991431E-3</v>
      </c>
      <c r="AN34" s="166">
        <f>+MU!AK34-MRD!AN34</f>
        <v>-8.3351622458120082E-4</v>
      </c>
      <c r="AO34" s="166">
        <f>+MU!AL34-MRD!AO34</f>
        <v>-8.9260434048120047E-5</v>
      </c>
      <c r="AP34" s="166">
        <f>+MU!AM34-MRD!AP34</f>
        <v>-1.8343049543602589E-3</v>
      </c>
      <c r="AQ34" s="166">
        <f>+MU!AN34-MRD!AQ34</f>
        <v>-1.6516569785050591E-3</v>
      </c>
      <c r="AR34" s="166">
        <f>+MU!AO34-MRD!AR34</f>
        <v>-4.1661284014419116E-4</v>
      </c>
      <c r="AS34" s="166">
        <f>+MU!AP34-MRD!AS34</f>
        <v>-7.6493517396033295E-3</v>
      </c>
      <c r="AT34" s="166">
        <f>+MU!AQ34-MRD!AT34</f>
        <v>-3.8749199337238471E-2</v>
      </c>
      <c r="AU34" s="166">
        <f>+MU!AR34-MRD!AU34</f>
        <v>-8.9139329813604992E-2</v>
      </c>
      <c r="AV34" s="166">
        <f>+MU!AS34-MRD!AV34</f>
        <v>-0.1930409327137905</v>
      </c>
      <c r="AW34" s="166">
        <f>+MU!AT34-MRD!AW34</f>
        <v>-9.7899392872622171E-2</v>
      </c>
      <c r="AX34" s="166">
        <f>+MU!AU34-MRD!AX34</f>
        <v>-1.7172782191722134E-4</v>
      </c>
      <c r="AY34" s="166">
        <f>+MU!AV34-MRD!AY34</f>
        <v>-9.9213780805279417E-3</v>
      </c>
      <c r="AZ34" s="166">
        <f>+MU!AW34-MRD!AZ34</f>
        <v>-9.5593616756191072E-5</v>
      </c>
      <c r="BA34" s="166">
        <f>+MU!AX34-MRD!BA34</f>
        <v>-1.0604503941330615E-4</v>
      </c>
      <c r="BB34" s="166">
        <f>+MU!AY34-MRD!BB34</f>
        <v>-6.4154708603084354E-5</v>
      </c>
      <c r="BC34" s="166">
        <f>+MU!AZ34-MRD!BC34</f>
        <v>-5.3034869673664356E-5</v>
      </c>
      <c r="BD34" s="166">
        <f>+MU!BA34-MRD!BD34</f>
        <v>-5.9991206794756797E-5</v>
      </c>
      <c r="BE34" s="166">
        <f>+MU!BB34-MRD!BE34</f>
        <v>-1.6398880559949814E-4</v>
      </c>
      <c r="BF34" s="166">
        <f>+MU!BC34-MRD!BF34</f>
        <v>-1.3084113916110389E-4</v>
      </c>
      <c r="BG34" s="166">
        <f>+MU!BD34-MRD!BG34</f>
        <v>-5.6736287702418761E-4</v>
      </c>
      <c r="BH34" s="166">
        <f>+MU!BE34-MRD!BH34</f>
        <v>-2.1823799217088861E-4</v>
      </c>
      <c r="BI34" s="166">
        <f>+MU!BF34-MRD!BI34</f>
        <v>-1.0645359682041052E-4</v>
      </c>
      <c r="BJ34" s="166">
        <f>+MU!BG34-MRD!BJ34</f>
        <v>-4.8178972650396103E-5</v>
      </c>
      <c r="BK34" s="166">
        <f>+MU!BH34-MRD!BK34</f>
        <v>-4.1255157744881716E-5</v>
      </c>
      <c r="BL34" s="166">
        <f>+MU!BI34-MRD!BL34</f>
        <v>-1.9978247098375812E-5</v>
      </c>
      <c r="BM34" s="166">
        <f>+MU!BJ34-MRD!BM34</f>
        <v>-3.4608921440813126E-3</v>
      </c>
      <c r="BN34" s="166">
        <f>+MU!BK34-MRD!BN34</f>
        <v>-1.2505147763257663E-4</v>
      </c>
      <c r="BO34" s="166">
        <f>+MU!BL34-MRD!BO34</f>
        <v>-2.2951886688094917E-4</v>
      </c>
      <c r="BP34" s="166">
        <f>+MU!BM34-MRD!BP34</f>
        <v>-1.6242007456894144E-4</v>
      </c>
      <c r="BQ34" s="166">
        <f>+MU!BN34-MRD!BQ34</f>
        <v>-7.6987106961864591E-5</v>
      </c>
      <c r="BR34" s="166">
        <f>+MU!BO34-MRD!BR34</f>
        <v>-1.2539363370264636E-4</v>
      </c>
      <c r="BS34" s="166">
        <f>+MU!BP34-MRD!BS34</f>
        <v>-2.9883388397921294E-4</v>
      </c>
      <c r="BT34" s="166">
        <f>+MU!BQ34-MRD!BT34</f>
        <v>0</v>
      </c>
      <c r="BW34" s="98">
        <v>-5.4419266126731172E-4</v>
      </c>
      <c r="BX34" s="98">
        <v>-1.282266923503015E-3</v>
      </c>
      <c r="BY34" s="98">
        <v>-1.0248590224098092E-3</v>
      </c>
      <c r="BZ34" s="98">
        <v>-1.3909771167490499E-3</v>
      </c>
      <c r="CA34" s="98">
        <v>-1.7872010947916203E-3</v>
      </c>
      <c r="CB34" s="98">
        <v>-4.2699378671597211E-5</v>
      </c>
      <c r="CC34" s="98">
        <v>-5.965566094508047E-5</v>
      </c>
      <c r="CD34" s="98">
        <v>-7.6581305376771658E-5</v>
      </c>
      <c r="CE34" s="98">
        <v>-2.1406432361901633E-4</v>
      </c>
      <c r="CF34" s="98">
        <v>-2.2952401440138237E-4</v>
      </c>
      <c r="CG34" s="98">
        <v>-1.1121298531511515E-4</v>
      </c>
      <c r="CH34" s="98">
        <v>-3.6633583699968454E-4</v>
      </c>
      <c r="CI34" s="98">
        <v>-1.525023177199011E-3</v>
      </c>
      <c r="CJ34" s="98">
        <v>-3.0725559461913766E-4</v>
      </c>
      <c r="CK34" s="98">
        <v>-2.639774272183613E-3</v>
      </c>
      <c r="CL34" s="98">
        <v>-1.0637693083021286E-3</v>
      </c>
      <c r="CM34" s="98">
        <v>-3.6245200588802605E-4</v>
      </c>
      <c r="CN34" s="98">
        <v>-7.2009720183930578E-3</v>
      </c>
      <c r="CO34" s="98">
        <v>-8.5995539180204472E-3</v>
      </c>
      <c r="CP34" s="98">
        <v>-1.8346426073278404E-3</v>
      </c>
      <c r="CQ34" s="98">
        <v>-1.1478854126457543E-3</v>
      </c>
      <c r="CR34" s="98">
        <v>-5.7337158648886337E-4</v>
      </c>
      <c r="CS34" s="98">
        <v>-2.0744274429951252E-3</v>
      </c>
      <c r="CT34" s="98">
        <v>-5.1570578790718013E-4</v>
      </c>
      <c r="CU34" s="98">
        <v>-5.2352243248588988E-4</v>
      </c>
      <c r="CV34" s="98">
        <v>-1.1012825311326637E-2</v>
      </c>
      <c r="CW34" s="98">
        <v>-3.0792144912759546E-3</v>
      </c>
      <c r="CX34" s="98">
        <v>-2.7233049310808281E-3</v>
      </c>
      <c r="CY34" s="98">
        <v>0.86046179036579828</v>
      </c>
      <c r="CZ34" s="98">
        <v>-7.3708430187834541E-3</v>
      </c>
      <c r="DA34" s="98">
        <v>-6.9593155620613443E-3</v>
      </c>
      <c r="DB34" s="98">
        <v>-3.8726201880842988E-3</v>
      </c>
      <c r="DC34" s="98">
        <v>-8.1854217215235996E-3</v>
      </c>
      <c r="DD34" s="98">
        <v>-1.1603774059723411E-2</v>
      </c>
      <c r="DE34" s="98">
        <v>-5.5468386287991431E-3</v>
      </c>
      <c r="DF34" s="98">
        <v>-8.3351622458120082E-4</v>
      </c>
      <c r="DG34" s="98">
        <v>-8.9260434048120047E-5</v>
      </c>
      <c r="DH34" s="98">
        <v>-1.8343049543602589E-3</v>
      </c>
      <c r="DI34" s="98">
        <v>-1.6516569785050591E-3</v>
      </c>
      <c r="DJ34" s="98">
        <v>-4.1661284014419116E-4</v>
      </c>
      <c r="DK34" s="98">
        <v>-7.6493517396033295E-3</v>
      </c>
      <c r="DL34" s="98">
        <v>-3.8749199337238471E-2</v>
      </c>
      <c r="DM34" s="98">
        <v>-8.9139329813604992E-2</v>
      </c>
      <c r="DN34" s="98">
        <v>-0.1930409327137905</v>
      </c>
      <c r="DO34" s="98">
        <v>-9.7899392872622171E-2</v>
      </c>
      <c r="DP34" s="98">
        <v>-1.7172782191722134E-4</v>
      </c>
      <c r="DQ34" s="98">
        <v>-9.9213780805279417E-3</v>
      </c>
      <c r="DR34" s="98">
        <v>-9.5593616756191072E-5</v>
      </c>
      <c r="DS34" s="98">
        <v>-1.0604503941330615E-4</v>
      </c>
      <c r="DT34" s="98">
        <v>-6.4154708603084354E-5</v>
      </c>
      <c r="DU34" s="98">
        <v>-5.3034869673664356E-5</v>
      </c>
      <c r="DV34" s="98">
        <v>-5.9991206794756797E-5</v>
      </c>
      <c r="DW34" s="98">
        <v>-1.6398880559949814E-4</v>
      </c>
      <c r="DX34" s="98">
        <v>-1.3084113916110389E-4</v>
      </c>
      <c r="DY34" s="98">
        <v>-5.6736287702418761E-4</v>
      </c>
      <c r="DZ34" s="98">
        <v>-2.1823799217088861E-4</v>
      </c>
      <c r="EA34" s="98">
        <v>-1.0645359682041052E-4</v>
      </c>
      <c r="EB34" s="98">
        <v>-4.8178972650396103E-5</v>
      </c>
      <c r="EC34" s="98">
        <v>-4.1255157744881716E-5</v>
      </c>
      <c r="ED34" s="98">
        <v>-1.9978247098375812E-5</v>
      </c>
      <c r="EE34" s="98">
        <v>-3.4608921440813126E-3</v>
      </c>
      <c r="EF34" s="98">
        <v>-1.2505147763257663E-4</v>
      </c>
      <c r="EG34" s="98">
        <v>-2.2951886688094917E-4</v>
      </c>
      <c r="EH34" s="98">
        <v>-1.6242007456894144E-4</v>
      </c>
      <c r="EI34" s="98">
        <v>-7.6987106961864591E-5</v>
      </c>
      <c r="EJ34" s="98">
        <v>-1.2539363370264636E-4</v>
      </c>
      <c r="EK34" s="98">
        <v>-2.9883388397921294E-4</v>
      </c>
      <c r="EL34" s="98">
        <v>0</v>
      </c>
    </row>
    <row r="35" spans="2:142" ht="15" x14ac:dyDescent="0.4">
      <c r="B35">
        <v>30</v>
      </c>
      <c r="C35" s="6" t="s">
        <v>57</v>
      </c>
      <c r="D35" s="7" t="s">
        <v>58</v>
      </c>
      <c r="E35" s="166">
        <f>+MU!B35-MRD!E35</f>
        <v>-6.9424185849520266E-3</v>
      </c>
      <c r="F35" s="166">
        <f>+MU!C35-MRD!F35</f>
        <v>-3.8802883010336988E-3</v>
      </c>
      <c r="G35" s="166">
        <f>+MU!D35-MRD!G35</f>
        <v>-5.0438412156300844E-3</v>
      </c>
      <c r="H35" s="166">
        <f>+MU!E35-MRD!H35</f>
        <v>-6.266004612527503E-3</v>
      </c>
      <c r="I35" s="166">
        <f>+MU!F35-MRD!I35</f>
        <v>-8.3206772439112699E-3</v>
      </c>
      <c r="J35" s="166">
        <f>+MU!G35-MRD!J35</f>
        <v>-2.9941139096827081E-5</v>
      </c>
      <c r="K35" s="166">
        <f>+MU!H35-MRD!K35</f>
        <v>-4.4165937863747514E-5</v>
      </c>
      <c r="L35" s="166">
        <f>+MU!I35-MRD!L35</f>
        <v>-8.968682858813159E-4</v>
      </c>
      <c r="M35" s="166">
        <f>+MU!J35-MRD!M35</f>
        <v>-1.8867343222723314E-3</v>
      </c>
      <c r="N35" s="166">
        <f>+MU!K35-MRD!N35</f>
        <v>-1.0672618230918771E-3</v>
      </c>
      <c r="O35" s="166">
        <f>+MU!L35-MRD!O35</f>
        <v>-2.756748514979479E-3</v>
      </c>
      <c r="P35" s="166">
        <f>+MU!M35-MRD!P35</f>
        <v>-9.0743690581546893E-4</v>
      </c>
      <c r="Q35" s="166">
        <f>+MU!N35-MRD!Q35</f>
        <v>-3.6985525795266796E-3</v>
      </c>
      <c r="R35" s="166">
        <f>+MU!O35-MRD!R35</f>
        <v>-5.7335706662833244E-4</v>
      </c>
      <c r="S35" s="166">
        <f>+MU!P35-MRD!S35</f>
        <v>-1.2484965264982556E-3</v>
      </c>
      <c r="T35" s="166">
        <f>+MU!Q35-MRD!T35</f>
        <v>-8.579128750126221E-4</v>
      </c>
      <c r="U35" s="166">
        <f>+MU!R35-MRD!U35</f>
        <v>-3.9983914181752119E-3</v>
      </c>
      <c r="V35" s="166">
        <f>+MU!S35-MRD!V35</f>
        <v>-1.9985042449229738E-2</v>
      </c>
      <c r="W35" s="166">
        <f>+MU!T35-MRD!W35</f>
        <v>-1.848949198914325E-2</v>
      </c>
      <c r="X35" s="166">
        <f>+MU!U35-MRD!X35</f>
        <v>-3.4721862271689286E-3</v>
      </c>
      <c r="Y35" s="166">
        <f>+MU!V35-MRD!Y35</f>
        <v>-2.7753300390161084E-3</v>
      </c>
      <c r="Z35" s="166">
        <f>+MU!W35-MRD!Z35</f>
        <v>-2.4272629968069021E-3</v>
      </c>
      <c r="AA35" s="166">
        <f>+MU!X35-MRD!AA35</f>
        <v>-2.0405559624401107E-2</v>
      </c>
      <c r="AB35" s="166">
        <f>+MU!Y35-MRD!AB35</f>
        <v>-2.3247450507992897E-3</v>
      </c>
      <c r="AC35" s="166">
        <f>+MU!Z35-MRD!AC35</f>
        <v>-8.7088621482634668E-4</v>
      </c>
      <c r="AD35" s="166">
        <f>+MU!AA35-MRD!AD35</f>
        <v>-3.5652038807907718E-3</v>
      </c>
      <c r="AE35" s="166">
        <f>+MU!AB35-MRD!AE35</f>
        <v>-5.5428449550684713E-3</v>
      </c>
      <c r="AF35" s="166">
        <f>+MU!AC35-MRD!AF35</f>
        <v>-3.8218602062598393E-3</v>
      </c>
      <c r="AG35" s="166">
        <f>+MU!AD35-MRD!AG35</f>
        <v>-1.6188819748344343E-3</v>
      </c>
      <c r="AH35" s="166">
        <f>+MU!AE35-MRD!AH35</f>
        <v>0.82429149898191989</v>
      </c>
      <c r="AI35" s="166">
        <f>+MU!AF35-MRD!AI35</f>
        <v>-0.19825759048416208</v>
      </c>
      <c r="AJ35" s="166">
        <f>+MU!AG35-MRD!AJ35</f>
        <v>-0.12267334204011704</v>
      </c>
      <c r="AK35" s="166">
        <f>+MU!AH35-MRD!AK35</f>
        <v>-3.5717000586030605E-2</v>
      </c>
      <c r="AL35" s="166">
        <f>+MU!AI35-MRD!AL35</f>
        <v>-6.8889486124481064E-2</v>
      </c>
      <c r="AM35" s="166">
        <f>+MU!AJ35-MRD!AM35</f>
        <v>-0.12487281365985987</v>
      </c>
      <c r="AN35" s="166">
        <f>+MU!AK35-MRD!AN35</f>
        <v>-8.4758955038762658E-4</v>
      </c>
      <c r="AO35" s="166">
        <f>+MU!AL35-MRD!AO35</f>
        <v>-3.1506003891115976E-4</v>
      </c>
      <c r="AP35" s="166">
        <f>+MU!AM35-MRD!AP35</f>
        <v>-7.0901693863566759E-4</v>
      </c>
      <c r="AQ35" s="166">
        <f>+MU!AN35-MRD!AQ35</f>
        <v>-1.0548597571772972E-3</v>
      </c>
      <c r="AR35" s="166">
        <f>+MU!AO35-MRD!AR35</f>
        <v>-9.0170358236304126E-4</v>
      </c>
      <c r="AS35" s="166">
        <f>+MU!AP35-MRD!AS35</f>
        <v>-2.3660572224257076E-4</v>
      </c>
      <c r="AT35" s="166">
        <f>+MU!AQ35-MRD!AT35</f>
        <v>-3.7654137220635584E-4</v>
      </c>
      <c r="AU35" s="166">
        <f>+MU!AR35-MRD!AU35</f>
        <v>-5.4782159711872676E-2</v>
      </c>
      <c r="AV35" s="166">
        <f>+MU!AS35-MRD!AV35</f>
        <v>-6.859489771181905E-2</v>
      </c>
      <c r="AW35" s="166">
        <f>+MU!AT35-MRD!AW35</f>
        <v>-7.7136579358671561E-2</v>
      </c>
      <c r="AX35" s="166">
        <f>+MU!AU35-MRD!AX35</f>
        <v>-1.2251858153948087E-3</v>
      </c>
      <c r="AY35" s="166">
        <f>+MU!AV35-MRD!AY35</f>
        <v>-9.4606424218309001E-3</v>
      </c>
      <c r="AZ35" s="166">
        <f>+MU!AW35-MRD!AZ35</f>
        <v>-2.3146027360691612E-3</v>
      </c>
      <c r="BA35" s="166">
        <f>+MU!AX35-MRD!BA35</f>
        <v>-1.3488364787404895E-4</v>
      </c>
      <c r="BB35" s="166">
        <f>+MU!AY35-MRD!BB35</f>
        <v>-6.4979841645390406E-4</v>
      </c>
      <c r="BC35" s="166">
        <f>+MU!AZ35-MRD!BC35</f>
        <v>-2.0893209114208238E-4</v>
      </c>
      <c r="BD35" s="166">
        <f>+MU!BA35-MRD!BD35</f>
        <v>-1.7627705277632698E-4</v>
      </c>
      <c r="BE35" s="166">
        <f>+MU!BB35-MRD!BE35</f>
        <v>-7.6944860715731601E-4</v>
      </c>
      <c r="BF35" s="166">
        <f>+MU!BC35-MRD!BF35</f>
        <v>-1.784076326460793E-4</v>
      </c>
      <c r="BG35" s="166">
        <f>+MU!BD35-MRD!BG35</f>
        <v>-2.0564837629321515E-3</v>
      </c>
      <c r="BH35" s="166">
        <f>+MU!BE35-MRD!BH35</f>
        <v>-2.5468906519911759E-3</v>
      </c>
      <c r="BI35" s="166">
        <f>+MU!BF35-MRD!BI35</f>
        <v>-1.0445221256046087E-3</v>
      </c>
      <c r="BJ35" s="166">
        <f>+MU!BG35-MRD!BJ35</f>
        <v>-6.5702664062528072E-5</v>
      </c>
      <c r="BK35" s="166">
        <f>+MU!BH35-MRD!BK35</f>
        <v>-3.7155433970521166E-5</v>
      </c>
      <c r="BL35" s="166">
        <f>+MU!BI35-MRD!BL35</f>
        <v>-1.2922038844943862E-6</v>
      </c>
      <c r="BM35" s="166">
        <f>+MU!BJ35-MRD!BM35</f>
        <v>-1.483927982849997E-3</v>
      </c>
      <c r="BN35" s="166">
        <f>+MU!BK35-MRD!BN35</f>
        <v>-2.3734934390032385E-5</v>
      </c>
      <c r="BO35" s="166">
        <f>+MU!BL35-MRD!BO35</f>
        <v>-8.8701550988799977E-4</v>
      </c>
      <c r="BP35" s="166">
        <f>+MU!BM35-MRD!BP35</f>
        <v>-1.9524728240811787E-4</v>
      </c>
      <c r="BQ35" s="166">
        <f>+MU!BN35-MRD!BQ35</f>
        <v>-3.0825468893113566E-4</v>
      </c>
      <c r="BR35" s="166">
        <f>+MU!BO35-MRD!BR35</f>
        <v>-1.2273128867462026E-4</v>
      </c>
      <c r="BS35" s="166">
        <f>+MU!BP35-MRD!BS35</f>
        <v>-1.6306882274210108E-3</v>
      </c>
      <c r="BT35" s="166">
        <f>+MU!BQ35-MRD!BT35</f>
        <v>0</v>
      </c>
      <c r="BW35" s="98">
        <v>-6.9424185849520266E-3</v>
      </c>
      <c r="BX35" s="98">
        <v>-3.8802883010336988E-3</v>
      </c>
      <c r="BY35" s="98">
        <v>-5.0438412156300844E-3</v>
      </c>
      <c r="BZ35" s="98">
        <v>-6.266004612527503E-3</v>
      </c>
      <c r="CA35" s="98">
        <v>-8.3206772439112699E-3</v>
      </c>
      <c r="CB35" s="98">
        <v>-2.9941139096827081E-5</v>
      </c>
      <c r="CC35" s="98">
        <v>-4.4165937863747514E-5</v>
      </c>
      <c r="CD35" s="98">
        <v>-8.968682858813159E-4</v>
      </c>
      <c r="CE35" s="98">
        <v>-1.8867343222723314E-3</v>
      </c>
      <c r="CF35" s="98">
        <v>-1.0672618230918771E-3</v>
      </c>
      <c r="CG35" s="98">
        <v>-2.756748514979479E-3</v>
      </c>
      <c r="CH35" s="98">
        <v>-9.0743690581546893E-4</v>
      </c>
      <c r="CI35" s="98">
        <v>-3.6985525795266796E-3</v>
      </c>
      <c r="CJ35" s="98">
        <v>-5.7335706662833244E-4</v>
      </c>
      <c r="CK35" s="98">
        <v>-1.2484965264982556E-3</v>
      </c>
      <c r="CL35" s="98">
        <v>-8.579128750126221E-4</v>
      </c>
      <c r="CM35" s="98">
        <v>-3.9983914181752119E-3</v>
      </c>
      <c r="CN35" s="98">
        <v>-1.9985042449229738E-2</v>
      </c>
      <c r="CO35" s="98">
        <v>-1.848949198914325E-2</v>
      </c>
      <c r="CP35" s="98">
        <v>-3.4721862271689286E-3</v>
      </c>
      <c r="CQ35" s="98">
        <v>-2.7753300390161084E-3</v>
      </c>
      <c r="CR35" s="98">
        <v>-2.4272629968069021E-3</v>
      </c>
      <c r="CS35" s="98">
        <v>-2.0405559624401107E-2</v>
      </c>
      <c r="CT35" s="98">
        <v>-2.3247450507992897E-3</v>
      </c>
      <c r="CU35" s="98">
        <v>-8.7088621482634668E-4</v>
      </c>
      <c r="CV35" s="98">
        <v>-3.5652038807907718E-3</v>
      </c>
      <c r="CW35" s="98">
        <v>-5.5428449550684713E-3</v>
      </c>
      <c r="CX35" s="98">
        <v>-3.8218602062598393E-3</v>
      </c>
      <c r="CY35" s="98">
        <v>-1.6188819748344343E-3</v>
      </c>
      <c r="CZ35" s="98">
        <v>0.82429149898191989</v>
      </c>
      <c r="DA35" s="98">
        <v>-0.19825759048416208</v>
      </c>
      <c r="DB35" s="98">
        <v>-0.12267334204011704</v>
      </c>
      <c r="DC35" s="98">
        <v>-3.5717000586030605E-2</v>
      </c>
      <c r="DD35" s="98">
        <v>-6.8889486124481064E-2</v>
      </c>
      <c r="DE35" s="98">
        <v>-0.12487281365985987</v>
      </c>
      <c r="DF35" s="98">
        <v>-8.4758955038762658E-4</v>
      </c>
      <c r="DG35" s="98">
        <v>-3.1506003891115976E-4</v>
      </c>
      <c r="DH35" s="98">
        <v>-7.0901693863566759E-4</v>
      </c>
      <c r="DI35" s="98">
        <v>-1.0548597571772972E-3</v>
      </c>
      <c r="DJ35" s="98">
        <v>-9.0170358236304126E-4</v>
      </c>
      <c r="DK35" s="98">
        <v>-2.3660572224257076E-4</v>
      </c>
      <c r="DL35" s="98">
        <v>-3.7654137220635584E-4</v>
      </c>
      <c r="DM35" s="98">
        <v>-5.4782159711872676E-2</v>
      </c>
      <c r="DN35" s="98">
        <v>-6.859489771181905E-2</v>
      </c>
      <c r="DO35" s="98">
        <v>-7.7136579358671561E-2</v>
      </c>
      <c r="DP35" s="98">
        <v>-1.2251858153948087E-3</v>
      </c>
      <c r="DQ35" s="98">
        <v>-9.4606424218309001E-3</v>
      </c>
      <c r="DR35" s="98">
        <v>-2.3146027360691612E-3</v>
      </c>
      <c r="DS35" s="98">
        <v>-1.3488364787404895E-4</v>
      </c>
      <c r="DT35" s="98">
        <v>-6.4979841645390406E-4</v>
      </c>
      <c r="DU35" s="98">
        <v>-2.0893209114208238E-4</v>
      </c>
      <c r="DV35" s="98">
        <v>-1.7627705277632698E-4</v>
      </c>
      <c r="DW35" s="98">
        <v>-7.6944860715731601E-4</v>
      </c>
      <c r="DX35" s="98">
        <v>-1.784076326460793E-4</v>
      </c>
      <c r="DY35" s="98">
        <v>-2.0564837629321515E-3</v>
      </c>
      <c r="DZ35" s="98">
        <v>-2.5468906519911759E-3</v>
      </c>
      <c r="EA35" s="98">
        <v>-1.0445221256046087E-3</v>
      </c>
      <c r="EB35" s="98">
        <v>-6.5702664062528072E-5</v>
      </c>
      <c r="EC35" s="98">
        <v>-3.7155433970521166E-5</v>
      </c>
      <c r="ED35" s="98">
        <v>-1.2922038844943862E-6</v>
      </c>
      <c r="EE35" s="98">
        <v>-1.483927982849997E-3</v>
      </c>
      <c r="EF35" s="98">
        <v>-2.3734934390032385E-5</v>
      </c>
      <c r="EG35" s="98">
        <v>-8.8701550988799977E-4</v>
      </c>
      <c r="EH35" s="98">
        <v>-1.9524728240811787E-4</v>
      </c>
      <c r="EI35" s="98">
        <v>-3.0825468893113566E-4</v>
      </c>
      <c r="EJ35" s="98">
        <v>-1.2273128867462026E-4</v>
      </c>
      <c r="EK35" s="98">
        <v>-1.6306882274210108E-3</v>
      </c>
      <c r="EL35" s="98">
        <v>0</v>
      </c>
    </row>
    <row r="36" spans="2:142" ht="15" x14ac:dyDescent="0.4">
      <c r="B36">
        <v>31</v>
      </c>
      <c r="C36" s="15" t="s">
        <v>59</v>
      </c>
      <c r="D36" s="2" t="s">
        <v>60</v>
      </c>
      <c r="E36" s="166">
        <f>+MU!B36-MRD!E36</f>
        <v>-1.6582772578753452E-4</v>
      </c>
      <c r="F36" s="166">
        <f>+MU!C36-MRD!F36</f>
        <v>-9.7112290745011781E-4</v>
      </c>
      <c r="G36" s="166">
        <f>+MU!D36-MRD!G36</f>
        <v>-1.5659468513244123E-4</v>
      </c>
      <c r="H36" s="166">
        <f>+MU!E36-MRD!H36</f>
        <v>-9.2717989449435227E-5</v>
      </c>
      <c r="I36" s="166">
        <f>+MU!F36-MRD!I36</f>
        <v>-3.7153662331060772E-4</v>
      </c>
      <c r="J36" s="166">
        <f>+MU!G36-MRD!J36</f>
        <v>-4.9184572410519431E-5</v>
      </c>
      <c r="K36" s="166">
        <f>+MU!H36-MRD!K36</f>
        <v>-4.996554118887865E-5</v>
      </c>
      <c r="L36" s="166">
        <f>+MU!I36-MRD!L36</f>
        <v>-6.1114755570988152E-5</v>
      </c>
      <c r="M36" s="166">
        <f>+MU!J36-MRD!M36</f>
        <v>-3.8460701690119998E-4</v>
      </c>
      <c r="N36" s="166">
        <f>+MU!K36-MRD!N36</f>
        <v>-2.9476474116745704E-4</v>
      </c>
      <c r="O36" s="166">
        <f>+MU!L36-MRD!O36</f>
        <v>-1.4978931027168508E-4</v>
      </c>
      <c r="P36" s="166">
        <f>+MU!M36-MRD!P36</f>
        <v>-2.0602097871272985E-4</v>
      </c>
      <c r="Q36" s="166">
        <f>+MU!N36-MRD!Q36</f>
        <v>-1.7587527398838843E-4</v>
      </c>
      <c r="R36" s="166">
        <f>+MU!O36-MRD!R36</f>
        <v>-1.966224363915324E-4</v>
      </c>
      <c r="S36" s="166">
        <f>+MU!P36-MRD!S36</f>
        <v>-7.9357635595329494E-5</v>
      </c>
      <c r="T36" s="166">
        <f>+MU!Q36-MRD!T36</f>
        <v>-2.0482126532361054E-4</v>
      </c>
      <c r="U36" s="166">
        <f>+MU!R36-MRD!U36</f>
        <v>-2.7433803209142121E-4</v>
      </c>
      <c r="V36" s="166">
        <f>+MU!S36-MRD!V36</f>
        <v>-4.0201520993408566E-4</v>
      </c>
      <c r="W36" s="166">
        <f>+MU!T36-MRD!W36</f>
        <v>-3.7790789670302338E-4</v>
      </c>
      <c r="X36" s="166">
        <f>+MU!U36-MRD!X36</f>
        <v>-3.9436281024623864E-4</v>
      </c>
      <c r="Y36" s="166">
        <f>+MU!V36-MRD!Y36</f>
        <v>-2.8710410997149512E-4</v>
      </c>
      <c r="Z36" s="166">
        <f>+MU!W36-MRD!Z36</f>
        <v>-2.208752199965096E-4</v>
      </c>
      <c r="AA36" s="166">
        <f>+MU!X36-MRD!AA36</f>
        <v>-7.3406986605229461E-4</v>
      </c>
      <c r="AB36" s="166">
        <f>+MU!Y36-MRD!AB36</f>
        <v>-5.2625583548133736E-3</v>
      </c>
      <c r="AC36" s="166">
        <f>+MU!Z36-MRD!AC36</f>
        <v>-8.2940783759141614E-5</v>
      </c>
      <c r="AD36" s="166">
        <f>+MU!AA36-MRD!AD36</f>
        <v>-2.149452199297375E-4</v>
      </c>
      <c r="AE36" s="166">
        <f>+MU!AB36-MRD!AE36</f>
        <v>-2.5585652203161704E-4</v>
      </c>
      <c r="AF36" s="166">
        <f>+MU!AC36-MRD!AF36</f>
        <v>-1.1567027052382987E-3</v>
      </c>
      <c r="AG36" s="166">
        <f>+MU!AD36-MRD!AG36</f>
        <v>-4.7374931787633851E-4</v>
      </c>
      <c r="AH36" s="166">
        <f>+MU!AE36-MRD!AH36</f>
        <v>-4.4755924774717015E-3</v>
      </c>
      <c r="AI36" s="166">
        <f>+MU!AF36-MRD!AI36</f>
        <v>0.91015172261722621</v>
      </c>
      <c r="AJ36" s="166">
        <f>+MU!AG36-MRD!AJ36</f>
        <v>-3.9994184559254804E-2</v>
      </c>
      <c r="AK36" s="166">
        <f>+MU!AH36-MRD!AK36</f>
        <v>-2.0269882079509225E-2</v>
      </c>
      <c r="AL36" s="166">
        <f>+MU!AI36-MRD!AL36</f>
        <v>-5.3225973153827036E-3</v>
      </c>
      <c r="AM36" s="166">
        <f>+MU!AJ36-MRD!AM36</f>
        <v>-1.064949453182317E-2</v>
      </c>
      <c r="AN36" s="166">
        <f>+MU!AK36-MRD!AN36</f>
        <v>-1.3662801317287122E-2</v>
      </c>
      <c r="AO36" s="166">
        <f>+MU!AL36-MRD!AO36</f>
        <v>-6.5817230073059556E-3</v>
      </c>
      <c r="AP36" s="166">
        <f>+MU!AM36-MRD!AP36</f>
        <v>-5.6772677117727195E-3</v>
      </c>
      <c r="AQ36" s="166">
        <f>+MU!AN36-MRD!AQ36</f>
        <v>-1.0695017412476793E-2</v>
      </c>
      <c r="AR36" s="166">
        <f>+MU!AO36-MRD!AR36</f>
        <v>-1.1539408898199871E-2</v>
      </c>
      <c r="AS36" s="166">
        <f>+MU!AP36-MRD!AS36</f>
        <v>-2.737071176381646E-4</v>
      </c>
      <c r="AT36" s="166">
        <f>+MU!AQ36-MRD!AT36</f>
        <v>-1.8136769573693764E-4</v>
      </c>
      <c r="AU36" s="166">
        <f>+MU!AR36-MRD!AU36</f>
        <v>-1.4666463322734359E-2</v>
      </c>
      <c r="AV36" s="166">
        <f>+MU!AS36-MRD!AV36</f>
        <v>-2.456829972816045E-2</v>
      </c>
      <c r="AW36" s="166">
        <f>+MU!AT36-MRD!AW36</f>
        <v>-1.8390013500571487E-2</v>
      </c>
      <c r="AX36" s="166">
        <f>+MU!AU36-MRD!AX36</f>
        <v>-1.8041270923383204E-3</v>
      </c>
      <c r="AY36" s="166">
        <f>+MU!AV36-MRD!AY36</f>
        <v>-3.7226291273758497E-2</v>
      </c>
      <c r="AZ36" s="166">
        <f>+MU!AW36-MRD!AZ36</f>
        <v>-3.1844988172476091E-4</v>
      </c>
      <c r="BA36" s="166">
        <f>+MU!AX36-MRD!BA36</f>
        <v>-3.3186066638947551E-4</v>
      </c>
      <c r="BB36" s="166">
        <f>+MU!AY36-MRD!BB36</f>
        <v>-2.4256145212318516E-4</v>
      </c>
      <c r="BC36" s="166">
        <f>+MU!AZ36-MRD!BC36</f>
        <v>-1.355661454101271E-4</v>
      </c>
      <c r="BD36" s="166">
        <f>+MU!BA36-MRD!BD36</f>
        <v>-1.0124211337258716E-4</v>
      </c>
      <c r="BE36" s="166">
        <f>+MU!BB36-MRD!BE36</f>
        <v>-2.0146111901484277E-4</v>
      </c>
      <c r="BF36" s="166">
        <f>+MU!BC36-MRD!BF36</f>
        <v>-1.014585980878571E-4</v>
      </c>
      <c r="BG36" s="166">
        <f>+MU!BD36-MRD!BG36</f>
        <v>-4.4157542593551927E-3</v>
      </c>
      <c r="BH36" s="166">
        <f>+MU!BE36-MRD!BH36</f>
        <v>-1.9501836243625961E-2</v>
      </c>
      <c r="BI36" s="166">
        <f>+MU!BF36-MRD!BI36</f>
        <v>-2.0218664426974596E-4</v>
      </c>
      <c r="BJ36" s="166">
        <f>+MU!BG36-MRD!BJ36</f>
        <v>-1.1202404827205744E-3</v>
      </c>
      <c r="BK36" s="166">
        <f>+MU!BH36-MRD!BK36</f>
        <v>-2.488894588354366E-5</v>
      </c>
      <c r="BL36" s="166">
        <f>+MU!BI36-MRD!BL36</f>
        <v>-2.5183340523981245E-6</v>
      </c>
      <c r="BM36" s="166">
        <f>+MU!BJ36-MRD!BM36</f>
        <v>-8.2120273611935117E-4</v>
      </c>
      <c r="BN36" s="166">
        <f>+MU!BK36-MRD!BN36</f>
        <v>-2.4509798514065883E-5</v>
      </c>
      <c r="BO36" s="166">
        <f>+MU!BL36-MRD!BO36</f>
        <v>-3.0467287073601435E-4</v>
      </c>
      <c r="BP36" s="166">
        <f>+MU!BM36-MRD!BP36</f>
        <v>-2.5729166912146677E-3</v>
      </c>
      <c r="BQ36" s="166">
        <f>+MU!BN36-MRD!BQ36</f>
        <v>-1.0632617172943908E-4</v>
      </c>
      <c r="BR36" s="166">
        <f>+MU!BO36-MRD!BR36</f>
        <v>-7.5459745093773732E-5</v>
      </c>
      <c r="BS36" s="166">
        <f>+MU!BP36-MRD!BS36</f>
        <v>-6.7391534219649694E-3</v>
      </c>
      <c r="BT36" s="166">
        <f>+MU!BQ36-MRD!BT36</f>
        <v>0</v>
      </c>
      <c r="BW36" s="98">
        <v>-1.6582772578753452E-4</v>
      </c>
      <c r="BX36" s="98">
        <v>-9.7112290745011781E-4</v>
      </c>
      <c r="BY36" s="98">
        <v>-1.5659468513244123E-4</v>
      </c>
      <c r="BZ36" s="98">
        <v>-9.2717989449435227E-5</v>
      </c>
      <c r="CA36" s="98">
        <v>-3.7153662331060772E-4</v>
      </c>
      <c r="CB36" s="98">
        <v>-4.9184572410519431E-5</v>
      </c>
      <c r="CC36" s="98">
        <v>-4.996554118887865E-5</v>
      </c>
      <c r="CD36" s="98">
        <v>-6.1114755570988152E-5</v>
      </c>
      <c r="CE36" s="98">
        <v>-3.8460701690119998E-4</v>
      </c>
      <c r="CF36" s="98">
        <v>-2.9476474116745704E-4</v>
      </c>
      <c r="CG36" s="98">
        <v>-1.4978931027168508E-4</v>
      </c>
      <c r="CH36" s="98">
        <v>-2.0602097871272985E-4</v>
      </c>
      <c r="CI36" s="98">
        <v>-1.7587527398838843E-4</v>
      </c>
      <c r="CJ36" s="98">
        <v>-1.966224363915324E-4</v>
      </c>
      <c r="CK36" s="98">
        <v>-7.9357635595329494E-5</v>
      </c>
      <c r="CL36" s="98">
        <v>-2.0482126532361054E-4</v>
      </c>
      <c r="CM36" s="98">
        <v>-2.7433803209142121E-4</v>
      </c>
      <c r="CN36" s="98">
        <v>-4.0201520993408566E-4</v>
      </c>
      <c r="CO36" s="98">
        <v>-3.7790789670302338E-4</v>
      </c>
      <c r="CP36" s="98">
        <v>-3.9436281024623864E-4</v>
      </c>
      <c r="CQ36" s="98">
        <v>-2.8710410997149512E-4</v>
      </c>
      <c r="CR36" s="98">
        <v>-2.208752199965096E-4</v>
      </c>
      <c r="CS36" s="98">
        <v>-7.3406986605229461E-4</v>
      </c>
      <c r="CT36" s="98">
        <v>-5.2625583548133736E-3</v>
      </c>
      <c r="CU36" s="98">
        <v>-8.2940783759141614E-5</v>
      </c>
      <c r="CV36" s="98">
        <v>-2.149452199297375E-4</v>
      </c>
      <c r="CW36" s="98">
        <v>-2.5585652203161704E-4</v>
      </c>
      <c r="CX36" s="98">
        <v>-1.1567027052382987E-3</v>
      </c>
      <c r="CY36" s="98">
        <v>-4.7374931787633851E-4</v>
      </c>
      <c r="CZ36" s="98">
        <v>-4.4755924774717015E-3</v>
      </c>
      <c r="DA36" s="98">
        <v>0.91015172261722621</v>
      </c>
      <c r="DB36" s="98">
        <v>-3.9994184559254804E-2</v>
      </c>
      <c r="DC36" s="98">
        <v>-2.0269882079509225E-2</v>
      </c>
      <c r="DD36" s="98">
        <v>-5.3225973153827036E-3</v>
      </c>
      <c r="DE36" s="98">
        <v>-1.064949453182317E-2</v>
      </c>
      <c r="DF36" s="98">
        <v>-1.3662801317287122E-2</v>
      </c>
      <c r="DG36" s="98">
        <v>-6.5817230073059556E-3</v>
      </c>
      <c r="DH36" s="98">
        <v>-5.6772677117727195E-3</v>
      </c>
      <c r="DI36" s="98">
        <v>-1.0695017412476793E-2</v>
      </c>
      <c r="DJ36" s="98">
        <v>-1.1539408898199871E-2</v>
      </c>
      <c r="DK36" s="98">
        <v>-2.737071176381646E-4</v>
      </c>
      <c r="DL36" s="98">
        <v>-1.8136769573693764E-4</v>
      </c>
      <c r="DM36" s="98">
        <v>-1.4666463322734359E-2</v>
      </c>
      <c r="DN36" s="98">
        <v>-2.456829972816045E-2</v>
      </c>
      <c r="DO36" s="98">
        <v>-1.8390013500571487E-2</v>
      </c>
      <c r="DP36" s="98">
        <v>-1.8041270923383204E-3</v>
      </c>
      <c r="DQ36" s="98">
        <v>-3.7226291273758497E-2</v>
      </c>
      <c r="DR36" s="98">
        <v>-3.1844988172476091E-4</v>
      </c>
      <c r="DS36" s="98">
        <v>-3.3186066638947551E-4</v>
      </c>
      <c r="DT36" s="98">
        <v>-2.4256145212318516E-4</v>
      </c>
      <c r="DU36" s="98">
        <v>-1.355661454101271E-4</v>
      </c>
      <c r="DV36" s="98">
        <v>-1.0124211337258716E-4</v>
      </c>
      <c r="DW36" s="98">
        <v>-2.0146111901484277E-4</v>
      </c>
      <c r="DX36" s="98">
        <v>-1.014585980878571E-4</v>
      </c>
      <c r="DY36" s="98">
        <v>-4.4157542593551927E-3</v>
      </c>
      <c r="DZ36" s="98">
        <v>-1.9501836243625961E-2</v>
      </c>
      <c r="EA36" s="98">
        <v>-2.0218664426974596E-4</v>
      </c>
      <c r="EB36" s="98">
        <v>-1.1202404827205744E-3</v>
      </c>
      <c r="EC36" s="98">
        <v>-2.488894588354366E-5</v>
      </c>
      <c r="ED36" s="98">
        <v>-2.5183340523981245E-6</v>
      </c>
      <c r="EE36" s="98">
        <v>-8.2120273611935117E-4</v>
      </c>
      <c r="EF36" s="98">
        <v>-2.4509798514065883E-5</v>
      </c>
      <c r="EG36" s="98">
        <v>-3.0467287073601435E-4</v>
      </c>
      <c r="EH36" s="98">
        <v>-2.5729166912146677E-3</v>
      </c>
      <c r="EI36" s="98">
        <v>-1.0632617172943908E-4</v>
      </c>
      <c r="EJ36" s="98">
        <v>-7.5459745093773732E-5</v>
      </c>
      <c r="EK36" s="98">
        <v>-6.7391534219649694E-3</v>
      </c>
      <c r="EL36" s="98">
        <v>0</v>
      </c>
    </row>
    <row r="37" spans="2:142" ht="15" x14ac:dyDescent="0.4">
      <c r="B37">
        <v>32</v>
      </c>
      <c r="C37" s="6" t="s">
        <v>61</v>
      </c>
      <c r="D37" s="7" t="s">
        <v>62</v>
      </c>
      <c r="E37" s="166">
        <f>+MU!B37-MRD!E37</f>
        <v>-5.2244514382645646E-4</v>
      </c>
      <c r="F37" s="166">
        <f>+MU!C37-MRD!F37</f>
        <v>-1.9525291111244483E-4</v>
      </c>
      <c r="G37" s="166">
        <f>+MU!D37-MRD!G37</f>
        <v>-1.600170780632776E-3</v>
      </c>
      <c r="H37" s="166">
        <f>+MU!E37-MRD!H37</f>
        <v>-3.8116676272963645E-4</v>
      </c>
      <c r="I37" s="166">
        <f>+MU!F37-MRD!I37</f>
        <v>-8.4783788801417667E-3</v>
      </c>
      <c r="J37" s="166">
        <f>+MU!G37-MRD!J37</f>
        <v>-1.3096711964972502E-3</v>
      </c>
      <c r="K37" s="166">
        <f>+MU!H37-MRD!K37</f>
        <v>-1.2074071342363919E-3</v>
      </c>
      <c r="L37" s="166">
        <f>+MU!I37-MRD!L37</f>
        <v>-1.6615535331505732E-3</v>
      </c>
      <c r="M37" s="166">
        <f>+MU!J37-MRD!M37</f>
        <v>-1.496562791633297E-2</v>
      </c>
      <c r="N37" s="166">
        <f>+MU!K37-MRD!N37</f>
        <v>-1.0251478791859933E-2</v>
      </c>
      <c r="O37" s="166">
        <f>+MU!L37-MRD!O37</f>
        <v>-2.2173560917146465E-3</v>
      </c>
      <c r="P37" s="166">
        <f>+MU!M37-MRD!P37</f>
        <v>-6.1848284766331547E-3</v>
      </c>
      <c r="Q37" s="166">
        <f>+MU!N37-MRD!Q37</f>
        <v>-7.4285938428308746E-4</v>
      </c>
      <c r="R37" s="166">
        <f>+MU!O37-MRD!R37</f>
        <v>-2.2950180714013005E-3</v>
      </c>
      <c r="S37" s="166">
        <f>+MU!P37-MRD!S37</f>
        <v>-3.7971357899228592E-4</v>
      </c>
      <c r="T37" s="166">
        <f>+MU!Q37-MRD!T37</f>
        <v>-6.9100245441725827E-3</v>
      </c>
      <c r="U37" s="166">
        <f>+MU!R37-MRD!U37</f>
        <v>-7.0160120045770365E-4</v>
      </c>
      <c r="V37" s="166">
        <f>+MU!S37-MRD!V37</f>
        <v>-5.8254970544873688E-4</v>
      </c>
      <c r="W37" s="166">
        <f>+MU!T37-MRD!W37</f>
        <v>-6.9060108638549001E-4</v>
      </c>
      <c r="X37" s="166">
        <f>+MU!U37-MRD!X37</f>
        <v>-8.2671303447936547E-3</v>
      </c>
      <c r="Y37" s="166">
        <f>+MU!V37-MRD!Y37</f>
        <v>-3.7314659138058142E-3</v>
      </c>
      <c r="Z37" s="166">
        <f>+MU!W37-MRD!Z37</f>
        <v>-3.9215087619503819E-3</v>
      </c>
      <c r="AA37" s="166">
        <f>+MU!X37-MRD!AA37</f>
        <v>-4.1197200622135528E-4</v>
      </c>
      <c r="AB37" s="166">
        <f>+MU!Y37-MRD!AB37</f>
        <v>-5.3680124571218457E-3</v>
      </c>
      <c r="AC37" s="166">
        <f>+MU!Z37-MRD!AC37</f>
        <v>-1.8323486498413694E-3</v>
      </c>
      <c r="AD37" s="166">
        <f>+MU!AA37-MRD!AD37</f>
        <v>-1.0098448345724537E-3</v>
      </c>
      <c r="AE37" s="166">
        <f>+MU!AB37-MRD!AE37</f>
        <v>-1.8589382658240096E-3</v>
      </c>
      <c r="AF37" s="166">
        <f>+MU!AC37-MRD!AF37</f>
        <v>-1.3133445356977749E-3</v>
      </c>
      <c r="AG37" s="166">
        <f>+MU!AD37-MRD!AG37</f>
        <v>-1.1531433775477972E-2</v>
      </c>
      <c r="AH37" s="166">
        <f>+MU!AE37-MRD!AH37</f>
        <v>-1.3953219487566256E-2</v>
      </c>
      <c r="AI37" s="166">
        <f>+MU!AF37-MRD!AI37</f>
        <v>-2.1388216053975517E-2</v>
      </c>
      <c r="AJ37" s="166">
        <f>+MU!AG37-MRD!AJ37</f>
        <v>0.81879802035273497</v>
      </c>
      <c r="AK37" s="166">
        <f>+MU!AH37-MRD!AK37</f>
        <v>-1.074869155326196E-2</v>
      </c>
      <c r="AL37" s="166">
        <f>+MU!AI37-MRD!AL37</f>
        <v>-1.735743264412162E-3</v>
      </c>
      <c r="AM37" s="166">
        <f>+MU!AJ37-MRD!AM37</f>
        <v>-3.7309808487760443E-2</v>
      </c>
      <c r="AN37" s="166">
        <f>+MU!AK37-MRD!AN37</f>
        <v>-1.3389370102494611E-3</v>
      </c>
      <c r="AO37" s="166">
        <f>+MU!AL37-MRD!AO37</f>
        <v>-5.1817110283347036E-4</v>
      </c>
      <c r="AP37" s="166">
        <f>+MU!AM37-MRD!AP37</f>
        <v>-3.8836564722793754E-3</v>
      </c>
      <c r="AQ37" s="166">
        <f>+MU!AN37-MRD!AQ37</f>
        <v>-5.3231306842372438E-3</v>
      </c>
      <c r="AR37" s="166">
        <f>+MU!AO37-MRD!AR37</f>
        <v>-1.9358077033558661E-3</v>
      </c>
      <c r="AS37" s="166">
        <f>+MU!AP37-MRD!AS37</f>
        <v>-8.240044187599586E-5</v>
      </c>
      <c r="AT37" s="166">
        <f>+MU!AQ37-MRD!AT37</f>
        <v>-2.8264338381045334E-3</v>
      </c>
      <c r="AU37" s="166">
        <f>+MU!AR37-MRD!AU37</f>
        <v>-6.4928994212904113E-3</v>
      </c>
      <c r="AV37" s="166">
        <f>+MU!AS37-MRD!AV37</f>
        <v>-4.3085216675183341E-3</v>
      </c>
      <c r="AW37" s="166">
        <f>+MU!AT37-MRD!AW37</f>
        <v>-7.8535942040107388E-4</v>
      </c>
      <c r="AX37" s="166">
        <f>+MU!AU37-MRD!AX37</f>
        <v>-8.281148420502522E-3</v>
      </c>
      <c r="AY37" s="166">
        <f>+MU!AV37-MRD!AY37</f>
        <v>-5.4245602682509129E-2</v>
      </c>
      <c r="AZ37" s="166">
        <f>+MU!AW37-MRD!AZ37</f>
        <v>-8.360893405662595E-3</v>
      </c>
      <c r="BA37" s="166">
        <f>+MU!AX37-MRD!BA37</f>
        <v>-9.4569545760554586E-3</v>
      </c>
      <c r="BB37" s="166">
        <f>+MU!AY37-MRD!BB37</f>
        <v>-6.8416484373287406E-3</v>
      </c>
      <c r="BC37" s="166">
        <f>+MU!AZ37-MRD!BC37</f>
        <v>-2.7197583690520416E-3</v>
      </c>
      <c r="BD37" s="166">
        <f>+MU!BA37-MRD!BD37</f>
        <v>-2.2828211083819384E-3</v>
      </c>
      <c r="BE37" s="166">
        <f>+MU!BB37-MRD!BE37</f>
        <v>-6.1326399109123044E-3</v>
      </c>
      <c r="BF37" s="166">
        <f>+MU!BC37-MRD!BF37</f>
        <v>-7.4894605645718529E-4</v>
      </c>
      <c r="BG37" s="166">
        <f>+MU!BD37-MRD!BG37</f>
        <v>-5.6316306506365415E-3</v>
      </c>
      <c r="BH37" s="166">
        <f>+MU!BE37-MRD!BH37</f>
        <v>-1.0999239114198383E-2</v>
      </c>
      <c r="BI37" s="166">
        <f>+MU!BF37-MRD!BI37</f>
        <v>-5.792529570552216E-3</v>
      </c>
      <c r="BJ37" s="166">
        <f>+MU!BG37-MRD!BJ37</f>
        <v>-9.7917305246053316E-4</v>
      </c>
      <c r="BK37" s="166">
        <f>+MU!BH37-MRD!BK37</f>
        <v>-7.1981498840759106E-4</v>
      </c>
      <c r="BL37" s="166">
        <f>+MU!BI37-MRD!BL37</f>
        <v>-1.9125899947941893E-5</v>
      </c>
      <c r="BM37" s="166">
        <f>+MU!BJ37-MRD!BM37</f>
        <v>-2.4459060744715703E-3</v>
      </c>
      <c r="BN37" s="166">
        <f>+MU!BK37-MRD!BN37</f>
        <v>-3.8960370926140918E-4</v>
      </c>
      <c r="BO37" s="166">
        <f>+MU!BL37-MRD!BO37</f>
        <v>-1.8276134060155836E-3</v>
      </c>
      <c r="BP37" s="166">
        <f>+MU!BM37-MRD!BP37</f>
        <v>-6.2256124490153405E-4</v>
      </c>
      <c r="BQ37" s="166">
        <f>+MU!BN37-MRD!BQ37</f>
        <v>-1.4961710387908056E-3</v>
      </c>
      <c r="BR37" s="166">
        <f>+MU!BO37-MRD!BR37</f>
        <v>-1.1514533959315072E-3</v>
      </c>
      <c r="BS37" s="166">
        <f>+MU!BP37-MRD!BS37</f>
        <v>-3.8010961849060242E-2</v>
      </c>
      <c r="BT37" s="166">
        <f>+MU!BQ37-MRD!BT37</f>
        <v>0</v>
      </c>
      <c r="BW37" s="98">
        <v>-5.2244514382645646E-4</v>
      </c>
      <c r="BX37" s="98">
        <v>-1.9525291111244483E-4</v>
      </c>
      <c r="BY37" s="98">
        <v>-1.600170780632776E-3</v>
      </c>
      <c r="BZ37" s="98">
        <v>-3.8116676272963645E-4</v>
      </c>
      <c r="CA37" s="98">
        <v>-8.4783788801417667E-3</v>
      </c>
      <c r="CB37" s="98">
        <v>-1.3096711964972502E-3</v>
      </c>
      <c r="CC37" s="98">
        <v>-1.2074071342363919E-3</v>
      </c>
      <c r="CD37" s="98">
        <v>-1.6615535331505732E-3</v>
      </c>
      <c r="CE37" s="98">
        <v>-1.496562791633297E-2</v>
      </c>
      <c r="CF37" s="98">
        <v>-1.0251478791859933E-2</v>
      </c>
      <c r="CG37" s="98">
        <v>-2.2173560917146465E-3</v>
      </c>
      <c r="CH37" s="98">
        <v>-6.1848284766331547E-3</v>
      </c>
      <c r="CI37" s="98">
        <v>-7.4285938428308746E-4</v>
      </c>
      <c r="CJ37" s="98">
        <v>-2.2950180714013005E-3</v>
      </c>
      <c r="CK37" s="98">
        <v>-3.7971357899228592E-4</v>
      </c>
      <c r="CL37" s="98">
        <v>-6.9100245441725827E-3</v>
      </c>
      <c r="CM37" s="98">
        <v>-7.0160120045770365E-4</v>
      </c>
      <c r="CN37" s="98">
        <v>-5.8254970544873688E-4</v>
      </c>
      <c r="CO37" s="98">
        <v>-6.9060108638549001E-4</v>
      </c>
      <c r="CP37" s="98">
        <v>-8.2671303447936547E-3</v>
      </c>
      <c r="CQ37" s="98">
        <v>-3.7314659138058142E-3</v>
      </c>
      <c r="CR37" s="98">
        <v>-3.9215087619503819E-3</v>
      </c>
      <c r="CS37" s="98">
        <v>-4.1197200622135528E-4</v>
      </c>
      <c r="CT37" s="98">
        <v>-5.3680124571218457E-3</v>
      </c>
      <c r="CU37" s="98">
        <v>-1.8323486498413694E-3</v>
      </c>
      <c r="CV37" s="98">
        <v>-1.0098448345724537E-3</v>
      </c>
      <c r="CW37" s="98">
        <v>-1.8589382658240096E-3</v>
      </c>
      <c r="CX37" s="98">
        <v>-1.3133445356977749E-3</v>
      </c>
      <c r="CY37" s="98">
        <v>-1.1531433775477972E-2</v>
      </c>
      <c r="CZ37" s="98">
        <v>-1.3953219487566256E-2</v>
      </c>
      <c r="DA37" s="98">
        <v>-2.1388216053975517E-2</v>
      </c>
      <c r="DB37" s="98">
        <v>0.81879802035273497</v>
      </c>
      <c r="DC37" s="98">
        <v>-1.074869155326196E-2</v>
      </c>
      <c r="DD37" s="98">
        <v>-1.735743264412162E-3</v>
      </c>
      <c r="DE37" s="98">
        <v>-3.7309808487760443E-2</v>
      </c>
      <c r="DF37" s="98">
        <v>-1.3389370102494611E-3</v>
      </c>
      <c r="DG37" s="98">
        <v>-5.1817110283347036E-4</v>
      </c>
      <c r="DH37" s="98">
        <v>-3.8836564722793754E-3</v>
      </c>
      <c r="DI37" s="98">
        <v>-5.3231306842372438E-3</v>
      </c>
      <c r="DJ37" s="98">
        <v>-1.9358077033558661E-3</v>
      </c>
      <c r="DK37" s="98">
        <v>-8.240044187599586E-5</v>
      </c>
      <c r="DL37" s="98">
        <v>-2.8264338381045334E-3</v>
      </c>
      <c r="DM37" s="98">
        <v>-6.4928994212904113E-3</v>
      </c>
      <c r="DN37" s="98">
        <v>-4.3085216675183341E-3</v>
      </c>
      <c r="DO37" s="98">
        <v>-7.8535942040107388E-4</v>
      </c>
      <c r="DP37" s="98">
        <v>-8.281148420502522E-3</v>
      </c>
      <c r="DQ37" s="98">
        <v>-5.4245602682509129E-2</v>
      </c>
      <c r="DR37" s="98">
        <v>-8.360893405662595E-3</v>
      </c>
      <c r="DS37" s="98">
        <v>-9.4569545760554586E-3</v>
      </c>
      <c r="DT37" s="98">
        <v>-6.8416484373287406E-3</v>
      </c>
      <c r="DU37" s="98">
        <v>-2.7197583690520416E-3</v>
      </c>
      <c r="DV37" s="98">
        <v>-2.2828211083819384E-3</v>
      </c>
      <c r="DW37" s="98">
        <v>-6.1326399109123044E-3</v>
      </c>
      <c r="DX37" s="98">
        <v>-7.4894605645718529E-4</v>
      </c>
      <c r="DY37" s="98">
        <v>-5.6316306506365415E-3</v>
      </c>
      <c r="DZ37" s="98">
        <v>-1.0999239114198383E-2</v>
      </c>
      <c r="EA37" s="98">
        <v>-5.792529570552216E-3</v>
      </c>
      <c r="EB37" s="98">
        <v>-9.7917305246053316E-4</v>
      </c>
      <c r="EC37" s="98">
        <v>-7.1981498840759106E-4</v>
      </c>
      <c r="ED37" s="98">
        <v>-1.9125899947941893E-5</v>
      </c>
      <c r="EE37" s="98">
        <v>-2.4459060744715703E-3</v>
      </c>
      <c r="EF37" s="98">
        <v>-3.8960370926140918E-4</v>
      </c>
      <c r="EG37" s="98">
        <v>-1.8276134060155836E-3</v>
      </c>
      <c r="EH37" s="98">
        <v>-6.2256124490153405E-4</v>
      </c>
      <c r="EI37" s="98">
        <v>-1.4961710387908056E-3</v>
      </c>
      <c r="EJ37" s="98">
        <v>-1.1514533959315072E-3</v>
      </c>
      <c r="EK37" s="98">
        <v>-3.8010961849060242E-2</v>
      </c>
      <c r="EL37" s="98">
        <v>0</v>
      </c>
    </row>
    <row r="38" spans="2:142" ht="15" x14ac:dyDescent="0.4">
      <c r="B38">
        <v>33</v>
      </c>
      <c r="C38" s="15" t="s">
        <v>63</v>
      </c>
      <c r="D38" s="2" t="s">
        <v>64</v>
      </c>
      <c r="E38" s="166">
        <f>+MU!B38-MRD!E38</f>
        <v>-2.1676678052995701E-4</v>
      </c>
      <c r="F38" s="166">
        <f>+MU!C38-MRD!F38</f>
        <v>-2.5518095970155361E-4</v>
      </c>
      <c r="G38" s="166">
        <f>+MU!D38-MRD!G38</f>
        <v>-2.2056691875315548E-4</v>
      </c>
      <c r="H38" s="166">
        <f>+MU!E38-MRD!H38</f>
        <v>-8.6818854355546088E-5</v>
      </c>
      <c r="I38" s="166">
        <f>+MU!F38-MRD!I38</f>
        <v>-2.2379045262081176E-4</v>
      </c>
      <c r="J38" s="166">
        <f>+MU!G38-MRD!J38</f>
        <v>-3.3055753865362884E-5</v>
      </c>
      <c r="K38" s="166">
        <f>+MU!H38-MRD!K38</f>
        <v>-4.9600947835270895E-5</v>
      </c>
      <c r="L38" s="166">
        <f>+MU!I38-MRD!L38</f>
        <v>-3.6543351638845719E-5</v>
      </c>
      <c r="M38" s="166">
        <f>+MU!J38-MRD!M38</f>
        <v>-1.609521471727491E-4</v>
      </c>
      <c r="N38" s="166">
        <f>+MU!K38-MRD!N38</f>
        <v>-1.8965092187488546E-4</v>
      </c>
      <c r="O38" s="166">
        <f>+MU!L38-MRD!O38</f>
        <v>-2.3324763807930875E-4</v>
      </c>
      <c r="P38" s="166">
        <f>+MU!M38-MRD!P38</f>
        <v>-1.3853312375996412E-4</v>
      </c>
      <c r="Q38" s="166">
        <f>+MU!N38-MRD!Q38</f>
        <v>-2.7018903768134003E-4</v>
      </c>
      <c r="R38" s="166">
        <f>+MU!O38-MRD!R38</f>
        <v>-4.7331845173822677E-4</v>
      </c>
      <c r="S38" s="166">
        <f>+MU!P38-MRD!S38</f>
        <v>-2.0657816218361787E-4</v>
      </c>
      <c r="T38" s="166">
        <f>+MU!Q38-MRD!T38</f>
        <v>-1.0181178037290252E-4</v>
      </c>
      <c r="U38" s="166">
        <f>+MU!R38-MRD!U38</f>
        <v>-5.6007301973687253E-4</v>
      </c>
      <c r="V38" s="166">
        <f>+MU!S38-MRD!V38</f>
        <v>-5.090992482245524E-4</v>
      </c>
      <c r="W38" s="166">
        <f>+MU!T38-MRD!W38</f>
        <v>-3.7044715700039569E-4</v>
      </c>
      <c r="X38" s="166">
        <f>+MU!U38-MRD!X38</f>
        <v>-7.2447060512492039E-4</v>
      </c>
      <c r="Y38" s="166">
        <f>+MU!V38-MRD!Y38</f>
        <v>-5.5981585803330984E-4</v>
      </c>
      <c r="Z38" s="166">
        <f>+MU!W38-MRD!Z38</f>
        <v>-4.3657977972912169E-4</v>
      </c>
      <c r="AA38" s="166">
        <f>+MU!X38-MRD!AA38</f>
        <v>-7.6022394324076292E-4</v>
      </c>
      <c r="AB38" s="166">
        <f>+MU!Y38-MRD!AB38</f>
        <v>-6.6551296873823898E-4</v>
      </c>
      <c r="AC38" s="166">
        <f>+MU!Z38-MRD!AC38</f>
        <v>-1.3821161599844998E-4</v>
      </c>
      <c r="AD38" s="166">
        <f>+MU!AA38-MRD!AD38</f>
        <v>-3.5582326757849128E-4</v>
      </c>
      <c r="AE38" s="166">
        <f>+MU!AB38-MRD!AE38</f>
        <v>-3.3106269845258995E-4</v>
      </c>
      <c r="AF38" s="166">
        <f>+MU!AC38-MRD!AF38</f>
        <v>-5.0288587003826301E-4</v>
      </c>
      <c r="AG38" s="166">
        <f>+MU!AD38-MRD!AG38</f>
        <v>-3.8300689889557085E-4</v>
      </c>
      <c r="AH38" s="166">
        <f>+MU!AE38-MRD!AH38</f>
        <v>-1.2320631277035535E-3</v>
      </c>
      <c r="AI38" s="166">
        <f>+MU!AF38-MRD!AI38</f>
        <v>-5.2222940879503967E-3</v>
      </c>
      <c r="AJ38" s="166">
        <f>+MU!AG38-MRD!AJ38</f>
        <v>-1.9369110875735767E-2</v>
      </c>
      <c r="AK38" s="166">
        <f>+MU!AH38-MRD!AK38</f>
        <v>0.65103413044441716</v>
      </c>
      <c r="AL38" s="166">
        <f>+MU!AI38-MRD!AL38</f>
        <v>-1.2770971880023711E-3</v>
      </c>
      <c r="AM38" s="166">
        <f>+MU!AJ38-MRD!AM38</f>
        <v>-1.2415539087474795E-3</v>
      </c>
      <c r="AN38" s="166">
        <f>+MU!AK38-MRD!AN38</f>
        <v>-5.4638084297996021E-4</v>
      </c>
      <c r="AO38" s="166">
        <f>+MU!AL38-MRD!AO38</f>
        <v>-2.5774094424768813E-4</v>
      </c>
      <c r="AP38" s="166">
        <f>+MU!AM38-MRD!AP38</f>
        <v>-3.1543674550484595E-4</v>
      </c>
      <c r="AQ38" s="166">
        <f>+MU!AN38-MRD!AQ38</f>
        <v>-4.7985349792121617E-4</v>
      </c>
      <c r="AR38" s="166">
        <f>+MU!AO38-MRD!AR38</f>
        <v>-5.3065650991210333E-4</v>
      </c>
      <c r="AS38" s="166">
        <f>+MU!AP38-MRD!AS38</f>
        <v>-1.6580460754497922E-4</v>
      </c>
      <c r="AT38" s="166">
        <f>+MU!AQ38-MRD!AT38</f>
        <v>-4.6413520203535705E-4</v>
      </c>
      <c r="AU38" s="166">
        <f>+MU!AR38-MRD!AU38</f>
        <v>-1.0917376211233194E-3</v>
      </c>
      <c r="AV38" s="166">
        <f>+MU!AS38-MRD!AV38</f>
        <v>-5.3530294736053047E-3</v>
      </c>
      <c r="AW38" s="166">
        <f>+MU!AT38-MRD!AW38</f>
        <v>-1.4299466244836548E-3</v>
      </c>
      <c r="AX38" s="166">
        <f>+MU!AU38-MRD!AX38</f>
        <v>-2.5255836426923807E-3</v>
      </c>
      <c r="AY38" s="166">
        <f>+MU!AV38-MRD!AY38</f>
        <v>-0.12321391400503999</v>
      </c>
      <c r="AZ38" s="166">
        <f>+MU!AW38-MRD!AZ38</f>
        <v>-3.1524813683865955E-3</v>
      </c>
      <c r="BA38" s="166">
        <f>+MU!AX38-MRD!BA38</f>
        <v>-1.3368650039771894E-4</v>
      </c>
      <c r="BB38" s="166">
        <f>+MU!AY38-MRD!BB38</f>
        <v>-1.3097759803057239E-4</v>
      </c>
      <c r="BC38" s="166">
        <f>+MU!AZ38-MRD!BC38</f>
        <v>-2.9364732642151331E-3</v>
      </c>
      <c r="BD38" s="166">
        <f>+MU!BA38-MRD!BD38</f>
        <v>-1.016854425540421E-2</v>
      </c>
      <c r="BE38" s="166">
        <f>+MU!BB38-MRD!BE38</f>
        <v>-2.2708948036860623E-4</v>
      </c>
      <c r="BF38" s="166">
        <f>+MU!BC38-MRD!BF38</f>
        <v>-3.2785888117697529E-4</v>
      </c>
      <c r="BG38" s="166">
        <f>+MU!BD38-MRD!BG38</f>
        <v>-3.2249357974720264E-4</v>
      </c>
      <c r="BH38" s="166">
        <f>+MU!BE38-MRD!BH38</f>
        <v>-9.3644216440032756E-4</v>
      </c>
      <c r="BI38" s="166">
        <f>+MU!BF38-MRD!BI38</f>
        <v>-6.488972981703357E-5</v>
      </c>
      <c r="BJ38" s="166">
        <f>+MU!BG38-MRD!BJ38</f>
        <v>-6.5727173358448083E-5</v>
      </c>
      <c r="BK38" s="166">
        <f>+MU!BH38-MRD!BK38</f>
        <v>-2.0334994690620051E-5</v>
      </c>
      <c r="BL38" s="166">
        <f>+MU!BI38-MRD!BL38</f>
        <v>-1.0968176319754008E-5</v>
      </c>
      <c r="BM38" s="166">
        <f>+MU!BJ38-MRD!BM38</f>
        <v>-1.7510952532799969E-4</v>
      </c>
      <c r="BN38" s="166">
        <f>+MU!BK38-MRD!BN38</f>
        <v>-5.9905221331660122E-5</v>
      </c>
      <c r="BO38" s="166">
        <f>+MU!BL38-MRD!BO38</f>
        <v>-1.4294326094246211E-4</v>
      </c>
      <c r="BP38" s="166">
        <f>+MU!BM38-MRD!BP38</f>
        <v>-1.9795668927795746E-4</v>
      </c>
      <c r="BQ38" s="166">
        <f>+MU!BN38-MRD!BQ38</f>
        <v>-1.7747662061918883E-4</v>
      </c>
      <c r="BR38" s="166">
        <f>+MU!BO38-MRD!BR38</f>
        <v>-1.0188949178455828E-4</v>
      </c>
      <c r="BS38" s="166">
        <f>+MU!BP38-MRD!BS38</f>
        <v>-3.4675161404393702E-4</v>
      </c>
      <c r="BT38" s="166">
        <f>+MU!BQ38-MRD!BT38</f>
        <v>0</v>
      </c>
      <c r="BW38" s="98">
        <v>-2.1676678052995701E-4</v>
      </c>
      <c r="BX38" s="98">
        <v>-2.5518095970155361E-4</v>
      </c>
      <c r="BY38" s="98">
        <v>-2.2056691875315548E-4</v>
      </c>
      <c r="BZ38" s="98">
        <v>-8.6818854355546088E-5</v>
      </c>
      <c r="CA38" s="98">
        <v>-2.2379045262081176E-4</v>
      </c>
      <c r="CB38" s="98">
        <v>-3.3055753865362884E-5</v>
      </c>
      <c r="CC38" s="98">
        <v>-4.9600947835270895E-5</v>
      </c>
      <c r="CD38" s="98">
        <v>-3.6543351638845719E-5</v>
      </c>
      <c r="CE38" s="98">
        <v>-1.609521471727491E-4</v>
      </c>
      <c r="CF38" s="98">
        <v>-1.8965092187488546E-4</v>
      </c>
      <c r="CG38" s="98">
        <v>-2.3324763807930875E-4</v>
      </c>
      <c r="CH38" s="98">
        <v>-1.3853312375996412E-4</v>
      </c>
      <c r="CI38" s="98">
        <v>-2.7018903768134003E-4</v>
      </c>
      <c r="CJ38" s="98">
        <v>-4.7331845173822677E-4</v>
      </c>
      <c r="CK38" s="98">
        <v>-2.0657816218361787E-4</v>
      </c>
      <c r="CL38" s="98">
        <v>-1.0181178037290252E-4</v>
      </c>
      <c r="CM38" s="98">
        <v>-5.6007301973687253E-4</v>
      </c>
      <c r="CN38" s="98">
        <v>-5.090992482245524E-4</v>
      </c>
      <c r="CO38" s="98">
        <v>-3.7044715700039569E-4</v>
      </c>
      <c r="CP38" s="98">
        <v>-7.2447060512492039E-4</v>
      </c>
      <c r="CQ38" s="98">
        <v>-5.5981585803330984E-4</v>
      </c>
      <c r="CR38" s="98">
        <v>-4.3657977972912169E-4</v>
      </c>
      <c r="CS38" s="98">
        <v>-7.6022394324076292E-4</v>
      </c>
      <c r="CT38" s="98">
        <v>-6.6551296873823898E-4</v>
      </c>
      <c r="CU38" s="98">
        <v>-1.3821161599844998E-4</v>
      </c>
      <c r="CV38" s="98">
        <v>-3.5582326757849128E-4</v>
      </c>
      <c r="CW38" s="98">
        <v>-3.3106269845258995E-4</v>
      </c>
      <c r="CX38" s="98">
        <v>-5.0288587003826301E-4</v>
      </c>
      <c r="CY38" s="98">
        <v>-3.8300689889557085E-4</v>
      </c>
      <c r="CZ38" s="98">
        <v>-1.2320631277035535E-3</v>
      </c>
      <c r="DA38" s="98">
        <v>-5.2222940879503967E-3</v>
      </c>
      <c r="DB38" s="98">
        <v>-1.9369110875735767E-2</v>
      </c>
      <c r="DC38" s="98">
        <v>0.65103413044441716</v>
      </c>
      <c r="DD38" s="98">
        <v>-1.2770971880023711E-3</v>
      </c>
      <c r="DE38" s="98">
        <v>-1.2415539087474795E-3</v>
      </c>
      <c r="DF38" s="98">
        <v>-5.4638084297996021E-4</v>
      </c>
      <c r="DG38" s="98">
        <v>-2.5774094424768813E-4</v>
      </c>
      <c r="DH38" s="98">
        <v>-3.1543674550484595E-4</v>
      </c>
      <c r="DI38" s="98">
        <v>-4.7985349792121617E-4</v>
      </c>
      <c r="DJ38" s="98">
        <v>-5.3065650991210333E-4</v>
      </c>
      <c r="DK38" s="98">
        <v>-1.6580460754497922E-4</v>
      </c>
      <c r="DL38" s="98">
        <v>-4.6413520203535705E-4</v>
      </c>
      <c r="DM38" s="98">
        <v>-1.0917376211233194E-3</v>
      </c>
      <c r="DN38" s="98">
        <v>-5.3530294736053047E-3</v>
      </c>
      <c r="DO38" s="98">
        <v>-1.4299466244836548E-3</v>
      </c>
      <c r="DP38" s="98">
        <v>-2.5255836426923807E-3</v>
      </c>
      <c r="DQ38" s="98">
        <v>-0.12321391400503999</v>
      </c>
      <c r="DR38" s="98">
        <v>-3.1524813683865955E-3</v>
      </c>
      <c r="DS38" s="98">
        <v>-1.3368650039771894E-4</v>
      </c>
      <c r="DT38" s="98">
        <v>-1.3097759803057239E-4</v>
      </c>
      <c r="DU38" s="98">
        <v>-2.9364732642151331E-3</v>
      </c>
      <c r="DV38" s="98">
        <v>-1.016854425540421E-2</v>
      </c>
      <c r="DW38" s="98">
        <v>-2.2708948036860623E-4</v>
      </c>
      <c r="DX38" s="98">
        <v>-3.2785888117697529E-4</v>
      </c>
      <c r="DY38" s="98">
        <v>-3.2249357974720264E-4</v>
      </c>
      <c r="DZ38" s="98">
        <v>-9.3644216440032756E-4</v>
      </c>
      <c r="EA38" s="98">
        <v>-6.488972981703357E-5</v>
      </c>
      <c r="EB38" s="98">
        <v>-6.5727173358448083E-5</v>
      </c>
      <c r="EC38" s="98">
        <v>-2.0334994690620051E-5</v>
      </c>
      <c r="ED38" s="98">
        <v>-1.0968176319754008E-5</v>
      </c>
      <c r="EE38" s="98">
        <v>-1.7510952532799969E-4</v>
      </c>
      <c r="EF38" s="98">
        <v>-5.9905221331660122E-5</v>
      </c>
      <c r="EG38" s="98">
        <v>-1.4294326094246211E-4</v>
      </c>
      <c r="EH38" s="98">
        <v>-1.9795668927795746E-4</v>
      </c>
      <c r="EI38" s="98">
        <v>-1.7747662061918883E-4</v>
      </c>
      <c r="EJ38" s="98">
        <v>-1.0188949178455828E-4</v>
      </c>
      <c r="EK38" s="98">
        <v>-3.4675161404393702E-4</v>
      </c>
      <c r="EL38" s="98">
        <v>0</v>
      </c>
    </row>
    <row r="39" spans="2:142" ht="15" x14ac:dyDescent="0.4">
      <c r="B39">
        <v>34</v>
      </c>
      <c r="C39" s="6" t="s">
        <v>65</v>
      </c>
      <c r="D39" s="7" t="s">
        <v>66</v>
      </c>
      <c r="E39" s="166">
        <f>+MU!B39-MRD!E39</f>
        <v>-1.3843126591641395E-4</v>
      </c>
      <c r="F39" s="166">
        <f>+MU!C39-MRD!F39</f>
        <v>-9.7123340669249089E-5</v>
      </c>
      <c r="G39" s="166">
        <f>+MU!D39-MRD!G39</f>
        <v>-8.694869000993082E-5</v>
      </c>
      <c r="H39" s="166">
        <f>+MU!E39-MRD!H39</f>
        <v>-3.3146982423401051E-5</v>
      </c>
      <c r="I39" s="166">
        <f>+MU!F39-MRD!I39</f>
        <v>-3.9747416969038662E-4</v>
      </c>
      <c r="J39" s="166">
        <f>+MU!G39-MRD!J39</f>
        <v>-2.1901337705596661E-5</v>
      </c>
      <c r="K39" s="166">
        <f>+MU!H39-MRD!K39</f>
        <v>-3.5478517039507564E-5</v>
      </c>
      <c r="L39" s="166">
        <f>+MU!I39-MRD!L39</f>
        <v>-2.4162077047045227E-5</v>
      </c>
      <c r="M39" s="166">
        <f>+MU!J39-MRD!M39</f>
        <v>-9.6309550578577049E-5</v>
      </c>
      <c r="N39" s="166">
        <f>+MU!K39-MRD!N39</f>
        <v>-1.2407011011143212E-4</v>
      </c>
      <c r="O39" s="166">
        <f>+MU!L39-MRD!O39</f>
        <v>-1.8916290978922967E-4</v>
      </c>
      <c r="P39" s="166">
        <f>+MU!M39-MRD!P39</f>
        <v>-2.3464804805400875E-4</v>
      </c>
      <c r="Q39" s="166">
        <f>+MU!N39-MRD!Q39</f>
        <v>-4.5414488059587879E-4</v>
      </c>
      <c r="R39" s="166">
        <f>+MU!O39-MRD!R39</f>
        <v>-3.5131678281641321E-4</v>
      </c>
      <c r="S39" s="166">
        <f>+MU!P39-MRD!S39</f>
        <v>-1.2706388122691318E-4</v>
      </c>
      <c r="T39" s="166">
        <f>+MU!Q39-MRD!T39</f>
        <v>-1.5878807564443829E-4</v>
      </c>
      <c r="U39" s="166">
        <f>+MU!R39-MRD!U39</f>
        <v>-7.6816177089786492E-4</v>
      </c>
      <c r="V39" s="166">
        <f>+MU!S39-MRD!V39</f>
        <v>-6.1911800446255835E-4</v>
      </c>
      <c r="W39" s="166">
        <f>+MU!T39-MRD!W39</f>
        <v>-6.9260426406402855E-4</v>
      </c>
      <c r="X39" s="166">
        <f>+MU!U39-MRD!X39</f>
        <v>-1.1597858245579226E-3</v>
      </c>
      <c r="Y39" s="166">
        <f>+MU!V39-MRD!Y39</f>
        <v>-1.2423644262394228E-3</v>
      </c>
      <c r="Z39" s="166">
        <f>+MU!W39-MRD!Z39</f>
        <v>-3.9979131183406696E-4</v>
      </c>
      <c r="AA39" s="166">
        <f>+MU!X39-MRD!AA39</f>
        <v>-3.1690922119901681E-3</v>
      </c>
      <c r="AB39" s="166">
        <f>+MU!Y39-MRD!AB39</f>
        <v>-9.243888988862166E-4</v>
      </c>
      <c r="AC39" s="166">
        <f>+MU!Z39-MRD!AC39</f>
        <v>-5.8965800961695747E-5</v>
      </c>
      <c r="AD39" s="166">
        <f>+MU!AA39-MRD!AD39</f>
        <v>-5.0725693487397303E-4</v>
      </c>
      <c r="AE39" s="166">
        <f>+MU!AB39-MRD!AE39</f>
        <v>-5.5089062794549026E-4</v>
      </c>
      <c r="AF39" s="166">
        <f>+MU!AC39-MRD!AF39</f>
        <v>-1.0484684572421991E-3</v>
      </c>
      <c r="AG39" s="166">
        <f>+MU!AD39-MRD!AG39</f>
        <v>-2.2227123778480325E-4</v>
      </c>
      <c r="AH39" s="166">
        <f>+MU!AE39-MRD!AH39</f>
        <v>-4.7105786146410815E-4</v>
      </c>
      <c r="AI39" s="166">
        <f>+MU!AF39-MRD!AI39</f>
        <v>-9.5120188322158456E-4</v>
      </c>
      <c r="AJ39" s="166">
        <f>+MU!AG39-MRD!AJ39</f>
        <v>-1.2477989586047911E-3</v>
      </c>
      <c r="AK39" s="166">
        <f>+MU!AH39-MRD!AK39</f>
        <v>-9.8240008651808517E-3</v>
      </c>
      <c r="AL39" s="166">
        <f>+MU!AI39-MRD!AL39</f>
        <v>0.98782093037457719</v>
      </c>
      <c r="AM39" s="166">
        <f>+MU!AJ39-MRD!AM39</f>
        <v>-7.9828805674293465E-4</v>
      </c>
      <c r="AN39" s="166">
        <f>+MU!AK39-MRD!AN39</f>
        <v>-1.1893227978390472E-4</v>
      </c>
      <c r="AO39" s="166">
        <f>+MU!AL39-MRD!AO39</f>
        <v>-2.6500249817008856E-5</v>
      </c>
      <c r="AP39" s="166">
        <f>+MU!AM39-MRD!AP39</f>
        <v>-2.6852077534879213E-4</v>
      </c>
      <c r="AQ39" s="166">
        <f>+MU!AN39-MRD!AQ39</f>
        <v>-3.726350162656394E-4</v>
      </c>
      <c r="AR39" s="166">
        <f>+MU!AO39-MRD!AR39</f>
        <v>-4.049772048644732E-4</v>
      </c>
      <c r="AS39" s="166">
        <f>+MU!AP39-MRD!AS39</f>
        <v>-1.8734594543866131E-4</v>
      </c>
      <c r="AT39" s="166">
        <f>+MU!AQ39-MRD!AT39</f>
        <v>-6.9997984655312541E-5</v>
      </c>
      <c r="AU39" s="166">
        <f>+MU!AR39-MRD!AU39</f>
        <v>-2.8199964537664541E-3</v>
      </c>
      <c r="AV39" s="166">
        <f>+MU!AS39-MRD!AV39</f>
        <v>-9.5217796698143472E-4</v>
      </c>
      <c r="AW39" s="166">
        <f>+MU!AT39-MRD!AW39</f>
        <v>-5.9930052873029098E-4</v>
      </c>
      <c r="AX39" s="166">
        <f>+MU!AU39-MRD!AX39</f>
        <v>-1.7909593058032486E-3</v>
      </c>
      <c r="AY39" s="166">
        <f>+MU!AV39-MRD!AY39</f>
        <v>-5.055233011762284E-4</v>
      </c>
      <c r="AZ39" s="166">
        <f>+MU!AW39-MRD!AZ39</f>
        <v>-3.6711895208537049E-4</v>
      </c>
      <c r="BA39" s="166">
        <f>+MU!AX39-MRD!BA39</f>
        <v>-1.3855221527129987E-4</v>
      </c>
      <c r="BB39" s="166">
        <f>+MU!AY39-MRD!BB39</f>
        <v>-2.6634451521306298E-4</v>
      </c>
      <c r="BC39" s="166">
        <f>+MU!AZ39-MRD!BC39</f>
        <v>-1.7116579147000765E-4</v>
      </c>
      <c r="BD39" s="166">
        <f>+MU!BA39-MRD!BD39</f>
        <v>-4.1263248017233461E-5</v>
      </c>
      <c r="BE39" s="166">
        <f>+MU!BB39-MRD!BE39</f>
        <v>-1.2426491310633009E-4</v>
      </c>
      <c r="BF39" s="166">
        <f>+MU!BC39-MRD!BF39</f>
        <v>-1.5234679768087213E-4</v>
      </c>
      <c r="BG39" s="166">
        <f>+MU!BD39-MRD!BG39</f>
        <v>-1.1757483708475031E-4</v>
      </c>
      <c r="BH39" s="166">
        <f>+MU!BE39-MRD!BH39</f>
        <v>-1.4799520611657449E-4</v>
      </c>
      <c r="BI39" s="166">
        <f>+MU!BF39-MRD!BI39</f>
        <v>-6.1401601016603243E-5</v>
      </c>
      <c r="BJ39" s="166">
        <f>+MU!BG39-MRD!BJ39</f>
        <v>-1.1871385152153806E-5</v>
      </c>
      <c r="BK39" s="166">
        <f>+MU!BH39-MRD!BK39</f>
        <v>-5.8131703073168628E-6</v>
      </c>
      <c r="BL39" s="166">
        <f>+MU!BI39-MRD!BL39</f>
        <v>-1.042249212402539E-6</v>
      </c>
      <c r="BM39" s="166">
        <f>+MU!BJ39-MRD!BM39</f>
        <v>-7.3998079891546406E-4</v>
      </c>
      <c r="BN39" s="166">
        <f>+MU!BK39-MRD!BN39</f>
        <v>-1.3696656219235263E-5</v>
      </c>
      <c r="BO39" s="166">
        <f>+MU!BL39-MRD!BO39</f>
        <v>-7.9133641547932321E-5</v>
      </c>
      <c r="BP39" s="166">
        <f>+MU!BM39-MRD!BP39</f>
        <v>-4.1172630202243348E-5</v>
      </c>
      <c r="BQ39" s="166">
        <f>+MU!BN39-MRD!BQ39</f>
        <v>-6.6132419083292349E-4</v>
      </c>
      <c r="BR39" s="166">
        <f>+MU!BO39-MRD!BR39</f>
        <v>-9.459636326535073E-5</v>
      </c>
      <c r="BS39" s="166">
        <f>+MU!BP39-MRD!BS39</f>
        <v>-3.0920738362340982E-4</v>
      </c>
      <c r="BT39" s="166">
        <f>+MU!BQ39-MRD!BT39</f>
        <v>0</v>
      </c>
      <c r="BW39" s="98">
        <v>-1.3843126591641395E-4</v>
      </c>
      <c r="BX39" s="98">
        <v>-9.7123340669249089E-5</v>
      </c>
      <c r="BY39" s="98">
        <v>-8.694869000993082E-5</v>
      </c>
      <c r="BZ39" s="98">
        <v>-3.3146982423401051E-5</v>
      </c>
      <c r="CA39" s="98">
        <v>-3.9747416969038662E-4</v>
      </c>
      <c r="CB39" s="98">
        <v>-2.1901337705596661E-5</v>
      </c>
      <c r="CC39" s="98">
        <v>-3.5478517039507564E-5</v>
      </c>
      <c r="CD39" s="98">
        <v>-2.4162077047045227E-5</v>
      </c>
      <c r="CE39" s="98">
        <v>-9.6309550578577049E-5</v>
      </c>
      <c r="CF39" s="98">
        <v>-1.2407011011143212E-4</v>
      </c>
      <c r="CG39" s="98">
        <v>-1.8916290978922967E-4</v>
      </c>
      <c r="CH39" s="98">
        <v>-2.3464804805400875E-4</v>
      </c>
      <c r="CI39" s="98">
        <v>-4.5414488059587879E-4</v>
      </c>
      <c r="CJ39" s="98">
        <v>-3.5131678281641321E-4</v>
      </c>
      <c r="CK39" s="98">
        <v>-1.2706388122691318E-4</v>
      </c>
      <c r="CL39" s="98">
        <v>-1.5878807564443829E-4</v>
      </c>
      <c r="CM39" s="98">
        <v>-7.6816177089786492E-4</v>
      </c>
      <c r="CN39" s="98">
        <v>-6.1911800446255835E-4</v>
      </c>
      <c r="CO39" s="98">
        <v>-6.9260426406402855E-4</v>
      </c>
      <c r="CP39" s="98">
        <v>-1.1597858245579226E-3</v>
      </c>
      <c r="CQ39" s="98">
        <v>-1.2423644262394228E-3</v>
      </c>
      <c r="CR39" s="98">
        <v>-3.9979131183406696E-4</v>
      </c>
      <c r="CS39" s="98">
        <v>-3.1690922119901681E-3</v>
      </c>
      <c r="CT39" s="98">
        <v>-9.243888988862166E-4</v>
      </c>
      <c r="CU39" s="98">
        <v>-5.8965800961695747E-5</v>
      </c>
      <c r="CV39" s="98">
        <v>-5.0725693487397303E-4</v>
      </c>
      <c r="CW39" s="98">
        <v>-5.5089062794549026E-4</v>
      </c>
      <c r="CX39" s="98">
        <v>-1.0484684572421991E-3</v>
      </c>
      <c r="CY39" s="98">
        <v>-2.2227123778480325E-4</v>
      </c>
      <c r="CZ39" s="98">
        <v>-4.7105786146410815E-4</v>
      </c>
      <c r="DA39" s="98">
        <v>-9.5120188322158456E-4</v>
      </c>
      <c r="DB39" s="98">
        <v>-1.2477989586047911E-3</v>
      </c>
      <c r="DC39" s="98">
        <v>-9.8240008651808517E-3</v>
      </c>
      <c r="DD39" s="98">
        <v>0.98782093037457719</v>
      </c>
      <c r="DE39" s="98">
        <v>-7.9828805674293465E-4</v>
      </c>
      <c r="DF39" s="98">
        <v>-1.1893227978390472E-4</v>
      </c>
      <c r="DG39" s="98">
        <v>-2.6500249817008856E-5</v>
      </c>
      <c r="DH39" s="98">
        <v>-2.6852077534879213E-4</v>
      </c>
      <c r="DI39" s="98">
        <v>-3.726350162656394E-4</v>
      </c>
      <c r="DJ39" s="98">
        <v>-4.049772048644732E-4</v>
      </c>
      <c r="DK39" s="98">
        <v>-1.8734594543866131E-4</v>
      </c>
      <c r="DL39" s="98">
        <v>-6.9997984655312541E-5</v>
      </c>
      <c r="DM39" s="98">
        <v>-2.8199964537664541E-3</v>
      </c>
      <c r="DN39" s="98">
        <v>-9.5217796698143472E-4</v>
      </c>
      <c r="DO39" s="98">
        <v>-5.9930052873029098E-4</v>
      </c>
      <c r="DP39" s="98">
        <v>-1.7909593058032486E-3</v>
      </c>
      <c r="DQ39" s="98">
        <v>-5.055233011762284E-4</v>
      </c>
      <c r="DR39" s="98">
        <v>-3.6711895208537049E-4</v>
      </c>
      <c r="DS39" s="98">
        <v>-1.3855221527129987E-4</v>
      </c>
      <c r="DT39" s="98">
        <v>-2.6634451521306298E-4</v>
      </c>
      <c r="DU39" s="98">
        <v>-1.7116579147000765E-4</v>
      </c>
      <c r="DV39" s="98">
        <v>-4.1263248017233461E-5</v>
      </c>
      <c r="DW39" s="98">
        <v>-1.2426491310633009E-4</v>
      </c>
      <c r="DX39" s="98">
        <v>-1.5234679768087213E-4</v>
      </c>
      <c r="DY39" s="98">
        <v>-1.1757483708475031E-4</v>
      </c>
      <c r="DZ39" s="98">
        <v>-1.4799520611657449E-4</v>
      </c>
      <c r="EA39" s="98">
        <v>-6.1401601016603243E-5</v>
      </c>
      <c r="EB39" s="98">
        <v>-1.1871385152153806E-5</v>
      </c>
      <c r="EC39" s="98">
        <v>-5.8131703073168628E-6</v>
      </c>
      <c r="ED39" s="98">
        <v>-1.042249212402539E-6</v>
      </c>
      <c r="EE39" s="98">
        <v>-7.3998079891546406E-4</v>
      </c>
      <c r="EF39" s="98">
        <v>-1.3696656219235263E-5</v>
      </c>
      <c r="EG39" s="98">
        <v>-7.9133641547932321E-5</v>
      </c>
      <c r="EH39" s="98">
        <v>-4.1172630202243348E-5</v>
      </c>
      <c r="EI39" s="98">
        <v>-6.6132419083292349E-4</v>
      </c>
      <c r="EJ39" s="98">
        <v>-9.459636326535073E-5</v>
      </c>
      <c r="EK39" s="98">
        <v>-3.0920738362340982E-4</v>
      </c>
      <c r="EL39" s="98">
        <v>0</v>
      </c>
    </row>
    <row r="40" spans="2:142" ht="15" x14ac:dyDescent="0.4">
      <c r="B40">
        <v>35</v>
      </c>
      <c r="C40" s="15" t="s">
        <v>67</v>
      </c>
      <c r="D40" s="2" t="s">
        <v>68</v>
      </c>
      <c r="E40" s="166">
        <f>+MU!B40-MRD!E40</f>
        <v>-1.6176076098990404E-4</v>
      </c>
      <c r="F40" s="166">
        <f>+MU!C40-MRD!F40</f>
        <v>-2.3398059217712229E-4</v>
      </c>
      <c r="G40" s="166">
        <f>+MU!D40-MRD!G40</f>
        <v>-2.9314757915732074E-4</v>
      </c>
      <c r="H40" s="166">
        <f>+MU!E40-MRD!H40</f>
        <v>-5.288861144902953E-5</v>
      </c>
      <c r="I40" s="166">
        <f>+MU!F40-MRD!I40</f>
        <v>-2.5954963594840622E-4</v>
      </c>
      <c r="J40" s="166">
        <f>+MU!G40-MRD!J40</f>
        <v>-2.9315194271294049E-5</v>
      </c>
      <c r="K40" s="166">
        <f>+MU!H40-MRD!K40</f>
        <v>-3.6311838971906838E-5</v>
      </c>
      <c r="L40" s="166">
        <f>+MU!I40-MRD!L40</f>
        <v>-3.4260806120549423E-5</v>
      </c>
      <c r="M40" s="166">
        <f>+MU!J40-MRD!M40</f>
        <v>-3.0521781843250414E-5</v>
      </c>
      <c r="N40" s="166">
        <f>+MU!K40-MRD!N40</f>
        <v>-4.0232257643423933E-3</v>
      </c>
      <c r="O40" s="166">
        <f>+MU!L40-MRD!O40</f>
        <v>-1.2065370536876517E-4</v>
      </c>
      <c r="P40" s="166">
        <f>+MU!M40-MRD!P40</f>
        <v>-1.5664256510571059E-4</v>
      </c>
      <c r="Q40" s="166">
        <f>+MU!N40-MRD!Q40</f>
        <v>-4.4200270673272425E-4</v>
      </c>
      <c r="R40" s="166">
        <f>+MU!O40-MRD!R40</f>
        <v>-3.637694967345225E-4</v>
      </c>
      <c r="S40" s="166">
        <f>+MU!P40-MRD!S40</f>
        <v>-6.090905197986387E-5</v>
      </c>
      <c r="T40" s="166">
        <f>+MU!Q40-MRD!T40</f>
        <v>-3.6826592429750073E-4</v>
      </c>
      <c r="U40" s="166">
        <f>+MU!R40-MRD!U40</f>
        <v>-6.073749135083312E-4</v>
      </c>
      <c r="V40" s="166">
        <f>+MU!S40-MRD!V40</f>
        <v>-5.565974833456539E-4</v>
      </c>
      <c r="W40" s="166">
        <f>+MU!T40-MRD!W40</f>
        <v>-2.5397599195870202E-3</v>
      </c>
      <c r="X40" s="166">
        <f>+MU!U40-MRD!X40</f>
        <v>-1.2777674529309507E-3</v>
      </c>
      <c r="Y40" s="166">
        <f>+MU!V40-MRD!Y40</f>
        <v>-8.4413794247889268E-3</v>
      </c>
      <c r="Z40" s="166">
        <f>+MU!W40-MRD!Z40</f>
        <v>-2.849670295342509E-3</v>
      </c>
      <c r="AA40" s="166">
        <f>+MU!X40-MRD!AA40</f>
        <v>-2.0818840634001962E-4</v>
      </c>
      <c r="AB40" s="166">
        <f>+MU!Y40-MRD!AB40</f>
        <v>-1.0590696126954955E-2</v>
      </c>
      <c r="AC40" s="166">
        <f>+MU!Z40-MRD!AC40</f>
        <v>-1.124901780001703E-4</v>
      </c>
      <c r="AD40" s="166">
        <f>+MU!AA40-MRD!AD40</f>
        <v>-1.5720142857592434E-3</v>
      </c>
      <c r="AE40" s="166">
        <f>+MU!AB40-MRD!AE40</f>
        <v>-9.0013669439414704E-3</v>
      </c>
      <c r="AF40" s="166">
        <f>+MU!AC40-MRD!AF40</f>
        <v>-1.3817730565952426E-3</v>
      </c>
      <c r="AG40" s="166">
        <f>+MU!AD40-MRD!AG40</f>
        <v>-1.0928939724061443E-4</v>
      </c>
      <c r="AH40" s="166">
        <f>+MU!AE40-MRD!AH40</f>
        <v>-4.7483771710869218E-4</v>
      </c>
      <c r="AI40" s="166">
        <f>+MU!AF40-MRD!AI40</f>
        <v>-2.9932565772797415E-3</v>
      </c>
      <c r="AJ40" s="166">
        <f>+MU!AG40-MRD!AJ40</f>
        <v>-1.3354256869839284E-3</v>
      </c>
      <c r="AK40" s="166">
        <f>+MU!AH40-MRD!AK40</f>
        <v>-1.9796718360077115E-3</v>
      </c>
      <c r="AL40" s="166">
        <f>+MU!AI40-MRD!AL40</f>
        <v>-1.6744387774594775E-3</v>
      </c>
      <c r="AM40" s="166">
        <f>+MU!AJ40-MRD!AM40</f>
        <v>0.98017419966096964</v>
      </c>
      <c r="AN40" s="166">
        <f>+MU!AK40-MRD!AN40</f>
        <v>-6.9982746835877416E-4</v>
      </c>
      <c r="AO40" s="166">
        <f>+MU!AL40-MRD!AO40</f>
        <v>-2.9369756353369214E-4</v>
      </c>
      <c r="AP40" s="166">
        <f>+MU!AM40-MRD!AP40</f>
        <v>-8.5972279661612977E-4</v>
      </c>
      <c r="AQ40" s="166">
        <f>+MU!AN40-MRD!AQ40</f>
        <v>-8.8970134074207313E-4</v>
      </c>
      <c r="AR40" s="166">
        <f>+MU!AO40-MRD!AR40</f>
        <v>-3.7211252895032582E-3</v>
      </c>
      <c r="AS40" s="166">
        <f>+MU!AP40-MRD!AS40</f>
        <v>-1.4465134111685539E-4</v>
      </c>
      <c r="AT40" s="166">
        <f>+MU!AQ40-MRD!AT40</f>
        <v>-1.5189475278943514E-4</v>
      </c>
      <c r="AU40" s="166">
        <f>+MU!AR40-MRD!AU40</f>
        <v>-4.9236523313215897E-3</v>
      </c>
      <c r="AV40" s="166">
        <f>+MU!AS40-MRD!AV40</f>
        <v>-2.3549950705873536E-3</v>
      </c>
      <c r="AW40" s="166">
        <f>+MU!AT40-MRD!AW40</f>
        <v>-6.4216919035285332E-4</v>
      </c>
      <c r="AX40" s="166">
        <f>+MU!AU40-MRD!AX40</f>
        <v>-1.0431542521847743E-4</v>
      </c>
      <c r="AY40" s="166">
        <f>+MU!AV40-MRD!AY40</f>
        <v>-8.8464448684720531E-4</v>
      </c>
      <c r="AZ40" s="166">
        <f>+MU!AW40-MRD!AZ40</f>
        <v>-3.9806018830185295E-4</v>
      </c>
      <c r="BA40" s="166">
        <f>+MU!AX40-MRD!BA40</f>
        <v>-1.5086062815761105E-4</v>
      </c>
      <c r="BB40" s="166">
        <f>+MU!AY40-MRD!BB40</f>
        <v>-1.9291272590492672E-4</v>
      </c>
      <c r="BC40" s="166">
        <f>+MU!AZ40-MRD!BC40</f>
        <v>-1.1229513936962501E-4</v>
      </c>
      <c r="BD40" s="166">
        <f>+MU!BA40-MRD!BD40</f>
        <v>-4.1160002081786734E-5</v>
      </c>
      <c r="BE40" s="166">
        <f>+MU!BB40-MRD!BE40</f>
        <v>-5.9902813881892365E-5</v>
      </c>
      <c r="BF40" s="166">
        <f>+MU!BC40-MRD!BF40</f>
        <v>-4.7043896330607863E-5</v>
      </c>
      <c r="BG40" s="166">
        <f>+MU!BD40-MRD!BG40</f>
        <v>-6.1882649329359093E-4</v>
      </c>
      <c r="BH40" s="166">
        <f>+MU!BE40-MRD!BH40</f>
        <v>-3.9060829375399891E-4</v>
      </c>
      <c r="BI40" s="166">
        <f>+MU!BF40-MRD!BI40</f>
        <v>-1.275829843617285E-3</v>
      </c>
      <c r="BJ40" s="166">
        <f>+MU!BG40-MRD!BJ40</f>
        <v>-3.982815929164924E-5</v>
      </c>
      <c r="BK40" s="166">
        <f>+MU!BH40-MRD!BK40</f>
        <v>-1.0439111859902986E-5</v>
      </c>
      <c r="BL40" s="166">
        <f>+MU!BI40-MRD!BL40</f>
        <v>-1.473781043449411E-6</v>
      </c>
      <c r="BM40" s="166">
        <f>+MU!BJ40-MRD!BM40</f>
        <v>-3.6911035653890376E-5</v>
      </c>
      <c r="BN40" s="166">
        <f>+MU!BK40-MRD!BN40</f>
        <v>-3.554657256974364E-5</v>
      </c>
      <c r="BO40" s="166">
        <f>+MU!BL40-MRD!BO40</f>
        <v>-9.7252300948030834E-4</v>
      </c>
      <c r="BP40" s="166">
        <f>+MU!BM40-MRD!BP40</f>
        <v>-1.5717824359827242E-3</v>
      </c>
      <c r="BQ40" s="166">
        <f>+MU!BN40-MRD!BQ40</f>
        <v>-1.8381786731787971E-2</v>
      </c>
      <c r="BR40" s="166">
        <f>+MU!BO40-MRD!BR40</f>
        <v>-1.0648969303821334E-2</v>
      </c>
      <c r="BS40" s="166">
        <f>+MU!BP40-MRD!BS40</f>
        <v>-6.9829954671856266E-4</v>
      </c>
      <c r="BT40" s="166">
        <f>+MU!BQ40-MRD!BT40</f>
        <v>0</v>
      </c>
      <c r="BW40" s="98">
        <v>-1.6176076098990404E-4</v>
      </c>
      <c r="BX40" s="98">
        <v>-2.3398059217712229E-4</v>
      </c>
      <c r="BY40" s="98">
        <v>-2.9314757915732074E-4</v>
      </c>
      <c r="BZ40" s="98">
        <v>-5.288861144902953E-5</v>
      </c>
      <c r="CA40" s="98">
        <v>-2.5954963594840622E-4</v>
      </c>
      <c r="CB40" s="98">
        <v>-2.9315194271294049E-5</v>
      </c>
      <c r="CC40" s="98">
        <v>-3.6311838971906838E-5</v>
      </c>
      <c r="CD40" s="98">
        <v>-3.4260806120549423E-5</v>
      </c>
      <c r="CE40" s="98">
        <v>-3.0521781843250414E-5</v>
      </c>
      <c r="CF40" s="98">
        <v>-4.0232257643423933E-3</v>
      </c>
      <c r="CG40" s="98">
        <v>-1.2065370536876517E-4</v>
      </c>
      <c r="CH40" s="98">
        <v>-1.5664256510571059E-4</v>
      </c>
      <c r="CI40" s="98">
        <v>-4.4200270673272425E-4</v>
      </c>
      <c r="CJ40" s="98">
        <v>-3.637694967345225E-4</v>
      </c>
      <c r="CK40" s="98">
        <v>-6.090905197986387E-5</v>
      </c>
      <c r="CL40" s="98">
        <v>-3.6826592429750073E-4</v>
      </c>
      <c r="CM40" s="98">
        <v>-6.073749135083312E-4</v>
      </c>
      <c r="CN40" s="98">
        <v>-5.565974833456539E-4</v>
      </c>
      <c r="CO40" s="98">
        <v>-2.5397599195870202E-3</v>
      </c>
      <c r="CP40" s="98">
        <v>-1.2777674529309507E-3</v>
      </c>
      <c r="CQ40" s="98">
        <v>-8.4413794247889268E-3</v>
      </c>
      <c r="CR40" s="98">
        <v>-2.849670295342509E-3</v>
      </c>
      <c r="CS40" s="98">
        <v>-2.0818840634001962E-4</v>
      </c>
      <c r="CT40" s="98">
        <v>-1.0590696126954955E-2</v>
      </c>
      <c r="CU40" s="98">
        <v>-1.124901780001703E-4</v>
      </c>
      <c r="CV40" s="98">
        <v>-1.5720142857592434E-3</v>
      </c>
      <c r="CW40" s="98">
        <v>-9.0013669439414704E-3</v>
      </c>
      <c r="CX40" s="98">
        <v>-1.3817730565952426E-3</v>
      </c>
      <c r="CY40" s="98">
        <v>-1.0928939724061443E-4</v>
      </c>
      <c r="CZ40" s="98">
        <v>-4.7483771710869218E-4</v>
      </c>
      <c r="DA40" s="98">
        <v>-2.9932565772797415E-3</v>
      </c>
      <c r="DB40" s="98">
        <v>-1.3354256869839284E-3</v>
      </c>
      <c r="DC40" s="98">
        <v>-1.9796718360077115E-3</v>
      </c>
      <c r="DD40" s="98">
        <v>-1.6744387774594775E-3</v>
      </c>
      <c r="DE40" s="98">
        <v>0.98017419966096964</v>
      </c>
      <c r="DF40" s="98">
        <v>-6.9982746835877416E-4</v>
      </c>
      <c r="DG40" s="98">
        <v>-2.9369756353369214E-4</v>
      </c>
      <c r="DH40" s="98">
        <v>-8.5972279661612977E-4</v>
      </c>
      <c r="DI40" s="98">
        <v>-8.8970134074207313E-4</v>
      </c>
      <c r="DJ40" s="98">
        <v>-3.7211252895032582E-3</v>
      </c>
      <c r="DK40" s="98">
        <v>-1.4465134111685539E-4</v>
      </c>
      <c r="DL40" s="98">
        <v>-1.5189475278943514E-4</v>
      </c>
      <c r="DM40" s="98">
        <v>-4.9236523313215897E-3</v>
      </c>
      <c r="DN40" s="98">
        <v>-2.3549950705873536E-3</v>
      </c>
      <c r="DO40" s="98">
        <v>-6.4216919035285332E-4</v>
      </c>
      <c r="DP40" s="98">
        <v>-1.0431542521847743E-4</v>
      </c>
      <c r="DQ40" s="98">
        <v>-8.8464448684720531E-4</v>
      </c>
      <c r="DR40" s="98">
        <v>-3.9806018830185295E-4</v>
      </c>
      <c r="DS40" s="98">
        <v>-1.5086062815761105E-4</v>
      </c>
      <c r="DT40" s="98">
        <v>-1.9291272590492672E-4</v>
      </c>
      <c r="DU40" s="98">
        <v>-1.1229513936962501E-4</v>
      </c>
      <c r="DV40" s="98">
        <v>-4.1160002081786734E-5</v>
      </c>
      <c r="DW40" s="98">
        <v>-5.9902813881892365E-5</v>
      </c>
      <c r="DX40" s="98">
        <v>-4.7043896330607863E-5</v>
      </c>
      <c r="DY40" s="98">
        <v>-6.1882649329359093E-4</v>
      </c>
      <c r="DZ40" s="98">
        <v>-3.9060829375399891E-4</v>
      </c>
      <c r="EA40" s="98">
        <v>-1.275829843617285E-3</v>
      </c>
      <c r="EB40" s="98">
        <v>-3.982815929164924E-5</v>
      </c>
      <c r="EC40" s="98">
        <v>-1.0439111859902986E-5</v>
      </c>
      <c r="ED40" s="98">
        <v>-1.473781043449411E-6</v>
      </c>
      <c r="EE40" s="98">
        <v>-3.6911035653890376E-5</v>
      </c>
      <c r="EF40" s="98">
        <v>-3.554657256974364E-5</v>
      </c>
      <c r="EG40" s="98">
        <v>-9.7252300948030834E-4</v>
      </c>
      <c r="EH40" s="98">
        <v>-1.5717824359827242E-3</v>
      </c>
      <c r="EI40" s="98">
        <v>-1.8381786731787971E-2</v>
      </c>
      <c r="EJ40" s="98">
        <v>-1.0648969303821334E-2</v>
      </c>
      <c r="EK40" s="98">
        <v>-6.9829954671856266E-4</v>
      </c>
      <c r="EL40" s="98">
        <v>0</v>
      </c>
    </row>
    <row r="41" spans="2:142" ht="15" x14ac:dyDescent="0.4">
      <c r="B41">
        <v>36</v>
      </c>
      <c r="C41" s="14" t="s">
        <v>69</v>
      </c>
      <c r="D41" s="7" t="s">
        <v>70</v>
      </c>
      <c r="E41" s="166">
        <f>+MU!B41-MRD!E41</f>
        <v>-4.7120689238658222E-3</v>
      </c>
      <c r="F41" s="166">
        <f>+MU!C41-MRD!F41</f>
        <v>-2.0015089207954976E-4</v>
      </c>
      <c r="G41" s="166">
        <f>+MU!D41-MRD!G41</f>
        <v>-2.4719296059103873E-3</v>
      </c>
      <c r="H41" s="166">
        <f>+MU!E41-MRD!H41</f>
        <v>-6.8674285943680358E-4</v>
      </c>
      <c r="I41" s="166">
        <f>+MU!F41-MRD!I41</f>
        <v>-3.8090601366035722E-4</v>
      </c>
      <c r="J41" s="166">
        <f>+MU!G41-MRD!J41</f>
        <v>-3.2422271961281683E-3</v>
      </c>
      <c r="K41" s="166">
        <f>+MU!H41-MRD!K41</f>
        <v>-1.2003444893621425E-2</v>
      </c>
      <c r="L41" s="166">
        <f>+MU!I41-MRD!L41</f>
        <v>-2.9794298585432174E-3</v>
      </c>
      <c r="M41" s="166">
        <f>+MU!J41-MRD!M41</f>
        <v>-9.7049987399002845E-3</v>
      </c>
      <c r="N41" s="166">
        <f>+MU!K41-MRD!N41</f>
        <v>-2.7798268949044639E-2</v>
      </c>
      <c r="O41" s="166">
        <f>+MU!L41-MRD!O41</f>
        <v>-5.6672901299584157E-3</v>
      </c>
      <c r="P41" s="166">
        <f>+MU!M41-MRD!P41</f>
        <v>-7.4547263466593679E-3</v>
      </c>
      <c r="Q41" s="166">
        <f>+MU!N41-MRD!Q41</f>
        <v>-6.3147394164445444E-3</v>
      </c>
      <c r="R41" s="166">
        <f>+MU!O41-MRD!R41</f>
        <v>-1.3430651401726442E-2</v>
      </c>
      <c r="S41" s="166">
        <f>+MU!P41-MRD!S41</f>
        <v>-1.9466818906232306E-3</v>
      </c>
      <c r="T41" s="166">
        <f>+MU!Q41-MRD!T41</f>
        <v>-2.5057094811349795E-2</v>
      </c>
      <c r="U41" s="166">
        <f>+MU!R41-MRD!U41</f>
        <v>-2.3503334176159896E-2</v>
      </c>
      <c r="V41" s="166">
        <f>+MU!S41-MRD!V41</f>
        <v>-2.6388090167318991E-3</v>
      </c>
      <c r="W41" s="166">
        <f>+MU!T41-MRD!W41</f>
        <v>-1.2641545215639888E-2</v>
      </c>
      <c r="X41" s="166">
        <f>+MU!U41-MRD!X41</f>
        <v>-1.306191341508111E-2</v>
      </c>
      <c r="Y41" s="166">
        <f>+MU!V41-MRD!Y41</f>
        <v>-1.364766669657913E-2</v>
      </c>
      <c r="Z41" s="166">
        <f>+MU!W41-MRD!Z41</f>
        <v>-3.2849697916912377E-3</v>
      </c>
      <c r="AA41" s="166">
        <f>+MU!X41-MRD!AA41</f>
        <v>-9.3513204209964406E-3</v>
      </c>
      <c r="AB41" s="166">
        <f>+MU!Y41-MRD!AB41</f>
        <v>-3.7404500940882851E-2</v>
      </c>
      <c r="AC41" s="166">
        <f>+MU!Z41-MRD!AC41</f>
        <v>-5.0758517486354446E-3</v>
      </c>
      <c r="AD41" s="166">
        <f>+MU!AA41-MRD!AD41</f>
        <v>-1.1670205092049519E-2</v>
      </c>
      <c r="AE41" s="166">
        <f>+MU!AB41-MRD!AE41</f>
        <v>-1.6113060068469024E-2</v>
      </c>
      <c r="AF41" s="166">
        <f>+MU!AC41-MRD!AF41</f>
        <v>-3.6760701263873791E-2</v>
      </c>
      <c r="AG41" s="166">
        <f>+MU!AD41-MRD!AG41</f>
        <v>-2.511668363128821E-2</v>
      </c>
      <c r="AH41" s="166">
        <f>+MU!AE41-MRD!AH41</f>
        <v>-1.9519688245913557E-2</v>
      </c>
      <c r="AI41" s="166">
        <f>+MU!AF41-MRD!AI41</f>
        <v>-5.3213786140376721E-3</v>
      </c>
      <c r="AJ41" s="166">
        <f>+MU!AG41-MRD!AJ41</f>
        <v>-1.5109545585863672E-2</v>
      </c>
      <c r="AK41" s="166">
        <f>+MU!AH41-MRD!AK41</f>
        <v>-1.7853081729275661E-3</v>
      </c>
      <c r="AL41" s="166">
        <f>+MU!AI41-MRD!AL41</f>
        <v>-1.0171379041405738E-2</v>
      </c>
      <c r="AM41" s="166">
        <f>+MU!AJ41-MRD!AM41</f>
        <v>-1.1674916715221563E-2</v>
      </c>
      <c r="AN41" s="166">
        <f>+MU!AK41-MRD!AN41</f>
        <v>0.63763792570656275</v>
      </c>
      <c r="AO41" s="166">
        <f>+MU!AL41-MRD!AO41</f>
        <v>-3.2267013320774945E-2</v>
      </c>
      <c r="AP41" s="166">
        <f>+MU!AM41-MRD!AP41</f>
        <v>-8.2243108497374692E-2</v>
      </c>
      <c r="AQ41" s="166">
        <f>+MU!AN41-MRD!AQ41</f>
        <v>-6.0831685182620623E-2</v>
      </c>
      <c r="AR41" s="166">
        <f>+MU!AO41-MRD!AR41</f>
        <v>-7.3904229424722356E-2</v>
      </c>
      <c r="AS41" s="166">
        <f>+MU!AP41-MRD!AS41</f>
        <v>-7.024042768738495E-3</v>
      </c>
      <c r="AT41" s="166">
        <f>+MU!AQ41-MRD!AT41</f>
        <v>-8.6466080633143365E-3</v>
      </c>
      <c r="AU41" s="166">
        <f>+MU!AR41-MRD!AU41</f>
        <v>-9.1353146955648406E-5</v>
      </c>
      <c r="AV41" s="166">
        <f>+MU!AS41-MRD!AV41</f>
        <v>-9.2250734539027675E-4</v>
      </c>
      <c r="AW41" s="166">
        <f>+MU!AT41-MRD!AW41</f>
        <v>-2.8487745595316011E-5</v>
      </c>
      <c r="AX41" s="166">
        <f>+MU!AU41-MRD!AX41</f>
        <v>-1.4110791012419436E-2</v>
      </c>
      <c r="AY41" s="166">
        <f>+MU!AV41-MRD!AY41</f>
        <v>-5.3542171535833248E-4</v>
      </c>
      <c r="AZ41" s="166">
        <f>+MU!AW41-MRD!AZ41</f>
        <v>-2.0128366907866983E-3</v>
      </c>
      <c r="BA41" s="166">
        <f>+MU!AX41-MRD!BA41</f>
        <v>-1.7154043766931366E-2</v>
      </c>
      <c r="BB41" s="166">
        <f>+MU!AY41-MRD!BB41</f>
        <v>-1.6796913175418661E-3</v>
      </c>
      <c r="BC41" s="166">
        <f>+MU!AZ41-MRD!BC41</f>
        <v>-1.0340688102590788E-3</v>
      </c>
      <c r="BD41" s="166">
        <f>+MU!BA41-MRD!BD41</f>
        <v>-7.8796234006319309E-3</v>
      </c>
      <c r="BE41" s="166">
        <f>+MU!BB41-MRD!BE41</f>
        <v>-1.8733811018411862E-2</v>
      </c>
      <c r="BF41" s="166">
        <f>+MU!BC41-MRD!BF41</f>
        <v>-1.8508002984152173E-4</v>
      </c>
      <c r="BG41" s="166">
        <f>+MU!BD41-MRD!BG41</f>
        <v>-2.8896596937003131E-3</v>
      </c>
      <c r="BH41" s="166">
        <f>+MU!BE41-MRD!BH41</f>
        <v>-5.0457741939172766E-3</v>
      </c>
      <c r="BI41" s="166">
        <f>+MU!BF41-MRD!BI41</f>
        <v>-7.4756296972277826E-3</v>
      </c>
      <c r="BJ41" s="166">
        <f>+MU!BG41-MRD!BJ41</f>
        <v>-1.1225802918674709E-3</v>
      </c>
      <c r="BK41" s="166">
        <f>+MU!BH41-MRD!BK41</f>
        <v>-4.2399843098000767E-3</v>
      </c>
      <c r="BL41" s="166">
        <f>+MU!BI41-MRD!BL41</f>
        <v>-1.1948328956425329E-3</v>
      </c>
      <c r="BM41" s="166">
        <f>+MU!BJ41-MRD!BM41</f>
        <v>-1.2476601660866269E-3</v>
      </c>
      <c r="BN41" s="166">
        <f>+MU!BK41-MRD!BN41</f>
        <v>-5.3268562906598716E-3</v>
      </c>
      <c r="BO41" s="166">
        <f>+MU!BL41-MRD!BO41</f>
        <v>-1.109695058897197E-2</v>
      </c>
      <c r="BP41" s="166">
        <f>+MU!BM41-MRD!BP41</f>
        <v>-5.717466555105969E-3</v>
      </c>
      <c r="BQ41" s="166">
        <f>+MU!BN41-MRD!BQ41</f>
        <v>-2.8332955529111943E-3</v>
      </c>
      <c r="BR41" s="166">
        <f>+MU!BO41-MRD!BR41</f>
        <v>-1.4758136162797404E-2</v>
      </c>
      <c r="BS41" s="166">
        <f>+MU!BP41-MRD!BS41</f>
        <v>-9.9239256938721916E-4</v>
      </c>
      <c r="BT41" s="166">
        <f>+MU!BQ41-MRD!BT41</f>
        <v>0</v>
      </c>
      <c r="BW41" s="98">
        <v>-4.7120689238658222E-3</v>
      </c>
      <c r="BX41" s="98">
        <v>-2.0015089207954976E-4</v>
      </c>
      <c r="BY41" s="98">
        <v>-2.4719296059103873E-3</v>
      </c>
      <c r="BZ41" s="98">
        <v>-6.8674285943680358E-4</v>
      </c>
      <c r="CA41" s="98">
        <v>-3.8090601366035722E-4</v>
      </c>
      <c r="CB41" s="98">
        <v>-3.2422271961281683E-3</v>
      </c>
      <c r="CC41" s="98">
        <v>-1.2003444893621425E-2</v>
      </c>
      <c r="CD41" s="98">
        <v>-2.9794298585432174E-3</v>
      </c>
      <c r="CE41" s="98">
        <v>-9.7049987399002845E-3</v>
      </c>
      <c r="CF41" s="98">
        <v>-2.7798268949044639E-2</v>
      </c>
      <c r="CG41" s="98">
        <v>-5.6672901299584157E-3</v>
      </c>
      <c r="CH41" s="98">
        <v>-7.4547263466593679E-3</v>
      </c>
      <c r="CI41" s="98">
        <v>-6.3147394164445444E-3</v>
      </c>
      <c r="CJ41" s="98">
        <v>-1.3430651401726442E-2</v>
      </c>
      <c r="CK41" s="98">
        <v>-1.9466818906232306E-3</v>
      </c>
      <c r="CL41" s="98">
        <v>-2.5057094811349795E-2</v>
      </c>
      <c r="CM41" s="98">
        <v>-2.3503334176159896E-2</v>
      </c>
      <c r="CN41" s="98">
        <v>-2.6388090167318991E-3</v>
      </c>
      <c r="CO41" s="98">
        <v>-1.2641545215639888E-2</v>
      </c>
      <c r="CP41" s="98">
        <v>-1.306191341508111E-2</v>
      </c>
      <c r="CQ41" s="98">
        <v>-1.364766669657913E-2</v>
      </c>
      <c r="CR41" s="98">
        <v>-3.2849697916912377E-3</v>
      </c>
      <c r="CS41" s="98">
        <v>-9.3513204209964406E-3</v>
      </c>
      <c r="CT41" s="98">
        <v>-3.7404500940882851E-2</v>
      </c>
      <c r="CU41" s="98">
        <v>-5.0758517486354446E-3</v>
      </c>
      <c r="CV41" s="98">
        <v>-1.1670205092049519E-2</v>
      </c>
      <c r="CW41" s="98">
        <v>-1.6113060068469024E-2</v>
      </c>
      <c r="CX41" s="98">
        <v>-3.6760701263873791E-2</v>
      </c>
      <c r="CY41" s="98">
        <v>-2.511668363128821E-2</v>
      </c>
      <c r="CZ41" s="98">
        <v>-1.9519688245913557E-2</v>
      </c>
      <c r="DA41" s="98">
        <v>-5.3213786140376721E-3</v>
      </c>
      <c r="DB41" s="98">
        <v>-1.5109545585863672E-2</v>
      </c>
      <c r="DC41" s="98">
        <v>-1.7853081729275661E-3</v>
      </c>
      <c r="DD41" s="98">
        <v>-1.0171379041405738E-2</v>
      </c>
      <c r="DE41" s="98">
        <v>-1.1674916715221563E-2</v>
      </c>
      <c r="DF41" s="98">
        <v>0.63763792570656275</v>
      </c>
      <c r="DG41" s="98">
        <v>-3.2267013320774945E-2</v>
      </c>
      <c r="DH41" s="98">
        <v>-8.2243108497374692E-2</v>
      </c>
      <c r="DI41" s="98">
        <v>-6.0831685182620623E-2</v>
      </c>
      <c r="DJ41" s="98">
        <v>-7.3904229424722356E-2</v>
      </c>
      <c r="DK41" s="98">
        <v>-7.024042768738495E-3</v>
      </c>
      <c r="DL41" s="98">
        <v>-8.6466080633143365E-3</v>
      </c>
      <c r="DM41" s="98">
        <v>-9.1353146955648406E-5</v>
      </c>
      <c r="DN41" s="98">
        <v>-9.2250734539027675E-4</v>
      </c>
      <c r="DO41" s="98">
        <v>-2.8487745595316011E-5</v>
      </c>
      <c r="DP41" s="98">
        <v>-1.4110791012419436E-2</v>
      </c>
      <c r="DQ41" s="98">
        <v>-5.3542171535833248E-4</v>
      </c>
      <c r="DR41" s="98">
        <v>-2.0128366907866983E-3</v>
      </c>
      <c r="DS41" s="98">
        <v>-1.7154043766931366E-2</v>
      </c>
      <c r="DT41" s="98">
        <v>-1.6796913175418661E-3</v>
      </c>
      <c r="DU41" s="98">
        <v>-1.0340688102590788E-3</v>
      </c>
      <c r="DV41" s="98">
        <v>-7.8796234006319309E-3</v>
      </c>
      <c r="DW41" s="98">
        <v>-1.8733811018411862E-2</v>
      </c>
      <c r="DX41" s="98">
        <v>-1.8508002984152173E-4</v>
      </c>
      <c r="DY41" s="98">
        <v>-2.8896596937003131E-3</v>
      </c>
      <c r="DZ41" s="98">
        <v>-5.0457741939172766E-3</v>
      </c>
      <c r="EA41" s="98">
        <v>-7.4756296972277826E-3</v>
      </c>
      <c r="EB41" s="98">
        <v>-1.1225802918674709E-3</v>
      </c>
      <c r="EC41" s="98">
        <v>-4.2399843098000767E-3</v>
      </c>
      <c r="ED41" s="98">
        <v>-1.1948328956425329E-3</v>
      </c>
      <c r="EE41" s="98">
        <v>-1.2476601660866269E-3</v>
      </c>
      <c r="EF41" s="98">
        <v>-5.3268562906598716E-3</v>
      </c>
      <c r="EG41" s="98">
        <v>-1.109695058897197E-2</v>
      </c>
      <c r="EH41" s="98">
        <v>-5.717466555105969E-3</v>
      </c>
      <c r="EI41" s="98">
        <v>-2.8332955529111943E-3</v>
      </c>
      <c r="EJ41" s="98">
        <v>-1.4758136162797404E-2</v>
      </c>
      <c r="EK41" s="98">
        <v>-9.9239256938721916E-4</v>
      </c>
      <c r="EL41" s="98">
        <v>0</v>
      </c>
    </row>
    <row r="42" spans="2:142" ht="15" x14ac:dyDescent="0.4">
      <c r="B42">
        <v>37</v>
      </c>
      <c r="C42" s="15" t="s">
        <v>71</v>
      </c>
      <c r="D42" s="2" t="s">
        <v>72</v>
      </c>
      <c r="E42" s="166">
        <f>+MU!B42-MRD!E42</f>
        <v>-9.8574673518454165E-5</v>
      </c>
      <c r="F42" s="166">
        <f>+MU!C42-MRD!F42</f>
        <v>-1.8554463892196079E-5</v>
      </c>
      <c r="G42" s="166">
        <f>+MU!D42-MRD!G42</f>
        <v>-1.4880390216046123E-5</v>
      </c>
      <c r="H42" s="166">
        <f>+MU!E42-MRD!H42</f>
        <v>-7.4657699729687918E-4</v>
      </c>
      <c r="I42" s="166">
        <f>+MU!F42-MRD!I42</f>
        <v>-4.2910428765244923E-6</v>
      </c>
      <c r="J42" s="166">
        <f>+MU!G42-MRD!J42</f>
        <v>-2.924706183724713E-3</v>
      </c>
      <c r="K42" s="166">
        <f>+MU!H42-MRD!K42</f>
        <v>-3.9574357325102309E-3</v>
      </c>
      <c r="L42" s="166">
        <f>+MU!I42-MRD!L42</f>
        <v>-9.7824104335675691E-3</v>
      </c>
      <c r="M42" s="166">
        <f>+MU!J42-MRD!M42</f>
        <v>-2.2627694163136924E-2</v>
      </c>
      <c r="N42" s="166">
        <f>+MU!K42-MRD!N42</f>
        <v>-9.7791239546541533E-3</v>
      </c>
      <c r="O42" s="166">
        <f>+MU!L42-MRD!O42</f>
        <v>-5.5136880339606918E-4</v>
      </c>
      <c r="P42" s="166">
        <f>+MU!M42-MRD!P42</f>
        <v>-5.3986358978077506E-3</v>
      </c>
      <c r="Q42" s="166">
        <f>+MU!N42-MRD!Q42</f>
        <v>-3.3728239529222676E-3</v>
      </c>
      <c r="R42" s="166">
        <f>+MU!O42-MRD!R42</f>
        <v>-6.545933119194311E-3</v>
      </c>
      <c r="S42" s="166">
        <f>+MU!P42-MRD!S42</f>
        <v>-1.001904799831063E-3</v>
      </c>
      <c r="T42" s="166">
        <f>+MU!Q42-MRD!T42</f>
        <v>-5.092375474258006E-4</v>
      </c>
      <c r="U42" s="166">
        <f>+MU!R42-MRD!U42</f>
        <v>-9.1009024022220223E-3</v>
      </c>
      <c r="V42" s="166">
        <f>+MU!S42-MRD!V42</f>
        <v>-4.7849156526113309E-4</v>
      </c>
      <c r="W42" s="166">
        <f>+MU!T42-MRD!W42</f>
        <v>-1.0446696758186122E-2</v>
      </c>
      <c r="X42" s="166">
        <f>+MU!U42-MRD!X42</f>
        <v>-1.7739826858180027E-2</v>
      </c>
      <c r="Y42" s="166">
        <f>+MU!V42-MRD!Y42</f>
        <v>-2.5870505337634978E-3</v>
      </c>
      <c r="Z42" s="166">
        <f>+MU!W42-MRD!Z42</f>
        <v>-2.3272197344555694E-3</v>
      </c>
      <c r="AA42" s="166">
        <f>+MU!X42-MRD!AA42</f>
        <v>-1.6822875243712612E-5</v>
      </c>
      <c r="AB42" s="166">
        <f>+MU!Y42-MRD!AB42</f>
        <v>-1.8428024985644869E-2</v>
      </c>
      <c r="AC42" s="166">
        <f>+MU!Z42-MRD!AC42</f>
        <v>-1.3141740526338417E-3</v>
      </c>
      <c r="AD42" s="166">
        <f>+MU!AA42-MRD!AD42</f>
        <v>-5.6986835076402636E-3</v>
      </c>
      <c r="AE42" s="166">
        <f>+MU!AB42-MRD!AE42</f>
        <v>-2.1929615193004789E-2</v>
      </c>
      <c r="AF42" s="166">
        <f>+MU!AC42-MRD!AF42</f>
        <v>-8.3879689311806404E-3</v>
      </c>
      <c r="AG42" s="166">
        <f>+MU!AD42-MRD!AG42</f>
        <v>-2.648899072383723E-2</v>
      </c>
      <c r="AH42" s="166">
        <f>+MU!AE42-MRD!AH42</f>
        <v>-1.1366830079228479E-2</v>
      </c>
      <c r="AI42" s="166">
        <f>+MU!AF42-MRD!AI42</f>
        <v>-5.4982357855163271E-3</v>
      </c>
      <c r="AJ42" s="166">
        <f>+MU!AG42-MRD!AJ42</f>
        <v>-1.8946784642755145E-2</v>
      </c>
      <c r="AK42" s="166">
        <f>+MU!AH42-MRD!AK42</f>
        <v>-1.1140888488923985E-3</v>
      </c>
      <c r="AL42" s="166">
        <f>+MU!AI42-MRD!AL42</f>
        <v>-6.1466933796086145E-3</v>
      </c>
      <c r="AM42" s="166">
        <f>+MU!AJ42-MRD!AM42</f>
        <v>-1.1861908200367012E-2</v>
      </c>
      <c r="AN42" s="166">
        <f>+MU!AK42-MRD!AN42</f>
        <v>-1.2066516680373843E-2</v>
      </c>
      <c r="AO42" s="166">
        <f>+MU!AL42-MRD!AO42</f>
        <v>0.98148413520159805</v>
      </c>
      <c r="AP42" s="166">
        <f>+MU!AM42-MRD!AP42</f>
        <v>-2.1730203398485828E-4</v>
      </c>
      <c r="AQ42" s="166">
        <f>+MU!AN42-MRD!AQ42</f>
        <v>-6.062791651362227E-6</v>
      </c>
      <c r="AR42" s="166">
        <f>+MU!AO42-MRD!AR42</f>
        <v>-2.4351223759379542E-4</v>
      </c>
      <c r="AS42" s="166">
        <f>+MU!AP42-MRD!AS42</f>
        <v>-6.3309322113079956E-5</v>
      </c>
      <c r="AT42" s="166">
        <f>+MU!AQ42-MRD!AT42</f>
        <v>-1.2733324321717856E-3</v>
      </c>
      <c r="AU42" s="166">
        <f>+MU!AR42-MRD!AU42</f>
        <v>-6.8763665785273682E-6</v>
      </c>
      <c r="AV42" s="166">
        <f>+MU!AS42-MRD!AV42</f>
        <v>-1.2231525927543897E-4</v>
      </c>
      <c r="AW42" s="166">
        <f>+MU!AT42-MRD!AW42</f>
        <v>-9.349530415137747E-6</v>
      </c>
      <c r="AX42" s="166">
        <f>+MU!AU42-MRD!AX42</f>
        <v>-1.9793351707209656E-3</v>
      </c>
      <c r="AY42" s="166">
        <f>+MU!AV42-MRD!AY42</f>
        <v>-2.2264979605684029E-4</v>
      </c>
      <c r="AZ42" s="166">
        <f>+MU!AW42-MRD!AZ42</f>
        <v>-7.5314425009570243E-3</v>
      </c>
      <c r="BA42" s="166">
        <f>+MU!AX42-MRD!BA42</f>
        <v>-6.3116517122521459E-3</v>
      </c>
      <c r="BB42" s="166">
        <f>+MU!AY42-MRD!BB42</f>
        <v>-6.2321533964995761E-3</v>
      </c>
      <c r="BC42" s="166">
        <f>+MU!AZ42-MRD!BC42</f>
        <v>-1.6623451500133645E-3</v>
      </c>
      <c r="BD42" s="166">
        <f>+MU!BA42-MRD!BD42</f>
        <v>-2.1408511171952596E-3</v>
      </c>
      <c r="BE42" s="166">
        <f>+MU!BB42-MRD!BE42</f>
        <v>-7.2283200092592365E-3</v>
      </c>
      <c r="BF42" s="166">
        <f>+MU!BC42-MRD!BF42</f>
        <v>-7.5238145906405732E-5</v>
      </c>
      <c r="BG42" s="166">
        <f>+MU!BD42-MRD!BG42</f>
        <v>-1.8706828889211008E-4</v>
      </c>
      <c r="BH42" s="166">
        <f>+MU!BE42-MRD!BH42</f>
        <v>-1.9168140815183213E-4</v>
      </c>
      <c r="BI42" s="166">
        <f>+MU!BF42-MRD!BI42</f>
        <v>-9.8939621234147364E-4</v>
      </c>
      <c r="BJ42" s="166">
        <f>+MU!BG42-MRD!BJ42</f>
        <v>-5.3154067918387885E-6</v>
      </c>
      <c r="BK42" s="166">
        <f>+MU!BH42-MRD!BK42</f>
        <v>-4.5355310197747723E-4</v>
      </c>
      <c r="BL42" s="166">
        <f>+MU!BI42-MRD!BL42</f>
        <v>-5.854186838282752E-5</v>
      </c>
      <c r="BM42" s="166">
        <f>+MU!BJ42-MRD!BM42</f>
        <v>-2.0577001593631217E-4</v>
      </c>
      <c r="BN42" s="166">
        <f>+MU!BK42-MRD!BN42</f>
        <v>-1.2012718151600115E-4</v>
      </c>
      <c r="BO42" s="166">
        <f>+MU!BL42-MRD!BO42</f>
        <v>-4.3079075101982154E-4</v>
      </c>
      <c r="BP42" s="166">
        <f>+MU!BM42-MRD!BP42</f>
        <v>-3.0064088596118929E-3</v>
      </c>
      <c r="BQ42" s="166">
        <f>+MU!BN42-MRD!BQ42</f>
        <v>-3.3562188252278127E-5</v>
      </c>
      <c r="BR42" s="166">
        <f>+MU!BO42-MRD!BR42</f>
        <v>-1.1953144995330958E-5</v>
      </c>
      <c r="BS42" s="166">
        <f>+MU!BP42-MRD!BS42</f>
        <v>-5.5758677828045636E-4</v>
      </c>
      <c r="BT42" s="166">
        <f>+MU!BQ42-MRD!BT42</f>
        <v>0</v>
      </c>
      <c r="BW42" s="98">
        <v>-9.8574673518454165E-5</v>
      </c>
      <c r="BX42" s="98">
        <v>-1.8554463892196079E-5</v>
      </c>
      <c r="BY42" s="98">
        <v>-1.4880390216046123E-5</v>
      </c>
      <c r="BZ42" s="98">
        <v>-7.4657699729687918E-4</v>
      </c>
      <c r="CA42" s="98">
        <v>-4.2910428765244923E-6</v>
      </c>
      <c r="CB42" s="98">
        <v>-2.924706183724713E-3</v>
      </c>
      <c r="CC42" s="98">
        <v>-3.9574357325102309E-3</v>
      </c>
      <c r="CD42" s="98">
        <v>-9.7824104335675691E-3</v>
      </c>
      <c r="CE42" s="98">
        <v>-2.2627694163136924E-2</v>
      </c>
      <c r="CF42" s="98">
        <v>-9.7791239546541533E-3</v>
      </c>
      <c r="CG42" s="98">
        <v>-5.5136880339606918E-4</v>
      </c>
      <c r="CH42" s="98">
        <v>-5.3986358978077506E-3</v>
      </c>
      <c r="CI42" s="98">
        <v>-3.3728239529222676E-3</v>
      </c>
      <c r="CJ42" s="98">
        <v>-6.545933119194311E-3</v>
      </c>
      <c r="CK42" s="98">
        <v>-1.001904799831063E-3</v>
      </c>
      <c r="CL42" s="98">
        <v>-5.092375474258006E-4</v>
      </c>
      <c r="CM42" s="98">
        <v>-9.1009024022220223E-3</v>
      </c>
      <c r="CN42" s="98">
        <v>-4.7849156526113309E-4</v>
      </c>
      <c r="CO42" s="98">
        <v>-1.0446696758186122E-2</v>
      </c>
      <c r="CP42" s="98">
        <v>-1.7739826858180027E-2</v>
      </c>
      <c r="CQ42" s="98">
        <v>-2.5870505337634978E-3</v>
      </c>
      <c r="CR42" s="98">
        <v>-2.3272197344555694E-3</v>
      </c>
      <c r="CS42" s="98">
        <v>-1.6822875243712612E-5</v>
      </c>
      <c r="CT42" s="98">
        <v>-1.8428024985644869E-2</v>
      </c>
      <c r="CU42" s="98">
        <v>-1.3141740526338417E-3</v>
      </c>
      <c r="CV42" s="98">
        <v>-5.6986835076402636E-3</v>
      </c>
      <c r="CW42" s="98">
        <v>-2.1929615193004789E-2</v>
      </c>
      <c r="CX42" s="98">
        <v>-8.3879689311806404E-3</v>
      </c>
      <c r="CY42" s="98">
        <v>-2.648899072383723E-2</v>
      </c>
      <c r="CZ42" s="98">
        <v>-1.1366830079228479E-2</v>
      </c>
      <c r="DA42" s="98">
        <v>-5.4982357855163271E-3</v>
      </c>
      <c r="DB42" s="98">
        <v>-1.8946784642755145E-2</v>
      </c>
      <c r="DC42" s="98">
        <v>-1.1140888488923985E-3</v>
      </c>
      <c r="DD42" s="98">
        <v>-6.1466933796086145E-3</v>
      </c>
      <c r="DE42" s="98">
        <v>-1.1861908200367012E-2</v>
      </c>
      <c r="DF42" s="98">
        <v>-1.2066516680373843E-2</v>
      </c>
      <c r="DG42" s="98">
        <v>0.98148413520159805</v>
      </c>
      <c r="DH42" s="98">
        <v>-2.1730203398485828E-4</v>
      </c>
      <c r="DI42" s="98">
        <v>-6.062791651362227E-6</v>
      </c>
      <c r="DJ42" s="98">
        <v>-2.4351223759379542E-4</v>
      </c>
      <c r="DK42" s="98">
        <v>-6.3309322113079956E-5</v>
      </c>
      <c r="DL42" s="98">
        <v>-1.2733324321717856E-3</v>
      </c>
      <c r="DM42" s="98">
        <v>-6.8763665785273682E-6</v>
      </c>
      <c r="DN42" s="98">
        <v>-1.2231525927543897E-4</v>
      </c>
      <c r="DO42" s="98">
        <v>-9.349530415137747E-6</v>
      </c>
      <c r="DP42" s="98">
        <v>-1.9793351707209656E-3</v>
      </c>
      <c r="DQ42" s="98">
        <v>-2.2264979605684029E-4</v>
      </c>
      <c r="DR42" s="98">
        <v>-7.5314425009570243E-3</v>
      </c>
      <c r="DS42" s="98">
        <v>-6.3116517122521459E-3</v>
      </c>
      <c r="DT42" s="98">
        <v>-6.2321533964995761E-3</v>
      </c>
      <c r="DU42" s="98">
        <v>-1.6623451500133645E-3</v>
      </c>
      <c r="DV42" s="98">
        <v>-2.1408511171952596E-3</v>
      </c>
      <c r="DW42" s="98">
        <v>-7.2283200092592365E-3</v>
      </c>
      <c r="DX42" s="98">
        <v>-7.5238145906405732E-5</v>
      </c>
      <c r="DY42" s="98">
        <v>-1.8706828889211008E-4</v>
      </c>
      <c r="DZ42" s="98">
        <v>-1.9168140815183213E-4</v>
      </c>
      <c r="EA42" s="98">
        <v>-9.8939621234147364E-4</v>
      </c>
      <c r="EB42" s="98">
        <v>-5.3154067918387885E-6</v>
      </c>
      <c r="EC42" s="98">
        <v>-4.5355310197747723E-4</v>
      </c>
      <c r="ED42" s="98">
        <v>-5.854186838282752E-5</v>
      </c>
      <c r="EE42" s="98">
        <v>-2.0577001593631217E-4</v>
      </c>
      <c r="EF42" s="98">
        <v>-1.2012718151600115E-4</v>
      </c>
      <c r="EG42" s="98">
        <v>-4.3079075101982154E-4</v>
      </c>
      <c r="EH42" s="98">
        <v>-3.0064088596118929E-3</v>
      </c>
      <c r="EI42" s="98">
        <v>-3.3562188252278127E-5</v>
      </c>
      <c r="EJ42" s="98">
        <v>-1.1953144995330958E-5</v>
      </c>
      <c r="EK42" s="98">
        <v>-5.5758677828045636E-4</v>
      </c>
      <c r="EL42" s="98">
        <v>0</v>
      </c>
    </row>
    <row r="43" spans="2:142" ht="15" x14ac:dyDescent="0.4">
      <c r="B43">
        <v>38</v>
      </c>
      <c r="C43" s="6" t="s">
        <v>73</v>
      </c>
      <c r="D43" s="7" t="s">
        <v>74</v>
      </c>
      <c r="E43" s="166">
        <f>+MU!B43-MRD!E43</f>
        <v>-3.3176549311077753E-3</v>
      </c>
      <c r="F43" s="166">
        <f>+MU!C43-MRD!F43</f>
        <v>-6.8724033123663609E-4</v>
      </c>
      <c r="G43" s="166">
        <f>+MU!D43-MRD!G43</f>
        <v>-9.1041981509495593E-4</v>
      </c>
      <c r="H43" s="166">
        <f>+MU!E43-MRD!H43</f>
        <v>-3.5908598112002743E-4</v>
      </c>
      <c r="I43" s="166">
        <f>+MU!F43-MRD!I43</f>
        <v>-3.6705867590162316E-4</v>
      </c>
      <c r="J43" s="166">
        <f>+MU!G43-MRD!J43</f>
        <v>-1.0132403515853766E-5</v>
      </c>
      <c r="K43" s="166">
        <f>+MU!H43-MRD!K43</f>
        <v>-3.3344862148734523E-5</v>
      </c>
      <c r="L43" s="166">
        <f>+MU!I43-MRD!L43</f>
        <v>-1.1327583880555455E-5</v>
      </c>
      <c r="M43" s="166">
        <f>+MU!J43-MRD!M43</f>
        <v>-9.7830100094691592E-6</v>
      </c>
      <c r="N43" s="166">
        <f>+MU!K43-MRD!N43</f>
        <v>-1.4762592832449396E-5</v>
      </c>
      <c r="O43" s="166">
        <f>+MU!L43-MRD!O43</f>
        <v>-5.2008439076115854E-4</v>
      </c>
      <c r="P43" s="166">
        <f>+MU!M43-MRD!P43</f>
        <v>-1.1164758085382344E-4</v>
      </c>
      <c r="Q43" s="166">
        <f>+MU!N43-MRD!Q43</f>
        <v>-9.5748288867809428E-4</v>
      </c>
      <c r="R43" s="166">
        <f>+MU!O43-MRD!R43</f>
        <v>-9.0577028071341025E-5</v>
      </c>
      <c r="S43" s="166">
        <f>+MU!P43-MRD!S43</f>
        <v>-4.0256916786567132E-4</v>
      </c>
      <c r="T43" s="166">
        <f>+MU!Q43-MRD!T43</f>
        <v>-2.4859037088885059E-4</v>
      </c>
      <c r="U43" s="166">
        <f>+MU!R43-MRD!U43</f>
        <v>-3.5492766609717047E-4</v>
      </c>
      <c r="V43" s="166">
        <f>+MU!S43-MRD!V43</f>
        <v>-1.6934794601137184E-4</v>
      </c>
      <c r="W43" s="166">
        <f>+MU!T43-MRD!W43</f>
        <v>-3.5456180962241193E-3</v>
      </c>
      <c r="X43" s="166">
        <f>+MU!U43-MRD!X43</f>
        <v>-1.3760622010173043E-3</v>
      </c>
      <c r="Y43" s="166">
        <f>+MU!V43-MRD!Y43</f>
        <v>-3.412459522778422E-4</v>
      </c>
      <c r="Z43" s="166">
        <f>+MU!W43-MRD!Z43</f>
        <v>-6.2992332984110973E-4</v>
      </c>
      <c r="AA43" s="166">
        <f>+MU!X43-MRD!AA43</f>
        <v>-2.6203775297245232E-6</v>
      </c>
      <c r="AB43" s="166">
        <f>+MU!Y43-MRD!AB43</f>
        <v>-4.213592361351331E-4</v>
      </c>
      <c r="AC43" s="166">
        <f>+MU!Z43-MRD!AC43</f>
        <v>-1.9758556565749525E-5</v>
      </c>
      <c r="AD43" s="166">
        <f>+MU!AA43-MRD!AD43</f>
        <v>-1.9922440878310482E-4</v>
      </c>
      <c r="AE43" s="166">
        <f>+MU!AB43-MRD!AE43</f>
        <v>-2.779434640472029E-4</v>
      </c>
      <c r="AF43" s="166">
        <f>+MU!AC43-MRD!AF43</f>
        <v>-3.2032843548808677E-4</v>
      </c>
      <c r="AG43" s="166">
        <f>+MU!AD43-MRD!AG43</f>
        <v>-2.0395006030026993E-4</v>
      </c>
      <c r="AH43" s="166">
        <f>+MU!AE43-MRD!AH43</f>
        <v>-1.095705800977649E-4</v>
      </c>
      <c r="AI43" s="166">
        <f>+MU!AF43-MRD!AI43</f>
        <v>-1.7820226717075687E-4</v>
      </c>
      <c r="AJ43" s="166">
        <f>+MU!AG43-MRD!AJ43</f>
        <v>-5.9161278204467892E-6</v>
      </c>
      <c r="AK43" s="166">
        <f>+MU!AH43-MRD!AK43</f>
        <v>-7.5118989724121748E-6</v>
      </c>
      <c r="AL43" s="166">
        <f>+MU!AI43-MRD!AL43</f>
        <v>-3.4980827857910345E-6</v>
      </c>
      <c r="AM43" s="166">
        <f>+MU!AJ43-MRD!AM43</f>
        <v>-9.69683127948713E-7</v>
      </c>
      <c r="AN43" s="166">
        <f>+MU!AK43-MRD!AN43</f>
        <v>-1.4523909116860375E-4</v>
      </c>
      <c r="AO43" s="166">
        <f>+MU!AL43-MRD!AO43</f>
        <v>-1.2467651582099721E-4</v>
      </c>
      <c r="AP43" s="166">
        <f>+MU!AM43-MRD!AP43</f>
        <v>0.99627974104169226</v>
      </c>
      <c r="AQ43" s="166">
        <f>+MU!AN43-MRD!AQ43</f>
        <v>-6.7800862393110407E-4</v>
      </c>
      <c r="AR43" s="166">
        <f>+MU!AO43-MRD!AR43</f>
        <v>-2.5476051894404028E-4</v>
      </c>
      <c r="AS43" s="166">
        <f>+MU!AP43-MRD!AS43</f>
        <v>-1.3800269218901158E-3</v>
      </c>
      <c r="AT43" s="166">
        <f>+MU!AQ43-MRD!AT43</f>
        <v>-3.4194166939267092E-4</v>
      </c>
      <c r="AU43" s="166">
        <f>+MU!AR43-MRD!AU43</f>
        <v>-3.0310376489486454E-5</v>
      </c>
      <c r="AV43" s="166">
        <f>+MU!AS43-MRD!AV43</f>
        <v>-1.9089241449973314E-4</v>
      </c>
      <c r="AW43" s="166">
        <f>+MU!AT43-MRD!AW43</f>
        <v>-3.7236057353512489E-6</v>
      </c>
      <c r="AX43" s="166">
        <f>+MU!AU43-MRD!AX43</f>
        <v>-1.2953667888594771E-3</v>
      </c>
      <c r="AY43" s="166">
        <f>+MU!AV43-MRD!AY43</f>
        <v>-8.6125507728857182E-4</v>
      </c>
      <c r="AZ43" s="166">
        <f>+MU!AW43-MRD!AZ43</f>
        <v>-2.5515622301768068E-5</v>
      </c>
      <c r="BA43" s="166">
        <f>+MU!AX43-MRD!BA43</f>
        <v>-3.6686592638737137E-5</v>
      </c>
      <c r="BB43" s="166">
        <f>+MU!AY43-MRD!BB43</f>
        <v>-1.7232469581329914E-4</v>
      </c>
      <c r="BC43" s="166">
        <f>+MU!AZ43-MRD!BC43</f>
        <v>-8.466364084866153E-4</v>
      </c>
      <c r="BD43" s="166">
        <f>+MU!BA43-MRD!BD43</f>
        <v>-1.9596617862603657E-5</v>
      </c>
      <c r="BE43" s="166">
        <f>+MU!BB43-MRD!BE43</f>
        <v>-1.0066625591700297E-3</v>
      </c>
      <c r="BF43" s="166">
        <f>+MU!BC43-MRD!BF43</f>
        <v>-1.296397601475815E-3</v>
      </c>
      <c r="BG43" s="166">
        <f>+MU!BD43-MRD!BG43</f>
        <v>-1.8226682986910462E-3</v>
      </c>
      <c r="BH43" s="166">
        <f>+MU!BE43-MRD!BH43</f>
        <v>-2.4925528767812892E-4</v>
      </c>
      <c r="BI43" s="166">
        <f>+MU!BF43-MRD!BI43</f>
        <v>-2.4557252396683461E-3</v>
      </c>
      <c r="BJ43" s="166">
        <f>+MU!BG43-MRD!BJ43</f>
        <v>-4.0840040701951646E-4</v>
      </c>
      <c r="BK43" s="166">
        <f>+MU!BH43-MRD!BK43</f>
        <v>-1.2152299491255489E-3</v>
      </c>
      <c r="BL43" s="166">
        <f>+MU!BI43-MRD!BL43</f>
        <v>-1.4136966252869146E-4</v>
      </c>
      <c r="BM43" s="166">
        <f>+MU!BJ43-MRD!BM43</f>
        <v>-1.3181254099752287E-3</v>
      </c>
      <c r="BN43" s="166">
        <f>+MU!BK43-MRD!BN43</f>
        <v>-2.5465609183096923E-4</v>
      </c>
      <c r="BO43" s="166">
        <f>+MU!BL43-MRD!BO43</f>
        <v>-3.3202555735245632E-3</v>
      </c>
      <c r="BP43" s="166">
        <f>+MU!BM43-MRD!BP43</f>
        <v>-1.4954477337207246E-3</v>
      </c>
      <c r="BQ43" s="166">
        <f>+MU!BN43-MRD!BQ43</f>
        <v>-3.3284020432205135E-4</v>
      </c>
      <c r="BR43" s="166">
        <f>+MU!BO43-MRD!BR43</f>
        <v>-3.2294547943020765E-3</v>
      </c>
      <c r="BS43" s="166">
        <f>+MU!BP43-MRD!BS43</f>
        <v>-8.0265438260786946E-5</v>
      </c>
      <c r="BT43" s="166">
        <f>+MU!BQ43-MRD!BT43</f>
        <v>0</v>
      </c>
      <c r="BW43" s="98">
        <v>-3.3176549311077753E-3</v>
      </c>
      <c r="BX43" s="98">
        <v>-6.8724033123663609E-4</v>
      </c>
      <c r="BY43" s="98">
        <v>-9.1041981509495593E-4</v>
      </c>
      <c r="BZ43" s="98">
        <v>-3.5908598112002743E-4</v>
      </c>
      <c r="CA43" s="98">
        <v>-3.6705867590162316E-4</v>
      </c>
      <c r="CB43" s="98">
        <v>-1.0132403515853766E-5</v>
      </c>
      <c r="CC43" s="98">
        <v>-3.3344862148734523E-5</v>
      </c>
      <c r="CD43" s="98">
        <v>-1.1327583880555455E-5</v>
      </c>
      <c r="CE43" s="98">
        <v>-9.7830100094691592E-6</v>
      </c>
      <c r="CF43" s="98">
        <v>-1.4762592832449396E-5</v>
      </c>
      <c r="CG43" s="98">
        <v>-5.2008439076115854E-4</v>
      </c>
      <c r="CH43" s="98">
        <v>-1.1164758085382344E-4</v>
      </c>
      <c r="CI43" s="98">
        <v>-9.5748288867809428E-4</v>
      </c>
      <c r="CJ43" s="98">
        <v>-9.0577028071341025E-5</v>
      </c>
      <c r="CK43" s="98">
        <v>-4.0256916786567132E-4</v>
      </c>
      <c r="CL43" s="98">
        <v>-2.4859037088885059E-4</v>
      </c>
      <c r="CM43" s="98">
        <v>-3.5492766609717047E-4</v>
      </c>
      <c r="CN43" s="98">
        <v>-1.6934794601137184E-4</v>
      </c>
      <c r="CO43" s="98">
        <v>-3.5456180962241193E-3</v>
      </c>
      <c r="CP43" s="98">
        <v>-1.3760622010173043E-3</v>
      </c>
      <c r="CQ43" s="98">
        <v>-3.412459522778422E-4</v>
      </c>
      <c r="CR43" s="98">
        <v>-6.2992332984110973E-4</v>
      </c>
      <c r="CS43" s="98">
        <v>-2.6203775297245232E-6</v>
      </c>
      <c r="CT43" s="98">
        <v>-4.213592361351331E-4</v>
      </c>
      <c r="CU43" s="98">
        <v>-1.9758556565749525E-5</v>
      </c>
      <c r="CV43" s="98">
        <v>-1.9922440878310482E-4</v>
      </c>
      <c r="CW43" s="98">
        <v>-2.779434640472029E-4</v>
      </c>
      <c r="CX43" s="98">
        <v>-3.2032843548808677E-4</v>
      </c>
      <c r="CY43" s="98">
        <v>-2.0395006030026993E-4</v>
      </c>
      <c r="CZ43" s="98">
        <v>-1.095705800977649E-4</v>
      </c>
      <c r="DA43" s="98">
        <v>-1.7820226717075687E-4</v>
      </c>
      <c r="DB43" s="98">
        <v>-5.9161278204467892E-6</v>
      </c>
      <c r="DC43" s="98">
        <v>-7.5118989724121748E-6</v>
      </c>
      <c r="DD43" s="98">
        <v>-3.4980827857910345E-6</v>
      </c>
      <c r="DE43" s="98">
        <v>-9.69683127948713E-7</v>
      </c>
      <c r="DF43" s="98">
        <v>-1.4523909116860375E-4</v>
      </c>
      <c r="DG43" s="98">
        <v>-1.2467651582099721E-4</v>
      </c>
      <c r="DH43" s="98">
        <v>0.99627974104169226</v>
      </c>
      <c r="DI43" s="98">
        <v>-6.7800862393110407E-4</v>
      </c>
      <c r="DJ43" s="98">
        <v>-2.5476051894404028E-4</v>
      </c>
      <c r="DK43" s="98">
        <v>-1.3800269218901158E-3</v>
      </c>
      <c r="DL43" s="98">
        <v>-3.4194166939267092E-4</v>
      </c>
      <c r="DM43" s="98">
        <v>-3.0310376489486454E-5</v>
      </c>
      <c r="DN43" s="98">
        <v>-1.9089241449973314E-4</v>
      </c>
      <c r="DO43" s="98">
        <v>-3.7236057353512489E-6</v>
      </c>
      <c r="DP43" s="98">
        <v>-1.2953667888594771E-3</v>
      </c>
      <c r="DQ43" s="98">
        <v>-8.6125507728857182E-4</v>
      </c>
      <c r="DR43" s="98">
        <v>-2.5515622301768068E-5</v>
      </c>
      <c r="DS43" s="98">
        <v>-3.6686592638737137E-5</v>
      </c>
      <c r="DT43" s="98">
        <v>-1.7232469581329914E-4</v>
      </c>
      <c r="DU43" s="98">
        <v>-8.466364084866153E-4</v>
      </c>
      <c r="DV43" s="98">
        <v>-1.9596617862603657E-5</v>
      </c>
      <c r="DW43" s="98">
        <v>-1.0066625591700297E-3</v>
      </c>
      <c r="DX43" s="98">
        <v>-1.296397601475815E-3</v>
      </c>
      <c r="DY43" s="98">
        <v>-1.8226682986910462E-3</v>
      </c>
      <c r="DZ43" s="98">
        <v>-2.4925528767812892E-4</v>
      </c>
      <c r="EA43" s="98">
        <v>-2.4557252396683461E-3</v>
      </c>
      <c r="EB43" s="98">
        <v>-4.0840040701951646E-4</v>
      </c>
      <c r="EC43" s="98">
        <v>-1.2152299491255489E-3</v>
      </c>
      <c r="ED43" s="98">
        <v>-1.4136966252869146E-4</v>
      </c>
      <c r="EE43" s="98">
        <v>-1.3181254099752287E-3</v>
      </c>
      <c r="EF43" s="98">
        <v>-2.5465609183096923E-4</v>
      </c>
      <c r="EG43" s="98">
        <v>-3.3202555735245632E-3</v>
      </c>
      <c r="EH43" s="98">
        <v>-1.4954477337207246E-3</v>
      </c>
      <c r="EI43" s="98">
        <v>-3.3284020432205135E-4</v>
      </c>
      <c r="EJ43" s="98">
        <v>-3.2294547943020765E-3</v>
      </c>
      <c r="EK43" s="98">
        <v>-8.0265438260786946E-5</v>
      </c>
      <c r="EL43" s="98">
        <v>0</v>
      </c>
    </row>
    <row r="44" spans="2:142" ht="15" x14ac:dyDescent="0.4">
      <c r="B44">
        <v>39</v>
      </c>
      <c r="C44" s="15" t="s">
        <v>75</v>
      </c>
      <c r="D44" s="2" t="s">
        <v>76</v>
      </c>
      <c r="E44" s="166">
        <f>+MU!B44-MRD!E44</f>
        <v>-1.5001128780145221E-4</v>
      </c>
      <c r="F44" s="166">
        <f>+MU!C44-MRD!F44</f>
        <v>-1.3088289314621269E-7</v>
      </c>
      <c r="G44" s="166">
        <f>+MU!D44-MRD!G44</f>
        <v>-1.6378865586805867E-4</v>
      </c>
      <c r="H44" s="166">
        <f>+MU!E44-MRD!H44</f>
        <v>0</v>
      </c>
      <c r="I44" s="166">
        <f>+MU!F44-MRD!I44</f>
        <v>0</v>
      </c>
      <c r="J44" s="166">
        <f>+MU!G44-MRD!J44</f>
        <v>-3.157065578409048E-6</v>
      </c>
      <c r="K44" s="166">
        <f>+MU!H44-MRD!K44</f>
        <v>-3.457825897872928E-6</v>
      </c>
      <c r="L44" s="166">
        <f>+MU!I44-MRD!L44</f>
        <v>-3.5016377690663398E-6</v>
      </c>
      <c r="M44" s="166">
        <f>+MU!J44-MRD!M44</f>
        <v>-2.4526490807933728E-6</v>
      </c>
      <c r="N44" s="166">
        <f>+MU!K44-MRD!N44</f>
        <v>-4.2872277414534582E-6</v>
      </c>
      <c r="O44" s="166">
        <f>+MU!L44-MRD!O44</f>
        <v>-1.1329176353666236E-4</v>
      </c>
      <c r="P44" s="166">
        <f>+MU!M44-MRD!P44</f>
        <v>-3.0193188421592663E-6</v>
      </c>
      <c r="Q44" s="166">
        <f>+MU!N44-MRD!Q44</f>
        <v>-2.620134445908598E-4</v>
      </c>
      <c r="R44" s="166">
        <f>+MU!O44-MRD!R44</f>
        <v>-4.4010486336404485E-5</v>
      </c>
      <c r="S44" s="166">
        <f>+MU!P44-MRD!S44</f>
        <v>-1.0098948582080072E-4</v>
      </c>
      <c r="T44" s="166">
        <f>+MU!Q44-MRD!T44</f>
        <v>-7.322919934511175E-7</v>
      </c>
      <c r="U44" s="166">
        <f>+MU!R44-MRD!U44</f>
        <v>-1.007126080130067E-6</v>
      </c>
      <c r="V44" s="166">
        <f>+MU!S44-MRD!V44</f>
        <v>-3.8454390420390021E-6</v>
      </c>
      <c r="W44" s="166">
        <f>+MU!T44-MRD!W44</f>
        <v>-5.2741457098737503E-4</v>
      </c>
      <c r="X44" s="166">
        <f>+MU!U44-MRD!X44</f>
        <v>-3.4525944319887191E-4</v>
      </c>
      <c r="Y44" s="166">
        <f>+MU!V44-MRD!Y44</f>
        <v>-6.9448004670353259E-5</v>
      </c>
      <c r="Z44" s="166">
        <f>+MU!W44-MRD!Z44</f>
        <v>-2.0989471602409797E-4</v>
      </c>
      <c r="AA44" s="166">
        <f>+MU!X44-MRD!AA44</f>
        <v>-4.1749519680413503E-7</v>
      </c>
      <c r="AB44" s="166">
        <f>+MU!Y44-MRD!AB44</f>
        <v>-6.0743828048669438E-5</v>
      </c>
      <c r="AC44" s="166">
        <f>+MU!Z44-MRD!AC44</f>
        <v>-4.1581768828160294E-7</v>
      </c>
      <c r="AD44" s="166">
        <f>+MU!AA44-MRD!AD44</f>
        <v>-6.6196658445765781E-5</v>
      </c>
      <c r="AE44" s="166">
        <f>+MU!AB44-MRD!AE44</f>
        <v>-5.0081895508299112E-6</v>
      </c>
      <c r="AF44" s="166">
        <f>+MU!AC44-MRD!AF44</f>
        <v>-2.1111503999720279E-6</v>
      </c>
      <c r="AG44" s="166">
        <f>+MU!AD44-MRD!AG44</f>
        <v>-4.1026665273284564E-5</v>
      </c>
      <c r="AH44" s="166">
        <f>+MU!AE44-MRD!AH44</f>
        <v>-2.8544379530515395E-6</v>
      </c>
      <c r="AI44" s="166">
        <f>+MU!AF44-MRD!AI44</f>
        <v>-1.7526270012367586E-6</v>
      </c>
      <c r="AJ44" s="166">
        <f>+MU!AG44-MRD!AJ44</f>
        <v>-1.6002768392708931E-6</v>
      </c>
      <c r="AK44" s="166">
        <f>+MU!AH44-MRD!AK44</f>
        <v>-1.9679808498037012E-6</v>
      </c>
      <c r="AL44" s="166">
        <f>+MU!AI44-MRD!AL44</f>
        <v>-7.8271001175322652E-7</v>
      </c>
      <c r="AM44" s="166">
        <f>+MU!AJ44-MRD!AM44</f>
        <v>-1.9646322962747411E-7</v>
      </c>
      <c r="AN44" s="166">
        <f>+MU!AK44-MRD!AN44</f>
        <v>-6.816326466526289E-6</v>
      </c>
      <c r="AO44" s="166">
        <f>+MU!AL44-MRD!AO44</f>
        <v>-3.6095938139918904E-6</v>
      </c>
      <c r="AP44" s="166">
        <f>+MU!AM44-MRD!AP44</f>
        <v>-4.230002835067749E-4</v>
      </c>
      <c r="AQ44" s="166">
        <f>+MU!AN44-MRD!AQ44</f>
        <v>0.9993303232505546</v>
      </c>
      <c r="AR44" s="166">
        <f>+MU!AO44-MRD!AR44</f>
        <v>-9.9316347787809157E-6</v>
      </c>
      <c r="AS44" s="166">
        <f>+MU!AP44-MRD!AS44</f>
        <v>-4.6109703190759434E-4</v>
      </c>
      <c r="AT44" s="166">
        <f>+MU!AQ44-MRD!AT44</f>
        <v>-1.0758560007964523E-4</v>
      </c>
      <c r="AU44" s="166">
        <f>+MU!AR44-MRD!AU44</f>
        <v>-1.4375648976523348E-5</v>
      </c>
      <c r="AV44" s="166">
        <f>+MU!AS44-MRD!AV44</f>
        <v>-4.2809724244525418E-5</v>
      </c>
      <c r="AW44" s="166">
        <f>+MU!AT44-MRD!AW44</f>
        <v>-1.066049065357207E-6</v>
      </c>
      <c r="AX44" s="166">
        <f>+MU!AU44-MRD!AX44</f>
        <v>-3.0555654726374253E-4</v>
      </c>
      <c r="AY44" s="166">
        <f>+MU!AV44-MRD!AY44</f>
        <v>-2.1624937222909443E-4</v>
      </c>
      <c r="AZ44" s="166">
        <f>+MU!AW44-MRD!AZ44</f>
        <v>-1.3486145877594939E-4</v>
      </c>
      <c r="BA44" s="166">
        <f>+MU!AX44-MRD!BA44</f>
        <v>-3.8057189699246298E-3</v>
      </c>
      <c r="BB44" s="166">
        <f>+MU!AY44-MRD!BB44</f>
        <v>-5.7083145221037206E-4</v>
      </c>
      <c r="BC44" s="166">
        <f>+MU!AZ44-MRD!BC44</f>
        <v>-4.8845857431478019E-4</v>
      </c>
      <c r="BD44" s="166">
        <f>+MU!BA44-MRD!BD44</f>
        <v>-1.2775381837943581E-3</v>
      </c>
      <c r="BE44" s="166">
        <f>+MU!BB44-MRD!BE44</f>
        <v>-2.8840350735028804E-4</v>
      </c>
      <c r="BF44" s="166">
        <f>+MU!BC44-MRD!BF44</f>
        <v>-2.9914580294888746E-4</v>
      </c>
      <c r="BG44" s="166">
        <f>+MU!BD44-MRD!BG44</f>
        <v>-4.1751424427255798E-4</v>
      </c>
      <c r="BH44" s="166">
        <f>+MU!BE44-MRD!BH44</f>
        <v>-7.1868400120980115E-5</v>
      </c>
      <c r="BI44" s="166">
        <f>+MU!BF44-MRD!BI44</f>
        <v>-9.4508556330810992E-4</v>
      </c>
      <c r="BJ44" s="166">
        <f>+MU!BG44-MRD!BJ44</f>
        <v>-5.5470721490717664E-5</v>
      </c>
      <c r="BK44" s="166">
        <f>+MU!BH44-MRD!BK44</f>
        <v>-4.5577548013738792E-4</v>
      </c>
      <c r="BL44" s="166">
        <f>+MU!BI44-MRD!BL44</f>
        <v>-3.5865068350588931E-5</v>
      </c>
      <c r="BM44" s="166">
        <f>+MU!BJ44-MRD!BM44</f>
        <v>-3.2939224588027113E-4</v>
      </c>
      <c r="BN44" s="166">
        <f>+MU!BK44-MRD!BN44</f>
        <v>-7.674083827425928E-5</v>
      </c>
      <c r="BO44" s="166">
        <f>+MU!BL44-MRD!BO44</f>
        <v>-8.3742039103278359E-4</v>
      </c>
      <c r="BP44" s="166">
        <f>+MU!BM44-MRD!BP44</f>
        <v>-6.0317530510904627E-4</v>
      </c>
      <c r="BQ44" s="166">
        <f>+MU!BN44-MRD!BQ44</f>
        <v>-7.3683661468859063E-5</v>
      </c>
      <c r="BR44" s="166">
        <f>+MU!BO44-MRD!BR44</f>
        <v>-1.3541779656218421E-3</v>
      </c>
      <c r="BS44" s="166">
        <f>+MU!BP44-MRD!BS44</f>
        <v>-4.8701318795295403E-7</v>
      </c>
      <c r="BT44" s="166">
        <f>+MU!BQ44-MRD!BT44</f>
        <v>0</v>
      </c>
      <c r="BW44" s="98">
        <v>-1.5001128780145221E-4</v>
      </c>
      <c r="BX44" s="98">
        <v>-1.3088289314621269E-7</v>
      </c>
      <c r="BY44" s="98">
        <v>-1.6378865586805867E-4</v>
      </c>
      <c r="BZ44" s="98">
        <v>0</v>
      </c>
      <c r="CA44" s="98">
        <v>0</v>
      </c>
      <c r="CB44" s="98">
        <v>-3.157065578409048E-6</v>
      </c>
      <c r="CC44" s="98">
        <v>-3.457825897872928E-6</v>
      </c>
      <c r="CD44" s="98">
        <v>-3.5016377690663398E-6</v>
      </c>
      <c r="CE44" s="98">
        <v>-2.4526490807933728E-6</v>
      </c>
      <c r="CF44" s="98">
        <v>-4.2872277414534582E-6</v>
      </c>
      <c r="CG44" s="98">
        <v>-1.1329176353666236E-4</v>
      </c>
      <c r="CH44" s="98">
        <v>-3.0193188421592663E-6</v>
      </c>
      <c r="CI44" s="98">
        <v>-2.620134445908598E-4</v>
      </c>
      <c r="CJ44" s="98">
        <v>-4.4010486336404485E-5</v>
      </c>
      <c r="CK44" s="98">
        <v>-1.0098948582080072E-4</v>
      </c>
      <c r="CL44" s="98">
        <v>-7.322919934511175E-7</v>
      </c>
      <c r="CM44" s="98">
        <v>-1.007126080130067E-6</v>
      </c>
      <c r="CN44" s="98">
        <v>-3.8454390420390021E-6</v>
      </c>
      <c r="CO44" s="98">
        <v>-5.2741457098737503E-4</v>
      </c>
      <c r="CP44" s="98">
        <v>-3.4525944319887191E-4</v>
      </c>
      <c r="CQ44" s="98">
        <v>-6.9448004670353259E-5</v>
      </c>
      <c r="CR44" s="98">
        <v>-2.0989471602409797E-4</v>
      </c>
      <c r="CS44" s="98">
        <v>-4.1749519680413503E-7</v>
      </c>
      <c r="CT44" s="98">
        <v>-6.0743828048669438E-5</v>
      </c>
      <c r="CU44" s="98">
        <v>-4.1581768828160294E-7</v>
      </c>
      <c r="CV44" s="98">
        <v>-6.6196658445765781E-5</v>
      </c>
      <c r="CW44" s="98">
        <v>-5.0081895508299112E-6</v>
      </c>
      <c r="CX44" s="98">
        <v>-2.1111503999720279E-6</v>
      </c>
      <c r="CY44" s="98">
        <v>-4.1026665273284564E-5</v>
      </c>
      <c r="CZ44" s="98">
        <v>-2.8544379530515395E-6</v>
      </c>
      <c r="DA44" s="98">
        <v>-1.7526270012367586E-6</v>
      </c>
      <c r="DB44" s="98">
        <v>-1.6002768392708931E-6</v>
      </c>
      <c r="DC44" s="98">
        <v>-1.9679808498037012E-6</v>
      </c>
      <c r="DD44" s="98">
        <v>-7.8271001175322652E-7</v>
      </c>
      <c r="DE44" s="98">
        <v>-1.9646322962747411E-7</v>
      </c>
      <c r="DF44" s="98">
        <v>-6.816326466526289E-6</v>
      </c>
      <c r="DG44" s="98">
        <v>-3.6095938139918904E-6</v>
      </c>
      <c r="DH44" s="98">
        <v>-4.230002835067749E-4</v>
      </c>
      <c r="DI44" s="98">
        <v>0.9993303232505546</v>
      </c>
      <c r="DJ44" s="98">
        <v>-9.9316347787809157E-6</v>
      </c>
      <c r="DK44" s="98">
        <v>-4.6109703190759434E-4</v>
      </c>
      <c r="DL44" s="98">
        <v>-1.0758560007964523E-4</v>
      </c>
      <c r="DM44" s="98">
        <v>-1.4375648976523348E-5</v>
      </c>
      <c r="DN44" s="98">
        <v>-4.2809724244525418E-5</v>
      </c>
      <c r="DO44" s="98">
        <v>-1.066049065357207E-6</v>
      </c>
      <c r="DP44" s="98">
        <v>-3.0555654726374253E-4</v>
      </c>
      <c r="DQ44" s="98">
        <v>-2.1624937222909443E-4</v>
      </c>
      <c r="DR44" s="98">
        <v>-1.3486145877594939E-4</v>
      </c>
      <c r="DS44" s="98">
        <v>-3.8057189699246298E-3</v>
      </c>
      <c r="DT44" s="98">
        <v>-5.7083145221037206E-4</v>
      </c>
      <c r="DU44" s="98">
        <v>-4.8845857431478019E-4</v>
      </c>
      <c r="DV44" s="98">
        <v>-1.2775381837943581E-3</v>
      </c>
      <c r="DW44" s="98">
        <v>-2.8840350735028804E-4</v>
      </c>
      <c r="DX44" s="98">
        <v>-2.9914580294888746E-4</v>
      </c>
      <c r="DY44" s="98">
        <v>-4.1751424427255798E-4</v>
      </c>
      <c r="DZ44" s="98">
        <v>-7.1868400120980115E-5</v>
      </c>
      <c r="EA44" s="98">
        <v>-9.4508556330810992E-4</v>
      </c>
      <c r="EB44" s="98">
        <v>-5.5470721490717664E-5</v>
      </c>
      <c r="EC44" s="98">
        <v>-4.5577548013738792E-4</v>
      </c>
      <c r="ED44" s="98">
        <v>-3.5865068350588931E-5</v>
      </c>
      <c r="EE44" s="98">
        <v>-3.2939224588027113E-4</v>
      </c>
      <c r="EF44" s="98">
        <v>-7.674083827425928E-5</v>
      </c>
      <c r="EG44" s="98">
        <v>-8.3742039103278359E-4</v>
      </c>
      <c r="EH44" s="98">
        <v>-6.0317530510904627E-4</v>
      </c>
      <c r="EI44" s="98">
        <v>-7.3683661468859063E-5</v>
      </c>
      <c r="EJ44" s="98">
        <v>-1.3541779656218421E-3</v>
      </c>
      <c r="EK44" s="98">
        <v>-4.8701318795295403E-7</v>
      </c>
      <c r="EL44" s="98">
        <v>0</v>
      </c>
    </row>
    <row r="45" spans="2:142" ht="15" x14ac:dyDescent="0.4">
      <c r="B45">
        <v>40</v>
      </c>
      <c r="C45" s="6" t="s">
        <v>77</v>
      </c>
      <c r="D45" s="7" t="s">
        <v>78</v>
      </c>
      <c r="E45" s="166">
        <f>+MU!B45-MRD!E45</f>
        <v>-1.9970954564056009E-4</v>
      </c>
      <c r="F45" s="166">
        <f>+MU!C45-MRD!F45</f>
        <v>-3.3811414062771609E-7</v>
      </c>
      <c r="G45" s="166">
        <f>+MU!D45-MRD!G45</f>
        <v>-1.0615986091134177E-4</v>
      </c>
      <c r="H45" s="166">
        <f>+MU!E45-MRD!H45</f>
        <v>0</v>
      </c>
      <c r="I45" s="166">
        <f>+MU!F45-MRD!I45</f>
        <v>-5.9043492719937744E-5</v>
      </c>
      <c r="J45" s="166">
        <f>+MU!G45-MRD!J45</f>
        <v>-3.6494861721798931E-5</v>
      </c>
      <c r="K45" s="166">
        <f>+MU!H45-MRD!K45</f>
        <v>-2.4070091000303541E-4</v>
      </c>
      <c r="L45" s="166">
        <f>+MU!I45-MRD!L45</f>
        <v>-6.9648506405886444E-5</v>
      </c>
      <c r="M45" s="166">
        <f>+MU!J45-MRD!M45</f>
        <v>-5.425266970814841E-4</v>
      </c>
      <c r="N45" s="166">
        <f>+MU!K45-MRD!N45</f>
        <v>-3.9608370673306843E-4</v>
      </c>
      <c r="O45" s="166">
        <f>+MU!L45-MRD!O45</f>
        <v>-4.8886897485372405E-4</v>
      </c>
      <c r="P45" s="166">
        <f>+MU!M45-MRD!P45</f>
        <v>-1.1096051731942348E-3</v>
      </c>
      <c r="Q45" s="166">
        <f>+MU!N45-MRD!Q45</f>
        <v>-6.5208135788959491E-4</v>
      </c>
      <c r="R45" s="166">
        <f>+MU!O45-MRD!R45</f>
        <v>-1.5438873734109431E-4</v>
      </c>
      <c r="S45" s="166">
        <f>+MU!P45-MRD!S45</f>
        <v>-4.4982998635856867E-4</v>
      </c>
      <c r="T45" s="166">
        <f>+MU!Q45-MRD!T45</f>
        <v>-3.2781307967075728E-4</v>
      </c>
      <c r="U45" s="166">
        <f>+MU!R45-MRD!U45</f>
        <v>-6.4214958767072595E-4</v>
      </c>
      <c r="V45" s="166">
        <f>+MU!S45-MRD!V45</f>
        <v>-2.2978254654455385E-4</v>
      </c>
      <c r="W45" s="166">
        <f>+MU!T45-MRD!W45</f>
        <v>-1.4931738222545114E-3</v>
      </c>
      <c r="X45" s="166">
        <f>+MU!U45-MRD!X45</f>
        <v>-1.7475286128607638E-3</v>
      </c>
      <c r="Y45" s="166">
        <f>+MU!V45-MRD!Y45</f>
        <v>-1.7815872937250372E-3</v>
      </c>
      <c r="Z45" s="166">
        <f>+MU!W45-MRD!Z45</f>
        <v>-3.2735719710194669E-3</v>
      </c>
      <c r="AA45" s="166">
        <f>+MU!X45-MRD!AA45</f>
        <v>-6.2029892510673194E-5</v>
      </c>
      <c r="AB45" s="166">
        <f>+MU!Y45-MRD!AB45</f>
        <v>-1.3510227570758386E-3</v>
      </c>
      <c r="AC45" s="166">
        <f>+MU!Z45-MRD!AC45</f>
        <v>-4.3173845173657915E-5</v>
      </c>
      <c r="AD45" s="166">
        <f>+MU!AA45-MRD!AD45</f>
        <v>-6.504750135892059E-4</v>
      </c>
      <c r="AE45" s="166">
        <f>+MU!AB45-MRD!AE45</f>
        <v>-2.0910228716607541E-3</v>
      </c>
      <c r="AF45" s="166">
        <f>+MU!AC45-MRD!AF45</f>
        <v>-2.0006387766414129E-4</v>
      </c>
      <c r="AG45" s="166">
        <f>+MU!AD45-MRD!AG45</f>
        <v>-2.0387756641377375E-4</v>
      </c>
      <c r="AH45" s="166">
        <f>+MU!AE45-MRD!AH45</f>
        <v>-1.1182863596418266E-4</v>
      </c>
      <c r="AI45" s="166">
        <f>+MU!AF45-MRD!AI45</f>
        <v>-2.6301861716732241E-4</v>
      </c>
      <c r="AJ45" s="166">
        <f>+MU!AG45-MRD!AJ45</f>
        <v>-6.0095544376294503E-4</v>
      </c>
      <c r="AK45" s="166">
        <f>+MU!AH45-MRD!AK45</f>
        <v>-1.3230108056292342E-4</v>
      </c>
      <c r="AL45" s="166">
        <f>+MU!AI45-MRD!AL45</f>
        <v>-9.2813386431809492E-5</v>
      </c>
      <c r="AM45" s="166">
        <f>+MU!AJ45-MRD!AM45</f>
        <v>-2.6112900188769368E-5</v>
      </c>
      <c r="AN45" s="166">
        <f>+MU!AK45-MRD!AN45</f>
        <v>-1.5228667411257607E-4</v>
      </c>
      <c r="AO45" s="166">
        <f>+MU!AL45-MRD!AO45</f>
        <v>-8.7124019201389313E-5</v>
      </c>
      <c r="AP45" s="166">
        <f>+MU!AM45-MRD!AP45</f>
        <v>-4.5243136097362983E-4</v>
      </c>
      <c r="AQ45" s="166">
        <f>+MU!AN45-MRD!AQ45</f>
        <v>-1.460825684961427E-3</v>
      </c>
      <c r="AR45" s="166">
        <f>+MU!AO45-MRD!AR45</f>
        <v>0.95165696435498726</v>
      </c>
      <c r="AS45" s="166">
        <f>+MU!AP45-MRD!AS45</f>
        <v>-9.2547955621957972E-4</v>
      </c>
      <c r="AT45" s="166">
        <f>+MU!AQ45-MRD!AT45</f>
        <v>-4.8013133637968535E-3</v>
      </c>
      <c r="AU45" s="166">
        <f>+MU!AR45-MRD!AU45</f>
        <v>-4.0885807984549719E-4</v>
      </c>
      <c r="AV45" s="166">
        <f>+MU!AS45-MRD!AV45</f>
        <v>-8.7670622048683917E-4</v>
      </c>
      <c r="AW45" s="166">
        <f>+MU!AT45-MRD!AW45</f>
        <v>-2.790227725884661E-5</v>
      </c>
      <c r="AX45" s="166">
        <f>+MU!AU45-MRD!AX45</f>
        <v>-1.4919676589393925E-3</v>
      </c>
      <c r="AY45" s="166">
        <f>+MU!AV45-MRD!AY45</f>
        <v>-1.8606426800070678E-3</v>
      </c>
      <c r="AZ45" s="166">
        <f>+MU!AW45-MRD!AZ45</f>
        <v>-4.4549880857450487E-5</v>
      </c>
      <c r="BA45" s="166">
        <f>+MU!AX45-MRD!BA45</f>
        <v>-1.6484060618606148E-3</v>
      </c>
      <c r="BB45" s="166">
        <f>+MU!AY45-MRD!BB45</f>
        <v>-3.7744181176824535E-4</v>
      </c>
      <c r="BC45" s="166">
        <f>+MU!AZ45-MRD!BC45</f>
        <v>-6.898331723956552E-4</v>
      </c>
      <c r="BD45" s="166">
        <f>+MU!BA45-MRD!BD45</f>
        <v>-7.5496872430959186E-4</v>
      </c>
      <c r="BE45" s="166">
        <f>+MU!BB45-MRD!BE45</f>
        <v>-1.7685175674551521E-3</v>
      </c>
      <c r="BF45" s="166">
        <f>+MU!BC45-MRD!BF45</f>
        <v>-1.0539224161059131E-3</v>
      </c>
      <c r="BG45" s="166">
        <f>+MU!BD45-MRD!BG45</f>
        <v>-2.1122364104325651E-3</v>
      </c>
      <c r="BH45" s="166">
        <f>+MU!BE45-MRD!BH45</f>
        <v>-9.1073546112063807E-4</v>
      </c>
      <c r="BI45" s="166">
        <f>+MU!BF45-MRD!BI45</f>
        <v>-1.9759680858805473E-3</v>
      </c>
      <c r="BJ45" s="166">
        <f>+MU!BG45-MRD!BJ45</f>
        <v>-4.2699232398099812E-4</v>
      </c>
      <c r="BK45" s="166">
        <f>+MU!BH45-MRD!BK45</f>
        <v>-8.1940497496394414E-4</v>
      </c>
      <c r="BL45" s="166">
        <f>+MU!BI45-MRD!BL45</f>
        <v>-2.654535454734067E-4</v>
      </c>
      <c r="BM45" s="166">
        <f>+MU!BJ45-MRD!BM45</f>
        <v>-1.5959733085786861E-3</v>
      </c>
      <c r="BN45" s="166">
        <f>+MU!BK45-MRD!BN45</f>
        <v>-4.6391727783048691E-4</v>
      </c>
      <c r="BO45" s="166">
        <f>+MU!BL45-MRD!BO45</f>
        <v>-3.2174707005977196E-3</v>
      </c>
      <c r="BP45" s="166">
        <f>+MU!BM45-MRD!BP45</f>
        <v>-1.289151216541025E-3</v>
      </c>
      <c r="BQ45" s="166">
        <f>+MU!BN45-MRD!BQ45</f>
        <v>-3.5969156092243515E-3</v>
      </c>
      <c r="BR45" s="166">
        <f>+MU!BO45-MRD!BR45</f>
        <v>-2.7886303666076083E-3</v>
      </c>
      <c r="BS45" s="166">
        <f>+MU!BP45-MRD!BS45</f>
        <v>-9.6751130454421282E-5</v>
      </c>
      <c r="BT45" s="166">
        <f>+MU!BQ45-MRD!BT45</f>
        <v>0</v>
      </c>
      <c r="BW45" s="98">
        <v>-1.9970954564056009E-4</v>
      </c>
      <c r="BX45" s="98">
        <v>-3.3811414062771609E-7</v>
      </c>
      <c r="BY45" s="98">
        <v>-1.0615986091134177E-4</v>
      </c>
      <c r="BZ45" s="98">
        <v>0</v>
      </c>
      <c r="CA45" s="98">
        <v>-5.9043492719937744E-5</v>
      </c>
      <c r="CB45" s="98">
        <v>-3.6494861721798931E-5</v>
      </c>
      <c r="CC45" s="98">
        <v>-2.4070091000303541E-4</v>
      </c>
      <c r="CD45" s="98">
        <v>-6.9648506405886444E-5</v>
      </c>
      <c r="CE45" s="98">
        <v>-5.425266970814841E-4</v>
      </c>
      <c r="CF45" s="98">
        <v>-3.9608370673306843E-4</v>
      </c>
      <c r="CG45" s="98">
        <v>-4.8886897485372405E-4</v>
      </c>
      <c r="CH45" s="98">
        <v>-1.1096051731942348E-3</v>
      </c>
      <c r="CI45" s="98">
        <v>-6.5208135788959491E-4</v>
      </c>
      <c r="CJ45" s="98">
        <v>-1.5438873734109431E-4</v>
      </c>
      <c r="CK45" s="98">
        <v>-4.4982998635856867E-4</v>
      </c>
      <c r="CL45" s="98">
        <v>-3.2781307967075728E-4</v>
      </c>
      <c r="CM45" s="98">
        <v>-6.4214958767072595E-4</v>
      </c>
      <c r="CN45" s="98">
        <v>-2.2978254654455385E-4</v>
      </c>
      <c r="CO45" s="98">
        <v>-1.4931738222545114E-3</v>
      </c>
      <c r="CP45" s="98">
        <v>-1.7475286128607638E-3</v>
      </c>
      <c r="CQ45" s="98">
        <v>-1.7815872937250372E-3</v>
      </c>
      <c r="CR45" s="98">
        <v>-3.2735719710194669E-3</v>
      </c>
      <c r="CS45" s="98">
        <v>-6.2029892510673194E-5</v>
      </c>
      <c r="CT45" s="98">
        <v>-1.3510227570758386E-3</v>
      </c>
      <c r="CU45" s="98">
        <v>-4.3173845173657915E-5</v>
      </c>
      <c r="CV45" s="98">
        <v>-6.504750135892059E-4</v>
      </c>
      <c r="CW45" s="98">
        <v>-2.0910228716607541E-3</v>
      </c>
      <c r="CX45" s="98">
        <v>-2.0006387766414129E-4</v>
      </c>
      <c r="CY45" s="98">
        <v>-2.0387756641377375E-4</v>
      </c>
      <c r="CZ45" s="98">
        <v>-1.1182863596418266E-4</v>
      </c>
      <c r="DA45" s="98">
        <v>-2.6301861716732241E-4</v>
      </c>
      <c r="DB45" s="98">
        <v>-6.0095544376294503E-4</v>
      </c>
      <c r="DC45" s="98">
        <v>-1.3230108056292342E-4</v>
      </c>
      <c r="DD45" s="98">
        <v>-9.2813386431809492E-5</v>
      </c>
      <c r="DE45" s="98">
        <v>-2.6112900188769368E-5</v>
      </c>
      <c r="DF45" s="98">
        <v>-1.5228667411257607E-4</v>
      </c>
      <c r="DG45" s="98">
        <v>-8.7124019201389313E-5</v>
      </c>
      <c r="DH45" s="98">
        <v>-4.5243136097362983E-4</v>
      </c>
      <c r="DI45" s="98">
        <v>-1.460825684961427E-3</v>
      </c>
      <c r="DJ45" s="98">
        <v>0.95165696435498726</v>
      </c>
      <c r="DK45" s="98">
        <v>-9.2547955621957972E-4</v>
      </c>
      <c r="DL45" s="98">
        <v>-4.8013133637968535E-3</v>
      </c>
      <c r="DM45" s="98">
        <v>-4.0885807984549719E-4</v>
      </c>
      <c r="DN45" s="98">
        <v>-8.7670622048683917E-4</v>
      </c>
      <c r="DO45" s="98">
        <v>-2.790227725884661E-5</v>
      </c>
      <c r="DP45" s="98">
        <v>-1.4919676589393925E-3</v>
      </c>
      <c r="DQ45" s="98">
        <v>-1.8606426800070678E-3</v>
      </c>
      <c r="DR45" s="98">
        <v>-4.4549880857450487E-5</v>
      </c>
      <c r="DS45" s="98">
        <v>-1.6484060618606148E-3</v>
      </c>
      <c r="DT45" s="98">
        <v>-3.7744181176824535E-4</v>
      </c>
      <c r="DU45" s="98">
        <v>-6.898331723956552E-4</v>
      </c>
      <c r="DV45" s="98">
        <v>-7.5496872430959186E-4</v>
      </c>
      <c r="DW45" s="98">
        <v>-1.7685175674551521E-3</v>
      </c>
      <c r="DX45" s="98">
        <v>-1.0539224161059131E-3</v>
      </c>
      <c r="DY45" s="98">
        <v>-2.1122364104325651E-3</v>
      </c>
      <c r="DZ45" s="98">
        <v>-9.1073546112063807E-4</v>
      </c>
      <c r="EA45" s="98">
        <v>-1.9759680858805473E-3</v>
      </c>
      <c r="EB45" s="98">
        <v>-4.2699232398099812E-4</v>
      </c>
      <c r="EC45" s="98">
        <v>-8.1940497496394414E-4</v>
      </c>
      <c r="ED45" s="98">
        <v>-2.654535454734067E-4</v>
      </c>
      <c r="EE45" s="98">
        <v>-1.5959733085786861E-3</v>
      </c>
      <c r="EF45" s="98">
        <v>-4.6391727783048691E-4</v>
      </c>
      <c r="EG45" s="98">
        <v>-3.2174707005977196E-3</v>
      </c>
      <c r="EH45" s="98">
        <v>-1.289151216541025E-3</v>
      </c>
      <c r="EI45" s="98">
        <v>-3.5969156092243515E-3</v>
      </c>
      <c r="EJ45" s="98">
        <v>-2.7886303666076083E-3</v>
      </c>
      <c r="EK45" s="98">
        <v>-9.6751130454421282E-5</v>
      </c>
      <c r="EL45" s="98">
        <v>0</v>
      </c>
    </row>
    <row r="46" spans="2:142" ht="15" x14ac:dyDescent="0.4">
      <c r="B46">
        <v>41</v>
      </c>
      <c r="C46" s="15" t="s">
        <v>79</v>
      </c>
      <c r="D46" s="2" t="s">
        <v>80</v>
      </c>
      <c r="E46" s="166">
        <f>+MU!B46-MRD!E46</f>
        <v>-1.6206838535355134E-4</v>
      </c>
      <c r="F46" s="166">
        <f>+MU!C46-MRD!F46</f>
        <v>-3.4970851909209713E-5</v>
      </c>
      <c r="G46" s="166">
        <f>+MU!D46-MRD!G46</f>
        <v>-8.6597437923998982E-5</v>
      </c>
      <c r="H46" s="166">
        <f>+MU!E46-MRD!H46</f>
        <v>0</v>
      </c>
      <c r="I46" s="166">
        <f>+MU!F46-MRD!I46</f>
        <v>-6.0751262140521165E-5</v>
      </c>
      <c r="J46" s="166">
        <f>+MU!G46-MRD!J46</f>
        <v>-1.2919611491218597E-5</v>
      </c>
      <c r="K46" s="166">
        <f>+MU!H46-MRD!K46</f>
        <v>-8.6281718879383304E-6</v>
      </c>
      <c r="L46" s="166">
        <f>+MU!I46-MRD!L46</f>
        <v>-1.5578296630179171E-4</v>
      </c>
      <c r="M46" s="166">
        <f>+MU!J46-MRD!M46</f>
        <v>-6.0363380489761895E-5</v>
      </c>
      <c r="N46" s="166">
        <f>+MU!K46-MRD!N46</f>
        <v>-2.0117465434317674E-5</v>
      </c>
      <c r="O46" s="166">
        <f>+MU!L46-MRD!O46</f>
        <v>-3.1897826535463054E-5</v>
      </c>
      <c r="P46" s="166">
        <f>+MU!M46-MRD!P46</f>
        <v>-1.0725518875012388E-4</v>
      </c>
      <c r="Q46" s="166">
        <f>+MU!N46-MRD!Q46</f>
        <v>-1.4526876570764469E-4</v>
      </c>
      <c r="R46" s="166">
        <f>+MU!O46-MRD!R46</f>
        <v>-1.7715266323343155E-4</v>
      </c>
      <c r="S46" s="166">
        <f>+MU!P46-MRD!S46</f>
        <v>-1.406627559855341E-4</v>
      </c>
      <c r="T46" s="166">
        <f>+MU!Q46-MRD!T46</f>
        <v>-2.3021465190520174E-4</v>
      </c>
      <c r="U46" s="166">
        <f>+MU!R46-MRD!U46</f>
        <v>-7.115269170338888E-4</v>
      </c>
      <c r="V46" s="166">
        <f>+MU!S46-MRD!V46</f>
        <v>-3.0362136363841621E-4</v>
      </c>
      <c r="W46" s="166">
        <f>+MU!T46-MRD!W46</f>
        <v>-2.4482109715348702E-4</v>
      </c>
      <c r="X46" s="166">
        <f>+MU!U46-MRD!X46</f>
        <v>-2.1612238759038198E-3</v>
      </c>
      <c r="Y46" s="166">
        <f>+MU!V46-MRD!Y46</f>
        <v>-2.0903100942631881E-3</v>
      </c>
      <c r="Z46" s="166">
        <f>+MU!W46-MRD!Z46</f>
        <v>-4.9856694753400914E-4</v>
      </c>
      <c r="AA46" s="166">
        <f>+MU!X46-MRD!AA46</f>
        <v>-3.179413776453736E-4</v>
      </c>
      <c r="AB46" s="166">
        <f>+MU!Y46-MRD!AB46</f>
        <v>-4.4990847429028464E-3</v>
      </c>
      <c r="AC46" s="166">
        <f>+MU!Z46-MRD!AC46</f>
        <v>-6.1244888745443098E-6</v>
      </c>
      <c r="AD46" s="166">
        <f>+MU!AA46-MRD!AD46</f>
        <v>-1.0095870663452881E-3</v>
      </c>
      <c r="AE46" s="166">
        <f>+MU!AB46-MRD!AE46</f>
        <v>-4.9802878805560685E-4</v>
      </c>
      <c r="AF46" s="166">
        <f>+MU!AC46-MRD!AF46</f>
        <v>-2.758344001158321E-4</v>
      </c>
      <c r="AG46" s="166">
        <f>+MU!AD46-MRD!AG46</f>
        <v>-1.3186456200080774E-4</v>
      </c>
      <c r="AH46" s="166">
        <f>+MU!AE46-MRD!AH46</f>
        <v>-3.8528316141535547E-2</v>
      </c>
      <c r="AI46" s="166">
        <f>+MU!AF46-MRD!AI46</f>
        <v>-9.8406186599660529E-3</v>
      </c>
      <c r="AJ46" s="166">
        <f>+MU!AG46-MRD!AJ46</f>
        <v>-2.954408707558389E-3</v>
      </c>
      <c r="AK46" s="166">
        <f>+MU!AH46-MRD!AK46</f>
        <v>-7.9257963645051823E-4</v>
      </c>
      <c r="AL46" s="166">
        <f>+MU!AI46-MRD!AL46</f>
        <v>-1.2630221007010746E-3</v>
      </c>
      <c r="AM46" s="166">
        <f>+MU!AJ46-MRD!AM46</f>
        <v>-1.547856156573213E-4</v>
      </c>
      <c r="AN46" s="166">
        <f>+MU!AK46-MRD!AN46</f>
        <v>-3.1848381693971816E-5</v>
      </c>
      <c r="AO46" s="166">
        <f>+MU!AL46-MRD!AO46</f>
        <v>-1.9644326282980886E-5</v>
      </c>
      <c r="AP46" s="166">
        <f>+MU!AM46-MRD!AP46</f>
        <v>-4.0869451310395439E-5</v>
      </c>
      <c r="AQ46" s="166">
        <f>+MU!AN46-MRD!AQ46</f>
        <v>-3.0931763653086681E-5</v>
      </c>
      <c r="AR46" s="166">
        <f>+MU!AO46-MRD!AR46</f>
        <v>-2.5983300139045479E-5</v>
      </c>
      <c r="AS46" s="166">
        <f>+MU!AP46-MRD!AS46</f>
        <v>0.98202918451817978</v>
      </c>
      <c r="AT46" s="166">
        <f>+MU!AQ46-MRD!AT46</f>
        <v>-1.4766861190431818E-5</v>
      </c>
      <c r="AU46" s="166">
        <f>+MU!AR46-MRD!AU46</f>
        <v>-2.1267321638474468E-5</v>
      </c>
      <c r="AV46" s="166">
        <f>+MU!AS46-MRD!AV46</f>
        <v>-7.6702168648646072E-5</v>
      </c>
      <c r="AW46" s="166">
        <f>+MU!AT46-MRD!AW46</f>
        <v>-1.9723813282800331E-5</v>
      </c>
      <c r="AX46" s="166">
        <f>+MU!AU46-MRD!AX46</f>
        <v>-9.2028324932441339E-5</v>
      </c>
      <c r="AY46" s="166">
        <f>+MU!AV46-MRD!AY46</f>
        <v>-6.6921026964264133E-5</v>
      </c>
      <c r="AZ46" s="166">
        <f>+MU!AW46-MRD!AZ46</f>
        <v>0</v>
      </c>
      <c r="BA46" s="166">
        <f>+MU!AX46-MRD!BA46</f>
        <v>0</v>
      </c>
      <c r="BB46" s="166">
        <f>+MU!AY46-MRD!BB46</f>
        <v>-1.0502463212975981E-5</v>
      </c>
      <c r="BC46" s="166">
        <f>+MU!AZ46-MRD!BC46</f>
        <v>-2.5875409308911396E-5</v>
      </c>
      <c r="BD46" s="166">
        <f>+MU!BA46-MRD!BD46</f>
        <v>-9.915783095546939E-5</v>
      </c>
      <c r="BE46" s="166">
        <f>+MU!BB46-MRD!BE46</f>
        <v>-6.4494991132671618E-5</v>
      </c>
      <c r="BF46" s="166">
        <f>+MU!BC46-MRD!BF46</f>
        <v>-3.9214222213115246E-5</v>
      </c>
      <c r="BG46" s="166">
        <f>+MU!BD46-MRD!BG46</f>
        <v>-6.0575815019253405E-4</v>
      </c>
      <c r="BH46" s="166">
        <f>+MU!BE46-MRD!BH46</f>
        <v>-8.7251347037714258E-6</v>
      </c>
      <c r="BI46" s="166">
        <f>+MU!BF46-MRD!BI46</f>
        <v>-5.434943298861941E-5</v>
      </c>
      <c r="BJ46" s="166">
        <f>+MU!BG46-MRD!BJ46</f>
        <v>-1.4211035002355725E-5</v>
      </c>
      <c r="BK46" s="166">
        <f>+MU!BH46-MRD!BK46</f>
        <v>-4.4119150949698595E-6</v>
      </c>
      <c r="BL46" s="166">
        <f>+MU!BI46-MRD!BL46</f>
        <v>-8.2129127159586781E-6</v>
      </c>
      <c r="BM46" s="166">
        <f>+MU!BJ46-MRD!BM46</f>
        <v>-8.7021226705330377E-5</v>
      </c>
      <c r="BN46" s="166">
        <f>+MU!BK46-MRD!BN46</f>
        <v>-1.4747234317878652E-4</v>
      </c>
      <c r="BO46" s="166">
        <f>+MU!BL46-MRD!BO46</f>
        <v>-4.4020286934527578E-4</v>
      </c>
      <c r="BP46" s="166">
        <f>+MU!BM46-MRD!BP46</f>
        <v>-1.8760984809140959E-4</v>
      </c>
      <c r="BQ46" s="166">
        <f>+MU!BN46-MRD!BQ46</f>
        <v>-3.9203871057749642E-5</v>
      </c>
      <c r="BR46" s="166">
        <f>+MU!BO46-MRD!BR46</f>
        <v>-1.877264134286854E-4</v>
      </c>
      <c r="BS46" s="166">
        <f>+MU!BP46-MRD!BS46</f>
        <v>-8.8561128785081443E-7</v>
      </c>
      <c r="BT46" s="166">
        <f>+MU!BQ46-MRD!BT46</f>
        <v>0</v>
      </c>
      <c r="BW46" s="98">
        <v>-1.6206838535355134E-4</v>
      </c>
      <c r="BX46" s="98">
        <v>-3.4970851909209713E-5</v>
      </c>
      <c r="BY46" s="98">
        <v>-8.6597437923998982E-5</v>
      </c>
      <c r="BZ46" s="98">
        <v>0</v>
      </c>
      <c r="CA46" s="98">
        <v>-6.0751262140521165E-5</v>
      </c>
      <c r="CB46" s="98">
        <v>-1.2919611491218597E-5</v>
      </c>
      <c r="CC46" s="98">
        <v>-8.6281718879383304E-6</v>
      </c>
      <c r="CD46" s="98">
        <v>-1.5578296630179171E-4</v>
      </c>
      <c r="CE46" s="98">
        <v>-6.0363380489761895E-5</v>
      </c>
      <c r="CF46" s="98">
        <v>-2.0117465434317674E-5</v>
      </c>
      <c r="CG46" s="98">
        <v>-3.1897826535463054E-5</v>
      </c>
      <c r="CH46" s="98">
        <v>-1.0725518875012388E-4</v>
      </c>
      <c r="CI46" s="98">
        <v>-1.4526876570764469E-4</v>
      </c>
      <c r="CJ46" s="98">
        <v>-1.7715266323343155E-4</v>
      </c>
      <c r="CK46" s="98">
        <v>-1.406627559855341E-4</v>
      </c>
      <c r="CL46" s="98">
        <v>-2.3021465190520174E-4</v>
      </c>
      <c r="CM46" s="98">
        <v>-7.115269170338888E-4</v>
      </c>
      <c r="CN46" s="98">
        <v>-3.0362136363841621E-4</v>
      </c>
      <c r="CO46" s="98">
        <v>-2.4482109715348702E-4</v>
      </c>
      <c r="CP46" s="98">
        <v>-2.1612238759038198E-3</v>
      </c>
      <c r="CQ46" s="98">
        <v>-2.0903100942631881E-3</v>
      </c>
      <c r="CR46" s="98">
        <v>-4.9856694753400914E-4</v>
      </c>
      <c r="CS46" s="98">
        <v>-3.179413776453736E-4</v>
      </c>
      <c r="CT46" s="98">
        <v>-4.4990847429028464E-3</v>
      </c>
      <c r="CU46" s="98">
        <v>-6.1244888745443098E-6</v>
      </c>
      <c r="CV46" s="98">
        <v>-1.0095870663452881E-3</v>
      </c>
      <c r="CW46" s="98">
        <v>-4.9802878805560685E-4</v>
      </c>
      <c r="CX46" s="98">
        <v>-2.758344001158321E-4</v>
      </c>
      <c r="CY46" s="98">
        <v>-1.3186456200080774E-4</v>
      </c>
      <c r="CZ46" s="98">
        <v>-3.8528316141535547E-2</v>
      </c>
      <c r="DA46" s="98">
        <v>-9.8406186599660529E-3</v>
      </c>
      <c r="DB46" s="98">
        <v>-2.954408707558389E-3</v>
      </c>
      <c r="DC46" s="98">
        <v>-7.9257963645051823E-4</v>
      </c>
      <c r="DD46" s="98">
        <v>-1.2630221007010746E-3</v>
      </c>
      <c r="DE46" s="98">
        <v>-1.547856156573213E-4</v>
      </c>
      <c r="DF46" s="98">
        <v>-3.1848381693971816E-5</v>
      </c>
      <c r="DG46" s="98">
        <v>-1.9644326282980886E-5</v>
      </c>
      <c r="DH46" s="98">
        <v>-4.0869451310395439E-5</v>
      </c>
      <c r="DI46" s="98">
        <v>-3.0931763653086681E-5</v>
      </c>
      <c r="DJ46" s="98">
        <v>-2.5983300139045479E-5</v>
      </c>
      <c r="DK46" s="98">
        <v>0.98202918451817978</v>
      </c>
      <c r="DL46" s="98">
        <v>-1.4766861190431818E-5</v>
      </c>
      <c r="DM46" s="98">
        <v>-2.1267321638474468E-5</v>
      </c>
      <c r="DN46" s="98">
        <v>-7.6702168648646072E-5</v>
      </c>
      <c r="DO46" s="98">
        <v>-1.9723813282800331E-5</v>
      </c>
      <c r="DP46" s="98">
        <v>-9.2028324932441339E-5</v>
      </c>
      <c r="DQ46" s="98">
        <v>-6.6921026964264133E-5</v>
      </c>
      <c r="DR46" s="98">
        <v>0</v>
      </c>
      <c r="DS46" s="98">
        <v>0</v>
      </c>
      <c r="DT46" s="98">
        <v>-1.0502463212975981E-5</v>
      </c>
      <c r="DU46" s="98">
        <v>-2.5875409308911396E-5</v>
      </c>
      <c r="DV46" s="98">
        <v>-9.915783095546939E-5</v>
      </c>
      <c r="DW46" s="98">
        <v>-6.4494991132671618E-5</v>
      </c>
      <c r="DX46" s="98">
        <v>-3.9214222213115246E-5</v>
      </c>
      <c r="DY46" s="98">
        <v>-6.0575815019253405E-4</v>
      </c>
      <c r="DZ46" s="98">
        <v>-8.7251347037714258E-6</v>
      </c>
      <c r="EA46" s="98">
        <v>-5.434943298861941E-5</v>
      </c>
      <c r="EB46" s="98">
        <v>-1.4211035002355725E-5</v>
      </c>
      <c r="EC46" s="98">
        <v>-4.4119150949698595E-6</v>
      </c>
      <c r="ED46" s="98">
        <v>-8.2129127159586781E-6</v>
      </c>
      <c r="EE46" s="98">
        <v>-8.7021226705330377E-5</v>
      </c>
      <c r="EF46" s="98">
        <v>-1.4747234317878652E-4</v>
      </c>
      <c r="EG46" s="98">
        <v>-4.4020286934527578E-4</v>
      </c>
      <c r="EH46" s="98">
        <v>-1.8760984809140959E-4</v>
      </c>
      <c r="EI46" s="98">
        <v>-3.9203871057749642E-5</v>
      </c>
      <c r="EJ46" s="98">
        <v>-1.877264134286854E-4</v>
      </c>
      <c r="EK46" s="98">
        <v>-8.8561128785081443E-7</v>
      </c>
      <c r="EL46" s="98">
        <v>0</v>
      </c>
    </row>
    <row r="47" spans="2:142" ht="15" x14ac:dyDescent="0.4">
      <c r="B47">
        <v>42</v>
      </c>
      <c r="C47" s="6" t="s">
        <v>81</v>
      </c>
      <c r="D47" s="7" t="s">
        <v>82</v>
      </c>
      <c r="E47" s="166">
        <f>+MU!B47-MRD!E47</f>
        <v>-2.3886856345848363E-6</v>
      </c>
      <c r="F47" s="166">
        <f>+MU!C47-MRD!F47</f>
        <v>0</v>
      </c>
      <c r="G47" s="166">
        <f>+MU!D47-MRD!G47</f>
        <v>-3.6155146023619594E-7</v>
      </c>
      <c r="H47" s="166">
        <f>+MU!E47-MRD!H47</f>
        <v>0</v>
      </c>
      <c r="I47" s="166">
        <f>+MU!F47-MRD!I47</f>
        <v>-5.1716927929872187E-6</v>
      </c>
      <c r="J47" s="166">
        <f>+MU!G47-MRD!J47</f>
        <v>-2.4822577206635553E-6</v>
      </c>
      <c r="K47" s="166">
        <f>+MU!H47-MRD!K47</f>
        <v>-1.7730675107371146E-3</v>
      </c>
      <c r="L47" s="166">
        <f>+MU!I47-MRD!L47</f>
        <v>-5.3082577082451203E-6</v>
      </c>
      <c r="M47" s="166">
        <f>+MU!J47-MRD!M47</f>
        <v>-4.69656076165929E-5</v>
      </c>
      <c r="N47" s="166">
        <f>+MU!K47-MRD!N47</f>
        <v>-6.5715735539537429E-3</v>
      </c>
      <c r="O47" s="166">
        <f>+MU!L47-MRD!O47</f>
        <v>-7.0050476998988453E-6</v>
      </c>
      <c r="P47" s="166">
        <f>+MU!M47-MRD!P47</f>
        <v>-7.4199808402522922E-6</v>
      </c>
      <c r="Q47" s="166">
        <f>+MU!N47-MRD!Q47</f>
        <v>-3.6093168481811528E-6</v>
      </c>
      <c r="R47" s="166">
        <f>+MU!O47-MRD!R47</f>
        <v>-5.7477741022195354E-6</v>
      </c>
      <c r="S47" s="166">
        <f>+MU!P47-MRD!S47</f>
        <v>-4.2156270113272484E-6</v>
      </c>
      <c r="T47" s="166">
        <f>+MU!Q47-MRD!T47</f>
        <v>-6.9967192606479966E-6</v>
      </c>
      <c r="U47" s="166">
        <f>+MU!R47-MRD!U47</f>
        <v>-2.5356215414450708E-5</v>
      </c>
      <c r="V47" s="166">
        <f>+MU!S47-MRD!V47</f>
        <v>-5.5576939797642071E-6</v>
      </c>
      <c r="W47" s="166">
        <f>+MU!T47-MRD!W47</f>
        <v>-9.7639943297268162E-6</v>
      </c>
      <c r="X47" s="166">
        <f>+MU!U47-MRD!X47</f>
        <v>-1.7805086302266599E-5</v>
      </c>
      <c r="Y47" s="166">
        <f>+MU!V47-MRD!Y47</f>
        <v>-2.8733008938635789E-5</v>
      </c>
      <c r="Z47" s="166">
        <f>+MU!W47-MRD!Z47</f>
        <v>-1.5422282679179583E-5</v>
      </c>
      <c r="AA47" s="166">
        <f>+MU!X47-MRD!AA47</f>
        <v>-5.3388055403441561E-6</v>
      </c>
      <c r="AB47" s="166">
        <f>+MU!Y47-MRD!AB47</f>
        <v>-2.4316951371455529E-5</v>
      </c>
      <c r="AC47" s="166">
        <f>+MU!Z47-MRD!AC47</f>
        <v>-2.0957575766936363E-6</v>
      </c>
      <c r="AD47" s="166">
        <f>+MU!AA47-MRD!AD47</f>
        <v>-8.5959022012061161E-6</v>
      </c>
      <c r="AE47" s="166">
        <f>+MU!AB47-MRD!AE47</f>
        <v>-2.2016592014968228E-5</v>
      </c>
      <c r="AF47" s="166">
        <f>+MU!AC47-MRD!AF47</f>
        <v>-1.0197631311857819E-5</v>
      </c>
      <c r="AG47" s="166">
        <f>+MU!AD47-MRD!AG47</f>
        <v>-3.5905612039811978E-6</v>
      </c>
      <c r="AH47" s="166">
        <f>+MU!AE47-MRD!AH47</f>
        <v>-4.7798321557321552E-6</v>
      </c>
      <c r="AI47" s="166">
        <f>+MU!AF47-MRD!AI47</f>
        <v>-7.6033069341820338E-6</v>
      </c>
      <c r="AJ47" s="166">
        <f>+MU!AG47-MRD!AJ47</f>
        <v>-5.8725412254734982E-6</v>
      </c>
      <c r="AK47" s="166">
        <f>+MU!AH47-MRD!AK47</f>
        <v>-1.114310628037355E-5</v>
      </c>
      <c r="AL47" s="166">
        <f>+MU!AI47-MRD!AL47</f>
        <v>-7.9525301227544957E-6</v>
      </c>
      <c r="AM47" s="166">
        <f>+MU!AJ47-MRD!AM47</f>
        <v>-2.2428061470568011E-6</v>
      </c>
      <c r="AN47" s="166">
        <f>+MU!AK47-MRD!AN47</f>
        <v>-7.4880222582929604E-4</v>
      </c>
      <c r="AO47" s="166">
        <f>+MU!AL47-MRD!AO47</f>
        <v>-1.3680744716474183E-3</v>
      </c>
      <c r="AP47" s="166">
        <f>+MU!AM47-MRD!AP47</f>
        <v>-8.3932998901694526E-4</v>
      </c>
      <c r="AQ47" s="166">
        <f>+MU!AN47-MRD!AQ47</f>
        <v>-1.0103303433731542E-3</v>
      </c>
      <c r="AR47" s="166">
        <f>+MU!AO47-MRD!AR47</f>
        <v>-9.2180722343615019E-4</v>
      </c>
      <c r="AS47" s="166">
        <f>+MU!AP47-MRD!AS47</f>
        <v>-4.454617158180588E-7</v>
      </c>
      <c r="AT47" s="166">
        <f>+MU!AQ47-MRD!AT47</f>
        <v>0.9999733536698765</v>
      </c>
      <c r="AU47" s="166">
        <f>+MU!AR47-MRD!AU47</f>
        <v>-2.8592995225080318E-6</v>
      </c>
      <c r="AV47" s="166">
        <f>+MU!AS47-MRD!AV47</f>
        <v>-7.9819160201244671E-6</v>
      </c>
      <c r="AW47" s="166">
        <f>+MU!AT47-MRD!AW47</f>
        <v>-1.2333742682474081E-8</v>
      </c>
      <c r="AX47" s="166">
        <f>+MU!AU47-MRD!AX47</f>
        <v>-2.6079150715562367E-5</v>
      </c>
      <c r="AY47" s="166">
        <f>+MU!AV47-MRD!AY47</f>
        <v>-5.1951447902881846E-7</v>
      </c>
      <c r="AZ47" s="166">
        <f>+MU!AW47-MRD!AZ47</f>
        <v>-3.8521078747682681E-7</v>
      </c>
      <c r="BA47" s="166">
        <f>+MU!AX47-MRD!BA47</f>
        <v>-3.1288556774905649E-5</v>
      </c>
      <c r="BB47" s="166">
        <f>+MU!AY47-MRD!BB47</f>
        <v>-1.8191481785473864E-5</v>
      </c>
      <c r="BC47" s="166">
        <f>+MU!AZ47-MRD!BC47</f>
        <v>-2.8798950097075081E-5</v>
      </c>
      <c r="BD47" s="166">
        <f>+MU!BA47-MRD!BD47</f>
        <v>-2.7756986762049576E-5</v>
      </c>
      <c r="BE47" s="166">
        <f>+MU!BB47-MRD!BE47</f>
        <v>-6.7473340684460795E-5</v>
      </c>
      <c r="BF47" s="166">
        <f>+MU!BC47-MRD!BF47</f>
        <v>-4.8397281331918757E-6</v>
      </c>
      <c r="BG47" s="166">
        <f>+MU!BD47-MRD!BG47</f>
        <v>-5.6311365767663441E-5</v>
      </c>
      <c r="BH47" s="166">
        <f>+MU!BE47-MRD!BH47</f>
        <v>-6.1415095226725303E-5</v>
      </c>
      <c r="BI47" s="166">
        <f>+MU!BF47-MRD!BI47</f>
        <v>-3.0427979313132695E-5</v>
      </c>
      <c r="BJ47" s="166">
        <f>+MU!BG47-MRD!BJ47</f>
        <v>-1.0453235804384346E-5</v>
      </c>
      <c r="BK47" s="166">
        <f>+MU!BH47-MRD!BK47</f>
        <v>-4.9816875005269198E-6</v>
      </c>
      <c r="BL47" s="166">
        <f>+MU!BI47-MRD!BL47</f>
        <v>-1.298025683782353E-5</v>
      </c>
      <c r="BM47" s="166">
        <f>+MU!BJ47-MRD!BM47</f>
        <v>-3.1825874479628685E-5</v>
      </c>
      <c r="BN47" s="166">
        <f>+MU!BK47-MRD!BN47</f>
        <v>-2.4758600939838326E-5</v>
      </c>
      <c r="BO47" s="166">
        <f>+MU!BL47-MRD!BO47</f>
        <v>-2.3946351517862324E-3</v>
      </c>
      <c r="BP47" s="166">
        <f>+MU!BM47-MRD!BP47</f>
        <v>-1.2068582879816877E-5</v>
      </c>
      <c r="BQ47" s="166">
        <f>+MU!BN47-MRD!BQ47</f>
        <v>-1.1428074986325663E-5</v>
      </c>
      <c r="BR47" s="166">
        <f>+MU!BO47-MRD!BR47</f>
        <v>-3.4642242483447389E-5</v>
      </c>
      <c r="BS47" s="166">
        <f>+MU!BP47-MRD!BS47</f>
        <v>-1.4791426079854363E-6</v>
      </c>
      <c r="BT47" s="166">
        <f>+MU!BQ47-MRD!BT47</f>
        <v>0</v>
      </c>
      <c r="BW47" s="98">
        <v>-2.3886856345848363E-6</v>
      </c>
      <c r="BX47" s="98">
        <v>0</v>
      </c>
      <c r="BY47" s="98">
        <v>-3.6155146023619594E-7</v>
      </c>
      <c r="BZ47" s="98">
        <v>0</v>
      </c>
      <c r="CA47" s="98">
        <v>-5.1716927929872187E-6</v>
      </c>
      <c r="CB47" s="98">
        <v>-2.4822577206635553E-6</v>
      </c>
      <c r="CC47" s="98">
        <v>-1.7730675107371146E-3</v>
      </c>
      <c r="CD47" s="98">
        <v>-5.3082577082451203E-6</v>
      </c>
      <c r="CE47" s="98">
        <v>-4.69656076165929E-5</v>
      </c>
      <c r="CF47" s="98">
        <v>-6.5715735539537429E-3</v>
      </c>
      <c r="CG47" s="98">
        <v>-7.0050476998988453E-6</v>
      </c>
      <c r="CH47" s="98">
        <v>-7.4199808402522922E-6</v>
      </c>
      <c r="CI47" s="98">
        <v>-3.6093168481811528E-6</v>
      </c>
      <c r="CJ47" s="98">
        <v>-5.7477741022195354E-6</v>
      </c>
      <c r="CK47" s="98">
        <v>-4.2156270113272484E-6</v>
      </c>
      <c r="CL47" s="98">
        <v>-6.9967192606479966E-6</v>
      </c>
      <c r="CM47" s="98">
        <v>-2.5356215414450708E-5</v>
      </c>
      <c r="CN47" s="98">
        <v>-5.5576939797642071E-6</v>
      </c>
      <c r="CO47" s="98">
        <v>-9.7639943297268162E-6</v>
      </c>
      <c r="CP47" s="98">
        <v>-1.7805086302266599E-5</v>
      </c>
      <c r="CQ47" s="98">
        <v>-2.8733008938635789E-5</v>
      </c>
      <c r="CR47" s="98">
        <v>-1.5422282679179583E-5</v>
      </c>
      <c r="CS47" s="98">
        <v>-5.3388055403441561E-6</v>
      </c>
      <c r="CT47" s="98">
        <v>-2.4316951371455529E-5</v>
      </c>
      <c r="CU47" s="98">
        <v>-2.0957575766936363E-6</v>
      </c>
      <c r="CV47" s="98">
        <v>-8.5959022012061161E-6</v>
      </c>
      <c r="CW47" s="98">
        <v>-2.2016592014968228E-5</v>
      </c>
      <c r="CX47" s="98">
        <v>-1.0197631311857819E-5</v>
      </c>
      <c r="CY47" s="98">
        <v>-3.5905612039811978E-6</v>
      </c>
      <c r="CZ47" s="98">
        <v>-4.7798321557321552E-6</v>
      </c>
      <c r="DA47" s="98">
        <v>-7.6033069341820338E-6</v>
      </c>
      <c r="DB47" s="98">
        <v>-5.8725412254734982E-6</v>
      </c>
      <c r="DC47" s="98">
        <v>-1.114310628037355E-5</v>
      </c>
      <c r="DD47" s="98">
        <v>-7.9525301227544957E-6</v>
      </c>
      <c r="DE47" s="98">
        <v>-2.2428061470568011E-6</v>
      </c>
      <c r="DF47" s="98">
        <v>-7.4880222582929604E-4</v>
      </c>
      <c r="DG47" s="98">
        <v>-1.3680744716474183E-3</v>
      </c>
      <c r="DH47" s="98">
        <v>-8.3932998901694526E-4</v>
      </c>
      <c r="DI47" s="98">
        <v>-1.0103303433731542E-3</v>
      </c>
      <c r="DJ47" s="98">
        <v>-9.2180722343615019E-4</v>
      </c>
      <c r="DK47" s="98">
        <v>-4.454617158180588E-7</v>
      </c>
      <c r="DL47" s="98">
        <v>0.9999733536698765</v>
      </c>
      <c r="DM47" s="98">
        <v>-2.8592995225080318E-6</v>
      </c>
      <c r="DN47" s="98">
        <v>-7.9819160201244671E-6</v>
      </c>
      <c r="DO47" s="98">
        <v>-1.2333742682474081E-8</v>
      </c>
      <c r="DP47" s="98">
        <v>-2.6079150715562367E-5</v>
      </c>
      <c r="DQ47" s="98">
        <v>-5.1951447902881846E-7</v>
      </c>
      <c r="DR47" s="98">
        <v>-3.8521078747682681E-7</v>
      </c>
      <c r="DS47" s="98">
        <v>-3.1288556774905649E-5</v>
      </c>
      <c r="DT47" s="98">
        <v>-1.8191481785473864E-5</v>
      </c>
      <c r="DU47" s="98">
        <v>-2.8798950097075081E-5</v>
      </c>
      <c r="DV47" s="98">
        <v>-2.7756986762049576E-5</v>
      </c>
      <c r="DW47" s="98">
        <v>-6.7473340684460795E-5</v>
      </c>
      <c r="DX47" s="98">
        <v>-4.8397281331918757E-6</v>
      </c>
      <c r="DY47" s="98">
        <v>-5.6311365767663441E-5</v>
      </c>
      <c r="DZ47" s="98">
        <v>-6.1415095226725303E-5</v>
      </c>
      <c r="EA47" s="98">
        <v>-3.0427979313132695E-5</v>
      </c>
      <c r="EB47" s="98">
        <v>-1.0453235804384346E-5</v>
      </c>
      <c r="EC47" s="98">
        <v>-4.9816875005269198E-6</v>
      </c>
      <c r="ED47" s="98">
        <v>-1.298025683782353E-5</v>
      </c>
      <c r="EE47" s="98">
        <v>-3.1825874479628685E-5</v>
      </c>
      <c r="EF47" s="98">
        <v>-2.4758600939838326E-5</v>
      </c>
      <c r="EG47" s="98">
        <v>-2.3946351517862324E-3</v>
      </c>
      <c r="EH47" s="98">
        <v>-1.2068582879816877E-5</v>
      </c>
      <c r="EI47" s="98">
        <v>-1.1428074986325663E-5</v>
      </c>
      <c r="EJ47" s="98">
        <v>-3.4642242483447389E-5</v>
      </c>
      <c r="EK47" s="98">
        <v>-1.4791426079854363E-6</v>
      </c>
      <c r="EL47" s="98">
        <v>0</v>
      </c>
    </row>
    <row r="48" spans="2:142" ht="15" x14ac:dyDescent="0.4">
      <c r="B48">
        <v>43</v>
      </c>
      <c r="C48" s="15" t="s">
        <v>83</v>
      </c>
      <c r="D48" s="2" t="s">
        <v>84</v>
      </c>
      <c r="E48" s="166">
        <f>+MU!B48-MRD!E48</f>
        <v>-3.8026416163202313E-5</v>
      </c>
      <c r="F48" s="166">
        <f>+MU!C48-MRD!F48</f>
        <v>-5.3334778957081727E-6</v>
      </c>
      <c r="G48" s="166">
        <f>+MU!D48-MRD!G48</f>
        <v>-8.2387194099519629E-5</v>
      </c>
      <c r="H48" s="166">
        <f>+MU!E48-MRD!H48</f>
        <v>-1.0253700563994134E-4</v>
      </c>
      <c r="I48" s="166">
        <f>+MU!F48-MRD!I48</f>
        <v>-7.3486234085910846E-6</v>
      </c>
      <c r="J48" s="166">
        <f>+MU!G48-MRD!J48</f>
        <v>-1.6158268785203896E-4</v>
      </c>
      <c r="K48" s="166">
        <f>+MU!H48-MRD!K48</f>
        <v>-1.4544134799399493E-4</v>
      </c>
      <c r="L48" s="166">
        <f>+MU!I48-MRD!L48</f>
        <v>-1.5387617560634791E-4</v>
      </c>
      <c r="M48" s="166">
        <f>+MU!J48-MRD!M48</f>
        <v>-1.6258825224588284E-4</v>
      </c>
      <c r="N48" s="166">
        <f>+MU!K48-MRD!N48</f>
        <v>-6.0024187840220194E-4</v>
      </c>
      <c r="O48" s="166">
        <f>+MU!L48-MRD!O48</f>
        <v>-2.1740030220471879E-4</v>
      </c>
      <c r="P48" s="166">
        <f>+MU!M48-MRD!P48</f>
        <v>-1.2782510177825003E-4</v>
      </c>
      <c r="Q48" s="166">
        <f>+MU!N48-MRD!Q48</f>
        <v>-1.250884699386936E-4</v>
      </c>
      <c r="R48" s="166">
        <f>+MU!O48-MRD!R48</f>
        <v>-8.365271746168745E-5</v>
      </c>
      <c r="S48" s="166">
        <f>+MU!P48-MRD!S48</f>
        <v>-4.4986807610330214E-5</v>
      </c>
      <c r="T48" s="166">
        <f>+MU!Q48-MRD!T48</f>
        <v>-5.4887012697560883E-5</v>
      </c>
      <c r="U48" s="166">
        <f>+MU!R48-MRD!U48</f>
        <v>-4.2068834376185146E-5</v>
      </c>
      <c r="V48" s="166">
        <f>+MU!S48-MRD!V48</f>
        <v>-1.5762060941281435E-4</v>
      </c>
      <c r="W48" s="166">
        <f>+MU!T48-MRD!W48</f>
        <v>-2.7062615270568132E-4</v>
      </c>
      <c r="X48" s="166">
        <f>+MU!U48-MRD!X48</f>
        <v>-1.7646880264153626E-4</v>
      </c>
      <c r="Y48" s="166">
        <f>+MU!V48-MRD!Y48</f>
        <v>-9.4827957803092456E-4</v>
      </c>
      <c r="Z48" s="166">
        <f>+MU!W48-MRD!Z48</f>
        <v>-4.1518394316340356E-4</v>
      </c>
      <c r="AA48" s="166">
        <f>+MU!X48-MRD!AA48</f>
        <v>-1.7934747882278386E-5</v>
      </c>
      <c r="AB48" s="166">
        <f>+MU!Y48-MRD!AB48</f>
        <v>-1.0174321239653824E-3</v>
      </c>
      <c r="AC48" s="166">
        <f>+MU!Z48-MRD!AC48</f>
        <v>-1.7478498469885564E-5</v>
      </c>
      <c r="AD48" s="166">
        <f>+MU!AA48-MRD!AD48</f>
        <v>-1.6148264595997549E-4</v>
      </c>
      <c r="AE48" s="166">
        <f>+MU!AB48-MRD!AE48</f>
        <v>-1.043625505442276E-3</v>
      </c>
      <c r="AF48" s="166">
        <f>+MU!AC48-MRD!AF48</f>
        <v>-1.7326135145753386E-4</v>
      </c>
      <c r="AG48" s="166">
        <f>+MU!AD48-MRD!AG48</f>
        <v>-4.5685796090129697E-5</v>
      </c>
      <c r="AH48" s="166">
        <f>+MU!AE48-MRD!AH48</f>
        <v>-1.3401363193986173E-4</v>
      </c>
      <c r="AI48" s="166">
        <f>+MU!AF48-MRD!AI48</f>
        <v>-1.3734787006047672E-4</v>
      </c>
      <c r="AJ48" s="166">
        <f>+MU!AG48-MRD!AJ48</f>
        <v>-8.9179053148676481E-5</v>
      </c>
      <c r="AK48" s="166">
        <f>+MU!AH48-MRD!AK48</f>
        <v>-2.1113510520086621E-4</v>
      </c>
      <c r="AL48" s="166">
        <f>+MU!AI48-MRD!AL48</f>
        <v>-3.1063426206709145E-4</v>
      </c>
      <c r="AM48" s="166">
        <f>+MU!AJ48-MRD!AM48</f>
        <v>-1.9274714358813996E-3</v>
      </c>
      <c r="AN48" s="166">
        <f>+MU!AK48-MRD!AN48</f>
        <v>-4.506434232534705E-4</v>
      </c>
      <c r="AO48" s="166">
        <f>+MU!AL48-MRD!AO48</f>
        <v>-2.1970379525849547E-4</v>
      </c>
      <c r="AP48" s="166">
        <f>+MU!AM48-MRD!AP48</f>
        <v>-1.2312247225034635E-3</v>
      </c>
      <c r="AQ48" s="166">
        <f>+MU!AN48-MRD!AQ48</f>
        <v>-4.7779927326777847E-4</v>
      </c>
      <c r="AR48" s="166">
        <f>+MU!AO48-MRD!AR48</f>
        <v>-9.0348290370822939E-4</v>
      </c>
      <c r="AS48" s="166">
        <f>+MU!AP48-MRD!AS48</f>
        <v>-1.3114227443452312E-4</v>
      </c>
      <c r="AT48" s="166">
        <f>+MU!AQ48-MRD!AT48</f>
        <v>-4.5300869540595449E-3</v>
      </c>
      <c r="AU48" s="166">
        <f>+MU!AR48-MRD!AU48</f>
        <v>0.99830066452614807</v>
      </c>
      <c r="AV48" s="166">
        <f>+MU!AS48-MRD!AV48</f>
        <v>-4.7442606610027289E-4</v>
      </c>
      <c r="AW48" s="166">
        <f>+MU!AT48-MRD!AW48</f>
        <v>-8.648192687421343E-4</v>
      </c>
      <c r="AX48" s="166">
        <f>+MU!AU48-MRD!AX48</f>
        <v>-3.8710865288639132E-4</v>
      </c>
      <c r="AY48" s="166">
        <f>+MU!AV48-MRD!AY48</f>
        <v>-1.6056162659030512E-4</v>
      </c>
      <c r="AZ48" s="166">
        <f>+MU!AW48-MRD!AZ48</f>
        <v>-1.5460309136548387E-4</v>
      </c>
      <c r="BA48" s="166">
        <f>+MU!AX48-MRD!BA48</f>
        <v>-4.614968298365069E-4</v>
      </c>
      <c r="BB48" s="166">
        <f>+MU!AY48-MRD!BB48</f>
        <v>-1.3490779300680101E-4</v>
      </c>
      <c r="BC48" s="166">
        <f>+MU!AZ48-MRD!BC48</f>
        <v>-3.9683423939297749E-4</v>
      </c>
      <c r="BD48" s="166">
        <f>+MU!BA48-MRD!BD48</f>
        <v>-2.7937191936432099E-4</v>
      </c>
      <c r="BE48" s="166">
        <f>+MU!BB48-MRD!BE48</f>
        <v>-5.7614771723133807E-4</v>
      </c>
      <c r="BF48" s="166">
        <f>+MU!BC48-MRD!BF48</f>
        <v>-1.8560256853115547E-4</v>
      </c>
      <c r="BG48" s="166">
        <f>+MU!BD48-MRD!BG48</f>
        <v>-8.6966145611804707E-4</v>
      </c>
      <c r="BH48" s="166">
        <f>+MU!BE48-MRD!BH48</f>
        <v>-5.8189460271499522E-4</v>
      </c>
      <c r="BI48" s="166">
        <f>+MU!BF48-MRD!BI48</f>
        <v>-7.3834689638853628E-4</v>
      </c>
      <c r="BJ48" s="166">
        <f>+MU!BG48-MRD!BJ48</f>
        <v>-3.2055135714291461E-4</v>
      </c>
      <c r="BK48" s="166">
        <f>+MU!BH48-MRD!BK48</f>
        <v>-2.2772319021289387E-4</v>
      </c>
      <c r="BL48" s="166">
        <f>+MU!BI48-MRD!BL48</f>
        <v>-2.3972053045834624E-4</v>
      </c>
      <c r="BM48" s="166">
        <f>+MU!BJ48-MRD!BM48</f>
        <v>-1.0981534672084392E-3</v>
      </c>
      <c r="BN48" s="166">
        <f>+MU!BK48-MRD!BN48</f>
        <v>-4.9268636343956457E-4</v>
      </c>
      <c r="BO48" s="166">
        <f>+MU!BL48-MRD!BO48</f>
        <v>-1.3849897739877104E-3</v>
      </c>
      <c r="BP48" s="166">
        <f>+MU!BM48-MRD!BP48</f>
        <v>-1.216799483590759E-3</v>
      </c>
      <c r="BQ48" s="166">
        <f>+MU!BN48-MRD!BQ48</f>
        <v>-1.9159289849959807E-3</v>
      </c>
      <c r="BR48" s="166">
        <f>+MU!BO48-MRD!BR48</f>
        <v>-1.7339240062672337E-3</v>
      </c>
      <c r="BS48" s="166">
        <f>+MU!BP48-MRD!BS48</f>
        <v>-2.3639395200034116E-4</v>
      </c>
      <c r="BT48" s="166">
        <f>+MU!BQ48-MRD!BT48</f>
        <v>0</v>
      </c>
      <c r="BW48" s="98">
        <v>-3.8026416163202313E-5</v>
      </c>
      <c r="BX48" s="98">
        <v>-5.3334778957081727E-6</v>
      </c>
      <c r="BY48" s="98">
        <v>-8.2387194099519629E-5</v>
      </c>
      <c r="BZ48" s="98">
        <v>-1.0253700563994134E-4</v>
      </c>
      <c r="CA48" s="98">
        <v>-7.3486234085910846E-6</v>
      </c>
      <c r="CB48" s="98">
        <v>-1.6158268785203896E-4</v>
      </c>
      <c r="CC48" s="98">
        <v>-1.4544134799399493E-4</v>
      </c>
      <c r="CD48" s="98">
        <v>-1.5387617560634791E-4</v>
      </c>
      <c r="CE48" s="98">
        <v>-1.6258825224588284E-4</v>
      </c>
      <c r="CF48" s="98">
        <v>-6.0024187840220194E-4</v>
      </c>
      <c r="CG48" s="98">
        <v>-2.1740030220471879E-4</v>
      </c>
      <c r="CH48" s="98">
        <v>-1.2782510177825003E-4</v>
      </c>
      <c r="CI48" s="98">
        <v>-1.250884699386936E-4</v>
      </c>
      <c r="CJ48" s="98">
        <v>-8.365271746168745E-5</v>
      </c>
      <c r="CK48" s="98">
        <v>-4.4986807610330214E-5</v>
      </c>
      <c r="CL48" s="98">
        <v>-5.4887012697560883E-5</v>
      </c>
      <c r="CM48" s="98">
        <v>-4.2068834376185146E-5</v>
      </c>
      <c r="CN48" s="98">
        <v>-1.5762060941281435E-4</v>
      </c>
      <c r="CO48" s="98">
        <v>-2.7062615270568132E-4</v>
      </c>
      <c r="CP48" s="98">
        <v>-1.7646880264153626E-4</v>
      </c>
      <c r="CQ48" s="98">
        <v>-9.4827957803092456E-4</v>
      </c>
      <c r="CR48" s="98">
        <v>-4.1518394316340356E-4</v>
      </c>
      <c r="CS48" s="98">
        <v>-1.7934747882278386E-5</v>
      </c>
      <c r="CT48" s="98">
        <v>-1.0174321239653824E-3</v>
      </c>
      <c r="CU48" s="98">
        <v>-1.7478498469885564E-5</v>
      </c>
      <c r="CV48" s="98">
        <v>-1.6148264595997549E-4</v>
      </c>
      <c r="CW48" s="98">
        <v>-1.043625505442276E-3</v>
      </c>
      <c r="CX48" s="98">
        <v>-1.7326135145753386E-4</v>
      </c>
      <c r="CY48" s="98">
        <v>-4.5685796090129697E-5</v>
      </c>
      <c r="CZ48" s="98">
        <v>-1.3401363193986173E-4</v>
      </c>
      <c r="DA48" s="98">
        <v>-1.3734787006047672E-4</v>
      </c>
      <c r="DB48" s="98">
        <v>-8.9179053148676481E-5</v>
      </c>
      <c r="DC48" s="98">
        <v>-2.1113510520086621E-4</v>
      </c>
      <c r="DD48" s="98">
        <v>-3.1063426206709145E-4</v>
      </c>
      <c r="DE48" s="98">
        <v>-1.9274714358813996E-3</v>
      </c>
      <c r="DF48" s="98">
        <v>-4.506434232534705E-4</v>
      </c>
      <c r="DG48" s="98">
        <v>-2.1970379525849547E-4</v>
      </c>
      <c r="DH48" s="98">
        <v>-1.2312247225034635E-3</v>
      </c>
      <c r="DI48" s="98">
        <v>-4.7779927326777847E-4</v>
      </c>
      <c r="DJ48" s="98">
        <v>-9.0348290370822939E-4</v>
      </c>
      <c r="DK48" s="98">
        <v>-1.3114227443452312E-4</v>
      </c>
      <c r="DL48" s="98">
        <v>-4.5300869540595449E-3</v>
      </c>
      <c r="DM48" s="98">
        <v>0.99830066452614807</v>
      </c>
      <c r="DN48" s="98">
        <v>-4.7442606610027289E-4</v>
      </c>
      <c r="DO48" s="98">
        <v>-8.648192687421343E-4</v>
      </c>
      <c r="DP48" s="98">
        <v>-3.8710865288639132E-4</v>
      </c>
      <c r="DQ48" s="98">
        <v>-1.6056162659030512E-4</v>
      </c>
      <c r="DR48" s="98">
        <v>-1.5460309136548387E-4</v>
      </c>
      <c r="DS48" s="98">
        <v>-4.614968298365069E-4</v>
      </c>
      <c r="DT48" s="98">
        <v>-1.3490779300680101E-4</v>
      </c>
      <c r="DU48" s="98">
        <v>-3.9683423939297749E-4</v>
      </c>
      <c r="DV48" s="98">
        <v>-2.7937191936432099E-4</v>
      </c>
      <c r="DW48" s="98">
        <v>-5.7614771723133807E-4</v>
      </c>
      <c r="DX48" s="98">
        <v>-1.8560256853115547E-4</v>
      </c>
      <c r="DY48" s="98">
        <v>-8.6966145611804707E-4</v>
      </c>
      <c r="DZ48" s="98">
        <v>-5.8189460271499522E-4</v>
      </c>
      <c r="EA48" s="98">
        <v>-7.3834689638853628E-4</v>
      </c>
      <c r="EB48" s="98">
        <v>-3.2055135714291461E-4</v>
      </c>
      <c r="EC48" s="98">
        <v>-2.2772319021289387E-4</v>
      </c>
      <c r="ED48" s="98">
        <v>-2.3972053045834624E-4</v>
      </c>
      <c r="EE48" s="98">
        <v>-1.0981534672084392E-3</v>
      </c>
      <c r="EF48" s="98">
        <v>-4.9268636343956457E-4</v>
      </c>
      <c r="EG48" s="98">
        <v>-1.3849897739877104E-3</v>
      </c>
      <c r="EH48" s="98">
        <v>-1.216799483590759E-3</v>
      </c>
      <c r="EI48" s="98">
        <v>-1.9159289849959807E-3</v>
      </c>
      <c r="EJ48" s="98">
        <v>-1.7339240062672337E-3</v>
      </c>
      <c r="EK48" s="98">
        <v>-2.3639395200034116E-4</v>
      </c>
      <c r="EL48" s="98">
        <v>0</v>
      </c>
    </row>
    <row r="49" spans="2:142" ht="15" x14ac:dyDescent="0.4">
      <c r="B49">
        <v>44</v>
      </c>
      <c r="C49" s="6" t="s">
        <v>85</v>
      </c>
      <c r="D49" s="7" t="s">
        <v>86</v>
      </c>
      <c r="E49" s="166">
        <f>+MU!B49-MRD!E49</f>
        <v>0</v>
      </c>
      <c r="F49" s="166">
        <f>+MU!C49-MRD!F49</f>
        <v>0</v>
      </c>
      <c r="G49" s="166">
        <f>+MU!D49-MRD!G49</f>
        <v>0</v>
      </c>
      <c r="H49" s="166">
        <f>+MU!E49-MRD!H49</f>
        <v>0</v>
      </c>
      <c r="I49" s="166">
        <f>+MU!F49-MRD!I49</f>
        <v>0</v>
      </c>
      <c r="J49" s="166">
        <f>+MU!G49-MRD!J49</f>
        <v>0</v>
      </c>
      <c r="K49" s="166">
        <f>+MU!H49-MRD!K49</f>
        <v>0</v>
      </c>
      <c r="L49" s="166">
        <f>+MU!I49-MRD!L49</f>
        <v>0</v>
      </c>
      <c r="M49" s="166">
        <f>+MU!J49-MRD!M49</f>
        <v>0</v>
      </c>
      <c r="N49" s="166">
        <f>+MU!K49-MRD!N49</f>
        <v>0</v>
      </c>
      <c r="O49" s="166">
        <f>+MU!L49-MRD!O49</f>
        <v>0</v>
      </c>
      <c r="P49" s="166">
        <f>+MU!M49-MRD!P49</f>
        <v>0</v>
      </c>
      <c r="Q49" s="166">
        <f>+MU!N49-MRD!Q49</f>
        <v>0</v>
      </c>
      <c r="R49" s="166">
        <f>+MU!O49-MRD!R49</f>
        <v>0</v>
      </c>
      <c r="S49" s="166">
        <f>+MU!P49-MRD!S49</f>
        <v>0</v>
      </c>
      <c r="T49" s="166">
        <f>+MU!Q49-MRD!T49</f>
        <v>0</v>
      </c>
      <c r="U49" s="166">
        <f>+MU!R49-MRD!U49</f>
        <v>0</v>
      </c>
      <c r="V49" s="166">
        <f>+MU!S49-MRD!V49</f>
        <v>0</v>
      </c>
      <c r="W49" s="166">
        <f>+MU!T49-MRD!W49</f>
        <v>0</v>
      </c>
      <c r="X49" s="166">
        <f>+MU!U49-MRD!X49</f>
        <v>0</v>
      </c>
      <c r="Y49" s="166">
        <f>+MU!V49-MRD!Y49</f>
        <v>0</v>
      </c>
      <c r="Z49" s="166">
        <f>+MU!W49-MRD!Z49</f>
        <v>0</v>
      </c>
      <c r="AA49" s="166">
        <f>+MU!X49-MRD!AA49</f>
        <v>0</v>
      </c>
      <c r="AB49" s="166">
        <f>+MU!Y49-MRD!AB49</f>
        <v>0</v>
      </c>
      <c r="AC49" s="166">
        <f>+MU!Z49-MRD!AC49</f>
        <v>0</v>
      </c>
      <c r="AD49" s="166">
        <f>+MU!AA49-MRD!AD49</f>
        <v>0</v>
      </c>
      <c r="AE49" s="166">
        <f>+MU!AB49-MRD!AE49</f>
        <v>0</v>
      </c>
      <c r="AF49" s="166">
        <f>+MU!AC49-MRD!AF49</f>
        <v>0</v>
      </c>
      <c r="AG49" s="166">
        <f>+MU!AD49-MRD!AG49</f>
        <v>0</v>
      </c>
      <c r="AH49" s="166">
        <f>+MU!AE49-MRD!AH49</f>
        <v>0</v>
      </c>
      <c r="AI49" s="166">
        <f>+MU!AF49-MRD!AI49</f>
        <v>0</v>
      </c>
      <c r="AJ49" s="166">
        <f>+MU!AG49-MRD!AJ49</f>
        <v>0</v>
      </c>
      <c r="AK49" s="166">
        <f>+MU!AH49-MRD!AK49</f>
        <v>0</v>
      </c>
      <c r="AL49" s="166">
        <f>+MU!AI49-MRD!AL49</f>
        <v>0</v>
      </c>
      <c r="AM49" s="166">
        <f>+MU!AJ49-MRD!AM49</f>
        <v>0</v>
      </c>
      <c r="AN49" s="166">
        <f>+MU!AK49-MRD!AN49</f>
        <v>-2.4681928740877387E-4</v>
      </c>
      <c r="AO49" s="166">
        <f>+MU!AL49-MRD!AO49</f>
        <v>-7.9079533221023172E-4</v>
      </c>
      <c r="AP49" s="166">
        <f>+MU!AM49-MRD!AP49</f>
        <v>0</v>
      </c>
      <c r="AQ49" s="166">
        <f>+MU!AN49-MRD!AQ49</f>
        <v>0</v>
      </c>
      <c r="AR49" s="166">
        <f>+MU!AO49-MRD!AR49</f>
        <v>0</v>
      </c>
      <c r="AS49" s="166">
        <f>+MU!AP49-MRD!AS49</f>
        <v>0</v>
      </c>
      <c r="AT49" s="166">
        <f>+MU!AQ49-MRD!AT49</f>
        <v>0</v>
      </c>
      <c r="AU49" s="166">
        <f>+MU!AR49-MRD!AU49</f>
        <v>0</v>
      </c>
      <c r="AV49" s="166">
        <f>+MU!AS49-MRD!AV49</f>
        <v>0.99997944103884528</v>
      </c>
      <c r="AW49" s="166">
        <f>+MU!AT49-MRD!AW49</f>
        <v>-2.5001019535227609E-5</v>
      </c>
      <c r="AX49" s="166">
        <f>+MU!AU49-MRD!AX49</f>
        <v>0</v>
      </c>
      <c r="AY49" s="166">
        <f>+MU!AV49-MRD!AY49</f>
        <v>0</v>
      </c>
      <c r="AZ49" s="166">
        <f>+MU!AW49-MRD!AZ49</f>
        <v>-3.031016549393258E-3</v>
      </c>
      <c r="BA49" s="166">
        <f>+MU!AX49-MRD!BA49</f>
        <v>0</v>
      </c>
      <c r="BB49" s="166">
        <f>+MU!AY49-MRD!BB49</f>
        <v>0</v>
      </c>
      <c r="BC49" s="166">
        <f>+MU!AZ49-MRD!BC49</f>
        <v>0</v>
      </c>
      <c r="BD49" s="166">
        <f>+MU!BA49-MRD!BD49</f>
        <v>0</v>
      </c>
      <c r="BE49" s="166">
        <f>+MU!BB49-MRD!BE49</f>
        <v>0</v>
      </c>
      <c r="BF49" s="166">
        <f>+MU!BC49-MRD!BF49</f>
        <v>0</v>
      </c>
      <c r="BG49" s="166">
        <f>+MU!BD49-MRD!BG49</f>
        <v>0</v>
      </c>
      <c r="BH49" s="166">
        <f>+MU!BE49-MRD!BH49</f>
        <v>0</v>
      </c>
      <c r="BI49" s="166">
        <f>+MU!BF49-MRD!BI49</f>
        <v>0</v>
      </c>
      <c r="BJ49" s="166">
        <f>+MU!BG49-MRD!BJ49</f>
        <v>0</v>
      </c>
      <c r="BK49" s="166">
        <f>+MU!BH49-MRD!BK49</f>
        <v>0</v>
      </c>
      <c r="BL49" s="166">
        <f>+MU!BI49-MRD!BL49</f>
        <v>0</v>
      </c>
      <c r="BM49" s="166">
        <f>+MU!BJ49-MRD!BM49</f>
        <v>0</v>
      </c>
      <c r="BN49" s="166">
        <f>+MU!BK49-MRD!BN49</f>
        <v>0</v>
      </c>
      <c r="BO49" s="166">
        <f>+MU!BL49-MRD!BO49</f>
        <v>0</v>
      </c>
      <c r="BP49" s="166">
        <f>+MU!BM49-MRD!BP49</f>
        <v>0</v>
      </c>
      <c r="BQ49" s="166">
        <f>+MU!BN49-MRD!BQ49</f>
        <v>0</v>
      </c>
      <c r="BR49" s="166">
        <f>+MU!BO49-MRD!BR49</f>
        <v>0</v>
      </c>
      <c r="BS49" s="166">
        <f>+MU!BP49-MRD!BS49</f>
        <v>0</v>
      </c>
      <c r="BT49" s="166">
        <f>+MU!BQ49-MRD!BT49</f>
        <v>0</v>
      </c>
      <c r="BW49" s="98">
        <v>0</v>
      </c>
      <c r="BX49" s="98">
        <v>0</v>
      </c>
      <c r="BY49" s="98">
        <v>0</v>
      </c>
      <c r="BZ49" s="98">
        <v>0</v>
      </c>
      <c r="CA49" s="98">
        <v>0</v>
      </c>
      <c r="CB49" s="98">
        <v>0</v>
      </c>
      <c r="CC49" s="98">
        <v>0</v>
      </c>
      <c r="CD49" s="98">
        <v>0</v>
      </c>
      <c r="CE49" s="98">
        <v>0</v>
      </c>
      <c r="CF49" s="98">
        <v>0</v>
      </c>
      <c r="CG49" s="98">
        <v>0</v>
      </c>
      <c r="CH49" s="98">
        <v>0</v>
      </c>
      <c r="CI49" s="98">
        <v>0</v>
      </c>
      <c r="CJ49" s="98">
        <v>0</v>
      </c>
      <c r="CK49" s="98">
        <v>0</v>
      </c>
      <c r="CL49" s="98">
        <v>0</v>
      </c>
      <c r="CM49" s="98">
        <v>0</v>
      </c>
      <c r="CN49" s="98">
        <v>0</v>
      </c>
      <c r="CO49" s="98">
        <v>0</v>
      </c>
      <c r="CP49" s="98">
        <v>0</v>
      </c>
      <c r="CQ49" s="98">
        <v>0</v>
      </c>
      <c r="CR49" s="98">
        <v>0</v>
      </c>
      <c r="CS49" s="98">
        <v>0</v>
      </c>
      <c r="CT49" s="98">
        <v>0</v>
      </c>
      <c r="CU49" s="98">
        <v>0</v>
      </c>
      <c r="CV49" s="98">
        <v>0</v>
      </c>
      <c r="CW49" s="98">
        <v>0</v>
      </c>
      <c r="CX49" s="98">
        <v>0</v>
      </c>
      <c r="CY49" s="98">
        <v>0</v>
      </c>
      <c r="CZ49" s="98">
        <v>0</v>
      </c>
      <c r="DA49" s="98">
        <v>0</v>
      </c>
      <c r="DB49" s="98">
        <v>0</v>
      </c>
      <c r="DC49" s="98">
        <v>0</v>
      </c>
      <c r="DD49" s="98">
        <v>0</v>
      </c>
      <c r="DE49" s="98">
        <v>0</v>
      </c>
      <c r="DF49" s="98">
        <v>-2.4681928740877387E-4</v>
      </c>
      <c r="DG49" s="98">
        <v>-7.9079533221023172E-4</v>
      </c>
      <c r="DH49" s="98">
        <v>0</v>
      </c>
      <c r="DI49" s="98">
        <v>0</v>
      </c>
      <c r="DJ49" s="98">
        <v>0</v>
      </c>
      <c r="DK49" s="98">
        <v>0</v>
      </c>
      <c r="DL49" s="98">
        <v>0</v>
      </c>
      <c r="DM49" s="98">
        <v>0</v>
      </c>
      <c r="DN49" s="98">
        <v>0.99997944103884528</v>
      </c>
      <c r="DO49" s="98">
        <v>-2.5001019535227609E-5</v>
      </c>
      <c r="DP49" s="98">
        <v>0</v>
      </c>
      <c r="DQ49" s="98">
        <v>0</v>
      </c>
      <c r="DR49" s="98">
        <v>-3.031016549393258E-3</v>
      </c>
      <c r="DS49" s="98">
        <v>0</v>
      </c>
      <c r="DT49" s="98">
        <v>0</v>
      </c>
      <c r="DU49" s="98">
        <v>0</v>
      </c>
      <c r="DV49" s="98">
        <v>0</v>
      </c>
      <c r="DW49" s="98">
        <v>0</v>
      </c>
      <c r="DX49" s="98">
        <v>0</v>
      </c>
      <c r="DY49" s="98">
        <v>0</v>
      </c>
      <c r="DZ49" s="98">
        <v>0</v>
      </c>
      <c r="EA49" s="98">
        <v>0</v>
      </c>
      <c r="EB49" s="98">
        <v>0</v>
      </c>
      <c r="EC49" s="98">
        <v>0</v>
      </c>
      <c r="ED49" s="98">
        <v>0</v>
      </c>
      <c r="EE49" s="98">
        <v>0</v>
      </c>
      <c r="EF49" s="98">
        <v>0</v>
      </c>
      <c r="EG49" s="98">
        <v>0</v>
      </c>
      <c r="EH49" s="98">
        <v>0</v>
      </c>
      <c r="EI49" s="98">
        <v>0</v>
      </c>
      <c r="EJ49" s="98">
        <v>0</v>
      </c>
      <c r="EK49" s="98">
        <v>0</v>
      </c>
      <c r="EL49" s="98">
        <v>0</v>
      </c>
    </row>
    <row r="50" spans="2:142" ht="15" x14ac:dyDescent="0.4">
      <c r="B50">
        <v>45</v>
      </c>
      <c r="C50" s="15" t="s">
        <v>87</v>
      </c>
      <c r="D50" s="2" t="s">
        <v>88</v>
      </c>
      <c r="E50" s="166">
        <f>+MU!B50-MRD!E50</f>
        <v>0</v>
      </c>
      <c r="F50" s="166">
        <f>+MU!C50-MRD!F50</f>
        <v>0</v>
      </c>
      <c r="G50" s="166">
        <f>+MU!D50-MRD!G50</f>
        <v>0</v>
      </c>
      <c r="H50" s="166">
        <f>+MU!E50-MRD!H50</f>
        <v>-1.8531699460225957E-2</v>
      </c>
      <c r="I50" s="166">
        <f>+MU!F50-MRD!I50</f>
        <v>-1.3281300697681397E-3</v>
      </c>
      <c r="J50" s="166">
        <f>+MU!G50-MRD!J50</f>
        <v>-4.7789400585495183E-3</v>
      </c>
      <c r="K50" s="166">
        <f>+MU!H50-MRD!K50</f>
        <v>0</v>
      </c>
      <c r="L50" s="166">
        <f>+MU!I50-MRD!L50</f>
        <v>-2.0213835470374855E-3</v>
      </c>
      <c r="M50" s="166">
        <f>+MU!J50-MRD!M50</f>
        <v>-1.1321547538252095E-2</v>
      </c>
      <c r="N50" s="166">
        <f>+MU!K50-MRD!N50</f>
        <v>-5.5617603282503399E-3</v>
      </c>
      <c r="O50" s="166">
        <f>+MU!L50-MRD!O50</f>
        <v>0</v>
      </c>
      <c r="P50" s="166">
        <f>+MU!M50-MRD!P50</f>
        <v>-4.6027714269111292E-4</v>
      </c>
      <c r="Q50" s="166">
        <f>+MU!N50-MRD!Q50</f>
        <v>0</v>
      </c>
      <c r="R50" s="166">
        <f>+MU!O50-MRD!R50</f>
        <v>-3.0673872060625806E-3</v>
      </c>
      <c r="S50" s="166">
        <f>+MU!P50-MRD!S50</f>
        <v>0</v>
      </c>
      <c r="T50" s="166">
        <f>+MU!Q50-MRD!T50</f>
        <v>0</v>
      </c>
      <c r="U50" s="166">
        <f>+MU!R50-MRD!U50</f>
        <v>0</v>
      </c>
      <c r="V50" s="166">
        <f>+MU!S50-MRD!V50</f>
        <v>0</v>
      </c>
      <c r="W50" s="166">
        <f>+MU!T50-MRD!W50</f>
        <v>0</v>
      </c>
      <c r="X50" s="166">
        <f>+MU!U50-MRD!X50</f>
        <v>0</v>
      </c>
      <c r="Y50" s="166">
        <f>+MU!V50-MRD!Y50</f>
        <v>0</v>
      </c>
      <c r="Z50" s="166">
        <f>+MU!W50-MRD!Z50</f>
        <v>0</v>
      </c>
      <c r="AA50" s="166">
        <f>+MU!X50-MRD!AA50</f>
        <v>0</v>
      </c>
      <c r="AB50" s="166">
        <f>+MU!Y50-MRD!AB50</f>
        <v>0</v>
      </c>
      <c r="AC50" s="166">
        <f>+MU!Z50-MRD!AC50</f>
        <v>0</v>
      </c>
      <c r="AD50" s="166">
        <f>+MU!AA50-MRD!AD50</f>
        <v>-3.1235690880099067E-3</v>
      </c>
      <c r="AE50" s="166">
        <f>+MU!AB50-MRD!AE50</f>
        <v>-1.0273216887535299E-2</v>
      </c>
      <c r="AF50" s="166">
        <f>+MU!AC50-MRD!AF50</f>
        <v>-1.0756426728310951E-2</v>
      </c>
      <c r="AG50" s="166">
        <f>+MU!AD50-MRD!AG50</f>
        <v>0</v>
      </c>
      <c r="AH50" s="166">
        <f>+MU!AE50-MRD!AH50</f>
        <v>0</v>
      </c>
      <c r="AI50" s="166">
        <f>+MU!AF50-MRD!AI50</f>
        <v>0</v>
      </c>
      <c r="AJ50" s="166">
        <f>+MU!AG50-MRD!AJ50</f>
        <v>0</v>
      </c>
      <c r="AK50" s="166">
        <f>+MU!AH50-MRD!AK50</f>
        <v>0</v>
      </c>
      <c r="AL50" s="166">
        <f>+MU!AI50-MRD!AL50</f>
        <v>-3.1124380390982826E-2</v>
      </c>
      <c r="AM50" s="166">
        <f>+MU!AJ50-MRD!AM50</f>
        <v>-6.2546906791099074E-3</v>
      </c>
      <c r="AN50" s="166">
        <f>+MU!AK50-MRD!AN50</f>
        <v>-2.4065601532496091E-2</v>
      </c>
      <c r="AO50" s="166">
        <f>+MU!AL50-MRD!AO50</f>
        <v>-9.7161424034703393E-3</v>
      </c>
      <c r="AP50" s="166">
        <f>+MU!AM50-MRD!AP50</f>
        <v>-0.11209761732327302</v>
      </c>
      <c r="AQ50" s="166">
        <f>+MU!AN50-MRD!AQ50</f>
        <v>-4.5074006309453192E-2</v>
      </c>
      <c r="AR50" s="166">
        <f>+MU!AO50-MRD!AR50</f>
        <v>-3.1355811916930265E-2</v>
      </c>
      <c r="AS50" s="166">
        <f>+MU!AP50-MRD!AS50</f>
        <v>0</v>
      </c>
      <c r="AT50" s="166">
        <f>+MU!AQ50-MRD!AT50</f>
        <v>-1.0910434120551882E-3</v>
      </c>
      <c r="AU50" s="166">
        <f>+MU!AR50-MRD!AU50</f>
        <v>-0.22164707686259189</v>
      </c>
      <c r="AV50" s="166">
        <f>+MU!AS50-MRD!AV50</f>
        <v>-4.8262005713396949E-2</v>
      </c>
      <c r="AW50" s="166">
        <f>+MU!AT50-MRD!AW50</f>
        <v>0.85330969755129826</v>
      </c>
      <c r="AX50" s="166">
        <f>+MU!AU50-MRD!AX50</f>
        <v>-6.3250709608216405E-3</v>
      </c>
      <c r="AY50" s="166">
        <f>+MU!AV50-MRD!AY50</f>
        <v>0</v>
      </c>
      <c r="AZ50" s="166">
        <f>+MU!AW50-MRD!AZ50</f>
        <v>-3.6686857493465701E-3</v>
      </c>
      <c r="BA50" s="166">
        <f>+MU!AX50-MRD!BA50</f>
        <v>0</v>
      </c>
      <c r="BB50" s="166">
        <f>+MU!AY50-MRD!BB50</f>
        <v>0</v>
      </c>
      <c r="BC50" s="166">
        <f>+MU!AZ50-MRD!BC50</f>
        <v>-5.0340580057089456E-3</v>
      </c>
      <c r="BD50" s="166">
        <f>+MU!BA50-MRD!BD50</f>
        <v>0</v>
      </c>
      <c r="BE50" s="166">
        <f>+MU!BB50-MRD!BE50</f>
        <v>-2.1865541351898093E-2</v>
      </c>
      <c r="BF50" s="166">
        <f>+MU!BC50-MRD!BF50</f>
        <v>-6.2273791631139086E-3</v>
      </c>
      <c r="BG50" s="166">
        <f>+MU!BD50-MRD!BG50</f>
        <v>-3.0837846564785138E-4</v>
      </c>
      <c r="BH50" s="166">
        <f>+MU!BE50-MRD!BH50</f>
        <v>0</v>
      </c>
      <c r="BI50" s="166">
        <f>+MU!BF50-MRD!BI50</f>
        <v>-1.98419396130039E-3</v>
      </c>
      <c r="BJ50" s="166">
        <f>+MU!BG50-MRD!BJ50</f>
        <v>-3.5754693207121556E-3</v>
      </c>
      <c r="BK50" s="166">
        <f>+MU!BH50-MRD!BK50</f>
        <v>-4.4821058325483594E-3</v>
      </c>
      <c r="BL50" s="166">
        <f>+MU!BI50-MRD!BL50</f>
        <v>-2.1598051660890429E-2</v>
      </c>
      <c r="BM50" s="166">
        <f>+MU!BJ50-MRD!BM50</f>
        <v>-7.5426931514715242E-3</v>
      </c>
      <c r="BN50" s="166">
        <f>+MU!BK50-MRD!BN50</f>
        <v>-3.6379163309804381E-3</v>
      </c>
      <c r="BO50" s="166">
        <f>+MU!BL50-MRD!BO50</f>
        <v>-3.1187603772876101E-2</v>
      </c>
      <c r="BP50" s="166">
        <f>+MU!BM50-MRD!BP50</f>
        <v>-1.7712530271520744E-2</v>
      </c>
      <c r="BQ50" s="166">
        <f>+MU!BN50-MRD!BQ50</f>
        <v>-2.3237903523016428E-3</v>
      </c>
      <c r="BR50" s="166">
        <f>+MU!BO50-MRD!BR50</f>
        <v>-1.1238973208063092E-2</v>
      </c>
      <c r="BS50" s="166">
        <f>+MU!BP50-MRD!BS50</f>
        <v>-3.1019904174484698E-2</v>
      </c>
      <c r="BT50" s="166">
        <f>+MU!BQ50-MRD!BT50</f>
        <v>0</v>
      </c>
      <c r="BW50" s="98">
        <v>0</v>
      </c>
      <c r="BX50" s="98">
        <v>0</v>
      </c>
      <c r="BY50" s="98">
        <v>0</v>
      </c>
      <c r="BZ50" s="98">
        <v>-1.8531699460225957E-2</v>
      </c>
      <c r="CA50" s="98">
        <v>-1.3281300697681397E-3</v>
      </c>
      <c r="CB50" s="98">
        <v>-4.7789400585495183E-3</v>
      </c>
      <c r="CC50" s="98">
        <v>0</v>
      </c>
      <c r="CD50" s="98">
        <v>-2.0213835470374855E-3</v>
      </c>
      <c r="CE50" s="98">
        <v>-1.1321547538252095E-2</v>
      </c>
      <c r="CF50" s="98">
        <v>-5.5617603282503399E-3</v>
      </c>
      <c r="CG50" s="98">
        <v>0</v>
      </c>
      <c r="CH50" s="98">
        <v>-4.6027714269111292E-4</v>
      </c>
      <c r="CI50" s="98">
        <v>0</v>
      </c>
      <c r="CJ50" s="98">
        <v>-3.0673872060625806E-3</v>
      </c>
      <c r="CK50" s="98">
        <v>0</v>
      </c>
      <c r="CL50" s="98">
        <v>0</v>
      </c>
      <c r="CM50" s="98">
        <v>0</v>
      </c>
      <c r="CN50" s="98">
        <v>0</v>
      </c>
      <c r="CO50" s="98">
        <v>0</v>
      </c>
      <c r="CP50" s="98">
        <v>0</v>
      </c>
      <c r="CQ50" s="98">
        <v>0</v>
      </c>
      <c r="CR50" s="98">
        <v>0</v>
      </c>
      <c r="CS50" s="98">
        <v>0</v>
      </c>
      <c r="CT50" s="98">
        <v>0</v>
      </c>
      <c r="CU50" s="98">
        <v>0</v>
      </c>
      <c r="CV50" s="98">
        <v>-3.1235690880099067E-3</v>
      </c>
      <c r="CW50" s="98">
        <v>-1.0273216887535299E-2</v>
      </c>
      <c r="CX50" s="98">
        <v>-1.0756426728310951E-2</v>
      </c>
      <c r="CY50" s="98">
        <v>0</v>
      </c>
      <c r="CZ50" s="98">
        <v>0</v>
      </c>
      <c r="DA50" s="98">
        <v>0</v>
      </c>
      <c r="DB50" s="98">
        <v>0</v>
      </c>
      <c r="DC50" s="98">
        <v>0</v>
      </c>
      <c r="DD50" s="98">
        <v>-3.1124380390982826E-2</v>
      </c>
      <c r="DE50" s="98">
        <v>-6.2546906791099074E-3</v>
      </c>
      <c r="DF50" s="98">
        <v>-2.4065601532496091E-2</v>
      </c>
      <c r="DG50" s="98">
        <v>-9.7161424034703393E-3</v>
      </c>
      <c r="DH50" s="98">
        <v>-0.11209761732327302</v>
      </c>
      <c r="DI50" s="98">
        <v>-4.5074006309453192E-2</v>
      </c>
      <c r="DJ50" s="98">
        <v>-3.1355811916930265E-2</v>
      </c>
      <c r="DK50" s="98">
        <v>0</v>
      </c>
      <c r="DL50" s="98">
        <v>-1.0910434120551882E-3</v>
      </c>
      <c r="DM50" s="98">
        <v>-0.22164707686259189</v>
      </c>
      <c r="DN50" s="98">
        <v>-4.8262005713396949E-2</v>
      </c>
      <c r="DO50" s="98">
        <v>0.85330969755129826</v>
      </c>
      <c r="DP50" s="98">
        <v>-6.3250709608216405E-3</v>
      </c>
      <c r="DQ50" s="98">
        <v>0</v>
      </c>
      <c r="DR50" s="98">
        <v>-3.6686857493465701E-3</v>
      </c>
      <c r="DS50" s="98">
        <v>0</v>
      </c>
      <c r="DT50" s="98">
        <v>0</v>
      </c>
      <c r="DU50" s="98">
        <v>-5.0340580057089456E-3</v>
      </c>
      <c r="DV50" s="98">
        <v>0</v>
      </c>
      <c r="DW50" s="98">
        <v>-2.1865541351898093E-2</v>
      </c>
      <c r="DX50" s="98">
        <v>-6.2273791631139086E-3</v>
      </c>
      <c r="DY50" s="98">
        <v>-3.0837846564785138E-4</v>
      </c>
      <c r="DZ50" s="98">
        <v>0</v>
      </c>
      <c r="EA50" s="98">
        <v>-1.98419396130039E-3</v>
      </c>
      <c r="EB50" s="98">
        <v>-3.5754693207121556E-3</v>
      </c>
      <c r="EC50" s="98">
        <v>-4.4821058325483594E-3</v>
      </c>
      <c r="ED50" s="98">
        <v>-2.1598051660890429E-2</v>
      </c>
      <c r="EE50" s="98">
        <v>-7.5426931514715242E-3</v>
      </c>
      <c r="EF50" s="98">
        <v>-3.6379163309804381E-3</v>
      </c>
      <c r="EG50" s="98">
        <v>-3.1187603772876101E-2</v>
      </c>
      <c r="EH50" s="98">
        <v>-1.7712530271520744E-2</v>
      </c>
      <c r="EI50" s="98">
        <v>-2.3237903523016428E-3</v>
      </c>
      <c r="EJ50" s="98">
        <v>-1.1238973208063092E-2</v>
      </c>
      <c r="EK50" s="98">
        <v>-3.1019904174484698E-2</v>
      </c>
      <c r="EL50" s="98">
        <v>0</v>
      </c>
    </row>
    <row r="51" spans="2:142" ht="15" x14ac:dyDescent="0.4">
      <c r="B51">
        <v>46</v>
      </c>
      <c r="C51" s="6" t="s">
        <v>89</v>
      </c>
      <c r="D51" s="7" t="s">
        <v>90</v>
      </c>
      <c r="E51" s="166">
        <f>+MU!B51-MRD!E51</f>
        <v>-3.4499751787679646E-2</v>
      </c>
      <c r="F51" s="166">
        <f>+MU!C51-MRD!F51</f>
        <v>-3.8256139954528555E-2</v>
      </c>
      <c r="G51" s="166">
        <f>+MU!D51-MRD!G51</f>
        <v>-3.4264541378734255E-2</v>
      </c>
      <c r="H51" s="166">
        <f>+MU!E51-MRD!H51</f>
        <v>-1.2524724022697158E-2</v>
      </c>
      <c r="I51" s="166">
        <f>+MU!F51-MRD!I51</f>
        <v>-2.4203470329978671E-2</v>
      </c>
      <c r="J51" s="166">
        <f>+MU!G51-MRD!J51</f>
        <v>-6.7172244449782504E-3</v>
      </c>
      <c r="K51" s="166">
        <f>+MU!H51-MRD!K51</f>
        <v>-8.1118017709801062E-3</v>
      </c>
      <c r="L51" s="166">
        <f>+MU!I51-MRD!L51</f>
        <v>-6.8570104593701263E-3</v>
      </c>
      <c r="M51" s="166">
        <f>+MU!J51-MRD!M51</f>
        <v>-1.5094356634964615E-2</v>
      </c>
      <c r="N51" s="166">
        <f>+MU!K51-MRD!N51</f>
        <v>-9.2235805134871559E-3</v>
      </c>
      <c r="O51" s="166">
        <f>+MU!L51-MRD!O51</f>
        <v>-3.5619051410279899E-2</v>
      </c>
      <c r="P51" s="166">
        <f>+MU!M51-MRD!P51</f>
        <v>-1.5239528552381115E-2</v>
      </c>
      <c r="Q51" s="166">
        <f>+MU!N51-MRD!Q51</f>
        <v>-4.3409423357050773E-2</v>
      </c>
      <c r="R51" s="166">
        <f>+MU!O51-MRD!R51</f>
        <v>-8.2830832268690605E-2</v>
      </c>
      <c r="S51" s="166">
        <f>+MU!P51-MRD!S51</f>
        <v>-3.5870124592106818E-2</v>
      </c>
      <c r="T51" s="166">
        <f>+MU!Q51-MRD!T51</f>
        <v>-1.0123819556570962E-2</v>
      </c>
      <c r="U51" s="166">
        <f>+MU!R51-MRD!U51</f>
        <v>-9.5534662732645895E-2</v>
      </c>
      <c r="V51" s="166">
        <f>+MU!S51-MRD!V51</f>
        <v>-7.3727825597072791E-2</v>
      </c>
      <c r="W51" s="166">
        <f>+MU!T51-MRD!W51</f>
        <v>-4.8875924017767379E-2</v>
      </c>
      <c r="X51" s="166">
        <f>+MU!U51-MRD!X51</f>
        <v>-6.7497377873207573E-2</v>
      </c>
      <c r="Y51" s="166">
        <f>+MU!V51-MRD!Y51</f>
        <v>-4.3304975895844783E-2</v>
      </c>
      <c r="Z51" s="166">
        <f>+MU!W51-MRD!Z51</f>
        <v>-6.3504274279671424E-2</v>
      </c>
      <c r="AA51" s="166">
        <f>+MU!X51-MRD!AA51</f>
        <v>-0.12640824944224743</v>
      </c>
      <c r="AB51" s="166">
        <f>+MU!Y51-MRD!AB51</f>
        <v>-7.4638964358988494E-2</v>
      </c>
      <c r="AC51" s="166">
        <f>+MU!Z51-MRD!AC51</f>
        <v>-2.2780388583259394E-2</v>
      </c>
      <c r="AD51" s="166">
        <f>+MU!AA51-MRD!AD51</f>
        <v>-5.8665827455705866E-2</v>
      </c>
      <c r="AE51" s="166">
        <f>+MU!AB51-MRD!AE51</f>
        <v>-4.8898953828414436E-2</v>
      </c>
      <c r="AF51" s="166">
        <f>+MU!AC51-MRD!AF51</f>
        <v>-7.5547392243814432E-2</v>
      </c>
      <c r="AG51" s="166">
        <f>+MU!AD51-MRD!AG51</f>
        <v>-4.1509389699124148E-2</v>
      </c>
      <c r="AH51" s="166">
        <f>+MU!AE51-MRD!AH51</f>
        <v>-7.2392616145967259E-2</v>
      </c>
      <c r="AI51" s="166">
        <f>+MU!AF51-MRD!AI51</f>
        <v>-8.7336232021864663E-2</v>
      </c>
      <c r="AJ51" s="166">
        <f>+MU!AG51-MRD!AJ51</f>
        <v>-7.6876546177677127E-2</v>
      </c>
      <c r="AK51" s="166">
        <f>+MU!AH51-MRD!AK51</f>
        <v>-9.7715726051764124E-2</v>
      </c>
      <c r="AL51" s="166">
        <f>+MU!AI51-MRD!AL51</f>
        <v>-8.2893041665864226E-2</v>
      </c>
      <c r="AM51" s="166">
        <f>+MU!AJ51-MRD!AM51</f>
        <v>-3.0889439350204034E-2</v>
      </c>
      <c r="AN51" s="166">
        <f>+MU!AK51-MRD!AN51</f>
        <v>-7.7060229240759146E-3</v>
      </c>
      <c r="AO51" s="166">
        <f>+MU!AL51-MRD!AO51</f>
        <v>-3.3990849274215815E-3</v>
      </c>
      <c r="AP51" s="166">
        <f>+MU!AM51-MRD!AP51</f>
        <v>-1.0631276160380504E-2</v>
      </c>
      <c r="AQ51" s="166">
        <f>+MU!AN51-MRD!AQ51</f>
        <v>-1.1862930514467237E-2</v>
      </c>
      <c r="AR51" s="166">
        <f>+MU!AO51-MRD!AR51</f>
        <v>-1.7345588752767451E-2</v>
      </c>
      <c r="AS51" s="166">
        <f>+MU!AP51-MRD!AS51</f>
        <v>-2.2957892057067289E-2</v>
      </c>
      <c r="AT51" s="166">
        <f>+MU!AQ51-MRD!AT51</f>
        <v>-1.9913086699026344E-2</v>
      </c>
      <c r="AU51" s="166">
        <f>+MU!AR51-MRD!AU51</f>
        <v>-3.9220854448407665E-2</v>
      </c>
      <c r="AV51" s="166">
        <f>+MU!AS51-MRD!AV51</f>
        <v>-6.0812536616698575E-2</v>
      </c>
      <c r="AW51" s="166">
        <f>+MU!AT51-MRD!AW51</f>
        <v>-4.271190781406152E-2</v>
      </c>
      <c r="AX51" s="166">
        <f>+MU!AU51-MRD!AX51</f>
        <v>0.98880124286079829</v>
      </c>
      <c r="AY51" s="166">
        <f>+MU!AV51-MRD!AY51</f>
        <v>-6.3326027665083953E-2</v>
      </c>
      <c r="AZ51" s="166">
        <f>+MU!AW51-MRD!AZ51</f>
        <v>-3.5698953410754762E-2</v>
      </c>
      <c r="BA51" s="166">
        <f>+MU!AX51-MRD!BA51</f>
        <v>-3.6355247690432496E-2</v>
      </c>
      <c r="BB51" s="166">
        <f>+MU!AY51-MRD!BB51</f>
        <v>-1.7046186811163981E-2</v>
      </c>
      <c r="BC51" s="166">
        <f>+MU!AZ51-MRD!BC51</f>
        <v>-2.4720689394857383E-2</v>
      </c>
      <c r="BD51" s="166">
        <f>+MU!BA51-MRD!BD51</f>
        <v>-1.0380166754473343E-2</v>
      </c>
      <c r="BE51" s="166">
        <f>+MU!BB51-MRD!BE51</f>
        <v>-2.7506187209171546E-2</v>
      </c>
      <c r="BF51" s="166">
        <f>+MU!BC51-MRD!BF51</f>
        <v>-5.8921000495264268E-2</v>
      </c>
      <c r="BG51" s="166">
        <f>+MU!BD51-MRD!BG51</f>
        <v>-1.2189587878218109E-2</v>
      </c>
      <c r="BH51" s="166">
        <f>+MU!BE51-MRD!BH51</f>
        <v>-2.4774612228851876E-2</v>
      </c>
      <c r="BI51" s="166">
        <f>+MU!BF51-MRD!BI51</f>
        <v>-6.7342661498060279E-3</v>
      </c>
      <c r="BJ51" s="166">
        <f>+MU!BG51-MRD!BJ51</f>
        <v>-5.8844412620099856E-3</v>
      </c>
      <c r="BK51" s="166">
        <f>+MU!BH51-MRD!BK51</f>
        <v>-3.4909577980602028E-3</v>
      </c>
      <c r="BL51" s="166">
        <f>+MU!BI51-MRD!BL51</f>
        <v>-4.4816107326143764E-4</v>
      </c>
      <c r="BM51" s="166">
        <f>+MU!BJ51-MRD!BM51</f>
        <v>-4.5955170356503997E-3</v>
      </c>
      <c r="BN51" s="166">
        <f>+MU!BK51-MRD!BN51</f>
        <v>-6.0195403036129762E-3</v>
      </c>
      <c r="BO51" s="166">
        <f>+MU!BL51-MRD!BO51</f>
        <v>-9.0188250530716992E-3</v>
      </c>
      <c r="BP51" s="166">
        <f>+MU!BM51-MRD!BP51</f>
        <v>-6.4084892282670622E-3</v>
      </c>
      <c r="BQ51" s="166">
        <f>+MU!BN51-MRD!BQ51</f>
        <v>-2.0870626224450184E-2</v>
      </c>
      <c r="BR51" s="166">
        <f>+MU!BO51-MRD!BR51</f>
        <v>-7.8647137651942246E-3</v>
      </c>
      <c r="BS51" s="166">
        <f>+MU!BP51-MRD!BS51</f>
        <v>-3.1636215552733007E-2</v>
      </c>
      <c r="BT51" s="166">
        <f>+MU!BQ51-MRD!BT51</f>
        <v>0</v>
      </c>
      <c r="BW51" s="98">
        <v>-3.4499751787679646E-2</v>
      </c>
      <c r="BX51" s="98">
        <v>-3.8256139954528555E-2</v>
      </c>
      <c r="BY51" s="98">
        <v>-3.4264541378734255E-2</v>
      </c>
      <c r="BZ51" s="98">
        <v>-1.2524724022697158E-2</v>
      </c>
      <c r="CA51" s="98">
        <v>-2.4203470329978671E-2</v>
      </c>
      <c r="CB51" s="98">
        <v>-6.7172244449782504E-3</v>
      </c>
      <c r="CC51" s="98">
        <v>-8.1118017709801062E-3</v>
      </c>
      <c r="CD51" s="98">
        <v>-6.8570104593701263E-3</v>
      </c>
      <c r="CE51" s="98">
        <v>-1.5094356634964615E-2</v>
      </c>
      <c r="CF51" s="98">
        <v>-9.2235805134871559E-3</v>
      </c>
      <c r="CG51" s="98">
        <v>-3.5619051410279899E-2</v>
      </c>
      <c r="CH51" s="98">
        <v>-1.5239528552381115E-2</v>
      </c>
      <c r="CI51" s="98">
        <v>-4.3409423357050773E-2</v>
      </c>
      <c r="CJ51" s="98">
        <v>-8.2830832268690605E-2</v>
      </c>
      <c r="CK51" s="98">
        <v>-3.5870124592106818E-2</v>
      </c>
      <c r="CL51" s="98">
        <v>-1.0123819556570962E-2</v>
      </c>
      <c r="CM51" s="98">
        <v>-9.5534662732645895E-2</v>
      </c>
      <c r="CN51" s="98">
        <v>-7.3727825597072791E-2</v>
      </c>
      <c r="CO51" s="98">
        <v>-4.8875924017767379E-2</v>
      </c>
      <c r="CP51" s="98">
        <v>-6.7497377873207573E-2</v>
      </c>
      <c r="CQ51" s="98">
        <v>-4.3304975895844783E-2</v>
      </c>
      <c r="CR51" s="98">
        <v>-6.3504274279671424E-2</v>
      </c>
      <c r="CS51" s="98">
        <v>-0.12640824944224743</v>
      </c>
      <c r="CT51" s="98">
        <v>-7.4638964358988494E-2</v>
      </c>
      <c r="CU51" s="98">
        <v>-2.2780388583259394E-2</v>
      </c>
      <c r="CV51" s="98">
        <v>-5.8665827455705866E-2</v>
      </c>
      <c r="CW51" s="98">
        <v>-4.8898953828414436E-2</v>
      </c>
      <c r="CX51" s="98">
        <v>-7.5547392243814432E-2</v>
      </c>
      <c r="CY51" s="98">
        <v>-4.1509389699124148E-2</v>
      </c>
      <c r="CZ51" s="98">
        <v>-7.2392616145967259E-2</v>
      </c>
      <c r="DA51" s="98">
        <v>-8.7336232021864663E-2</v>
      </c>
      <c r="DB51" s="98">
        <v>-7.6876546177677127E-2</v>
      </c>
      <c r="DC51" s="98">
        <v>-9.7715726051764124E-2</v>
      </c>
      <c r="DD51" s="98">
        <v>-8.2893041665864226E-2</v>
      </c>
      <c r="DE51" s="98">
        <v>-3.0889439350204034E-2</v>
      </c>
      <c r="DF51" s="98">
        <v>-7.7060229240759146E-3</v>
      </c>
      <c r="DG51" s="98">
        <v>-3.3990849274215815E-3</v>
      </c>
      <c r="DH51" s="98">
        <v>-1.0631276160380504E-2</v>
      </c>
      <c r="DI51" s="98">
        <v>-1.1862930514467237E-2</v>
      </c>
      <c r="DJ51" s="98">
        <v>-1.7345588752767451E-2</v>
      </c>
      <c r="DK51" s="98">
        <v>-2.2957892057067289E-2</v>
      </c>
      <c r="DL51" s="98">
        <v>-1.9913086699026344E-2</v>
      </c>
      <c r="DM51" s="98">
        <v>-3.9220854448407665E-2</v>
      </c>
      <c r="DN51" s="98">
        <v>-6.0812536616698575E-2</v>
      </c>
      <c r="DO51" s="98">
        <v>-4.271190781406152E-2</v>
      </c>
      <c r="DP51" s="98">
        <v>0.98880124286079829</v>
      </c>
      <c r="DQ51" s="98">
        <v>-6.3326027665083953E-2</v>
      </c>
      <c r="DR51" s="98">
        <v>-3.5698953410754762E-2</v>
      </c>
      <c r="DS51" s="98">
        <v>-3.6355247690432496E-2</v>
      </c>
      <c r="DT51" s="98">
        <v>-1.7046186811163981E-2</v>
      </c>
      <c r="DU51" s="98">
        <v>-2.4720689394857383E-2</v>
      </c>
      <c r="DV51" s="98">
        <v>-1.0380166754473343E-2</v>
      </c>
      <c r="DW51" s="98">
        <v>-2.7506187209171546E-2</v>
      </c>
      <c r="DX51" s="98">
        <v>-5.8921000495264268E-2</v>
      </c>
      <c r="DY51" s="98">
        <v>-1.2189587878218109E-2</v>
      </c>
      <c r="DZ51" s="98">
        <v>-2.4774612228851876E-2</v>
      </c>
      <c r="EA51" s="98">
        <v>-6.7342661498060279E-3</v>
      </c>
      <c r="EB51" s="98">
        <v>-5.8844412620099856E-3</v>
      </c>
      <c r="EC51" s="98">
        <v>-3.4909577980602028E-3</v>
      </c>
      <c r="ED51" s="98">
        <v>-4.4816107326143764E-4</v>
      </c>
      <c r="EE51" s="98">
        <v>-4.5955170356503997E-3</v>
      </c>
      <c r="EF51" s="98">
        <v>-6.0195403036129762E-3</v>
      </c>
      <c r="EG51" s="98">
        <v>-9.0188250530716992E-3</v>
      </c>
      <c r="EH51" s="98">
        <v>-6.4084892282670622E-3</v>
      </c>
      <c r="EI51" s="98">
        <v>-2.0870626224450184E-2</v>
      </c>
      <c r="EJ51" s="98">
        <v>-7.8647137651942246E-3</v>
      </c>
      <c r="EK51" s="98">
        <v>-3.1636215552733007E-2</v>
      </c>
      <c r="EL51" s="98">
        <v>0</v>
      </c>
    </row>
    <row r="52" spans="2:142" ht="15" x14ac:dyDescent="0.4">
      <c r="B52">
        <v>47</v>
      </c>
      <c r="C52" s="15" t="s">
        <v>91</v>
      </c>
      <c r="D52" s="2" t="s">
        <v>92</v>
      </c>
      <c r="E52" s="166">
        <f>+MU!B52-MRD!E52</f>
        <v>-3.9376762558635129E-3</v>
      </c>
      <c r="F52" s="166">
        <f>+MU!C52-MRD!F52</f>
        <v>-2.8889533801986149E-3</v>
      </c>
      <c r="G52" s="166">
        <f>+MU!D52-MRD!G52</f>
        <v>-1.4077871813634112E-3</v>
      </c>
      <c r="H52" s="166">
        <f>+MU!E52-MRD!H52</f>
        <v>-2.1062245847826747E-2</v>
      </c>
      <c r="I52" s="166">
        <f>+MU!F52-MRD!I52</f>
        <v>-6.104544175126481E-3</v>
      </c>
      <c r="J52" s="166">
        <f>+MU!G52-MRD!J52</f>
        <v>-1.2005863307775063E-2</v>
      </c>
      <c r="K52" s="166">
        <f>+MU!H52-MRD!K52</f>
        <v>-6.1284478838211738E-3</v>
      </c>
      <c r="L52" s="166">
        <f>+MU!I52-MRD!L52</f>
        <v>-2.364131291587989E-2</v>
      </c>
      <c r="M52" s="166">
        <f>+MU!J52-MRD!M52</f>
        <v>-4.1876913951911482E-2</v>
      </c>
      <c r="N52" s="166">
        <f>+MU!K52-MRD!N52</f>
        <v>-3.7589164968849908E-3</v>
      </c>
      <c r="O52" s="166">
        <f>+MU!L52-MRD!O52</f>
        <v>-2.4488003028319536E-3</v>
      </c>
      <c r="P52" s="166">
        <f>+MU!M52-MRD!P52</f>
        <v>-2.3379287297436201E-3</v>
      </c>
      <c r="Q52" s="166">
        <f>+MU!N52-MRD!Q52</f>
        <v>-2.9390746978176915E-3</v>
      </c>
      <c r="R52" s="166">
        <f>+MU!O52-MRD!R52</f>
        <v>-1.4437108796444824E-3</v>
      </c>
      <c r="S52" s="166">
        <f>+MU!P52-MRD!S52</f>
        <v>-7.1130447177240495E-4</v>
      </c>
      <c r="T52" s="166">
        <f>+MU!Q52-MRD!T52</f>
        <v>-5.4579350497222113E-3</v>
      </c>
      <c r="U52" s="166">
        <f>+MU!R52-MRD!U52</f>
        <v>-1.9414998842388542E-3</v>
      </c>
      <c r="V52" s="166">
        <f>+MU!S52-MRD!V52</f>
        <v>-1.2394237686490406E-3</v>
      </c>
      <c r="W52" s="166">
        <f>+MU!T52-MRD!W52</f>
        <v>-2.3386307975305372E-3</v>
      </c>
      <c r="X52" s="166">
        <f>+MU!U52-MRD!X52</f>
        <v>-3.3707034198948672E-3</v>
      </c>
      <c r="Y52" s="166">
        <f>+MU!V52-MRD!Y52</f>
        <v>-1.1990515597973021E-3</v>
      </c>
      <c r="Z52" s="166">
        <f>+MU!W52-MRD!Z52</f>
        <v>-1.3050491617049454E-3</v>
      </c>
      <c r="AA52" s="166">
        <f>+MU!X52-MRD!AA52</f>
        <v>-1.9892870190551378E-3</v>
      </c>
      <c r="AB52" s="166">
        <f>+MU!Y52-MRD!AB52</f>
        <v>-2.2150436241320675E-3</v>
      </c>
      <c r="AC52" s="166">
        <f>+MU!Z52-MRD!AC52</f>
        <v>-1.1243255095848182E-3</v>
      </c>
      <c r="AD52" s="166">
        <f>+MU!AA52-MRD!AD52</f>
        <v>-1.5867351363969581E-3</v>
      </c>
      <c r="AE52" s="166">
        <f>+MU!AB52-MRD!AE52</f>
        <v>-1.2344982268528404E-3</v>
      </c>
      <c r="AF52" s="166">
        <f>+MU!AC52-MRD!AF52</f>
        <v>-9.9142258510678707E-4</v>
      </c>
      <c r="AG52" s="166">
        <f>+MU!AD52-MRD!AG52</f>
        <v>-5.4009990285380383E-3</v>
      </c>
      <c r="AH52" s="166">
        <f>+MU!AE52-MRD!AH52</f>
        <v>0</v>
      </c>
      <c r="AI52" s="166">
        <f>+MU!AF52-MRD!AI52</f>
        <v>0</v>
      </c>
      <c r="AJ52" s="166">
        <f>+MU!AG52-MRD!AJ52</f>
        <v>-1.9902528535308821E-2</v>
      </c>
      <c r="AK52" s="166">
        <f>+MU!AH52-MRD!AK52</f>
        <v>-9.1397520060823665E-3</v>
      </c>
      <c r="AL52" s="166">
        <f>+MU!AI52-MRD!AL52</f>
        <v>-9.1342738874581764E-3</v>
      </c>
      <c r="AM52" s="166">
        <f>+MU!AJ52-MRD!AM52</f>
        <v>-4.7755369720051946E-3</v>
      </c>
      <c r="AN52" s="166">
        <f>+MU!AK52-MRD!AN52</f>
        <v>-2.6612959648509814E-3</v>
      </c>
      <c r="AO52" s="166">
        <f>+MU!AL52-MRD!AO52</f>
        <v>-2.6879088128360577E-3</v>
      </c>
      <c r="AP52" s="166">
        <f>+MU!AM52-MRD!AP52</f>
        <v>-6.4792988038394209E-3</v>
      </c>
      <c r="AQ52" s="166">
        <f>+MU!AN52-MRD!AQ52</f>
        <v>-7.8832248089382979E-4</v>
      </c>
      <c r="AR52" s="166">
        <f>+MU!AO52-MRD!AR52</f>
        <v>-1.5949611907372326E-2</v>
      </c>
      <c r="AS52" s="166">
        <f>+MU!AP52-MRD!AS52</f>
        <v>-7.2887774457573956E-4</v>
      </c>
      <c r="AT52" s="166">
        <f>+MU!AQ52-MRD!AT52</f>
        <v>-9.1415294865576698E-3</v>
      </c>
      <c r="AU52" s="166">
        <f>+MU!AR52-MRD!AU52</f>
        <v>-1.3325494651878365E-3</v>
      </c>
      <c r="AV52" s="166">
        <f>+MU!AS52-MRD!AV52</f>
        <v>-4.1237774960669491E-3</v>
      </c>
      <c r="AW52" s="166">
        <f>+MU!AT52-MRD!AW52</f>
        <v>-9.7519991190439873E-3</v>
      </c>
      <c r="AX52" s="166">
        <f>+MU!AU52-MRD!AX52</f>
        <v>-2.4469056503271542E-3</v>
      </c>
      <c r="AY52" s="166">
        <f>+MU!AV52-MRD!AY52</f>
        <v>0.9994366230611097</v>
      </c>
      <c r="AZ52" s="166">
        <f>+MU!AW52-MRD!AZ52</f>
        <v>-5.5489080928172931E-2</v>
      </c>
      <c r="BA52" s="166">
        <f>+MU!AX52-MRD!BA52</f>
        <v>-0.10600278742744731</v>
      </c>
      <c r="BB52" s="166">
        <f>+MU!AY52-MRD!BB52</f>
        <v>-1.6047964196933967E-3</v>
      </c>
      <c r="BC52" s="166">
        <f>+MU!AZ52-MRD!BC52</f>
        <v>-1.4043704817433183E-2</v>
      </c>
      <c r="BD52" s="166">
        <f>+MU!BA52-MRD!BD52</f>
        <v>-9.7179878394323994E-3</v>
      </c>
      <c r="BE52" s="166">
        <f>+MU!BB52-MRD!BE52</f>
        <v>-7.7143068002839257E-4</v>
      </c>
      <c r="BF52" s="166">
        <f>+MU!BC52-MRD!BF52</f>
        <v>-5.2881234629597782E-4</v>
      </c>
      <c r="BG52" s="166">
        <f>+MU!BD52-MRD!BG52</f>
        <v>-1.5709004731834684E-3</v>
      </c>
      <c r="BH52" s="166">
        <f>+MU!BE52-MRD!BH52</f>
        <v>-2.4465049942642455E-3</v>
      </c>
      <c r="BI52" s="166">
        <f>+MU!BF52-MRD!BI52</f>
        <v>-5.1082786886238649E-4</v>
      </c>
      <c r="BJ52" s="166">
        <f>+MU!BG52-MRD!BJ52</f>
        <v>-1.2912537505513355E-3</v>
      </c>
      <c r="BK52" s="166">
        <f>+MU!BH52-MRD!BK52</f>
        <v>-1.2014429552167547E-4</v>
      </c>
      <c r="BL52" s="166">
        <f>+MU!BI52-MRD!BL52</f>
        <v>-7.5957028862756433E-4</v>
      </c>
      <c r="BM52" s="166">
        <f>+MU!BJ52-MRD!BM52</f>
        <v>-2.0727621388317431E-3</v>
      </c>
      <c r="BN52" s="166">
        <f>+MU!BK52-MRD!BN52</f>
        <v>-2.9748536465662354E-3</v>
      </c>
      <c r="BO52" s="166">
        <f>+MU!BL52-MRD!BO52</f>
        <v>-3.02139245173756E-3</v>
      </c>
      <c r="BP52" s="166">
        <f>+MU!BM52-MRD!BP52</f>
        <v>-9.7033502922923688E-4</v>
      </c>
      <c r="BQ52" s="166">
        <f>+MU!BN52-MRD!BQ52</f>
        <v>-7.6998180067801422E-4</v>
      </c>
      <c r="BR52" s="166">
        <f>+MU!BO52-MRD!BR52</f>
        <v>-1.3210746056633042E-3</v>
      </c>
      <c r="BS52" s="166">
        <f>+MU!BP52-MRD!BS52</f>
        <v>-3.2778212201626184E-3</v>
      </c>
      <c r="BT52" s="166">
        <f>+MU!BQ52-MRD!BT52</f>
        <v>0</v>
      </c>
      <c r="BW52" s="98">
        <v>-3.9376762558635129E-3</v>
      </c>
      <c r="BX52" s="98">
        <v>-2.8889533801986149E-3</v>
      </c>
      <c r="BY52" s="98">
        <v>-1.4077871813634112E-3</v>
      </c>
      <c r="BZ52" s="98">
        <v>-2.1062245847826747E-2</v>
      </c>
      <c r="CA52" s="98">
        <v>-6.104544175126481E-3</v>
      </c>
      <c r="CB52" s="98">
        <v>-1.2005863307775063E-2</v>
      </c>
      <c r="CC52" s="98">
        <v>-6.1284478838211738E-3</v>
      </c>
      <c r="CD52" s="98">
        <v>-2.364131291587989E-2</v>
      </c>
      <c r="CE52" s="98">
        <v>-4.1876913951911482E-2</v>
      </c>
      <c r="CF52" s="98">
        <v>-3.7589164968849908E-3</v>
      </c>
      <c r="CG52" s="98">
        <v>-2.4488003028319536E-3</v>
      </c>
      <c r="CH52" s="98">
        <v>-2.3379287297436201E-3</v>
      </c>
      <c r="CI52" s="98">
        <v>-2.9390746978176915E-3</v>
      </c>
      <c r="CJ52" s="98">
        <v>-1.4437108796444824E-3</v>
      </c>
      <c r="CK52" s="98">
        <v>-7.1130447177240495E-4</v>
      </c>
      <c r="CL52" s="98">
        <v>-5.4579350497222113E-3</v>
      </c>
      <c r="CM52" s="98">
        <v>-1.9414998842388542E-3</v>
      </c>
      <c r="CN52" s="98">
        <v>-1.2394237686490406E-3</v>
      </c>
      <c r="CO52" s="98">
        <v>-2.3386307975305372E-3</v>
      </c>
      <c r="CP52" s="98">
        <v>-3.3707034198948672E-3</v>
      </c>
      <c r="CQ52" s="98">
        <v>-1.1990515597973021E-3</v>
      </c>
      <c r="CR52" s="98">
        <v>-1.3050491617049454E-3</v>
      </c>
      <c r="CS52" s="98">
        <v>-1.9892870190551378E-3</v>
      </c>
      <c r="CT52" s="98">
        <v>-2.2150436241320675E-3</v>
      </c>
      <c r="CU52" s="98">
        <v>-1.1243255095848182E-3</v>
      </c>
      <c r="CV52" s="98">
        <v>-1.5867351363969581E-3</v>
      </c>
      <c r="CW52" s="98">
        <v>-1.2344982268528404E-3</v>
      </c>
      <c r="CX52" s="98">
        <v>-9.9142258510678707E-4</v>
      </c>
      <c r="CY52" s="98">
        <v>-5.4009990285380383E-3</v>
      </c>
      <c r="CZ52" s="98">
        <v>0</v>
      </c>
      <c r="DA52" s="98">
        <v>0</v>
      </c>
      <c r="DB52" s="98">
        <v>-1.9902528535308821E-2</v>
      </c>
      <c r="DC52" s="98">
        <v>-9.1397520060823665E-3</v>
      </c>
      <c r="DD52" s="98">
        <v>-9.1342738874581764E-3</v>
      </c>
      <c r="DE52" s="98">
        <v>-4.7755369720051946E-3</v>
      </c>
      <c r="DF52" s="98">
        <v>-2.6612959648509814E-3</v>
      </c>
      <c r="DG52" s="98">
        <v>-2.6879088128360577E-3</v>
      </c>
      <c r="DH52" s="98">
        <v>-6.4792988038394209E-3</v>
      </c>
      <c r="DI52" s="98">
        <v>-7.8832248089382979E-4</v>
      </c>
      <c r="DJ52" s="98">
        <v>-1.5949611907372326E-2</v>
      </c>
      <c r="DK52" s="98">
        <v>-7.2887774457573956E-4</v>
      </c>
      <c r="DL52" s="98">
        <v>-9.1415294865576698E-3</v>
      </c>
      <c r="DM52" s="98">
        <v>-1.3325494651878365E-3</v>
      </c>
      <c r="DN52" s="98">
        <v>-4.1237774960669491E-3</v>
      </c>
      <c r="DO52" s="98">
        <v>-9.7519991190439873E-3</v>
      </c>
      <c r="DP52" s="98">
        <v>-2.4469056503271542E-3</v>
      </c>
      <c r="DQ52" s="98">
        <v>0.9994366230611097</v>
      </c>
      <c r="DR52" s="98">
        <v>-5.5489080928172931E-2</v>
      </c>
      <c r="DS52" s="98">
        <v>-0.10600278742744731</v>
      </c>
      <c r="DT52" s="98">
        <v>-1.6047964196933967E-3</v>
      </c>
      <c r="DU52" s="98">
        <v>-1.4043704817433183E-2</v>
      </c>
      <c r="DV52" s="98">
        <v>-9.7179878394323994E-3</v>
      </c>
      <c r="DW52" s="98">
        <v>-7.7143068002839257E-4</v>
      </c>
      <c r="DX52" s="98">
        <v>-5.2881234629597782E-4</v>
      </c>
      <c r="DY52" s="98">
        <v>-1.5709004731834684E-3</v>
      </c>
      <c r="DZ52" s="98">
        <v>-2.4465049942642455E-3</v>
      </c>
      <c r="EA52" s="98">
        <v>-5.1082786886238649E-4</v>
      </c>
      <c r="EB52" s="98">
        <v>-1.2912537505513355E-3</v>
      </c>
      <c r="EC52" s="98">
        <v>-1.2014429552167547E-4</v>
      </c>
      <c r="ED52" s="98">
        <v>-7.5957028862756433E-4</v>
      </c>
      <c r="EE52" s="98">
        <v>-2.0727621388317431E-3</v>
      </c>
      <c r="EF52" s="98">
        <v>-2.9748536465662354E-3</v>
      </c>
      <c r="EG52" s="98">
        <v>-3.02139245173756E-3</v>
      </c>
      <c r="EH52" s="98">
        <v>-9.7033502922923688E-4</v>
      </c>
      <c r="EI52" s="98">
        <v>-7.6998180067801422E-4</v>
      </c>
      <c r="EJ52" s="98">
        <v>-1.3210746056633042E-3</v>
      </c>
      <c r="EK52" s="98">
        <v>-3.2778212201626184E-3</v>
      </c>
      <c r="EL52" s="98">
        <v>0</v>
      </c>
    </row>
    <row r="53" spans="2:142" ht="15" x14ac:dyDescent="0.4">
      <c r="B53">
        <v>48</v>
      </c>
      <c r="C53" s="6" t="s">
        <v>93</v>
      </c>
      <c r="D53" s="7" t="s">
        <v>94</v>
      </c>
      <c r="E53" s="166">
        <f>+MU!B53-MRD!E53</f>
        <v>-1.7949275804278148E-2</v>
      </c>
      <c r="F53" s="166">
        <f>+MU!C53-MRD!F53</f>
        <v>-2.5672353543601371E-2</v>
      </c>
      <c r="G53" s="166">
        <f>+MU!D53-MRD!G53</f>
        <v>-1.9046017422947516E-2</v>
      </c>
      <c r="H53" s="166">
        <f>+MU!E53-MRD!H53</f>
        <v>-4.2609171800349538E-2</v>
      </c>
      <c r="I53" s="166">
        <f>+MU!F53-MRD!I53</f>
        <v>-5.1348274041864818E-3</v>
      </c>
      <c r="J53" s="166">
        <f>+MU!G53-MRD!J53</f>
        <v>-2.6184239694556251E-2</v>
      </c>
      <c r="K53" s="166">
        <f>+MU!H53-MRD!K53</f>
        <v>-0.17360654407861004</v>
      </c>
      <c r="L53" s="166">
        <f>+MU!I53-MRD!L53</f>
        <v>-7.2178818366439343E-2</v>
      </c>
      <c r="M53" s="166">
        <f>+MU!J53-MRD!M53</f>
        <v>-5.1650280315482125E-4</v>
      </c>
      <c r="N53" s="166">
        <f>+MU!K53-MRD!N53</f>
        <v>-3.1953753713352216E-3</v>
      </c>
      <c r="O53" s="166">
        <f>+MU!L53-MRD!O53</f>
        <v>-1.3788556277343064E-2</v>
      </c>
      <c r="P53" s="166">
        <f>+MU!M53-MRD!P53</f>
        <v>-2.0360760724050887E-2</v>
      </c>
      <c r="Q53" s="166">
        <f>+MU!N53-MRD!Q53</f>
        <v>-1.6673718521787093E-2</v>
      </c>
      <c r="R53" s="166">
        <f>+MU!O53-MRD!R53</f>
        <v>-4.18702350152435E-2</v>
      </c>
      <c r="S53" s="166">
        <f>+MU!P53-MRD!S53</f>
        <v>-6.2368534423645596E-3</v>
      </c>
      <c r="T53" s="166">
        <f>+MU!Q53-MRD!T53</f>
        <v>-2.4913040065405227E-2</v>
      </c>
      <c r="U53" s="166">
        <f>+MU!R53-MRD!U53</f>
        <v>-1.2732364779595657E-2</v>
      </c>
      <c r="V53" s="166">
        <f>+MU!S53-MRD!V53</f>
        <v>-8.7328160424400263E-3</v>
      </c>
      <c r="W53" s="166">
        <f>+MU!T53-MRD!W53</f>
        <v>-4.8607095935091875E-2</v>
      </c>
      <c r="X53" s="166">
        <f>+MU!U53-MRD!X53</f>
        <v>-2.4019168777339887E-2</v>
      </c>
      <c r="Y53" s="166">
        <f>+MU!V53-MRD!Y53</f>
        <v>-3.9529761297828155E-2</v>
      </c>
      <c r="Z53" s="166">
        <f>+MU!W53-MRD!Z53</f>
        <v>-9.0625173356833441E-2</v>
      </c>
      <c r="AA53" s="166">
        <f>+MU!X53-MRD!AA53</f>
        <v>-1.9285864637821407E-2</v>
      </c>
      <c r="AB53" s="166">
        <f>+MU!Y53-MRD!AB53</f>
        <v>-2.5283681354475843E-2</v>
      </c>
      <c r="AC53" s="166">
        <f>+MU!Z53-MRD!AC53</f>
        <v>-9.9755757471451829E-3</v>
      </c>
      <c r="AD53" s="166">
        <f>+MU!AA53-MRD!AD53</f>
        <v>-4.1223533578791827E-2</v>
      </c>
      <c r="AE53" s="166">
        <f>+MU!AB53-MRD!AE53</f>
        <v>-5.2438555893195078E-2</v>
      </c>
      <c r="AF53" s="166">
        <f>+MU!AC53-MRD!AF53</f>
        <v>-4.5466026725919248E-2</v>
      </c>
      <c r="AG53" s="166">
        <f>+MU!AD53-MRD!AG53</f>
        <v>-6.5835123198351234E-2</v>
      </c>
      <c r="AH53" s="166">
        <f>+MU!AE53-MRD!AH53</f>
        <v>-9.5255183498713578E-3</v>
      </c>
      <c r="AI53" s="166">
        <f>+MU!AF53-MRD!AI53</f>
        <v>-1.3200212202554329E-2</v>
      </c>
      <c r="AJ53" s="166">
        <f>+MU!AG53-MRD!AJ53</f>
        <v>-9.0034361485374151E-3</v>
      </c>
      <c r="AK53" s="166">
        <f>+MU!AH53-MRD!AK53</f>
        <v>-1.9971717407530325E-2</v>
      </c>
      <c r="AL53" s="166">
        <f>+MU!AI53-MRD!AL53</f>
        <v>-2.7875966857682056E-2</v>
      </c>
      <c r="AM53" s="166">
        <f>+MU!AJ53-MRD!AM53</f>
        <v>-9.6918810513291695E-3</v>
      </c>
      <c r="AN53" s="166">
        <f>+MU!AK53-MRD!AN53</f>
        <v>-1.2001346146280048E-2</v>
      </c>
      <c r="AO53" s="166">
        <f>+MU!AL53-MRD!AO53</f>
        <v>-0.17897218556260625</v>
      </c>
      <c r="AP53" s="166">
        <f>+MU!AM53-MRD!AP53</f>
        <v>-8.80361191574657E-3</v>
      </c>
      <c r="AQ53" s="166">
        <f>+MU!AN53-MRD!AQ53</f>
        <v>-4.9322087686004936E-3</v>
      </c>
      <c r="AR53" s="166">
        <f>+MU!AO53-MRD!AR53</f>
        <v>-2.2445198153435292E-2</v>
      </c>
      <c r="AS53" s="166">
        <f>+MU!AP53-MRD!AS53</f>
        <v>-9.1899240922213979E-2</v>
      </c>
      <c r="AT53" s="166">
        <f>+MU!AQ53-MRD!AT53</f>
        <v>-2.131365012280521E-2</v>
      </c>
      <c r="AU53" s="166">
        <f>+MU!AR53-MRD!AU53</f>
        <v>-9.1505341394313364E-3</v>
      </c>
      <c r="AV53" s="166">
        <f>+MU!AS53-MRD!AV53</f>
        <v>-2.5187820583947539E-2</v>
      </c>
      <c r="AW53" s="166">
        <f>+MU!AT53-MRD!AW53</f>
        <v>-1.2350233944071174E-2</v>
      </c>
      <c r="AX53" s="166">
        <f>+MU!AU53-MRD!AX53</f>
        <v>-5.1260219215708815E-2</v>
      </c>
      <c r="AY53" s="166">
        <f>+MU!AV53-MRD!AY53</f>
        <v>-9.9842742218019566E-3</v>
      </c>
      <c r="AZ53" s="166">
        <f>+MU!AW53-MRD!AZ53</f>
        <v>0.96041242932888971</v>
      </c>
      <c r="BA53" s="166">
        <f>+MU!AX53-MRD!BA53</f>
        <v>-2.5316201661947052E-3</v>
      </c>
      <c r="BB53" s="166">
        <f>+MU!AY53-MRD!BB53</f>
        <v>-7.7039793447500329E-3</v>
      </c>
      <c r="BC53" s="166">
        <f>+MU!AZ53-MRD!BC53</f>
        <v>-1.7149767553812079E-2</v>
      </c>
      <c r="BD53" s="166">
        <f>+MU!BA53-MRD!BD53</f>
        <v>-3.563039181633771E-2</v>
      </c>
      <c r="BE53" s="166">
        <f>+MU!BB53-MRD!BE53</f>
        <v>-1.6023478834646027E-2</v>
      </c>
      <c r="BF53" s="166">
        <f>+MU!BC53-MRD!BF53</f>
        <v>-1.9556902384706653E-2</v>
      </c>
      <c r="BG53" s="166">
        <f>+MU!BD53-MRD!BG53</f>
        <v>-6.9069478132261063E-3</v>
      </c>
      <c r="BH53" s="166">
        <f>+MU!BE53-MRD!BH53</f>
        <v>-1.1185984038484861E-2</v>
      </c>
      <c r="BI53" s="166">
        <f>+MU!BF53-MRD!BI53</f>
        <v>-1.2665141905680069E-2</v>
      </c>
      <c r="BJ53" s="166">
        <f>+MU!BG53-MRD!BJ53</f>
        <v>-1.8786699119367051E-3</v>
      </c>
      <c r="BK53" s="166">
        <f>+MU!BH53-MRD!BK53</f>
        <v>-2.2628729135916524E-3</v>
      </c>
      <c r="BL53" s="166">
        <f>+MU!BI53-MRD!BL53</f>
        <v>-2.5406412503714182E-3</v>
      </c>
      <c r="BM53" s="166">
        <f>+MU!BJ53-MRD!BM53</f>
        <v>-7.697058463042937E-3</v>
      </c>
      <c r="BN53" s="166">
        <f>+MU!BK53-MRD!BN53</f>
        <v>-4.5853765515242078E-3</v>
      </c>
      <c r="BO53" s="166">
        <f>+MU!BL53-MRD!BO53</f>
        <v>-9.9381179698739483E-3</v>
      </c>
      <c r="BP53" s="166">
        <f>+MU!BM53-MRD!BP53</f>
        <v>-6.6618101985663359E-3</v>
      </c>
      <c r="BQ53" s="166">
        <f>+MU!BN53-MRD!BQ53</f>
        <v>-4.0761157298720603E-3</v>
      </c>
      <c r="BR53" s="166">
        <f>+MU!BO53-MRD!BR53</f>
        <v>-4.7552565910232731E-3</v>
      </c>
      <c r="BS53" s="166">
        <f>+MU!BP53-MRD!BS53</f>
        <v>-1.1114079590558636E-2</v>
      </c>
      <c r="BT53" s="166">
        <f>+MU!BQ53-MRD!BT53</f>
        <v>0</v>
      </c>
      <c r="BW53" s="98">
        <v>-1.7949275804278148E-2</v>
      </c>
      <c r="BX53" s="98">
        <v>-2.5672353543601371E-2</v>
      </c>
      <c r="BY53" s="98">
        <v>-1.9046017422947516E-2</v>
      </c>
      <c r="BZ53" s="98">
        <v>-4.2609171800349538E-2</v>
      </c>
      <c r="CA53" s="98">
        <v>-5.1348274041864818E-3</v>
      </c>
      <c r="CB53" s="98">
        <v>-2.6184239694556251E-2</v>
      </c>
      <c r="CC53" s="98">
        <v>-0.17360654407861004</v>
      </c>
      <c r="CD53" s="98">
        <v>-7.2178818366439343E-2</v>
      </c>
      <c r="CE53" s="98">
        <v>-5.1650280315482125E-4</v>
      </c>
      <c r="CF53" s="98">
        <v>-3.1953753713352216E-3</v>
      </c>
      <c r="CG53" s="98">
        <v>-1.3788556277343064E-2</v>
      </c>
      <c r="CH53" s="98">
        <v>-2.0360760724050887E-2</v>
      </c>
      <c r="CI53" s="98">
        <v>-1.6673718521787093E-2</v>
      </c>
      <c r="CJ53" s="98">
        <v>-4.18702350152435E-2</v>
      </c>
      <c r="CK53" s="98">
        <v>-6.2368534423645596E-3</v>
      </c>
      <c r="CL53" s="98">
        <v>-2.4913040065405227E-2</v>
      </c>
      <c r="CM53" s="98">
        <v>-1.2732364779595657E-2</v>
      </c>
      <c r="CN53" s="98">
        <v>-8.7328160424400263E-3</v>
      </c>
      <c r="CO53" s="98">
        <v>-4.8607095935091875E-2</v>
      </c>
      <c r="CP53" s="98">
        <v>-2.4019168777339887E-2</v>
      </c>
      <c r="CQ53" s="98">
        <v>-3.9529761297828155E-2</v>
      </c>
      <c r="CR53" s="98">
        <v>-9.0625173356833441E-2</v>
      </c>
      <c r="CS53" s="98">
        <v>-1.9285864637821407E-2</v>
      </c>
      <c r="CT53" s="98">
        <v>-2.5283681354475843E-2</v>
      </c>
      <c r="CU53" s="98">
        <v>-9.9755757471451829E-3</v>
      </c>
      <c r="CV53" s="98">
        <v>-4.1223533578791827E-2</v>
      </c>
      <c r="CW53" s="98">
        <v>-5.2438555893195078E-2</v>
      </c>
      <c r="CX53" s="98">
        <v>-4.5466026725919248E-2</v>
      </c>
      <c r="CY53" s="98">
        <v>-6.5835123198351234E-2</v>
      </c>
      <c r="CZ53" s="98">
        <v>-9.5255183498713578E-3</v>
      </c>
      <c r="DA53" s="98">
        <v>-1.3200212202554329E-2</v>
      </c>
      <c r="DB53" s="98">
        <v>-9.0034361485374151E-3</v>
      </c>
      <c r="DC53" s="98">
        <v>-1.9971717407530325E-2</v>
      </c>
      <c r="DD53" s="98">
        <v>-2.7875966857682056E-2</v>
      </c>
      <c r="DE53" s="98">
        <v>-9.6918810513291695E-3</v>
      </c>
      <c r="DF53" s="98">
        <v>-1.2001346146280048E-2</v>
      </c>
      <c r="DG53" s="98">
        <v>-0.17897218556260625</v>
      </c>
      <c r="DH53" s="98">
        <v>-8.80361191574657E-3</v>
      </c>
      <c r="DI53" s="98">
        <v>-4.9322087686004936E-3</v>
      </c>
      <c r="DJ53" s="98">
        <v>-2.2445198153435292E-2</v>
      </c>
      <c r="DK53" s="98">
        <v>-9.1899240922213979E-2</v>
      </c>
      <c r="DL53" s="98">
        <v>-2.131365012280521E-2</v>
      </c>
      <c r="DM53" s="98">
        <v>-9.1505341394313364E-3</v>
      </c>
      <c r="DN53" s="98">
        <v>-2.5187820583947539E-2</v>
      </c>
      <c r="DO53" s="98">
        <v>-1.2350233944071174E-2</v>
      </c>
      <c r="DP53" s="98">
        <v>-5.1260219215708815E-2</v>
      </c>
      <c r="DQ53" s="98">
        <v>-9.9842742218019566E-3</v>
      </c>
      <c r="DR53" s="98">
        <v>0.96041242932888971</v>
      </c>
      <c r="DS53" s="98">
        <v>-2.5316201661947052E-3</v>
      </c>
      <c r="DT53" s="98">
        <v>-7.7039793447500329E-3</v>
      </c>
      <c r="DU53" s="98">
        <v>-1.7149767553812079E-2</v>
      </c>
      <c r="DV53" s="98">
        <v>-3.563039181633771E-2</v>
      </c>
      <c r="DW53" s="98">
        <v>-1.6023478834646027E-2</v>
      </c>
      <c r="DX53" s="98">
        <v>-1.9556902384706653E-2</v>
      </c>
      <c r="DY53" s="98">
        <v>-6.9069478132261063E-3</v>
      </c>
      <c r="DZ53" s="98">
        <v>-1.1185984038484861E-2</v>
      </c>
      <c r="EA53" s="98">
        <v>-1.2665141905680069E-2</v>
      </c>
      <c r="EB53" s="98">
        <v>-1.8786699119367051E-3</v>
      </c>
      <c r="EC53" s="98">
        <v>-2.2628729135916524E-3</v>
      </c>
      <c r="ED53" s="98">
        <v>-2.5406412503714182E-3</v>
      </c>
      <c r="EE53" s="98">
        <v>-7.697058463042937E-3</v>
      </c>
      <c r="EF53" s="98">
        <v>-4.5853765515242078E-3</v>
      </c>
      <c r="EG53" s="98">
        <v>-9.9381179698739483E-3</v>
      </c>
      <c r="EH53" s="98">
        <v>-6.6618101985663359E-3</v>
      </c>
      <c r="EI53" s="98">
        <v>-4.0761157298720603E-3</v>
      </c>
      <c r="EJ53" s="98">
        <v>-4.7552565910232731E-3</v>
      </c>
      <c r="EK53" s="98">
        <v>-1.1114079590558636E-2</v>
      </c>
      <c r="EL53" s="98">
        <v>0</v>
      </c>
    </row>
    <row r="54" spans="2:142" ht="15" x14ac:dyDescent="0.4">
      <c r="B54">
        <v>49</v>
      </c>
      <c r="C54" s="15" t="s">
        <v>95</v>
      </c>
      <c r="D54" s="2" t="s">
        <v>96</v>
      </c>
      <c r="E54" s="166">
        <f>+MU!B54-MRD!E54</f>
        <v>0</v>
      </c>
      <c r="F54" s="166">
        <f>+MU!C54-MRD!F54</f>
        <v>0</v>
      </c>
      <c r="G54" s="166">
        <f>+MU!D54-MRD!G54</f>
        <v>0</v>
      </c>
      <c r="H54" s="166">
        <f>+MU!E54-MRD!H54</f>
        <v>-1.3627951472631716E-2</v>
      </c>
      <c r="I54" s="166">
        <f>+MU!F54-MRD!I54</f>
        <v>-2.197544397203554E-3</v>
      </c>
      <c r="J54" s="166">
        <f>+MU!G54-MRD!J54</f>
        <v>-1.5061307939067371E-3</v>
      </c>
      <c r="K54" s="166">
        <f>+MU!H54-MRD!K54</f>
        <v>-1.2498357807539297E-3</v>
      </c>
      <c r="L54" s="166">
        <f>+MU!I54-MRD!L54</f>
        <v>-2.6351612373962355E-3</v>
      </c>
      <c r="M54" s="166">
        <f>+MU!J54-MRD!M54</f>
        <v>-4.7126897217111477E-4</v>
      </c>
      <c r="N54" s="166">
        <f>+MU!K54-MRD!N54</f>
        <v>-2.0453384433816099E-3</v>
      </c>
      <c r="O54" s="166">
        <f>+MU!L54-MRD!O54</f>
        <v>-7.1740070317302153E-5</v>
      </c>
      <c r="P54" s="166">
        <f>+MU!M54-MRD!P54</f>
        <v>0</v>
      </c>
      <c r="Q54" s="166">
        <f>+MU!N54-MRD!Q54</f>
        <v>0</v>
      </c>
      <c r="R54" s="166">
        <f>+MU!O54-MRD!R54</f>
        <v>0</v>
      </c>
      <c r="S54" s="166">
        <f>+MU!P54-MRD!S54</f>
        <v>0</v>
      </c>
      <c r="T54" s="166">
        <f>+MU!Q54-MRD!T54</f>
        <v>0</v>
      </c>
      <c r="U54" s="166">
        <f>+MU!R54-MRD!U54</f>
        <v>0</v>
      </c>
      <c r="V54" s="166">
        <f>+MU!S54-MRD!V54</f>
        <v>0</v>
      </c>
      <c r="W54" s="166">
        <f>+MU!T54-MRD!W54</f>
        <v>0</v>
      </c>
      <c r="X54" s="166">
        <f>+MU!U54-MRD!X54</f>
        <v>0</v>
      </c>
      <c r="Y54" s="166">
        <f>+MU!V54-MRD!Y54</f>
        <v>0</v>
      </c>
      <c r="Z54" s="166">
        <f>+MU!W54-MRD!Z54</f>
        <v>0</v>
      </c>
      <c r="AA54" s="166">
        <f>+MU!X54-MRD!AA54</f>
        <v>0</v>
      </c>
      <c r="AB54" s="166">
        <f>+MU!Y54-MRD!AB54</f>
        <v>0</v>
      </c>
      <c r="AC54" s="166">
        <f>+MU!Z54-MRD!AC54</f>
        <v>-1.0704485029655038E-3</v>
      </c>
      <c r="AD54" s="166">
        <f>+MU!AA54-MRD!AD54</f>
        <v>0</v>
      </c>
      <c r="AE54" s="166">
        <f>+MU!AB54-MRD!AE54</f>
        <v>0</v>
      </c>
      <c r="AF54" s="166">
        <f>+MU!AC54-MRD!AF54</f>
        <v>0</v>
      </c>
      <c r="AG54" s="166">
        <f>+MU!AD54-MRD!AG54</f>
        <v>0</v>
      </c>
      <c r="AH54" s="166">
        <f>+MU!AE54-MRD!AH54</f>
        <v>0</v>
      </c>
      <c r="AI54" s="166">
        <f>+MU!AF54-MRD!AI54</f>
        <v>0</v>
      </c>
      <c r="AJ54" s="166">
        <f>+MU!AG54-MRD!AJ54</f>
        <v>0</v>
      </c>
      <c r="AK54" s="166">
        <f>+MU!AH54-MRD!AK54</f>
        <v>-3.296916793868357E-4</v>
      </c>
      <c r="AL54" s="166">
        <f>+MU!AI54-MRD!AL54</f>
        <v>0</v>
      </c>
      <c r="AM54" s="166">
        <f>+MU!AJ54-MRD!AM54</f>
        <v>0</v>
      </c>
      <c r="AN54" s="166">
        <f>+MU!AK54-MRD!AN54</f>
        <v>0</v>
      </c>
      <c r="AO54" s="166">
        <f>+MU!AL54-MRD!AO54</f>
        <v>0</v>
      </c>
      <c r="AP54" s="166">
        <f>+MU!AM54-MRD!AP54</f>
        <v>0</v>
      </c>
      <c r="AQ54" s="166">
        <f>+MU!AN54-MRD!AQ54</f>
        <v>0</v>
      </c>
      <c r="AR54" s="166">
        <f>+MU!AO54-MRD!AR54</f>
        <v>0</v>
      </c>
      <c r="AS54" s="166">
        <f>+MU!AP54-MRD!AS54</f>
        <v>0</v>
      </c>
      <c r="AT54" s="166">
        <f>+MU!AQ54-MRD!AT54</f>
        <v>0</v>
      </c>
      <c r="AU54" s="166">
        <f>+MU!AR54-MRD!AU54</f>
        <v>0</v>
      </c>
      <c r="AV54" s="166">
        <f>+MU!AS54-MRD!AV54</f>
        <v>0</v>
      </c>
      <c r="AW54" s="166">
        <f>+MU!AT54-MRD!AW54</f>
        <v>0</v>
      </c>
      <c r="AX54" s="166">
        <f>+MU!AU54-MRD!AX54</f>
        <v>-1.1452912298225888E-3</v>
      </c>
      <c r="AY54" s="166">
        <f>+MU!AV54-MRD!AY54</f>
        <v>0</v>
      </c>
      <c r="AZ54" s="166">
        <f>+MU!AW54-MRD!AZ54</f>
        <v>-1.5463335876681656E-3</v>
      </c>
      <c r="BA54" s="166">
        <f>+MU!AX54-MRD!BA54</f>
        <v>0.9777129420244588</v>
      </c>
      <c r="BB54" s="166">
        <f>+MU!AY54-MRD!BB54</f>
        <v>0</v>
      </c>
      <c r="BC54" s="166">
        <f>+MU!AZ54-MRD!BC54</f>
        <v>0</v>
      </c>
      <c r="BD54" s="166">
        <f>+MU!BA54-MRD!BD54</f>
        <v>0</v>
      </c>
      <c r="BE54" s="166">
        <f>+MU!BB54-MRD!BE54</f>
        <v>0</v>
      </c>
      <c r="BF54" s="166">
        <f>+MU!BC54-MRD!BF54</f>
        <v>0</v>
      </c>
      <c r="BG54" s="166">
        <f>+MU!BD54-MRD!BG54</f>
        <v>0</v>
      </c>
      <c r="BH54" s="166">
        <f>+MU!BE54-MRD!BH54</f>
        <v>0</v>
      </c>
      <c r="BI54" s="166">
        <f>+MU!BF54-MRD!BI54</f>
        <v>0</v>
      </c>
      <c r="BJ54" s="166">
        <f>+MU!BG54-MRD!BJ54</f>
        <v>0</v>
      </c>
      <c r="BK54" s="166">
        <f>+MU!BH54-MRD!BK54</f>
        <v>0</v>
      </c>
      <c r="BL54" s="166">
        <f>+MU!BI54-MRD!BL54</f>
        <v>0</v>
      </c>
      <c r="BM54" s="166">
        <f>+MU!BJ54-MRD!BM54</f>
        <v>0</v>
      </c>
      <c r="BN54" s="166">
        <f>+MU!BK54-MRD!BN54</f>
        <v>0</v>
      </c>
      <c r="BO54" s="166">
        <f>+MU!BL54-MRD!BO54</f>
        <v>0</v>
      </c>
      <c r="BP54" s="166">
        <f>+MU!BM54-MRD!BP54</f>
        <v>0</v>
      </c>
      <c r="BQ54" s="166">
        <f>+MU!BN54-MRD!BQ54</f>
        <v>0</v>
      </c>
      <c r="BR54" s="166">
        <f>+MU!BO54-MRD!BR54</f>
        <v>0</v>
      </c>
      <c r="BS54" s="166">
        <f>+MU!BP54-MRD!BS54</f>
        <v>0</v>
      </c>
      <c r="BT54" s="166">
        <f>+MU!BQ54-MRD!BT54</f>
        <v>0</v>
      </c>
      <c r="BW54" s="98">
        <v>0</v>
      </c>
      <c r="BX54" s="98">
        <v>0</v>
      </c>
      <c r="BY54" s="98">
        <v>0</v>
      </c>
      <c r="BZ54" s="98">
        <v>-1.3627951472631716E-2</v>
      </c>
      <c r="CA54" s="98">
        <v>-2.197544397203554E-3</v>
      </c>
      <c r="CB54" s="98">
        <v>-1.5061307939067371E-3</v>
      </c>
      <c r="CC54" s="98">
        <v>-1.2498357807539297E-3</v>
      </c>
      <c r="CD54" s="98">
        <v>-2.6351612373962355E-3</v>
      </c>
      <c r="CE54" s="98">
        <v>-4.7126897217111477E-4</v>
      </c>
      <c r="CF54" s="98">
        <v>-2.0453384433816099E-3</v>
      </c>
      <c r="CG54" s="98">
        <v>-7.1740070317302153E-5</v>
      </c>
      <c r="CH54" s="98">
        <v>0</v>
      </c>
      <c r="CI54" s="98">
        <v>0</v>
      </c>
      <c r="CJ54" s="98">
        <v>0</v>
      </c>
      <c r="CK54" s="98">
        <v>0</v>
      </c>
      <c r="CL54" s="98">
        <v>0</v>
      </c>
      <c r="CM54" s="98">
        <v>0</v>
      </c>
      <c r="CN54" s="98">
        <v>0</v>
      </c>
      <c r="CO54" s="98">
        <v>0</v>
      </c>
      <c r="CP54" s="98">
        <v>0</v>
      </c>
      <c r="CQ54" s="98">
        <v>0</v>
      </c>
      <c r="CR54" s="98">
        <v>0</v>
      </c>
      <c r="CS54" s="98">
        <v>0</v>
      </c>
      <c r="CT54" s="98">
        <v>0</v>
      </c>
      <c r="CU54" s="98">
        <v>-1.0704485029655038E-3</v>
      </c>
      <c r="CV54" s="98">
        <v>0</v>
      </c>
      <c r="CW54" s="98">
        <v>0</v>
      </c>
      <c r="CX54" s="98">
        <v>0</v>
      </c>
      <c r="CY54" s="98">
        <v>0</v>
      </c>
      <c r="CZ54" s="98">
        <v>0</v>
      </c>
      <c r="DA54" s="98">
        <v>0</v>
      </c>
      <c r="DB54" s="98">
        <v>0</v>
      </c>
      <c r="DC54" s="98">
        <v>-3.296916793868357E-4</v>
      </c>
      <c r="DD54" s="98">
        <v>0</v>
      </c>
      <c r="DE54" s="98">
        <v>0</v>
      </c>
      <c r="DF54" s="98">
        <v>0</v>
      </c>
      <c r="DG54" s="98">
        <v>0</v>
      </c>
      <c r="DH54" s="98">
        <v>0</v>
      </c>
      <c r="DI54" s="98">
        <v>0</v>
      </c>
      <c r="DJ54" s="98">
        <v>0</v>
      </c>
      <c r="DK54" s="98">
        <v>0</v>
      </c>
      <c r="DL54" s="98">
        <v>0</v>
      </c>
      <c r="DM54" s="98">
        <v>0</v>
      </c>
      <c r="DN54" s="98">
        <v>0</v>
      </c>
      <c r="DO54" s="98">
        <v>0</v>
      </c>
      <c r="DP54" s="98">
        <v>-1.1452912298225888E-3</v>
      </c>
      <c r="DQ54" s="98">
        <v>0</v>
      </c>
      <c r="DR54" s="98">
        <v>-1.5463335876681656E-3</v>
      </c>
      <c r="DS54" s="98">
        <v>0.9777129420244588</v>
      </c>
      <c r="DT54" s="98">
        <v>0</v>
      </c>
      <c r="DU54" s="98">
        <v>0</v>
      </c>
      <c r="DV54" s="98">
        <v>0</v>
      </c>
      <c r="DW54" s="98">
        <v>0</v>
      </c>
      <c r="DX54" s="98">
        <v>0</v>
      </c>
      <c r="DY54" s="98">
        <v>0</v>
      </c>
      <c r="DZ54" s="98">
        <v>0</v>
      </c>
      <c r="EA54" s="98">
        <v>0</v>
      </c>
      <c r="EB54" s="98">
        <v>0</v>
      </c>
      <c r="EC54" s="98">
        <v>0</v>
      </c>
      <c r="ED54" s="98">
        <v>0</v>
      </c>
      <c r="EE54" s="98">
        <v>0</v>
      </c>
      <c r="EF54" s="98">
        <v>0</v>
      </c>
      <c r="EG54" s="98">
        <v>0</v>
      </c>
      <c r="EH54" s="98">
        <v>0</v>
      </c>
      <c r="EI54" s="98">
        <v>0</v>
      </c>
      <c r="EJ54" s="98">
        <v>0</v>
      </c>
      <c r="EK54" s="98">
        <v>0</v>
      </c>
      <c r="EL54" s="98">
        <v>0</v>
      </c>
    </row>
    <row r="55" spans="2:142" ht="15" x14ac:dyDescent="0.4">
      <c r="B55">
        <v>50</v>
      </c>
      <c r="C55" s="6" t="s">
        <v>97</v>
      </c>
      <c r="D55" s="7" t="s">
        <v>98</v>
      </c>
      <c r="E55" s="166">
        <f>+MU!B55-MRD!E55</f>
        <v>-1.8491284252538582E-4</v>
      </c>
      <c r="F55" s="166">
        <f>+MU!C55-MRD!F55</f>
        <v>-3.2185024285975588E-7</v>
      </c>
      <c r="G55" s="166">
        <f>+MU!D55-MRD!G55</f>
        <v>-2.900140130414074E-7</v>
      </c>
      <c r="H55" s="166">
        <f>+MU!E55-MRD!H55</f>
        <v>-7.1741964414509016E-8</v>
      </c>
      <c r="I55" s="166">
        <f>+MU!F55-MRD!I55</f>
        <v>-1.9235926631625557E-7</v>
      </c>
      <c r="J55" s="166">
        <f>+MU!G55-MRD!J55</f>
        <v>-1.860273956959254E-3</v>
      </c>
      <c r="K55" s="166">
        <f>+MU!H55-MRD!K55</f>
        <v>-2.2718589903954534E-3</v>
      </c>
      <c r="L55" s="166">
        <f>+MU!I55-MRD!L55</f>
        <v>-1.0125204839471294E-3</v>
      </c>
      <c r="M55" s="166">
        <f>+MU!J55-MRD!M55</f>
        <v>-3.1842491013018936E-3</v>
      </c>
      <c r="N55" s="166">
        <f>+MU!K55-MRD!N55</f>
        <v>-4.566689299919012E-3</v>
      </c>
      <c r="O55" s="166">
        <f>+MU!L55-MRD!O55</f>
        <v>-2.9774550531392108E-7</v>
      </c>
      <c r="P55" s="166">
        <f>+MU!M55-MRD!P55</f>
        <v>-5.3131205691379674E-4</v>
      </c>
      <c r="Q55" s="166">
        <f>+MU!N55-MRD!Q55</f>
        <v>-3.6401857563672051E-7</v>
      </c>
      <c r="R55" s="166">
        <f>+MU!O55-MRD!R55</f>
        <v>-7.0278270797791068E-7</v>
      </c>
      <c r="S55" s="166">
        <f>+MU!P55-MRD!S55</f>
        <v>-5.0959700485021629E-5</v>
      </c>
      <c r="T55" s="166">
        <f>+MU!Q55-MRD!T55</f>
        <v>-7.3228307619778654E-8</v>
      </c>
      <c r="U55" s="166">
        <f>+MU!R55-MRD!U55</f>
        <v>-8.1129865610137816E-7</v>
      </c>
      <c r="V55" s="166">
        <f>+MU!S55-MRD!V55</f>
        <v>-6.2664915425173339E-7</v>
      </c>
      <c r="W55" s="166">
        <f>+MU!T55-MRD!W55</f>
        <v>-6.2780924368542135E-4</v>
      </c>
      <c r="X55" s="166">
        <f>+MU!U55-MRD!X55</f>
        <v>-5.6921984528121322E-7</v>
      </c>
      <c r="Y55" s="166">
        <f>+MU!V55-MRD!Y55</f>
        <v>-3.6376977460082028E-7</v>
      </c>
      <c r="Z55" s="166">
        <f>+MU!W55-MRD!Z55</f>
        <v>-5.3853690600613141E-7</v>
      </c>
      <c r="AA55" s="166">
        <f>+MU!X55-MRD!AA55</f>
        <v>-1.0758591756637507E-6</v>
      </c>
      <c r="AB55" s="166">
        <f>+MU!Y55-MRD!AB55</f>
        <v>-5.9314665144641061E-5</v>
      </c>
      <c r="AC55" s="166">
        <f>+MU!Z55-MRD!AC55</f>
        <v>-1.9111850670307114E-7</v>
      </c>
      <c r="AD55" s="166">
        <f>+MU!AA55-MRD!AD55</f>
        <v>-6.5359439481693096E-4</v>
      </c>
      <c r="AE55" s="166">
        <f>+MU!AB55-MRD!AE55</f>
        <v>-1.8018488420875848E-3</v>
      </c>
      <c r="AF55" s="166">
        <f>+MU!AC55-MRD!AF55</f>
        <v>-1.0432511432538695E-3</v>
      </c>
      <c r="AG55" s="166">
        <f>+MU!AD55-MRD!AG55</f>
        <v>-6.1143106140990151E-3</v>
      </c>
      <c r="AH55" s="166">
        <f>+MU!AE55-MRD!AH55</f>
        <v>-6.1705923683018973E-7</v>
      </c>
      <c r="AI55" s="166">
        <f>+MU!AF55-MRD!AI55</f>
        <v>-7.4281697437776892E-7</v>
      </c>
      <c r="AJ55" s="166">
        <f>+MU!AG55-MRD!AJ55</f>
        <v>-6.0389527836090991E-7</v>
      </c>
      <c r="AK55" s="166">
        <f>+MU!AH55-MRD!AK55</f>
        <v>-4.0268734130851401E-3</v>
      </c>
      <c r="AL55" s="166">
        <f>+MU!AI55-MRD!AL55</f>
        <v>-6.8814566012437531E-7</v>
      </c>
      <c r="AM55" s="166">
        <f>+MU!AJ55-MRD!AM55</f>
        <v>-2.5409931133434669E-7</v>
      </c>
      <c r="AN55" s="166">
        <f>+MU!AK55-MRD!AN55</f>
        <v>-5.1937284701122032E-4</v>
      </c>
      <c r="AO55" s="166">
        <f>+MU!AL55-MRD!AO55</f>
        <v>-6.6646913767017825E-4</v>
      </c>
      <c r="AP55" s="166">
        <f>+MU!AM55-MRD!AP55</f>
        <v>-4.085567142485908E-4</v>
      </c>
      <c r="AQ55" s="166">
        <f>+MU!AN55-MRD!AQ55</f>
        <v>-3.1138302377222343E-4</v>
      </c>
      <c r="AR55" s="166">
        <f>+MU!AO55-MRD!AR55</f>
        <v>-4.5951880170083518E-4</v>
      </c>
      <c r="AS55" s="166">
        <f>+MU!AP55-MRD!AS55</f>
        <v>-1.8699167981904763E-7</v>
      </c>
      <c r="AT55" s="166">
        <f>+MU!AQ55-MRD!AT55</f>
        <v>-1.4367205198351692E-7</v>
      </c>
      <c r="AU55" s="166">
        <f>+MU!AR55-MRD!AU55</f>
        <v>-3.3258449463421685E-7</v>
      </c>
      <c r="AV55" s="166">
        <f>+MU!AS55-MRD!AV55</f>
        <v>-5.123642320514218E-7</v>
      </c>
      <c r="AW55" s="166">
        <f>+MU!AT55-MRD!AW55</f>
        <v>-3.4726978910831464E-7</v>
      </c>
      <c r="AX55" s="166">
        <f>+MU!AU55-MRD!AX55</f>
        <v>-1.5934675258053001E-2</v>
      </c>
      <c r="AY55" s="166">
        <f>+MU!AV55-MRD!AY55</f>
        <v>-3.8209189077891427E-4</v>
      </c>
      <c r="AZ55" s="166">
        <f>+MU!AW55-MRD!AZ55</f>
        <v>-2.7249689124326532E-3</v>
      </c>
      <c r="BA55" s="166">
        <f>+MU!AX55-MRD!BA55</f>
        <v>-1.0987993071887516E-3</v>
      </c>
      <c r="BB55" s="166">
        <f>+MU!AY55-MRD!BB55</f>
        <v>0.96876465027742098</v>
      </c>
      <c r="BC55" s="166">
        <f>+MU!AZ55-MRD!BC55</f>
        <v>-4.2099860886539485E-3</v>
      </c>
      <c r="BD55" s="166">
        <f>+MU!BA55-MRD!BD55</f>
        <v>-6.5040764500430698E-2</v>
      </c>
      <c r="BE55" s="166">
        <f>+MU!BB55-MRD!BE55</f>
        <v>-1.9230402138210825E-2</v>
      </c>
      <c r="BF55" s="166">
        <f>+MU!BC55-MRD!BF55</f>
        <v>-1.5976232399300117E-3</v>
      </c>
      <c r="BG55" s="166">
        <f>+MU!BD55-MRD!BG55</f>
        <v>-2.533280261131525E-3</v>
      </c>
      <c r="BH55" s="166">
        <f>+MU!BE55-MRD!BH55</f>
        <v>-8.9632560264249505E-4</v>
      </c>
      <c r="BI55" s="166">
        <f>+MU!BF55-MRD!BI55</f>
        <v>-1.2683652476086916E-3</v>
      </c>
      <c r="BJ55" s="166">
        <f>+MU!BG55-MRD!BJ55</f>
        <v>-1.1553493895708252E-3</v>
      </c>
      <c r="BK55" s="166">
        <f>+MU!BH55-MRD!BK55</f>
        <v>-2.071092813705652E-3</v>
      </c>
      <c r="BL55" s="166">
        <f>+MU!BI55-MRD!BL55</f>
        <v>-4.0100267310204726E-4</v>
      </c>
      <c r="BM55" s="166">
        <f>+MU!BJ55-MRD!BM55</f>
        <v>-6.460631123051579E-3</v>
      </c>
      <c r="BN55" s="166">
        <f>+MU!BK55-MRD!BN55</f>
        <v>-4.1281285480684014E-3</v>
      </c>
      <c r="BO55" s="166">
        <f>+MU!BL55-MRD!BO55</f>
        <v>-4.4906642131360818E-3</v>
      </c>
      <c r="BP55" s="166">
        <f>+MU!BM55-MRD!BP55</f>
        <v>-3.1989370373175599E-3</v>
      </c>
      <c r="BQ55" s="166">
        <f>+MU!BN55-MRD!BQ55</f>
        <v>-3.5107696601812674E-4</v>
      </c>
      <c r="BR55" s="166">
        <f>+MU!BO55-MRD!BR55</f>
        <v>-3.2090730773508308E-3</v>
      </c>
      <c r="BS55" s="166">
        <f>+MU!BP55-MRD!BS55</f>
        <v>-1.4567680231213491E-4</v>
      </c>
      <c r="BT55" s="166">
        <f>+MU!BQ55-MRD!BT55</f>
        <v>0</v>
      </c>
      <c r="BW55" s="98">
        <v>-1.8491284252538582E-4</v>
      </c>
      <c r="BX55" s="98">
        <v>-3.2185024285975588E-7</v>
      </c>
      <c r="BY55" s="98">
        <v>-2.900140130414074E-7</v>
      </c>
      <c r="BZ55" s="98">
        <v>-7.1741964414509016E-8</v>
      </c>
      <c r="CA55" s="98">
        <v>-1.9235926631625557E-7</v>
      </c>
      <c r="CB55" s="98">
        <v>-1.860273956959254E-3</v>
      </c>
      <c r="CC55" s="98">
        <v>-2.2718589903954534E-3</v>
      </c>
      <c r="CD55" s="98">
        <v>-1.0125204839471294E-3</v>
      </c>
      <c r="CE55" s="98">
        <v>-3.1842491013018936E-3</v>
      </c>
      <c r="CF55" s="98">
        <v>-4.566689299919012E-3</v>
      </c>
      <c r="CG55" s="98">
        <v>-2.9774550531392108E-7</v>
      </c>
      <c r="CH55" s="98">
        <v>-5.3131205691379674E-4</v>
      </c>
      <c r="CI55" s="98">
        <v>-3.6401857563672051E-7</v>
      </c>
      <c r="CJ55" s="98">
        <v>-7.0278270797791068E-7</v>
      </c>
      <c r="CK55" s="98">
        <v>-5.0959700485021629E-5</v>
      </c>
      <c r="CL55" s="98">
        <v>-7.3228307619778654E-8</v>
      </c>
      <c r="CM55" s="98">
        <v>-8.1129865610137816E-7</v>
      </c>
      <c r="CN55" s="98">
        <v>-6.2664915425173339E-7</v>
      </c>
      <c r="CO55" s="98">
        <v>-6.2780924368542135E-4</v>
      </c>
      <c r="CP55" s="98">
        <v>-5.6921984528121322E-7</v>
      </c>
      <c r="CQ55" s="98">
        <v>-3.6376977460082028E-7</v>
      </c>
      <c r="CR55" s="98">
        <v>-5.3853690600613141E-7</v>
      </c>
      <c r="CS55" s="98">
        <v>-1.0758591756637507E-6</v>
      </c>
      <c r="CT55" s="98">
        <v>-5.9314665144641061E-5</v>
      </c>
      <c r="CU55" s="98">
        <v>-1.9111850670307114E-7</v>
      </c>
      <c r="CV55" s="98">
        <v>-6.5359439481693096E-4</v>
      </c>
      <c r="CW55" s="98">
        <v>-1.8018488420875848E-3</v>
      </c>
      <c r="CX55" s="98">
        <v>-1.0432511432538695E-3</v>
      </c>
      <c r="CY55" s="98">
        <v>-6.1143106140990151E-3</v>
      </c>
      <c r="CZ55" s="98">
        <v>-6.1705923683018973E-7</v>
      </c>
      <c r="DA55" s="98">
        <v>-7.4281697437776892E-7</v>
      </c>
      <c r="DB55" s="98">
        <v>-6.0389527836090991E-7</v>
      </c>
      <c r="DC55" s="98">
        <v>-4.0268734130851401E-3</v>
      </c>
      <c r="DD55" s="98">
        <v>-6.8814566012437531E-7</v>
      </c>
      <c r="DE55" s="98">
        <v>-2.5409931133434669E-7</v>
      </c>
      <c r="DF55" s="98">
        <v>-5.1937284701122032E-4</v>
      </c>
      <c r="DG55" s="98">
        <v>-6.6646913767017825E-4</v>
      </c>
      <c r="DH55" s="98">
        <v>-4.085567142485908E-4</v>
      </c>
      <c r="DI55" s="98">
        <v>-3.1138302377222343E-4</v>
      </c>
      <c r="DJ55" s="98">
        <v>-4.5951880170083518E-4</v>
      </c>
      <c r="DK55" s="98">
        <v>-1.8699167981904763E-7</v>
      </c>
      <c r="DL55" s="98">
        <v>-1.4367205198351692E-7</v>
      </c>
      <c r="DM55" s="98">
        <v>-3.3258449463421685E-7</v>
      </c>
      <c r="DN55" s="98">
        <v>-5.123642320514218E-7</v>
      </c>
      <c r="DO55" s="98">
        <v>-3.4726978910831464E-7</v>
      </c>
      <c r="DP55" s="98">
        <v>-1.5934675258053001E-2</v>
      </c>
      <c r="DQ55" s="98">
        <v>-3.8209189077891427E-4</v>
      </c>
      <c r="DR55" s="98">
        <v>-2.7249689124326532E-3</v>
      </c>
      <c r="DS55" s="98">
        <v>-1.0987993071887516E-3</v>
      </c>
      <c r="DT55" s="98">
        <v>0.96876465027742098</v>
      </c>
      <c r="DU55" s="98">
        <v>-4.2099860886539485E-3</v>
      </c>
      <c r="DV55" s="98">
        <v>-6.5040764500430698E-2</v>
      </c>
      <c r="DW55" s="98">
        <v>-1.9230402138210825E-2</v>
      </c>
      <c r="DX55" s="98">
        <v>-1.5976232399300117E-3</v>
      </c>
      <c r="DY55" s="98">
        <v>-2.533280261131525E-3</v>
      </c>
      <c r="DZ55" s="98">
        <v>-8.9632560264249505E-4</v>
      </c>
      <c r="EA55" s="98">
        <v>-1.2683652476086916E-3</v>
      </c>
      <c r="EB55" s="98">
        <v>-1.1553493895708252E-3</v>
      </c>
      <c r="EC55" s="98">
        <v>-2.071092813705652E-3</v>
      </c>
      <c r="ED55" s="98">
        <v>-4.0100267310204726E-4</v>
      </c>
      <c r="EE55" s="98">
        <v>-6.460631123051579E-3</v>
      </c>
      <c r="EF55" s="98">
        <v>-4.1281285480684014E-3</v>
      </c>
      <c r="EG55" s="98">
        <v>-4.4906642131360818E-3</v>
      </c>
      <c r="EH55" s="98">
        <v>-3.1989370373175599E-3</v>
      </c>
      <c r="EI55" s="98">
        <v>-3.5107696601812674E-4</v>
      </c>
      <c r="EJ55" s="98">
        <v>-3.2090730773508308E-3</v>
      </c>
      <c r="EK55" s="98">
        <v>-1.4567680231213491E-4</v>
      </c>
      <c r="EL55" s="98">
        <v>0</v>
      </c>
    </row>
    <row r="56" spans="2:142" ht="15" x14ac:dyDescent="0.4">
      <c r="B56">
        <v>51</v>
      </c>
      <c r="C56" s="15" t="s">
        <v>99</v>
      </c>
      <c r="D56" s="2" t="s">
        <v>100</v>
      </c>
      <c r="E56" s="166">
        <f>+MU!B56-MRD!E56</f>
        <v>-4.3679796796537908E-3</v>
      </c>
      <c r="F56" s="166">
        <f>+MU!C56-MRD!F56</f>
        <v>0</v>
      </c>
      <c r="G56" s="166">
        <f>+MU!D56-MRD!G56</f>
        <v>0</v>
      </c>
      <c r="H56" s="166">
        <f>+MU!E56-MRD!H56</f>
        <v>0</v>
      </c>
      <c r="I56" s="166">
        <f>+MU!F56-MRD!I56</f>
        <v>0</v>
      </c>
      <c r="J56" s="166">
        <f>+MU!G56-MRD!J56</f>
        <v>-4.4010537680803929E-2</v>
      </c>
      <c r="K56" s="166">
        <f>+MU!H56-MRD!K56</f>
        <v>-4.4715925651726248E-3</v>
      </c>
      <c r="L56" s="166">
        <f>+MU!I56-MRD!L56</f>
        <v>-2.3954289384022512E-2</v>
      </c>
      <c r="M56" s="166">
        <f>+MU!J56-MRD!M56</f>
        <v>-7.0489147568973717E-2</v>
      </c>
      <c r="N56" s="166">
        <f>+MU!K56-MRD!N56</f>
        <v>0</v>
      </c>
      <c r="O56" s="166">
        <f>+MU!L56-MRD!O56</f>
        <v>0</v>
      </c>
      <c r="P56" s="166">
        <f>+MU!M56-MRD!P56</f>
        <v>0</v>
      </c>
      <c r="Q56" s="166">
        <f>+MU!N56-MRD!Q56</f>
        <v>0</v>
      </c>
      <c r="R56" s="166">
        <f>+MU!O56-MRD!R56</f>
        <v>0</v>
      </c>
      <c r="S56" s="166">
        <f>+MU!P56-MRD!S56</f>
        <v>-1.198454744028823E-3</v>
      </c>
      <c r="T56" s="166">
        <f>+MU!Q56-MRD!T56</f>
        <v>0</v>
      </c>
      <c r="U56" s="166">
        <f>+MU!R56-MRD!U56</f>
        <v>0</v>
      </c>
      <c r="V56" s="166">
        <f>+MU!S56-MRD!V56</f>
        <v>0</v>
      </c>
      <c r="W56" s="166">
        <f>+MU!T56-MRD!W56</f>
        <v>0</v>
      </c>
      <c r="X56" s="166">
        <f>+MU!U56-MRD!X56</f>
        <v>0</v>
      </c>
      <c r="Y56" s="166">
        <f>+MU!V56-MRD!Y56</f>
        <v>0</v>
      </c>
      <c r="Z56" s="166">
        <f>+MU!W56-MRD!Z56</f>
        <v>0</v>
      </c>
      <c r="AA56" s="166">
        <f>+MU!X56-MRD!AA56</f>
        <v>0</v>
      </c>
      <c r="AB56" s="166">
        <f>+MU!Y56-MRD!AB56</f>
        <v>0</v>
      </c>
      <c r="AC56" s="166">
        <f>+MU!Z56-MRD!AC56</f>
        <v>0</v>
      </c>
      <c r="AD56" s="166">
        <f>+MU!AA56-MRD!AD56</f>
        <v>-4.2863061797132505E-3</v>
      </c>
      <c r="AE56" s="166">
        <f>+MU!AB56-MRD!AE56</f>
        <v>-2.8418997292053621E-3</v>
      </c>
      <c r="AF56" s="166">
        <f>+MU!AC56-MRD!AF56</f>
        <v>-3.2427771596104365E-3</v>
      </c>
      <c r="AG56" s="166">
        <f>+MU!AD56-MRD!AG56</f>
        <v>0</v>
      </c>
      <c r="AH56" s="166">
        <f>+MU!AE56-MRD!AH56</f>
        <v>0</v>
      </c>
      <c r="AI56" s="166">
        <f>+MU!AF56-MRD!AI56</f>
        <v>0</v>
      </c>
      <c r="AJ56" s="166">
        <f>+MU!AG56-MRD!AJ56</f>
        <v>0</v>
      </c>
      <c r="AK56" s="166">
        <f>+MU!AH56-MRD!AK56</f>
        <v>-2.3449971068616949E-2</v>
      </c>
      <c r="AL56" s="166">
        <f>+MU!AI56-MRD!AL56</f>
        <v>0</v>
      </c>
      <c r="AM56" s="166">
        <f>+MU!AJ56-MRD!AM56</f>
        <v>0</v>
      </c>
      <c r="AN56" s="166">
        <f>+MU!AK56-MRD!AN56</f>
        <v>-8.8202425287144172E-5</v>
      </c>
      <c r="AO56" s="166">
        <f>+MU!AL56-MRD!AO56</f>
        <v>-1.0149258382619259E-4</v>
      </c>
      <c r="AP56" s="166">
        <f>+MU!AM56-MRD!AP56</f>
        <v>0</v>
      </c>
      <c r="AQ56" s="166">
        <f>+MU!AN56-MRD!AQ56</f>
        <v>0</v>
      </c>
      <c r="AR56" s="166">
        <f>+MU!AO56-MRD!AR56</f>
        <v>0</v>
      </c>
      <c r="AS56" s="166">
        <f>+MU!AP56-MRD!AS56</f>
        <v>0</v>
      </c>
      <c r="AT56" s="166">
        <f>+MU!AQ56-MRD!AT56</f>
        <v>0</v>
      </c>
      <c r="AU56" s="166">
        <f>+MU!AR56-MRD!AU56</f>
        <v>0</v>
      </c>
      <c r="AV56" s="166">
        <f>+MU!AS56-MRD!AV56</f>
        <v>0</v>
      </c>
      <c r="AW56" s="166">
        <f>+MU!AT56-MRD!AW56</f>
        <v>0</v>
      </c>
      <c r="AX56" s="166">
        <f>+MU!AU56-MRD!AX56</f>
        <v>-2.2051138945534475E-2</v>
      </c>
      <c r="AY56" s="166">
        <f>+MU!AV56-MRD!AY56</f>
        <v>-9.0270820953817169E-3</v>
      </c>
      <c r="AZ56" s="166">
        <f>+MU!AW56-MRD!AZ56</f>
        <v>-6.2762547514794736E-2</v>
      </c>
      <c r="BA56" s="166">
        <f>+MU!AX56-MRD!BA56</f>
        <v>-2.5993655029224592E-2</v>
      </c>
      <c r="BB56" s="166">
        <f>+MU!AY56-MRD!BB56</f>
        <v>-0.19220527927235712</v>
      </c>
      <c r="BC56" s="166">
        <f>+MU!AZ56-MRD!BC56</f>
        <v>0.91048899255388083</v>
      </c>
      <c r="BD56" s="166">
        <f>+MU!BA56-MRD!BD56</f>
        <v>-5.4419908746270833E-2</v>
      </c>
      <c r="BE56" s="166">
        <f>+MU!BB56-MRD!BE56</f>
        <v>0</v>
      </c>
      <c r="BF56" s="166">
        <f>+MU!BC56-MRD!BF56</f>
        <v>0</v>
      </c>
      <c r="BG56" s="166">
        <f>+MU!BD56-MRD!BG56</f>
        <v>0</v>
      </c>
      <c r="BH56" s="166">
        <f>+MU!BE56-MRD!BH56</f>
        <v>0</v>
      </c>
      <c r="BI56" s="166">
        <f>+MU!BF56-MRD!BI56</f>
        <v>0</v>
      </c>
      <c r="BJ56" s="166">
        <f>+MU!BG56-MRD!BJ56</f>
        <v>0</v>
      </c>
      <c r="BK56" s="166">
        <f>+MU!BH56-MRD!BK56</f>
        <v>0</v>
      </c>
      <c r="BL56" s="166">
        <f>+MU!BI56-MRD!BL56</f>
        <v>0</v>
      </c>
      <c r="BM56" s="166">
        <f>+MU!BJ56-MRD!BM56</f>
        <v>-1.2811376425426199E-2</v>
      </c>
      <c r="BN56" s="166">
        <f>+MU!BK56-MRD!BN56</f>
        <v>0</v>
      </c>
      <c r="BO56" s="166">
        <f>+MU!BL56-MRD!BO56</f>
        <v>-9.0247108365132769E-4</v>
      </c>
      <c r="BP56" s="166">
        <f>+MU!BM56-MRD!BP56</f>
        <v>0</v>
      </c>
      <c r="BQ56" s="166">
        <f>+MU!BN56-MRD!BQ56</f>
        <v>0</v>
      </c>
      <c r="BR56" s="166">
        <f>+MU!BO56-MRD!BR56</f>
        <v>0</v>
      </c>
      <c r="BS56" s="166">
        <f>+MU!BP56-MRD!BS56</f>
        <v>0</v>
      </c>
      <c r="BT56" s="166">
        <f>+MU!BQ56-MRD!BT56</f>
        <v>0</v>
      </c>
      <c r="BW56" s="98">
        <v>-4.3679796796537908E-3</v>
      </c>
      <c r="BX56" s="98">
        <v>0</v>
      </c>
      <c r="BY56" s="98">
        <v>0</v>
      </c>
      <c r="BZ56" s="98">
        <v>0</v>
      </c>
      <c r="CA56" s="98">
        <v>0</v>
      </c>
      <c r="CB56" s="98">
        <v>-4.4010537680803929E-2</v>
      </c>
      <c r="CC56" s="98">
        <v>-4.4715925651726248E-3</v>
      </c>
      <c r="CD56" s="98">
        <v>-2.3954289384022512E-2</v>
      </c>
      <c r="CE56" s="98">
        <v>-7.0489147568973717E-2</v>
      </c>
      <c r="CF56" s="98">
        <v>0</v>
      </c>
      <c r="CG56" s="98">
        <v>0</v>
      </c>
      <c r="CH56" s="98">
        <v>0</v>
      </c>
      <c r="CI56" s="98">
        <v>0</v>
      </c>
      <c r="CJ56" s="98">
        <v>0</v>
      </c>
      <c r="CK56" s="98">
        <v>-1.198454744028823E-3</v>
      </c>
      <c r="CL56" s="98">
        <v>0</v>
      </c>
      <c r="CM56" s="98">
        <v>0</v>
      </c>
      <c r="CN56" s="98">
        <v>0</v>
      </c>
      <c r="CO56" s="98">
        <v>0</v>
      </c>
      <c r="CP56" s="98">
        <v>0</v>
      </c>
      <c r="CQ56" s="98">
        <v>0</v>
      </c>
      <c r="CR56" s="98">
        <v>0</v>
      </c>
      <c r="CS56" s="98">
        <v>0</v>
      </c>
      <c r="CT56" s="98">
        <v>0</v>
      </c>
      <c r="CU56" s="98">
        <v>0</v>
      </c>
      <c r="CV56" s="98">
        <v>-4.2863061797132505E-3</v>
      </c>
      <c r="CW56" s="98">
        <v>-2.8418997292053621E-3</v>
      </c>
      <c r="CX56" s="98">
        <v>-3.2427771596104365E-3</v>
      </c>
      <c r="CY56" s="98">
        <v>0</v>
      </c>
      <c r="CZ56" s="98">
        <v>0</v>
      </c>
      <c r="DA56" s="98">
        <v>0</v>
      </c>
      <c r="DB56" s="98">
        <v>0</v>
      </c>
      <c r="DC56" s="98">
        <v>-2.3449971068616949E-2</v>
      </c>
      <c r="DD56" s="98">
        <v>0</v>
      </c>
      <c r="DE56" s="98">
        <v>0</v>
      </c>
      <c r="DF56" s="98">
        <v>-8.8202425287144172E-5</v>
      </c>
      <c r="DG56" s="98">
        <v>-1.0149258382619259E-4</v>
      </c>
      <c r="DH56" s="98">
        <v>0</v>
      </c>
      <c r="DI56" s="98">
        <v>0</v>
      </c>
      <c r="DJ56" s="98">
        <v>0</v>
      </c>
      <c r="DK56" s="98">
        <v>0</v>
      </c>
      <c r="DL56" s="98">
        <v>0</v>
      </c>
      <c r="DM56" s="98">
        <v>0</v>
      </c>
      <c r="DN56" s="98">
        <v>0</v>
      </c>
      <c r="DO56" s="98">
        <v>0</v>
      </c>
      <c r="DP56" s="98">
        <v>-2.2051138945534475E-2</v>
      </c>
      <c r="DQ56" s="98">
        <v>-9.0270820953817169E-3</v>
      </c>
      <c r="DR56" s="98">
        <v>-6.2762547514794736E-2</v>
      </c>
      <c r="DS56" s="98">
        <v>-2.5993655029224592E-2</v>
      </c>
      <c r="DT56" s="98">
        <v>-0.19220527927235712</v>
      </c>
      <c r="DU56" s="98">
        <v>0.91048899255388083</v>
      </c>
      <c r="DV56" s="98">
        <v>-5.4419908746270833E-2</v>
      </c>
      <c r="DW56" s="98">
        <v>0</v>
      </c>
      <c r="DX56" s="98">
        <v>0</v>
      </c>
      <c r="DY56" s="98">
        <v>0</v>
      </c>
      <c r="DZ56" s="98">
        <v>0</v>
      </c>
      <c r="EA56" s="98">
        <v>0</v>
      </c>
      <c r="EB56" s="98">
        <v>0</v>
      </c>
      <c r="EC56" s="98">
        <v>0</v>
      </c>
      <c r="ED56" s="98">
        <v>0</v>
      </c>
      <c r="EE56" s="98">
        <v>-1.2811376425426199E-2</v>
      </c>
      <c r="EF56" s="98">
        <v>0</v>
      </c>
      <c r="EG56" s="98">
        <v>-9.0247108365132769E-4</v>
      </c>
      <c r="EH56" s="98">
        <v>0</v>
      </c>
      <c r="EI56" s="98">
        <v>0</v>
      </c>
      <c r="EJ56" s="98">
        <v>0</v>
      </c>
      <c r="EK56" s="98">
        <v>0</v>
      </c>
      <c r="EL56" s="98">
        <v>0</v>
      </c>
    </row>
    <row r="57" spans="2:142" ht="15" x14ac:dyDescent="0.4">
      <c r="B57">
        <v>52</v>
      </c>
      <c r="C57" s="6" t="s">
        <v>101</v>
      </c>
      <c r="D57" s="7" t="s">
        <v>102</v>
      </c>
      <c r="E57" s="166">
        <f>+MU!B57-MRD!E57</f>
        <v>-1.4902746821295886E-6</v>
      </c>
      <c r="F57" s="166">
        <f>+MU!C57-MRD!F57</f>
        <v>-1.0906907762184389E-8</v>
      </c>
      <c r="G57" s="166">
        <f>+MU!D57-MRD!G57</f>
        <v>-1.722217967201855E-6</v>
      </c>
      <c r="H57" s="166">
        <f>+MU!E57-MRD!H57</f>
        <v>-4.944962411841685E-6</v>
      </c>
      <c r="I57" s="166">
        <f>+MU!F57-MRD!I57</f>
        <v>-6.7337096133014349E-6</v>
      </c>
      <c r="J57" s="166">
        <f>+MU!G57-MRD!J57</f>
        <v>-6.3415924593782288E-7</v>
      </c>
      <c r="K57" s="166">
        <f>+MU!H57-MRD!K57</f>
        <v>-8.3334403988659835E-6</v>
      </c>
      <c r="L57" s="166">
        <f>+MU!I57-MRD!L57</f>
        <v>-1.2232206930789384E-6</v>
      </c>
      <c r="M57" s="166">
        <f>+MU!J57-MRD!M57</f>
        <v>-3.4526224867036216E-6</v>
      </c>
      <c r="N57" s="166">
        <f>+MU!K57-MRD!N57</f>
        <v>-3.8192590641443841E-6</v>
      </c>
      <c r="O57" s="166">
        <f>+MU!L57-MRD!O57</f>
        <v>-2.9146991138294065E-6</v>
      </c>
      <c r="P57" s="166">
        <f>+MU!M57-MRD!P57</f>
        <v>-1.8855118324108842E-6</v>
      </c>
      <c r="Q57" s="166">
        <f>+MU!N57-MRD!Q57</f>
        <v>-2.2085137251230572E-6</v>
      </c>
      <c r="R57" s="166">
        <f>+MU!O57-MRD!R57</f>
        <v>-3.0467412307105012E-6</v>
      </c>
      <c r="S57" s="166">
        <f>+MU!P57-MRD!S57</f>
        <v>-3.7485317900798342E-6</v>
      </c>
      <c r="T57" s="166">
        <f>+MU!Q57-MRD!T57</f>
        <v>-2.8832194597098498E-6</v>
      </c>
      <c r="U57" s="166">
        <f>+MU!R57-MRD!U57</f>
        <v>-1.4540275742599094E-5</v>
      </c>
      <c r="V57" s="166">
        <f>+MU!S57-MRD!V57</f>
        <v>-9.651095956040544E-6</v>
      </c>
      <c r="W57" s="166">
        <f>+MU!T57-MRD!W57</f>
        <v>-4.512730601922332E-6</v>
      </c>
      <c r="X57" s="166">
        <f>+MU!U57-MRD!X57</f>
        <v>-6.1418719878333489E-6</v>
      </c>
      <c r="Y57" s="166">
        <f>+MU!V57-MRD!Y57</f>
        <v>-2.4187671145237048E-6</v>
      </c>
      <c r="Z57" s="166">
        <f>+MU!W57-MRD!Z57</f>
        <v>-3.135465132662761E-6</v>
      </c>
      <c r="AA57" s="166">
        <f>+MU!X57-MRD!AA57</f>
        <v>-7.5477586089213063E-7</v>
      </c>
      <c r="AB57" s="166">
        <f>+MU!Y57-MRD!AB57</f>
        <v>-9.1029591378092284E-6</v>
      </c>
      <c r="AC57" s="166">
        <f>+MU!Z57-MRD!AC57</f>
        <v>-1.1810666958501087E-7</v>
      </c>
      <c r="AD57" s="166">
        <f>+MU!AA57-MRD!AD57</f>
        <v>-4.8637566588934165E-4</v>
      </c>
      <c r="AE57" s="166">
        <f>+MU!AB57-MRD!AE57</f>
        <v>-3.1591901765384255E-3</v>
      </c>
      <c r="AF57" s="166">
        <f>+MU!AC57-MRD!AF57</f>
        <v>-2.1214803403165547E-3</v>
      </c>
      <c r="AG57" s="166">
        <f>+MU!AD57-MRD!AG57</f>
        <v>-5.3272410580441373E-6</v>
      </c>
      <c r="AH57" s="166">
        <f>+MU!AE57-MRD!AH57</f>
        <v>-2.1839217101928242E-6</v>
      </c>
      <c r="AI57" s="166">
        <f>+MU!AF57-MRD!AI57</f>
        <v>-3.2978744253104656E-6</v>
      </c>
      <c r="AJ57" s="166">
        <f>+MU!AG57-MRD!AJ57</f>
        <v>-2.5648099415858867E-6</v>
      </c>
      <c r="AK57" s="166">
        <f>+MU!AH57-MRD!AK57</f>
        <v>-1.9281732894115458E-6</v>
      </c>
      <c r="AL57" s="166">
        <f>+MU!AI57-MRD!AL57</f>
        <v>-3.0511958379086691E-6</v>
      </c>
      <c r="AM57" s="166">
        <f>+MU!AJ57-MRD!AM57</f>
        <v>-6.1162864989869155E-6</v>
      </c>
      <c r="AN57" s="166">
        <f>+MU!AK57-MRD!AN57</f>
        <v>-1.0164356202548473E-3</v>
      </c>
      <c r="AO57" s="166">
        <f>+MU!AL57-MRD!AO57</f>
        <v>-1.6817602047109841E-3</v>
      </c>
      <c r="AP57" s="166">
        <f>+MU!AM57-MRD!AP57</f>
        <v>-1.2540109458091927E-3</v>
      </c>
      <c r="AQ57" s="166">
        <f>+MU!AN57-MRD!AQ57</f>
        <v>-5.8099255264007575E-4</v>
      </c>
      <c r="AR57" s="166">
        <f>+MU!AO57-MRD!AR57</f>
        <v>-1.9248056293055887E-3</v>
      </c>
      <c r="AS57" s="166">
        <f>+MU!AP57-MRD!AS57</f>
        <v>0</v>
      </c>
      <c r="AT57" s="166">
        <f>+MU!AQ57-MRD!AT57</f>
        <v>-8.9654666733037702E-6</v>
      </c>
      <c r="AU57" s="166">
        <f>+MU!AR57-MRD!AU57</f>
        <v>-3.28819698374044E-7</v>
      </c>
      <c r="AV57" s="166">
        <f>+MU!AS57-MRD!AV57</f>
        <v>-1.334097453035566E-7</v>
      </c>
      <c r="AW57" s="166">
        <f>+MU!AT57-MRD!AW57</f>
        <v>-8.8693529122255467E-6</v>
      </c>
      <c r="AX57" s="166">
        <f>+MU!AU57-MRD!AX57</f>
        <v>-3.1222890780280414E-3</v>
      </c>
      <c r="AY57" s="166">
        <f>+MU!AV57-MRD!AY57</f>
        <v>-7.064524061567215E-7</v>
      </c>
      <c r="AZ57" s="166">
        <f>+MU!AW57-MRD!AZ57</f>
        <v>-1.7045462035002734E-3</v>
      </c>
      <c r="BA57" s="166">
        <f>+MU!AX57-MRD!BA57</f>
        <v>-9.2858760664524601E-7</v>
      </c>
      <c r="BB57" s="166">
        <f>+MU!AY57-MRD!BB57</f>
        <v>-7.2234064448835527E-3</v>
      </c>
      <c r="BC57" s="166">
        <f>+MU!AZ57-MRD!BC57</f>
        <v>-1.0087440436227366E-2</v>
      </c>
      <c r="BD57" s="166">
        <f>+MU!BA57-MRD!BD57</f>
        <v>0.9077179512290493</v>
      </c>
      <c r="BE57" s="166">
        <f>+MU!BB57-MRD!BE57</f>
        <v>-4.9948372773085712E-6</v>
      </c>
      <c r="BF57" s="166">
        <f>+MU!BC57-MRD!BF57</f>
        <v>-2.3977381656443016E-3</v>
      </c>
      <c r="BG57" s="166">
        <f>+MU!BD57-MRD!BG57</f>
        <v>-1.7078864564769587E-5</v>
      </c>
      <c r="BH57" s="166">
        <f>+MU!BE57-MRD!BH57</f>
        <v>-7.8887724859583591E-3</v>
      </c>
      <c r="BI57" s="166">
        <f>+MU!BF57-MRD!BI57</f>
        <v>-4.762965164988345E-4</v>
      </c>
      <c r="BJ57" s="166">
        <f>+MU!BG57-MRD!BJ57</f>
        <v>-1.791125668564848E-3</v>
      </c>
      <c r="BK57" s="166">
        <f>+MU!BH57-MRD!BK57</f>
        <v>-5.5491229123657464E-4</v>
      </c>
      <c r="BL57" s="166">
        <f>+MU!BI57-MRD!BL57</f>
        <v>-4.1545047590712386E-4</v>
      </c>
      <c r="BM57" s="166">
        <f>+MU!BJ57-MRD!BM57</f>
        <v>-8.0584953974560232E-6</v>
      </c>
      <c r="BN57" s="166">
        <f>+MU!BK57-MRD!BN57</f>
        <v>-7.5578755572937037E-3</v>
      </c>
      <c r="BO57" s="166">
        <f>+MU!BL57-MRD!BO57</f>
        <v>-3.9466927660964995E-4</v>
      </c>
      <c r="BP57" s="166">
        <f>+MU!BM57-MRD!BP57</f>
        <v>-4.6511679646502274E-5</v>
      </c>
      <c r="BQ57" s="166">
        <f>+MU!BN57-MRD!BQ57</f>
        <v>-8.7734584758609926E-4</v>
      </c>
      <c r="BR57" s="166">
        <f>+MU!BO57-MRD!BR57</f>
        <v>-1.1914228019796149E-6</v>
      </c>
      <c r="BS57" s="166">
        <f>+MU!BP57-MRD!BS57</f>
        <v>-3.4724340559034034E-3</v>
      </c>
      <c r="BT57" s="166">
        <f>+MU!BQ57-MRD!BT57</f>
        <v>0</v>
      </c>
      <c r="BW57" s="98">
        <v>-1.4902746821295886E-6</v>
      </c>
      <c r="BX57" s="98">
        <v>-1.0906907762184389E-8</v>
      </c>
      <c r="BY57" s="98">
        <v>-1.722217967201855E-6</v>
      </c>
      <c r="BZ57" s="98">
        <v>-4.944962411841685E-6</v>
      </c>
      <c r="CA57" s="98">
        <v>-6.7337096133014349E-6</v>
      </c>
      <c r="CB57" s="98">
        <v>-6.3415924593782288E-7</v>
      </c>
      <c r="CC57" s="98">
        <v>-8.3334403988659835E-6</v>
      </c>
      <c r="CD57" s="98">
        <v>-1.2232206930789384E-6</v>
      </c>
      <c r="CE57" s="98">
        <v>-3.4526224867036216E-6</v>
      </c>
      <c r="CF57" s="98">
        <v>-3.8192590641443841E-6</v>
      </c>
      <c r="CG57" s="98">
        <v>-2.9146991138294065E-6</v>
      </c>
      <c r="CH57" s="98">
        <v>-1.8855118324108842E-6</v>
      </c>
      <c r="CI57" s="98">
        <v>-2.2085137251230572E-6</v>
      </c>
      <c r="CJ57" s="98">
        <v>-3.0467412307105012E-6</v>
      </c>
      <c r="CK57" s="98">
        <v>-3.7485317900798342E-6</v>
      </c>
      <c r="CL57" s="98">
        <v>-2.8832194597098498E-6</v>
      </c>
      <c r="CM57" s="98">
        <v>-1.4540275742599094E-5</v>
      </c>
      <c r="CN57" s="98">
        <v>-9.651095956040544E-6</v>
      </c>
      <c r="CO57" s="98">
        <v>-4.512730601922332E-6</v>
      </c>
      <c r="CP57" s="98">
        <v>-6.1418719878333489E-6</v>
      </c>
      <c r="CQ57" s="98">
        <v>-2.4187671145237048E-6</v>
      </c>
      <c r="CR57" s="98">
        <v>-3.135465132662761E-6</v>
      </c>
      <c r="CS57" s="98">
        <v>-7.5477586089213063E-7</v>
      </c>
      <c r="CT57" s="98">
        <v>-9.1029591378092284E-6</v>
      </c>
      <c r="CU57" s="98">
        <v>-1.1810666958501087E-7</v>
      </c>
      <c r="CV57" s="98">
        <v>-4.8637566588934165E-4</v>
      </c>
      <c r="CW57" s="98">
        <v>-3.1591901765384255E-3</v>
      </c>
      <c r="CX57" s="98">
        <v>-2.1214803403165547E-3</v>
      </c>
      <c r="CY57" s="98">
        <v>-5.3272410580441373E-6</v>
      </c>
      <c r="CZ57" s="98">
        <v>-2.1839217101928242E-6</v>
      </c>
      <c r="DA57" s="98">
        <v>-3.2978744253104656E-6</v>
      </c>
      <c r="DB57" s="98">
        <v>-2.5648099415858867E-6</v>
      </c>
      <c r="DC57" s="98">
        <v>-1.9281732894115458E-6</v>
      </c>
      <c r="DD57" s="98">
        <v>-3.0511958379086691E-6</v>
      </c>
      <c r="DE57" s="98">
        <v>-6.1162864989869155E-6</v>
      </c>
      <c r="DF57" s="98">
        <v>-1.0164356202548473E-3</v>
      </c>
      <c r="DG57" s="98">
        <v>-1.6817602047109841E-3</v>
      </c>
      <c r="DH57" s="98">
        <v>-1.2540109458091927E-3</v>
      </c>
      <c r="DI57" s="98">
        <v>-5.8099255264007575E-4</v>
      </c>
      <c r="DJ57" s="98">
        <v>-1.9248056293055887E-3</v>
      </c>
      <c r="DK57" s="98">
        <v>0</v>
      </c>
      <c r="DL57" s="98">
        <v>-8.9654666733037702E-6</v>
      </c>
      <c r="DM57" s="98">
        <v>-3.28819698374044E-7</v>
      </c>
      <c r="DN57" s="98">
        <v>-1.334097453035566E-7</v>
      </c>
      <c r="DO57" s="98">
        <v>-8.8693529122255467E-6</v>
      </c>
      <c r="DP57" s="98">
        <v>-3.1222890780280414E-3</v>
      </c>
      <c r="DQ57" s="98">
        <v>-7.064524061567215E-7</v>
      </c>
      <c r="DR57" s="98">
        <v>-1.7045462035002734E-3</v>
      </c>
      <c r="DS57" s="98">
        <v>-9.2858760664524601E-7</v>
      </c>
      <c r="DT57" s="98">
        <v>-7.2234064448835527E-3</v>
      </c>
      <c r="DU57" s="98">
        <v>-1.0087440436227366E-2</v>
      </c>
      <c r="DV57" s="98">
        <v>0.9077179512290493</v>
      </c>
      <c r="DW57" s="98">
        <v>-4.9948372773085712E-6</v>
      </c>
      <c r="DX57" s="98">
        <v>-2.3977381656443016E-3</v>
      </c>
      <c r="DY57" s="98">
        <v>-1.7078864564769587E-5</v>
      </c>
      <c r="DZ57" s="98">
        <v>-7.8887724859583591E-3</v>
      </c>
      <c r="EA57" s="98">
        <v>-4.762965164988345E-4</v>
      </c>
      <c r="EB57" s="98">
        <v>-1.791125668564848E-3</v>
      </c>
      <c r="EC57" s="98">
        <v>-5.5491229123657464E-4</v>
      </c>
      <c r="ED57" s="98">
        <v>-4.1545047590712386E-4</v>
      </c>
      <c r="EE57" s="98">
        <v>-8.0584953974560232E-6</v>
      </c>
      <c r="EF57" s="98">
        <v>-7.5578755572937037E-3</v>
      </c>
      <c r="EG57" s="98">
        <v>-3.9466927660964995E-4</v>
      </c>
      <c r="EH57" s="98">
        <v>-4.6511679646502274E-5</v>
      </c>
      <c r="EI57" s="98">
        <v>-8.7734584758609926E-4</v>
      </c>
      <c r="EJ57" s="98">
        <v>-1.1914228019796149E-6</v>
      </c>
      <c r="EK57" s="98">
        <v>-3.4724340559034034E-3</v>
      </c>
      <c r="EL57" s="98">
        <v>0</v>
      </c>
    </row>
    <row r="58" spans="2:142" ht="15" x14ac:dyDescent="0.4">
      <c r="B58">
        <v>53</v>
      </c>
      <c r="C58" s="15" t="s">
        <v>103</v>
      </c>
      <c r="D58" s="2" t="s">
        <v>104</v>
      </c>
      <c r="E58" s="166">
        <f>+MU!B58-MRD!E58</f>
        <v>-1.7063037560825434E-4</v>
      </c>
      <c r="F58" s="166">
        <f>+MU!C58-MRD!F58</f>
        <v>-8.912869114228856E-5</v>
      </c>
      <c r="G58" s="166">
        <f>+MU!D58-MRD!G58</f>
        <v>-8.0073180393400363E-5</v>
      </c>
      <c r="H58" s="166">
        <f>+MU!E58-MRD!H58</f>
        <v>-9.8949416704686833E-5</v>
      </c>
      <c r="I58" s="166">
        <f>+MU!F58-MRD!I58</f>
        <v>-9.37464803379823E-5</v>
      </c>
      <c r="J58" s="166">
        <f>+MU!G58-MRD!J58</f>
        <v>-2.571937677457193E-3</v>
      </c>
      <c r="K58" s="166">
        <f>+MU!H58-MRD!K58</f>
        <v>-5.791324323315113E-4</v>
      </c>
      <c r="L58" s="166">
        <f>+MU!I58-MRD!L58</f>
        <v>-2.8858031174814822E-3</v>
      </c>
      <c r="M58" s="166">
        <f>+MU!J58-MRD!M58</f>
        <v>-5.3877346226797399E-4</v>
      </c>
      <c r="N58" s="166">
        <f>+MU!K58-MRD!N58</f>
        <v>-6.2384625429357855E-4</v>
      </c>
      <c r="O58" s="166">
        <f>+MU!L58-MRD!O58</f>
        <v>-3.5105460314585661E-4</v>
      </c>
      <c r="P58" s="166">
        <f>+MU!M58-MRD!P58</f>
        <v>-6.5914602837029265E-4</v>
      </c>
      <c r="Q58" s="166">
        <f>+MU!N58-MRD!Q58</f>
        <v>-4.2459196836378276E-4</v>
      </c>
      <c r="R58" s="166">
        <f>+MU!O58-MRD!R58</f>
        <v>-8.7305956051534044E-4</v>
      </c>
      <c r="S58" s="166">
        <f>+MU!P58-MRD!S58</f>
        <v>-1.8643303267449382E-4</v>
      </c>
      <c r="T58" s="166">
        <f>+MU!Q58-MRD!T58</f>
        <v>-3.3110121317335943E-4</v>
      </c>
      <c r="U58" s="166">
        <f>+MU!R58-MRD!U58</f>
        <v>-9.3757586760566999E-4</v>
      </c>
      <c r="V58" s="166">
        <f>+MU!S58-MRD!V58</f>
        <v>-1.6901682011004095E-3</v>
      </c>
      <c r="W58" s="166">
        <f>+MU!T58-MRD!W58</f>
        <v>-1.0770784145812031E-3</v>
      </c>
      <c r="X58" s="166">
        <f>+MU!U58-MRD!X58</f>
        <v>-1.1597823414984504E-3</v>
      </c>
      <c r="Y58" s="166">
        <f>+MU!V58-MRD!Y58</f>
        <v>-2.4372798653910514E-3</v>
      </c>
      <c r="Z58" s="166">
        <f>+MU!W58-MRD!Z58</f>
        <v>-1.0809682239877846E-3</v>
      </c>
      <c r="AA58" s="166">
        <f>+MU!X58-MRD!AA58</f>
        <v>-1.640331008426165E-3</v>
      </c>
      <c r="AB58" s="166">
        <f>+MU!Y58-MRD!AB58</f>
        <v>-1.3261634566426846E-3</v>
      </c>
      <c r="AC58" s="166">
        <f>+MU!Z58-MRD!AC58</f>
        <v>-6.8789724357759909E-4</v>
      </c>
      <c r="AD58" s="166">
        <f>+MU!AA58-MRD!AD58</f>
        <v>-8.879524821067624E-4</v>
      </c>
      <c r="AE58" s="166">
        <f>+MU!AB58-MRD!AE58</f>
        <v>-2.00901085211671E-3</v>
      </c>
      <c r="AF58" s="166">
        <f>+MU!AC58-MRD!AF58</f>
        <v>-1.0493691361576993E-3</v>
      </c>
      <c r="AG58" s="166">
        <f>+MU!AD58-MRD!AG58</f>
        <v>-1.0015273110809712E-3</v>
      </c>
      <c r="AH58" s="166">
        <f>+MU!AE58-MRD!AH58</f>
        <v>-9.7465534654870732E-4</v>
      </c>
      <c r="AI58" s="166">
        <f>+MU!AF58-MRD!AI58</f>
        <v>-1.1253357154292914E-3</v>
      </c>
      <c r="AJ58" s="166">
        <f>+MU!AG58-MRD!AJ58</f>
        <v>-1.4049965379919688E-3</v>
      </c>
      <c r="AK58" s="166">
        <f>+MU!AH58-MRD!AK58</f>
        <v>-1.2481538206006188E-3</v>
      </c>
      <c r="AL58" s="166">
        <f>+MU!AI58-MRD!AL58</f>
        <v>-7.8031796791967333E-4</v>
      </c>
      <c r="AM58" s="166">
        <f>+MU!AJ58-MRD!AM58</f>
        <v>-1.2088837144960103E-3</v>
      </c>
      <c r="AN58" s="166">
        <f>+MU!AK58-MRD!AN58</f>
        <v>-4.7355912709897194E-4</v>
      </c>
      <c r="AO58" s="166">
        <f>+MU!AL58-MRD!AO58</f>
        <v>-1.337026003745883E-3</v>
      </c>
      <c r="AP58" s="166">
        <f>+MU!AM58-MRD!AP58</f>
        <v>-9.073140657640305E-4</v>
      </c>
      <c r="AQ58" s="166">
        <f>+MU!AN58-MRD!AQ58</f>
        <v>-2.2302713903481046E-4</v>
      </c>
      <c r="AR58" s="166">
        <f>+MU!AO58-MRD!AR58</f>
        <v>-5.2120576420403811E-4</v>
      </c>
      <c r="AS58" s="166">
        <f>+MU!AP58-MRD!AS58</f>
        <v>-3.8699014686238963E-4</v>
      </c>
      <c r="AT58" s="166">
        <f>+MU!AQ58-MRD!AT58</f>
        <v>-1.0578935807812322E-3</v>
      </c>
      <c r="AU58" s="166">
        <f>+MU!AR58-MRD!AU58</f>
        <v>-6.5690042244415982E-4</v>
      </c>
      <c r="AV58" s="166">
        <f>+MU!AS58-MRD!AV58</f>
        <v>-5.7661509665884493E-4</v>
      </c>
      <c r="AW58" s="166">
        <f>+MU!AT58-MRD!AW58</f>
        <v>-4.3121611274294665E-4</v>
      </c>
      <c r="AX58" s="166">
        <f>+MU!AU58-MRD!AX58</f>
        <v>-3.5373804681542356E-3</v>
      </c>
      <c r="AY58" s="166">
        <f>+MU!AV58-MRD!AY58</f>
        <v>-2.3113849564904152E-3</v>
      </c>
      <c r="AZ58" s="166">
        <f>+MU!AW58-MRD!AZ58</f>
        <v>-9.9822270189994355E-4</v>
      </c>
      <c r="BA58" s="166">
        <f>+MU!AX58-MRD!BA58</f>
        <v>-4.9174251661941275E-3</v>
      </c>
      <c r="BB58" s="166">
        <f>+MU!AY58-MRD!BB58</f>
        <v>-6.1361368076229437E-3</v>
      </c>
      <c r="BC58" s="166">
        <f>+MU!AZ58-MRD!BC58</f>
        <v>-1.9793831997554946E-3</v>
      </c>
      <c r="BD58" s="166">
        <f>+MU!BA58-MRD!BD58</f>
        <v>-5.6083053539419218E-3</v>
      </c>
      <c r="BE58" s="166">
        <f>+MU!BB58-MRD!BE58</f>
        <v>0.99894679490346594</v>
      </c>
      <c r="BF58" s="166">
        <f>+MU!BC58-MRD!BF58</f>
        <v>-1.0469682683135785E-3</v>
      </c>
      <c r="BG58" s="166">
        <f>+MU!BD58-MRD!BG58</f>
        <v>-8.9096278162274483E-3</v>
      </c>
      <c r="BH58" s="166">
        <f>+MU!BE58-MRD!BH58</f>
        <v>-1.2579470713014549E-3</v>
      </c>
      <c r="BI58" s="166">
        <f>+MU!BF58-MRD!BI58</f>
        <v>-1.408880865881813E-3</v>
      </c>
      <c r="BJ58" s="166">
        <f>+MU!BG58-MRD!BJ58</f>
        <v>-1.6715664074968752E-3</v>
      </c>
      <c r="BK58" s="166">
        <f>+MU!BH58-MRD!BK58</f>
        <v>-1.5420726955523794E-3</v>
      </c>
      <c r="BL58" s="166">
        <f>+MU!BI58-MRD!BL58</f>
        <v>-4.1040314761417354E-4</v>
      </c>
      <c r="BM58" s="166">
        <f>+MU!BJ58-MRD!BM58</f>
        <v>-4.4190034155889343E-3</v>
      </c>
      <c r="BN58" s="166">
        <f>+MU!BK58-MRD!BN58</f>
        <v>-3.8158278163381203E-3</v>
      </c>
      <c r="BO58" s="166">
        <f>+MU!BL58-MRD!BO58</f>
        <v>-4.9173869538311462E-4</v>
      </c>
      <c r="BP58" s="166">
        <f>+MU!BM58-MRD!BP58</f>
        <v>-1.7178632552819538E-3</v>
      </c>
      <c r="BQ58" s="166">
        <f>+MU!BN58-MRD!BQ58</f>
        <v>-8.9262794960346401E-4</v>
      </c>
      <c r="BR58" s="166">
        <f>+MU!BO58-MRD!BR58</f>
        <v>-9.7282503958871312E-3</v>
      </c>
      <c r="BS58" s="166">
        <f>+MU!BP58-MRD!BS58</f>
        <v>-5.8906934887839593E-3</v>
      </c>
      <c r="BT58" s="166">
        <f>+MU!BQ58-MRD!BT58</f>
        <v>0</v>
      </c>
      <c r="BW58" s="98">
        <v>-1.7063037560825434E-4</v>
      </c>
      <c r="BX58" s="98">
        <v>-8.912869114228856E-5</v>
      </c>
      <c r="BY58" s="98">
        <v>-8.0073180393400363E-5</v>
      </c>
      <c r="BZ58" s="98">
        <v>-9.8949416704686833E-5</v>
      </c>
      <c r="CA58" s="98">
        <v>-9.37464803379823E-5</v>
      </c>
      <c r="CB58" s="98">
        <v>-2.571937677457193E-3</v>
      </c>
      <c r="CC58" s="98">
        <v>-5.791324323315113E-4</v>
      </c>
      <c r="CD58" s="98">
        <v>-2.8858031174814822E-3</v>
      </c>
      <c r="CE58" s="98">
        <v>-5.3877346226797399E-4</v>
      </c>
      <c r="CF58" s="98">
        <v>-6.2384625429357855E-4</v>
      </c>
      <c r="CG58" s="98">
        <v>-3.5105460314585661E-4</v>
      </c>
      <c r="CH58" s="98">
        <v>-6.5914602837029265E-4</v>
      </c>
      <c r="CI58" s="98">
        <v>-4.2459196836378276E-4</v>
      </c>
      <c r="CJ58" s="98">
        <v>-8.7305956051534044E-4</v>
      </c>
      <c r="CK58" s="98">
        <v>-1.8643303267449382E-4</v>
      </c>
      <c r="CL58" s="98">
        <v>-3.3110121317335943E-4</v>
      </c>
      <c r="CM58" s="98">
        <v>-9.3757586760566999E-4</v>
      </c>
      <c r="CN58" s="98">
        <v>-1.6901682011004095E-3</v>
      </c>
      <c r="CO58" s="98">
        <v>-1.0770784145812031E-3</v>
      </c>
      <c r="CP58" s="98">
        <v>-1.1597823414984504E-3</v>
      </c>
      <c r="CQ58" s="98">
        <v>-2.4372798653910514E-3</v>
      </c>
      <c r="CR58" s="98">
        <v>-1.0809682239877846E-3</v>
      </c>
      <c r="CS58" s="98">
        <v>-1.640331008426165E-3</v>
      </c>
      <c r="CT58" s="98">
        <v>-1.3261634566426846E-3</v>
      </c>
      <c r="CU58" s="98">
        <v>-6.8789724357759909E-4</v>
      </c>
      <c r="CV58" s="98">
        <v>-8.879524821067624E-4</v>
      </c>
      <c r="CW58" s="98">
        <v>-2.00901085211671E-3</v>
      </c>
      <c r="CX58" s="98">
        <v>-1.0493691361576993E-3</v>
      </c>
      <c r="CY58" s="98">
        <v>-1.0015273110809712E-3</v>
      </c>
      <c r="CZ58" s="98">
        <v>-9.7465534654870732E-4</v>
      </c>
      <c r="DA58" s="98">
        <v>-1.1253357154292914E-3</v>
      </c>
      <c r="DB58" s="98">
        <v>-1.4049965379919688E-3</v>
      </c>
      <c r="DC58" s="98">
        <v>-1.2481538206006188E-3</v>
      </c>
      <c r="DD58" s="98">
        <v>-7.8031796791967333E-4</v>
      </c>
      <c r="DE58" s="98">
        <v>-1.2088837144960103E-3</v>
      </c>
      <c r="DF58" s="98">
        <v>-4.7355912709897194E-4</v>
      </c>
      <c r="DG58" s="98">
        <v>-1.337026003745883E-3</v>
      </c>
      <c r="DH58" s="98">
        <v>-9.073140657640305E-4</v>
      </c>
      <c r="DI58" s="98">
        <v>-2.2302713903481046E-4</v>
      </c>
      <c r="DJ58" s="98">
        <v>-5.2120576420403811E-4</v>
      </c>
      <c r="DK58" s="98">
        <v>-3.8699014686238963E-4</v>
      </c>
      <c r="DL58" s="98">
        <v>-1.0578935807812322E-3</v>
      </c>
      <c r="DM58" s="98">
        <v>-6.5690042244415982E-4</v>
      </c>
      <c r="DN58" s="98">
        <v>-5.7661509665884493E-4</v>
      </c>
      <c r="DO58" s="98">
        <v>-4.3121611274294665E-4</v>
      </c>
      <c r="DP58" s="98">
        <v>-3.5373804681542356E-3</v>
      </c>
      <c r="DQ58" s="98">
        <v>-2.3113849564904152E-3</v>
      </c>
      <c r="DR58" s="98">
        <v>-9.9822270189994355E-4</v>
      </c>
      <c r="DS58" s="98">
        <v>-4.9174251661941275E-3</v>
      </c>
      <c r="DT58" s="98">
        <v>-6.1361368076229437E-3</v>
      </c>
      <c r="DU58" s="98">
        <v>-1.9793831997554946E-3</v>
      </c>
      <c r="DV58" s="98">
        <v>-5.6083053539419218E-3</v>
      </c>
      <c r="DW58" s="98">
        <v>0.99894679490346594</v>
      </c>
      <c r="DX58" s="98">
        <v>-1.0469682683135785E-3</v>
      </c>
      <c r="DY58" s="98">
        <v>-8.9096278162274483E-3</v>
      </c>
      <c r="DZ58" s="98">
        <v>-1.2579470713014549E-3</v>
      </c>
      <c r="EA58" s="98">
        <v>-1.408880865881813E-3</v>
      </c>
      <c r="EB58" s="98">
        <v>-1.6715664074968752E-3</v>
      </c>
      <c r="EC58" s="98">
        <v>-1.5420726955523794E-3</v>
      </c>
      <c r="ED58" s="98">
        <v>-4.1040314761417354E-4</v>
      </c>
      <c r="EE58" s="98">
        <v>-4.4190034155889343E-3</v>
      </c>
      <c r="EF58" s="98">
        <v>-3.8158278163381203E-3</v>
      </c>
      <c r="EG58" s="98">
        <v>-4.9173869538311462E-4</v>
      </c>
      <c r="EH58" s="98">
        <v>-1.7178632552819538E-3</v>
      </c>
      <c r="EI58" s="98">
        <v>-8.9262794960346401E-4</v>
      </c>
      <c r="EJ58" s="98">
        <v>-9.7282503958871312E-3</v>
      </c>
      <c r="EK58" s="98">
        <v>-5.8906934887839593E-3</v>
      </c>
      <c r="EL58" s="98">
        <v>0</v>
      </c>
    </row>
    <row r="59" spans="2:142" ht="15" x14ac:dyDescent="0.4">
      <c r="B59">
        <v>54</v>
      </c>
      <c r="C59" s="6" t="s">
        <v>105</v>
      </c>
      <c r="D59" s="7" t="s">
        <v>106</v>
      </c>
      <c r="E59" s="166">
        <f>+MU!B59-MRD!E59</f>
        <v>-4.0370157573350857E-4</v>
      </c>
      <c r="F59" s="166">
        <f>+MU!C59-MRD!F59</f>
        <v>-2.2660555154832118E-4</v>
      </c>
      <c r="G59" s="166">
        <f>+MU!D59-MRD!G59</f>
        <v>-6.4259367461916338E-3</v>
      </c>
      <c r="H59" s="166">
        <f>+MU!E59-MRD!H59</f>
        <v>-1.8021615886686107E-4</v>
      </c>
      <c r="I59" s="166">
        <f>+MU!F59-MRD!I59</f>
        <v>-3.6165160131474508E-3</v>
      </c>
      <c r="J59" s="166">
        <f>+MU!G59-MRD!J59</f>
        <v>-5.6586673705083545E-4</v>
      </c>
      <c r="K59" s="166">
        <f>+MU!H59-MRD!K59</f>
        <v>-1.1199588157399755E-3</v>
      </c>
      <c r="L59" s="166">
        <f>+MU!I59-MRD!L59</f>
        <v>-1.9388529740224805E-3</v>
      </c>
      <c r="M59" s="166">
        <f>+MU!J59-MRD!M59</f>
        <v>-7.7519883593552658E-4</v>
      </c>
      <c r="N59" s="166">
        <f>+MU!K59-MRD!N59</f>
        <v>-1.6897766870706112E-3</v>
      </c>
      <c r="O59" s="166">
        <f>+MU!L59-MRD!O59</f>
        <v>-4.2770509035050541E-4</v>
      </c>
      <c r="P59" s="166">
        <f>+MU!M59-MRD!P59</f>
        <v>-3.6197554065604441E-4</v>
      </c>
      <c r="Q59" s="166">
        <f>+MU!N59-MRD!Q59</f>
        <v>-5.626811415503257E-4</v>
      </c>
      <c r="R59" s="166">
        <f>+MU!O59-MRD!R59</f>
        <v>-3.4041355169549831E-3</v>
      </c>
      <c r="S59" s="166">
        <f>+MU!P59-MRD!S59</f>
        <v>-6.3508150219252829E-3</v>
      </c>
      <c r="T59" s="166">
        <f>+MU!Q59-MRD!T59</f>
        <v>-2.4064120093960782E-4</v>
      </c>
      <c r="U59" s="166">
        <f>+MU!R59-MRD!U59</f>
        <v>-2.6526276496402217E-3</v>
      </c>
      <c r="V59" s="166">
        <f>+MU!S59-MRD!V59</f>
        <v>-3.3636133494723774E-3</v>
      </c>
      <c r="W59" s="166">
        <f>+MU!T59-MRD!W59</f>
        <v>-2.2280379698686654E-3</v>
      </c>
      <c r="X59" s="166">
        <f>+MU!U59-MRD!X59</f>
        <v>-1.0255334246085602E-3</v>
      </c>
      <c r="Y59" s="166">
        <f>+MU!V59-MRD!Y59</f>
        <v>-2.4448450987262149E-3</v>
      </c>
      <c r="Z59" s="166">
        <f>+MU!W59-MRD!Z59</f>
        <v>-1.3367941067895185E-3</v>
      </c>
      <c r="AA59" s="166">
        <f>+MU!X59-MRD!AA59</f>
        <v>-5.9837439828882785E-4</v>
      </c>
      <c r="AB59" s="166">
        <f>+MU!Y59-MRD!AB59</f>
        <v>-9.1761541043841827E-4</v>
      </c>
      <c r="AC59" s="166">
        <f>+MU!Z59-MRD!AC59</f>
        <v>-1.5837049382200552E-4</v>
      </c>
      <c r="AD59" s="166">
        <f>+MU!AA59-MRD!AD59</f>
        <v>-6.5767459751256494E-4</v>
      </c>
      <c r="AE59" s="166">
        <f>+MU!AB59-MRD!AE59</f>
        <v>-1.3739007825828002E-3</v>
      </c>
      <c r="AF59" s="166">
        <f>+MU!AC59-MRD!AF59</f>
        <v>-9.5998567872011657E-4</v>
      </c>
      <c r="AG59" s="166">
        <f>+MU!AD59-MRD!AG59</f>
        <v>-9.388070220710615E-4</v>
      </c>
      <c r="AH59" s="166">
        <f>+MU!AE59-MRD!AH59</f>
        <v>-8.6564801740654041E-4</v>
      </c>
      <c r="AI59" s="166">
        <f>+MU!AF59-MRD!AI59</f>
        <v>-5.0785578410279483E-4</v>
      </c>
      <c r="AJ59" s="166">
        <f>+MU!AG59-MRD!AJ59</f>
        <v>-7.2723817624146788E-4</v>
      </c>
      <c r="AK59" s="166">
        <f>+MU!AH59-MRD!AK59</f>
        <v>-9.0593153254317862E-4</v>
      </c>
      <c r="AL59" s="166">
        <f>+MU!AI59-MRD!AL59</f>
        <v>-6.2850587351806486E-4</v>
      </c>
      <c r="AM59" s="166">
        <f>+MU!AJ59-MRD!AM59</f>
        <v>-6.2197467652323995E-4</v>
      </c>
      <c r="AN59" s="166">
        <f>+MU!AK59-MRD!AN59</f>
        <v>-4.4965637969651234E-4</v>
      </c>
      <c r="AO59" s="166">
        <f>+MU!AL59-MRD!AO59</f>
        <v>-9.9057072482243089E-4</v>
      </c>
      <c r="AP59" s="166">
        <f>+MU!AM59-MRD!AP59</f>
        <v>-7.6966213877974112E-4</v>
      </c>
      <c r="AQ59" s="166">
        <f>+MU!AN59-MRD!AQ59</f>
        <v>-4.3698250966484498E-4</v>
      </c>
      <c r="AR59" s="166">
        <f>+MU!AO59-MRD!AR59</f>
        <v>-8.3108435668090091E-4</v>
      </c>
      <c r="AS59" s="166">
        <f>+MU!AP59-MRD!AS59</f>
        <v>-3.836298853007626E-3</v>
      </c>
      <c r="AT59" s="166">
        <f>+MU!AQ59-MRD!AT59</f>
        <v>-6.4974301175186764E-3</v>
      </c>
      <c r="AU59" s="166">
        <f>+MU!AR59-MRD!AU59</f>
        <v>-2.411760767486673E-4</v>
      </c>
      <c r="AV59" s="166">
        <f>+MU!AS59-MRD!AV59</f>
        <v>-4.3752749565858639E-4</v>
      </c>
      <c r="AW59" s="166">
        <f>+MU!AT59-MRD!AW59</f>
        <v>-4.6219637918054878E-4</v>
      </c>
      <c r="AX59" s="166">
        <f>+MU!AU59-MRD!AX59</f>
        <v>-2.9891092469990594E-3</v>
      </c>
      <c r="AY59" s="166">
        <f>+MU!AV59-MRD!AY59</f>
        <v>-1.9339705229461902E-3</v>
      </c>
      <c r="AZ59" s="166">
        <f>+MU!AW59-MRD!AZ59</f>
        <v>-5.3607766653575252E-4</v>
      </c>
      <c r="BA59" s="166">
        <f>+MU!AX59-MRD!BA59</f>
        <v>-8.0676422197234129E-4</v>
      </c>
      <c r="BB59" s="166">
        <f>+MU!AY59-MRD!BB59</f>
        <v>-2.5201009703014983E-2</v>
      </c>
      <c r="BC59" s="166">
        <f>+MU!AZ59-MRD!BC59</f>
        <v>-3.0400648330929218E-3</v>
      </c>
      <c r="BD59" s="166">
        <f>+MU!BA59-MRD!BD59</f>
        <v>-2.0616257442755059E-3</v>
      </c>
      <c r="BE59" s="166">
        <f>+MU!BB59-MRD!BE59</f>
        <v>-2.0851816285926469E-2</v>
      </c>
      <c r="BF59" s="166">
        <f>+MU!BC59-MRD!BF59</f>
        <v>0.99398002275478592</v>
      </c>
      <c r="BG59" s="166">
        <f>+MU!BD59-MRD!BG59</f>
        <v>-8.6711707042860572E-3</v>
      </c>
      <c r="BH59" s="166">
        <f>+MU!BE59-MRD!BH59</f>
        <v>-1.7702604880160903E-3</v>
      </c>
      <c r="BI59" s="166">
        <f>+MU!BF59-MRD!BI59</f>
        <v>-5.4716949478036195E-3</v>
      </c>
      <c r="BJ59" s="166">
        <f>+MU!BG59-MRD!BJ59</f>
        <v>-6.401744123297865E-4</v>
      </c>
      <c r="BK59" s="166">
        <f>+MU!BH59-MRD!BK59</f>
        <v>-7.9495770577189893E-4</v>
      </c>
      <c r="BL59" s="166">
        <f>+MU!BI59-MRD!BL59</f>
        <v>-5.9276772209611577E-4</v>
      </c>
      <c r="BM59" s="166">
        <f>+MU!BJ59-MRD!BM59</f>
        <v>-1.8562018975504715E-3</v>
      </c>
      <c r="BN59" s="166">
        <f>+MU!BK59-MRD!BN59</f>
        <v>-2.5967237966036181E-3</v>
      </c>
      <c r="BO59" s="166">
        <f>+MU!BL59-MRD!BO59</f>
        <v>-8.0621798652688696E-3</v>
      </c>
      <c r="BP59" s="166">
        <f>+MU!BM59-MRD!BP59</f>
        <v>-3.3313044484449932E-3</v>
      </c>
      <c r="BQ59" s="166">
        <f>+MU!BN59-MRD!BQ59</f>
        <v>-1.1272169573747107E-3</v>
      </c>
      <c r="BR59" s="166">
        <f>+MU!BO59-MRD!BR59</f>
        <v>-2.8594370262086301E-2</v>
      </c>
      <c r="BS59" s="166">
        <f>+MU!BP59-MRD!BS59</f>
        <v>-1.6752835993642093E-2</v>
      </c>
      <c r="BT59" s="166">
        <f>+MU!BQ59-MRD!BT59</f>
        <v>0</v>
      </c>
      <c r="BW59" s="98">
        <v>-4.0370157573350857E-4</v>
      </c>
      <c r="BX59" s="98">
        <v>-2.2660555154832118E-4</v>
      </c>
      <c r="BY59" s="98">
        <v>-6.4259367461916338E-3</v>
      </c>
      <c r="BZ59" s="98">
        <v>-1.8021615886686107E-4</v>
      </c>
      <c r="CA59" s="98">
        <v>-3.6165160131474508E-3</v>
      </c>
      <c r="CB59" s="98">
        <v>-5.6586673705083545E-4</v>
      </c>
      <c r="CC59" s="98">
        <v>-1.1199588157399755E-3</v>
      </c>
      <c r="CD59" s="98">
        <v>-1.9388529740224805E-3</v>
      </c>
      <c r="CE59" s="98">
        <v>-7.7519883593552658E-4</v>
      </c>
      <c r="CF59" s="98">
        <v>-1.6897766870706112E-3</v>
      </c>
      <c r="CG59" s="98">
        <v>-4.2770509035050541E-4</v>
      </c>
      <c r="CH59" s="98">
        <v>-3.6197554065604441E-4</v>
      </c>
      <c r="CI59" s="98">
        <v>-5.626811415503257E-4</v>
      </c>
      <c r="CJ59" s="98">
        <v>-3.4041355169549831E-3</v>
      </c>
      <c r="CK59" s="98">
        <v>-6.3508150219252829E-3</v>
      </c>
      <c r="CL59" s="98">
        <v>-2.4064120093960782E-4</v>
      </c>
      <c r="CM59" s="98">
        <v>-2.6526276496402217E-3</v>
      </c>
      <c r="CN59" s="98">
        <v>-3.3636133494723774E-3</v>
      </c>
      <c r="CO59" s="98">
        <v>-2.2280379698686654E-3</v>
      </c>
      <c r="CP59" s="98">
        <v>-1.0255334246085602E-3</v>
      </c>
      <c r="CQ59" s="98">
        <v>-2.4448450987262149E-3</v>
      </c>
      <c r="CR59" s="98">
        <v>-1.3367941067895185E-3</v>
      </c>
      <c r="CS59" s="98">
        <v>-5.9837439828882785E-4</v>
      </c>
      <c r="CT59" s="98">
        <v>-9.1761541043841827E-4</v>
      </c>
      <c r="CU59" s="98">
        <v>-1.5837049382200552E-4</v>
      </c>
      <c r="CV59" s="98">
        <v>-6.5767459751256494E-4</v>
      </c>
      <c r="CW59" s="98">
        <v>-1.3739007825828002E-3</v>
      </c>
      <c r="CX59" s="98">
        <v>-9.5998567872011657E-4</v>
      </c>
      <c r="CY59" s="98">
        <v>-9.388070220710615E-4</v>
      </c>
      <c r="CZ59" s="98">
        <v>-8.6564801740654041E-4</v>
      </c>
      <c r="DA59" s="98">
        <v>-5.0785578410279483E-4</v>
      </c>
      <c r="DB59" s="98">
        <v>-7.2723817624146788E-4</v>
      </c>
      <c r="DC59" s="98">
        <v>-9.0593153254317862E-4</v>
      </c>
      <c r="DD59" s="98">
        <v>-6.2850587351806486E-4</v>
      </c>
      <c r="DE59" s="98">
        <v>-6.2197467652323995E-4</v>
      </c>
      <c r="DF59" s="98">
        <v>-4.4965637969651234E-4</v>
      </c>
      <c r="DG59" s="98">
        <v>-9.9057072482243089E-4</v>
      </c>
      <c r="DH59" s="98">
        <v>-7.6966213877974112E-4</v>
      </c>
      <c r="DI59" s="98">
        <v>-4.3698250966484498E-4</v>
      </c>
      <c r="DJ59" s="98">
        <v>-8.3108435668090091E-4</v>
      </c>
      <c r="DK59" s="98">
        <v>-3.836298853007626E-3</v>
      </c>
      <c r="DL59" s="98">
        <v>-6.4974301175186764E-3</v>
      </c>
      <c r="DM59" s="98">
        <v>-2.411760767486673E-4</v>
      </c>
      <c r="DN59" s="98">
        <v>-4.3752749565858639E-4</v>
      </c>
      <c r="DO59" s="98">
        <v>-4.6219637918054878E-4</v>
      </c>
      <c r="DP59" s="98">
        <v>-2.9891092469990594E-3</v>
      </c>
      <c r="DQ59" s="98">
        <v>-1.9339705229461902E-3</v>
      </c>
      <c r="DR59" s="98">
        <v>-5.3607766653575252E-4</v>
      </c>
      <c r="DS59" s="98">
        <v>-8.0676422197234129E-4</v>
      </c>
      <c r="DT59" s="98">
        <v>-2.5201009703014983E-2</v>
      </c>
      <c r="DU59" s="98">
        <v>-3.0400648330929218E-3</v>
      </c>
      <c r="DV59" s="98">
        <v>-2.0616257442755059E-3</v>
      </c>
      <c r="DW59" s="98">
        <v>-2.0851816285926469E-2</v>
      </c>
      <c r="DX59" s="98">
        <v>0.99398002275478592</v>
      </c>
      <c r="DY59" s="98">
        <v>-8.6711707042860572E-3</v>
      </c>
      <c r="DZ59" s="98">
        <v>-1.7702604880160903E-3</v>
      </c>
      <c r="EA59" s="98">
        <v>-5.4716949478036195E-3</v>
      </c>
      <c r="EB59" s="98">
        <v>-6.401744123297865E-4</v>
      </c>
      <c r="EC59" s="98">
        <v>-7.9495770577189893E-4</v>
      </c>
      <c r="ED59" s="98">
        <v>-5.9276772209611577E-4</v>
      </c>
      <c r="EE59" s="98">
        <v>-1.8562018975504715E-3</v>
      </c>
      <c r="EF59" s="98">
        <v>-2.5967237966036181E-3</v>
      </c>
      <c r="EG59" s="98">
        <v>-8.0621798652688696E-3</v>
      </c>
      <c r="EH59" s="98">
        <v>-3.3313044484449932E-3</v>
      </c>
      <c r="EI59" s="98">
        <v>-1.1272169573747107E-3</v>
      </c>
      <c r="EJ59" s="98">
        <v>-2.8594370262086301E-2</v>
      </c>
      <c r="EK59" s="98">
        <v>-1.6752835993642093E-2</v>
      </c>
      <c r="EL59" s="98">
        <v>0</v>
      </c>
    </row>
    <row r="60" spans="2:142" ht="15" x14ac:dyDescent="0.4">
      <c r="B60">
        <v>55</v>
      </c>
      <c r="C60" s="6" t="s">
        <v>107</v>
      </c>
      <c r="D60" s="7" t="s">
        <v>108</v>
      </c>
      <c r="E60" s="166">
        <f>+MU!B60-MRD!E60</f>
        <v>-1.7995142468246175E-3</v>
      </c>
      <c r="F60" s="166">
        <f>+MU!C60-MRD!F60</f>
        <v>-1.8415906202944718E-4</v>
      </c>
      <c r="G60" s="166">
        <f>+MU!D60-MRD!G60</f>
        <v>-2.3572853500698097E-3</v>
      </c>
      <c r="H60" s="166">
        <f>+MU!E60-MRD!H60</f>
        <v>-1.7930036785796295E-5</v>
      </c>
      <c r="I60" s="166">
        <f>+MU!F60-MRD!I60</f>
        <v>-1.6000208941281359E-3</v>
      </c>
      <c r="J60" s="166">
        <f>+MU!G60-MRD!J60</f>
        <v>-3.6969891205754341E-3</v>
      </c>
      <c r="K60" s="166">
        <f>+MU!H60-MRD!K60</f>
        <v>-3.9321816763079071E-3</v>
      </c>
      <c r="L60" s="166">
        <f>+MU!I60-MRD!L60</f>
        <v>-4.1480334004953962E-3</v>
      </c>
      <c r="M60" s="166">
        <f>+MU!J60-MRD!M60</f>
        <v>-6.2545168608351713E-3</v>
      </c>
      <c r="N60" s="166">
        <f>+MU!K60-MRD!N60</f>
        <v>-6.2082328682835338E-3</v>
      </c>
      <c r="O60" s="166">
        <f>+MU!L60-MRD!O60</f>
        <v>-5.2079878172563718E-3</v>
      </c>
      <c r="P60" s="166">
        <f>+MU!M60-MRD!P60</f>
        <v>-4.1412328041089486E-3</v>
      </c>
      <c r="Q60" s="166">
        <f>+MU!N60-MRD!Q60</f>
        <v>-3.829534507953934E-3</v>
      </c>
      <c r="R60" s="166">
        <f>+MU!O60-MRD!R60</f>
        <v>-3.0520941803601855E-3</v>
      </c>
      <c r="S60" s="166">
        <f>+MU!P60-MRD!S60</f>
        <v>-1.8925333169896165E-3</v>
      </c>
      <c r="T60" s="166">
        <f>+MU!Q60-MRD!T60</f>
        <v>-3.0642824679115821E-3</v>
      </c>
      <c r="U60" s="166">
        <f>+MU!R60-MRD!U60</f>
        <v>-6.4454027720958294E-3</v>
      </c>
      <c r="V60" s="166">
        <f>+MU!S60-MRD!V60</f>
        <v>-5.27812318376834E-3</v>
      </c>
      <c r="W60" s="166">
        <f>+MU!T60-MRD!W60</f>
        <v>-3.4606582695391897E-3</v>
      </c>
      <c r="X60" s="166">
        <f>+MU!U60-MRD!X60</f>
        <v>-5.2215734106446955E-3</v>
      </c>
      <c r="Y60" s="166">
        <f>+MU!V60-MRD!Y60</f>
        <v>-5.7814259722895715E-3</v>
      </c>
      <c r="Z60" s="166">
        <f>+MU!W60-MRD!Z60</f>
        <v>-5.3893762363344281E-3</v>
      </c>
      <c r="AA60" s="166">
        <f>+MU!X60-MRD!AA60</f>
        <v>-2.8193542908503317E-3</v>
      </c>
      <c r="AB60" s="166">
        <f>+MU!Y60-MRD!AB60</f>
        <v>-2.837890800212859E-2</v>
      </c>
      <c r="AC60" s="166">
        <f>+MU!Z60-MRD!AC60</f>
        <v>-7.7765481520100297E-4</v>
      </c>
      <c r="AD60" s="166">
        <f>+MU!AA60-MRD!AD60</f>
        <v>-3.1744498898268942E-3</v>
      </c>
      <c r="AE60" s="166">
        <f>+MU!AB60-MRD!AE60</f>
        <v>-8.4968774238041115E-3</v>
      </c>
      <c r="AF60" s="166">
        <f>+MU!AC60-MRD!AF60</f>
        <v>-3.7267075848736956E-3</v>
      </c>
      <c r="AG60" s="166">
        <f>+MU!AD60-MRD!AG60</f>
        <v>-2.1189567286471526E-3</v>
      </c>
      <c r="AH60" s="166">
        <f>+MU!AE60-MRD!AH60</f>
        <v>-4.4093167015859386E-3</v>
      </c>
      <c r="AI60" s="166">
        <f>+MU!AF60-MRD!AI60</f>
        <v>-5.4626567956875347E-3</v>
      </c>
      <c r="AJ60" s="166">
        <f>+MU!AG60-MRD!AJ60</f>
        <v>-2.2289355589950349E-2</v>
      </c>
      <c r="AK60" s="166">
        <f>+MU!AH60-MRD!AK60</f>
        <v>-4.1901663734376536E-3</v>
      </c>
      <c r="AL60" s="166">
        <f>+MU!AI60-MRD!AL60</f>
        <v>-7.0189924740114724E-3</v>
      </c>
      <c r="AM60" s="166">
        <f>+MU!AJ60-MRD!AM60</f>
        <v>-4.9967033253637628E-3</v>
      </c>
      <c r="AN60" s="166">
        <f>+MU!AK60-MRD!AN60</f>
        <v>-6.0998532853029641E-3</v>
      </c>
      <c r="AO60" s="166">
        <f>+MU!AL60-MRD!AO60</f>
        <v>-3.418563492966294E-3</v>
      </c>
      <c r="AP60" s="166">
        <f>+MU!AM60-MRD!AP60</f>
        <v>-1.2410328778620831E-2</v>
      </c>
      <c r="AQ60" s="166">
        <f>+MU!AN60-MRD!AQ60</f>
        <v>-4.9037313108831236E-3</v>
      </c>
      <c r="AR60" s="166">
        <f>+MU!AO60-MRD!AR60</f>
        <v>-9.8418680469872788E-3</v>
      </c>
      <c r="AS60" s="166">
        <f>+MU!AP60-MRD!AS60</f>
        <v>-1.2803793809308228E-3</v>
      </c>
      <c r="AT60" s="166">
        <f>+MU!AQ60-MRD!AT60</f>
        <v>-8.7885173521213805E-2</v>
      </c>
      <c r="AU60" s="166">
        <f>+MU!AR60-MRD!AU60</f>
        <v>-1.7113270377640917E-3</v>
      </c>
      <c r="AV60" s="166">
        <f>+MU!AS60-MRD!AV60</f>
        <v>-2.1964809930017778E-3</v>
      </c>
      <c r="AW60" s="166">
        <f>+MU!AT60-MRD!AW60</f>
        <v>-9.6338084517137398E-4</v>
      </c>
      <c r="AX60" s="166">
        <f>+MU!AU60-MRD!AX60</f>
        <v>-8.6101247384554568E-3</v>
      </c>
      <c r="AY60" s="166">
        <f>+MU!AV60-MRD!AY60</f>
        <v>-8.6166206232318448E-3</v>
      </c>
      <c r="AZ60" s="166">
        <f>+MU!AW60-MRD!AZ60</f>
        <v>-3.1436097254758607E-3</v>
      </c>
      <c r="BA60" s="166">
        <f>+MU!AX60-MRD!BA60</f>
        <v>-1.1832867146653126E-2</v>
      </c>
      <c r="BB60" s="166">
        <f>+MU!AY60-MRD!BB60</f>
        <v>-4.3505926090868507E-3</v>
      </c>
      <c r="BC60" s="166">
        <f>+MU!AZ60-MRD!BC60</f>
        <v>-8.7031266821121639E-3</v>
      </c>
      <c r="BD60" s="166">
        <f>+MU!BA60-MRD!BD60</f>
        <v>-2.0010540694203275E-2</v>
      </c>
      <c r="BE60" s="166">
        <f>+MU!BB60-MRD!BE60</f>
        <v>-1.9881264263781496E-2</v>
      </c>
      <c r="BF60" s="166">
        <f>+MU!BC60-MRD!BF60</f>
        <v>-3.0257344071401857E-3</v>
      </c>
      <c r="BG60" s="166">
        <f>+MU!BD60-MRD!BG60</f>
        <v>0.94896471540032667</v>
      </c>
      <c r="BH60" s="166">
        <f>+MU!BE60-MRD!BH60</f>
        <v>-3.1887405680792409E-2</v>
      </c>
      <c r="BI60" s="166">
        <f>+MU!BF60-MRD!BI60</f>
        <v>-2.1158172965473593E-2</v>
      </c>
      <c r="BJ60" s="166">
        <f>+MU!BG60-MRD!BJ60</f>
        <v>-6.5330949609465816E-3</v>
      </c>
      <c r="BK60" s="166">
        <f>+MU!BH60-MRD!BK60</f>
        <v>-4.1604488889011547E-3</v>
      </c>
      <c r="BL60" s="166">
        <f>+MU!BI60-MRD!BL60</f>
        <v>-3.3950251586516455E-3</v>
      </c>
      <c r="BM60" s="166">
        <f>+MU!BJ60-MRD!BM60</f>
        <v>-2.7935311329836777E-2</v>
      </c>
      <c r="BN60" s="166">
        <f>+MU!BK60-MRD!BN60</f>
        <v>-1.279574180478955E-2</v>
      </c>
      <c r="BO60" s="166">
        <f>+MU!BL60-MRD!BO60</f>
        <v>-2.8877758286740218E-2</v>
      </c>
      <c r="BP60" s="166">
        <f>+MU!BM60-MRD!BP60</f>
        <v>-2.388308332972696E-2</v>
      </c>
      <c r="BQ60" s="166">
        <f>+MU!BN60-MRD!BQ60</f>
        <v>-5.7731967531255814E-3</v>
      </c>
      <c r="BR60" s="166">
        <f>+MU!BO60-MRD!BR60</f>
        <v>-1.979179837044185E-2</v>
      </c>
      <c r="BS60" s="166">
        <f>+MU!BP60-MRD!BS60</f>
        <v>-7.6532229615061918E-3</v>
      </c>
      <c r="BT60" s="166">
        <f>+MU!BQ60-MRD!BT60</f>
        <v>0</v>
      </c>
      <c r="BW60" s="98">
        <v>-1.7995142468246175E-3</v>
      </c>
      <c r="BX60" s="98">
        <v>-1.8415906202944718E-4</v>
      </c>
      <c r="BY60" s="98">
        <v>-2.3572853500698097E-3</v>
      </c>
      <c r="BZ60" s="98">
        <v>-1.7930036785796295E-5</v>
      </c>
      <c r="CA60" s="98">
        <v>-1.6000208941281359E-3</v>
      </c>
      <c r="CB60" s="98">
        <v>-3.6969891205754341E-3</v>
      </c>
      <c r="CC60" s="98">
        <v>-3.9321816763079071E-3</v>
      </c>
      <c r="CD60" s="98">
        <v>-4.1480334004953962E-3</v>
      </c>
      <c r="CE60" s="98">
        <v>-6.2545168608351713E-3</v>
      </c>
      <c r="CF60" s="98">
        <v>-6.2082328682835338E-3</v>
      </c>
      <c r="CG60" s="98">
        <v>-5.2079878172563718E-3</v>
      </c>
      <c r="CH60" s="98">
        <v>-4.1412328041089486E-3</v>
      </c>
      <c r="CI60" s="98">
        <v>-3.829534507953934E-3</v>
      </c>
      <c r="CJ60" s="98">
        <v>-3.0520941803601855E-3</v>
      </c>
      <c r="CK60" s="98">
        <v>-1.8925333169896165E-3</v>
      </c>
      <c r="CL60" s="98">
        <v>-3.0642824679115821E-3</v>
      </c>
      <c r="CM60" s="98">
        <v>-6.4454027720958294E-3</v>
      </c>
      <c r="CN60" s="98">
        <v>-5.27812318376834E-3</v>
      </c>
      <c r="CO60" s="98">
        <v>-3.4606582695391897E-3</v>
      </c>
      <c r="CP60" s="98">
        <v>-5.2215734106446955E-3</v>
      </c>
      <c r="CQ60" s="98">
        <v>-5.7814259722895715E-3</v>
      </c>
      <c r="CR60" s="98">
        <v>-5.3893762363344281E-3</v>
      </c>
      <c r="CS60" s="98">
        <v>-2.8193542908503317E-3</v>
      </c>
      <c r="CT60" s="98">
        <v>-2.837890800212859E-2</v>
      </c>
      <c r="CU60" s="98">
        <v>-7.7765481520100297E-4</v>
      </c>
      <c r="CV60" s="98">
        <v>-3.1744498898268942E-3</v>
      </c>
      <c r="CW60" s="98">
        <v>-8.4968774238041115E-3</v>
      </c>
      <c r="CX60" s="98">
        <v>-3.7267075848736956E-3</v>
      </c>
      <c r="CY60" s="98">
        <v>-2.1189567286471526E-3</v>
      </c>
      <c r="CZ60" s="98">
        <v>-4.4093167015859386E-3</v>
      </c>
      <c r="DA60" s="98">
        <v>-5.4626567956875347E-3</v>
      </c>
      <c r="DB60" s="98">
        <v>-2.2289355589950349E-2</v>
      </c>
      <c r="DC60" s="98">
        <v>-4.1901663734376536E-3</v>
      </c>
      <c r="DD60" s="98">
        <v>-7.0189924740114724E-3</v>
      </c>
      <c r="DE60" s="98">
        <v>-4.9967033253637628E-3</v>
      </c>
      <c r="DF60" s="98">
        <v>-6.0998532853029641E-3</v>
      </c>
      <c r="DG60" s="98">
        <v>-3.418563492966294E-3</v>
      </c>
      <c r="DH60" s="98">
        <v>-1.2410328778620831E-2</v>
      </c>
      <c r="DI60" s="98">
        <v>-4.9037313108831236E-3</v>
      </c>
      <c r="DJ60" s="98">
        <v>-9.8418680469872788E-3</v>
      </c>
      <c r="DK60" s="98">
        <v>-1.2803793809308228E-3</v>
      </c>
      <c r="DL60" s="98">
        <v>-8.7885173521213805E-2</v>
      </c>
      <c r="DM60" s="98">
        <v>-1.7113270377640917E-3</v>
      </c>
      <c r="DN60" s="98">
        <v>-2.1964809930017778E-3</v>
      </c>
      <c r="DO60" s="98">
        <v>-9.6338084517137398E-4</v>
      </c>
      <c r="DP60" s="98">
        <v>-8.6101247384554568E-3</v>
      </c>
      <c r="DQ60" s="98">
        <v>-8.6166206232318448E-3</v>
      </c>
      <c r="DR60" s="98">
        <v>-3.1436097254758607E-3</v>
      </c>
      <c r="DS60" s="98">
        <v>-1.1832867146653126E-2</v>
      </c>
      <c r="DT60" s="98">
        <v>-4.3505926090868507E-3</v>
      </c>
      <c r="DU60" s="98">
        <v>-8.7031266821121639E-3</v>
      </c>
      <c r="DV60" s="98">
        <v>-2.0010540694203275E-2</v>
      </c>
      <c r="DW60" s="98">
        <v>-1.9881264263781496E-2</v>
      </c>
      <c r="DX60" s="98">
        <v>-3.0257344071401857E-3</v>
      </c>
      <c r="DY60" s="98">
        <v>0.94896471540032667</v>
      </c>
      <c r="DZ60" s="98">
        <v>-3.1887405680792409E-2</v>
      </c>
      <c r="EA60" s="98">
        <v>-2.1158172965473593E-2</v>
      </c>
      <c r="EB60" s="98">
        <v>-6.5330949609465816E-3</v>
      </c>
      <c r="EC60" s="98">
        <v>-4.1604488889011547E-3</v>
      </c>
      <c r="ED60" s="98">
        <v>-3.3950251586516455E-3</v>
      </c>
      <c r="EE60" s="98">
        <v>-2.7935311329836777E-2</v>
      </c>
      <c r="EF60" s="98">
        <v>-1.279574180478955E-2</v>
      </c>
      <c r="EG60" s="98">
        <v>-2.8877758286740218E-2</v>
      </c>
      <c r="EH60" s="98">
        <v>-2.388308332972696E-2</v>
      </c>
      <c r="EI60" s="98">
        <v>-5.7731967531255814E-3</v>
      </c>
      <c r="EJ60" s="98">
        <v>-1.979179837044185E-2</v>
      </c>
      <c r="EK60" s="98">
        <v>-7.6532229615061918E-3</v>
      </c>
      <c r="EL60" s="98">
        <v>0</v>
      </c>
    </row>
    <row r="61" spans="2:142" ht="15" x14ac:dyDescent="0.4">
      <c r="B61">
        <v>56</v>
      </c>
      <c r="C61" s="15" t="s">
        <v>109</v>
      </c>
      <c r="D61" s="2" t="s">
        <v>110</v>
      </c>
      <c r="E61" s="166">
        <f>+MU!B61-MRD!E61</f>
        <v>-1.576422463600708E-3</v>
      </c>
      <c r="F61" s="166">
        <f>+MU!C61-MRD!F61</f>
        <v>-7.1543248384043061E-4</v>
      </c>
      <c r="G61" s="166">
        <f>+MU!D61-MRD!G61</f>
        <v>-5.5682108153777771E-4</v>
      </c>
      <c r="H61" s="166">
        <f>+MU!E61-MRD!H61</f>
        <v>-4.2832352413942777E-3</v>
      </c>
      <c r="I61" s="166">
        <f>+MU!F61-MRD!I61</f>
        <v>-6.4838350249769785E-4</v>
      </c>
      <c r="J61" s="166">
        <f>+MU!G61-MRD!J61</f>
        <v>-7.0674995611032774E-4</v>
      </c>
      <c r="K61" s="166">
        <f>+MU!H61-MRD!K61</f>
        <v>-1.0003525979801935E-3</v>
      </c>
      <c r="L61" s="166">
        <f>+MU!I61-MRD!L61</f>
        <v>-1.2976609091731495E-3</v>
      </c>
      <c r="M61" s="166">
        <f>+MU!J61-MRD!M61</f>
        <v>-1.4720303356818296E-3</v>
      </c>
      <c r="N61" s="166">
        <f>+MU!K61-MRD!N61</f>
        <v>-1.734291835526557E-3</v>
      </c>
      <c r="O61" s="166">
        <f>+MU!L61-MRD!O61</f>
        <v>-1.3395188122624221E-3</v>
      </c>
      <c r="P61" s="166">
        <f>+MU!M61-MRD!P61</f>
        <v>-1.4791353575078637E-3</v>
      </c>
      <c r="Q61" s="166">
        <f>+MU!N61-MRD!Q61</f>
        <v>-1.0834590632984305E-3</v>
      </c>
      <c r="R61" s="166">
        <f>+MU!O61-MRD!R61</f>
        <v>-1.9005448972047863E-3</v>
      </c>
      <c r="S61" s="166">
        <f>+MU!P61-MRD!S61</f>
        <v>-6.6196338973187991E-4</v>
      </c>
      <c r="T61" s="166">
        <f>+MU!Q61-MRD!T61</f>
        <v>-2.5368358667944204E-3</v>
      </c>
      <c r="U61" s="166">
        <f>+MU!R61-MRD!U61</f>
        <v>-1.9169822368310032E-3</v>
      </c>
      <c r="V61" s="166">
        <f>+MU!S61-MRD!V61</f>
        <v>-2.8368284351987915E-3</v>
      </c>
      <c r="W61" s="166">
        <f>+MU!T61-MRD!W61</f>
        <v>-9.9278634857392824E-4</v>
      </c>
      <c r="X61" s="166">
        <f>+MU!U61-MRD!X61</f>
        <v>-2.6439830487365958E-3</v>
      </c>
      <c r="Y61" s="166">
        <f>+MU!V61-MRD!Y61</f>
        <v>-3.0061512173743844E-3</v>
      </c>
      <c r="Z61" s="166">
        <f>+MU!W61-MRD!Z61</f>
        <v>-6.3045067256549082E-3</v>
      </c>
      <c r="AA61" s="166">
        <f>+MU!X61-MRD!AA61</f>
        <v>-8.4139762719628447E-3</v>
      </c>
      <c r="AB61" s="166">
        <f>+MU!Y61-MRD!AB61</f>
        <v>-3.5524716857145261E-3</v>
      </c>
      <c r="AC61" s="166">
        <f>+MU!Z61-MRD!AC61</f>
        <v>-9.9419857738609798E-5</v>
      </c>
      <c r="AD61" s="166">
        <f>+MU!AA61-MRD!AD61</f>
        <v>-2.1939952814448277E-3</v>
      </c>
      <c r="AE61" s="166">
        <f>+MU!AB61-MRD!AE61</f>
        <v>-1.0127176468292016E-2</v>
      </c>
      <c r="AF61" s="166">
        <f>+MU!AC61-MRD!AF61</f>
        <v>-2.2124451069991122E-3</v>
      </c>
      <c r="AG61" s="166">
        <f>+MU!AD61-MRD!AG61</f>
        <v>-1.5877236936283671E-3</v>
      </c>
      <c r="AH61" s="166">
        <f>+MU!AE61-MRD!AH61</f>
        <v>-1.7373121965302302E-3</v>
      </c>
      <c r="AI61" s="166">
        <f>+MU!AF61-MRD!AI61</f>
        <v>-2.7668690065363794E-3</v>
      </c>
      <c r="AJ61" s="166">
        <f>+MU!AG61-MRD!AJ61</f>
        <v>-4.0903155440542554E-3</v>
      </c>
      <c r="AK61" s="166">
        <f>+MU!AH61-MRD!AK61</f>
        <v>-1.6791007178620153E-3</v>
      </c>
      <c r="AL61" s="166">
        <f>+MU!AI61-MRD!AL61</f>
        <v>-3.4500645441585664E-3</v>
      </c>
      <c r="AM61" s="166">
        <f>+MU!AJ61-MRD!AM61</f>
        <v>-3.509228544988076E-3</v>
      </c>
      <c r="AN61" s="166">
        <f>+MU!AK61-MRD!AN61</f>
        <v>-1.0066814958213164E-2</v>
      </c>
      <c r="AO61" s="166">
        <f>+MU!AL61-MRD!AO61</f>
        <v>-1.4445267729898902E-3</v>
      </c>
      <c r="AP61" s="166">
        <f>+MU!AM61-MRD!AP61</f>
        <v>-1.925421513733106E-3</v>
      </c>
      <c r="AQ61" s="166">
        <f>+MU!AN61-MRD!AQ61</f>
        <v>-9.8251758134877383E-4</v>
      </c>
      <c r="AR61" s="166">
        <f>+MU!AO61-MRD!AR61</f>
        <v>-1.0317830940979101E-3</v>
      </c>
      <c r="AS61" s="166">
        <f>+MU!AP61-MRD!AS61</f>
        <v>-1.0324094528366362E-2</v>
      </c>
      <c r="AT61" s="166">
        <f>+MU!AQ61-MRD!AT61</f>
        <v>-4.4825858727053436E-3</v>
      </c>
      <c r="AU61" s="166">
        <f>+MU!AR61-MRD!AU61</f>
        <v>-2.2794162264458072E-3</v>
      </c>
      <c r="AV61" s="166">
        <f>+MU!AS61-MRD!AV61</f>
        <v>-3.4775373750885012E-3</v>
      </c>
      <c r="AW61" s="166">
        <f>+MU!AT61-MRD!AW61</f>
        <v>-2.4857934479486782E-3</v>
      </c>
      <c r="AX61" s="166">
        <f>+MU!AU61-MRD!AX61</f>
        <v>-3.0782574612207462E-2</v>
      </c>
      <c r="AY61" s="166">
        <f>+MU!AV61-MRD!AY61</f>
        <v>-1.2934789577942821E-2</v>
      </c>
      <c r="AZ61" s="166">
        <f>+MU!AW61-MRD!AZ61</f>
        <v>-1.8801043355289456E-3</v>
      </c>
      <c r="BA61" s="166">
        <f>+MU!AX61-MRD!BA61</f>
        <v>-1.7466777948247931E-2</v>
      </c>
      <c r="BB61" s="166">
        <f>+MU!AY61-MRD!BB61</f>
        <v>-9.6558225878480702E-3</v>
      </c>
      <c r="BC61" s="166">
        <f>+MU!AZ61-MRD!BC61</f>
        <v>-6.808960327717337E-3</v>
      </c>
      <c r="BD61" s="166">
        <f>+MU!BA61-MRD!BD61</f>
        <v>-9.8709067535630527E-3</v>
      </c>
      <c r="BE61" s="166">
        <f>+MU!BB61-MRD!BE61</f>
        <v>-8.671267095725823E-3</v>
      </c>
      <c r="BF61" s="166">
        <f>+MU!BC61-MRD!BF61</f>
        <v>-5.2013799194797926E-3</v>
      </c>
      <c r="BG61" s="166">
        <f>+MU!BD61-MRD!BG61</f>
        <v>-1.7280069427582069E-2</v>
      </c>
      <c r="BH61" s="166">
        <f>+MU!BE61-MRD!BH61</f>
        <v>0.86010187343833111</v>
      </c>
      <c r="BI61" s="166">
        <f>+MU!BF61-MRD!BI61</f>
        <v>-9.4319798541795796E-4</v>
      </c>
      <c r="BJ61" s="166">
        <f>+MU!BG61-MRD!BJ61</f>
        <v>-3.1820468555831048E-3</v>
      </c>
      <c r="BK61" s="166">
        <f>+MU!BH61-MRD!BK61</f>
        <v>-1.2878245241587278E-3</v>
      </c>
      <c r="BL61" s="166">
        <f>+MU!BI61-MRD!BL61</f>
        <v>-1.4955300816656076E-3</v>
      </c>
      <c r="BM61" s="166">
        <f>+MU!BJ61-MRD!BM61</f>
        <v>-1.6699655842798956E-2</v>
      </c>
      <c r="BN61" s="166">
        <f>+MU!BK61-MRD!BN61</f>
        <v>-1.037784452875601E-2</v>
      </c>
      <c r="BO61" s="166">
        <f>+MU!BL61-MRD!BO61</f>
        <v>-8.6615846287152187E-3</v>
      </c>
      <c r="BP61" s="166">
        <f>+MU!BM61-MRD!BP61</f>
        <v>-2.5828783145580674E-3</v>
      </c>
      <c r="BQ61" s="166">
        <f>+MU!BN61-MRD!BQ61</f>
        <v>-5.6156737186266346E-3</v>
      </c>
      <c r="BR61" s="166">
        <f>+MU!BO61-MRD!BR61</f>
        <v>-8.382363147623681E-3</v>
      </c>
      <c r="BS61" s="166">
        <f>+MU!BP61-MRD!BS61</f>
        <v>-1.2473404750064246E-2</v>
      </c>
      <c r="BT61" s="166">
        <f>+MU!BQ61-MRD!BT61</f>
        <v>0</v>
      </c>
      <c r="BW61" s="98">
        <v>-1.576422463600708E-3</v>
      </c>
      <c r="BX61" s="98">
        <v>-7.1543248384043061E-4</v>
      </c>
      <c r="BY61" s="98">
        <v>-5.5682108153777771E-4</v>
      </c>
      <c r="BZ61" s="98">
        <v>-4.2832352413942777E-3</v>
      </c>
      <c r="CA61" s="98">
        <v>-6.4838350249769785E-4</v>
      </c>
      <c r="CB61" s="98">
        <v>-7.0674995611032774E-4</v>
      </c>
      <c r="CC61" s="98">
        <v>-1.0003525979801935E-3</v>
      </c>
      <c r="CD61" s="98">
        <v>-1.2976609091731495E-3</v>
      </c>
      <c r="CE61" s="98">
        <v>-1.4720303356818296E-3</v>
      </c>
      <c r="CF61" s="98">
        <v>-1.734291835526557E-3</v>
      </c>
      <c r="CG61" s="98">
        <v>-1.3395188122624221E-3</v>
      </c>
      <c r="CH61" s="98">
        <v>-1.4791353575078637E-3</v>
      </c>
      <c r="CI61" s="98">
        <v>-1.0834590632984305E-3</v>
      </c>
      <c r="CJ61" s="98">
        <v>-1.9005448972047863E-3</v>
      </c>
      <c r="CK61" s="98">
        <v>-6.6196338973187991E-4</v>
      </c>
      <c r="CL61" s="98">
        <v>-2.5368358667944204E-3</v>
      </c>
      <c r="CM61" s="98">
        <v>-1.9169822368310032E-3</v>
      </c>
      <c r="CN61" s="98">
        <v>-2.8368284351987915E-3</v>
      </c>
      <c r="CO61" s="98">
        <v>-9.9278634857392824E-4</v>
      </c>
      <c r="CP61" s="98">
        <v>-2.6439830487365958E-3</v>
      </c>
      <c r="CQ61" s="98">
        <v>-3.0061512173743844E-3</v>
      </c>
      <c r="CR61" s="98">
        <v>-6.3045067256549082E-3</v>
      </c>
      <c r="CS61" s="98">
        <v>-8.4139762719628447E-3</v>
      </c>
      <c r="CT61" s="98">
        <v>-3.5524716857145261E-3</v>
      </c>
      <c r="CU61" s="98">
        <v>-9.9419857738609798E-5</v>
      </c>
      <c r="CV61" s="98">
        <v>-2.1939952814448277E-3</v>
      </c>
      <c r="CW61" s="98">
        <v>-1.0127176468292016E-2</v>
      </c>
      <c r="CX61" s="98">
        <v>-2.2124451069991122E-3</v>
      </c>
      <c r="CY61" s="98">
        <v>-1.5877236936283671E-3</v>
      </c>
      <c r="CZ61" s="98">
        <v>-1.7373121965302302E-3</v>
      </c>
      <c r="DA61" s="98">
        <v>-2.7668690065363794E-3</v>
      </c>
      <c r="DB61" s="98">
        <v>-4.0903155440542554E-3</v>
      </c>
      <c r="DC61" s="98">
        <v>-1.6791007178620153E-3</v>
      </c>
      <c r="DD61" s="98">
        <v>-3.4500645441585664E-3</v>
      </c>
      <c r="DE61" s="98">
        <v>-3.509228544988076E-3</v>
      </c>
      <c r="DF61" s="98">
        <v>-1.0066814958213164E-2</v>
      </c>
      <c r="DG61" s="98">
        <v>-1.4445267729898902E-3</v>
      </c>
      <c r="DH61" s="98">
        <v>-1.925421513733106E-3</v>
      </c>
      <c r="DI61" s="98">
        <v>-9.8251758134877383E-4</v>
      </c>
      <c r="DJ61" s="98">
        <v>-1.0317830940979101E-3</v>
      </c>
      <c r="DK61" s="98">
        <v>-1.0324094528366362E-2</v>
      </c>
      <c r="DL61" s="98">
        <v>-4.4825858727053436E-3</v>
      </c>
      <c r="DM61" s="98">
        <v>-2.2794162264458072E-3</v>
      </c>
      <c r="DN61" s="98">
        <v>-3.4775373750885012E-3</v>
      </c>
      <c r="DO61" s="98">
        <v>-2.4857934479486782E-3</v>
      </c>
      <c r="DP61" s="98">
        <v>-3.0782574612207462E-2</v>
      </c>
      <c r="DQ61" s="98">
        <v>-1.2934789577942821E-2</v>
      </c>
      <c r="DR61" s="98">
        <v>-1.8801043355289456E-3</v>
      </c>
      <c r="DS61" s="98">
        <v>-1.7466777948247931E-2</v>
      </c>
      <c r="DT61" s="98">
        <v>-9.6558225878480702E-3</v>
      </c>
      <c r="DU61" s="98">
        <v>-6.808960327717337E-3</v>
      </c>
      <c r="DV61" s="98">
        <v>-9.8709067535630527E-3</v>
      </c>
      <c r="DW61" s="98">
        <v>-8.671267095725823E-3</v>
      </c>
      <c r="DX61" s="98">
        <v>-5.2013799194797926E-3</v>
      </c>
      <c r="DY61" s="98">
        <v>-1.7280069427582069E-2</v>
      </c>
      <c r="DZ61" s="98">
        <v>0.86010187343833111</v>
      </c>
      <c r="EA61" s="98">
        <v>-9.4319798541795796E-4</v>
      </c>
      <c r="EB61" s="98">
        <v>-3.1820468555831048E-3</v>
      </c>
      <c r="EC61" s="98">
        <v>-1.2878245241587278E-3</v>
      </c>
      <c r="ED61" s="98">
        <v>-1.4955300816656076E-3</v>
      </c>
      <c r="EE61" s="98">
        <v>-1.6699655842798956E-2</v>
      </c>
      <c r="EF61" s="98">
        <v>-1.037784452875601E-2</v>
      </c>
      <c r="EG61" s="98">
        <v>-8.6615846287152187E-3</v>
      </c>
      <c r="EH61" s="98">
        <v>-2.5828783145580674E-3</v>
      </c>
      <c r="EI61" s="98">
        <v>-5.6156737186266346E-3</v>
      </c>
      <c r="EJ61" s="98">
        <v>-8.382363147623681E-3</v>
      </c>
      <c r="EK61" s="98">
        <v>-1.2473404750064246E-2</v>
      </c>
      <c r="EL61" s="98">
        <v>0</v>
      </c>
    </row>
    <row r="62" spans="2:142" ht="15" x14ac:dyDescent="0.4">
      <c r="B62">
        <v>57</v>
      </c>
      <c r="C62" s="6" t="s">
        <v>111</v>
      </c>
      <c r="D62" s="7" t="s">
        <v>112</v>
      </c>
      <c r="E62" s="166">
        <f>+MU!B62-MRD!E62</f>
        <v>-6.8478427758930311E-3</v>
      </c>
      <c r="F62" s="166">
        <f>+MU!C62-MRD!F62</f>
        <v>-1.3411353193558096E-2</v>
      </c>
      <c r="G62" s="166">
        <f>+MU!D62-MRD!G62</f>
        <v>-8.9868417966438557E-3</v>
      </c>
      <c r="H62" s="166">
        <f>+MU!E62-MRD!H62</f>
        <v>-5.0224273979149036E-3</v>
      </c>
      <c r="I62" s="166">
        <f>+MU!F62-MRD!I62</f>
        <v>-5.4831961376006254E-3</v>
      </c>
      <c r="J62" s="166">
        <f>+MU!G62-MRD!J62</f>
        <v>-6.104716726139511E-3</v>
      </c>
      <c r="K62" s="166">
        <f>+MU!H62-MRD!K62</f>
        <v>-6.9024298254852486E-3</v>
      </c>
      <c r="L62" s="166">
        <f>+MU!I62-MRD!L62</f>
        <v>-5.0891091809284646E-3</v>
      </c>
      <c r="M62" s="166">
        <f>+MU!J62-MRD!M62</f>
        <v>-8.8712207744792906E-3</v>
      </c>
      <c r="N62" s="166">
        <f>+MU!K62-MRD!N62</f>
        <v>-1.6350224861975633E-2</v>
      </c>
      <c r="O62" s="166">
        <f>+MU!L62-MRD!O62</f>
        <v>-1.159406270852228E-2</v>
      </c>
      <c r="P62" s="166">
        <f>+MU!M62-MRD!P62</f>
        <v>-1.1671040343445729E-2</v>
      </c>
      <c r="Q62" s="166">
        <f>+MU!N62-MRD!Q62</f>
        <v>-1.2177573411522358E-2</v>
      </c>
      <c r="R62" s="166">
        <f>+MU!O62-MRD!R62</f>
        <v>-1.076711153373573E-2</v>
      </c>
      <c r="S62" s="166">
        <f>+MU!P62-MRD!S62</f>
        <v>-1.070166268983774E-2</v>
      </c>
      <c r="T62" s="166">
        <f>+MU!Q62-MRD!T62</f>
        <v>-1.0644954347933843E-2</v>
      </c>
      <c r="U62" s="166">
        <f>+MU!R62-MRD!U62</f>
        <v>-1.3888945851247201E-2</v>
      </c>
      <c r="V62" s="166">
        <f>+MU!S62-MRD!V62</f>
        <v>-1.3697496231946533E-2</v>
      </c>
      <c r="W62" s="166">
        <f>+MU!T62-MRD!W62</f>
        <v>-8.0932992459300229E-3</v>
      </c>
      <c r="X62" s="166">
        <f>+MU!U62-MRD!X62</f>
        <v>-1.5812505532020214E-2</v>
      </c>
      <c r="Y62" s="166">
        <f>+MU!V62-MRD!Y62</f>
        <v>-1.1593317721368257E-2</v>
      </c>
      <c r="Z62" s="166">
        <f>+MU!W62-MRD!Z62</f>
        <v>-1.3255813355425189E-2</v>
      </c>
      <c r="AA62" s="166">
        <f>+MU!X62-MRD!AA62</f>
        <v>-7.4361702131955582E-3</v>
      </c>
      <c r="AB62" s="166">
        <f>+MU!Y62-MRD!AB62</f>
        <v>-1.9185601858884099E-2</v>
      </c>
      <c r="AC62" s="166">
        <f>+MU!Z62-MRD!AC62</f>
        <v>-2.0200558312402179E-3</v>
      </c>
      <c r="AD62" s="166">
        <f>+MU!AA62-MRD!AD62</f>
        <v>-1.0758665871641355E-2</v>
      </c>
      <c r="AE62" s="166">
        <f>+MU!AB62-MRD!AE62</f>
        <v>-1.66434139940108E-2</v>
      </c>
      <c r="AF62" s="166">
        <f>+MU!AC62-MRD!AF62</f>
        <v>-1.670543003048058E-2</v>
      </c>
      <c r="AG62" s="166">
        <f>+MU!AD62-MRD!AG62</f>
        <v>-1.1757550575111417E-2</v>
      </c>
      <c r="AH62" s="166">
        <f>+MU!AE62-MRD!AH62</f>
        <v>-1.3686613318392157E-2</v>
      </c>
      <c r="AI62" s="166">
        <f>+MU!AF62-MRD!AI62</f>
        <v>-1.7572501209269654E-2</v>
      </c>
      <c r="AJ62" s="166">
        <f>+MU!AG62-MRD!AJ62</f>
        <v>-8.7434552858418543E-3</v>
      </c>
      <c r="AK62" s="166">
        <f>+MU!AH62-MRD!AK62</f>
        <v>-1.5289968414006075E-2</v>
      </c>
      <c r="AL62" s="166">
        <f>+MU!AI62-MRD!AL62</f>
        <v>-5.4078666782350288E-3</v>
      </c>
      <c r="AM62" s="166">
        <f>+MU!AJ62-MRD!AM62</f>
        <v>-8.8474372973993392E-3</v>
      </c>
      <c r="AN62" s="166">
        <f>+MU!AK62-MRD!AN62</f>
        <v>-1.5310341177029221E-2</v>
      </c>
      <c r="AO62" s="166">
        <f>+MU!AL62-MRD!AO62</f>
        <v>-7.7242000130276411E-3</v>
      </c>
      <c r="AP62" s="166">
        <f>+MU!AM62-MRD!AP62</f>
        <v>-9.4813797425972266E-3</v>
      </c>
      <c r="AQ62" s="166">
        <f>+MU!AN62-MRD!AQ62</f>
        <v>-7.0988698553415943E-3</v>
      </c>
      <c r="AR62" s="166">
        <f>+MU!AO62-MRD!AR62</f>
        <v>-4.5775927375047891E-3</v>
      </c>
      <c r="AS62" s="166">
        <f>+MU!AP62-MRD!AS62</f>
        <v>-4.6113424690908747E-3</v>
      </c>
      <c r="AT62" s="166">
        <f>+MU!AQ62-MRD!AT62</f>
        <v>-2.7526741147833951E-3</v>
      </c>
      <c r="AU62" s="166">
        <f>+MU!AR62-MRD!AU62</f>
        <v>-1.153917145114116E-2</v>
      </c>
      <c r="AV62" s="166">
        <f>+MU!AS62-MRD!AV62</f>
        <v>-2.3823198122011204E-2</v>
      </c>
      <c r="AW62" s="166">
        <f>+MU!AT62-MRD!AW62</f>
        <v>-4.8736671156008653E-2</v>
      </c>
      <c r="AX62" s="166">
        <f>+MU!AU62-MRD!AX62</f>
        <v>-1.7169871069641008E-2</v>
      </c>
      <c r="AY62" s="166">
        <f>+MU!AV62-MRD!AY62</f>
        <v>-2.7475603884722193E-2</v>
      </c>
      <c r="AZ62" s="166">
        <f>+MU!AW62-MRD!AZ62</f>
        <v>-1.3915296478313291E-2</v>
      </c>
      <c r="BA62" s="166">
        <f>+MU!AX62-MRD!BA62</f>
        <v>-4.7623819603753198E-2</v>
      </c>
      <c r="BB62" s="166">
        <f>+MU!AY62-MRD!BB62</f>
        <v>-7.0688406122381125E-3</v>
      </c>
      <c r="BC62" s="166">
        <f>+MU!AZ62-MRD!BC62</f>
        <v>-1.6020537437590927E-2</v>
      </c>
      <c r="BD62" s="166">
        <f>+MU!BA62-MRD!BD62</f>
        <v>-1.1437816006896515E-2</v>
      </c>
      <c r="BE62" s="166">
        <f>+MU!BB62-MRD!BE62</f>
        <v>-1.3726258657371456E-2</v>
      </c>
      <c r="BF62" s="166">
        <f>+MU!BC62-MRD!BF62</f>
        <v>-3.683398243765801E-3</v>
      </c>
      <c r="BG62" s="166">
        <f>+MU!BD62-MRD!BG62</f>
        <v>-1.3757097331675634E-2</v>
      </c>
      <c r="BH62" s="166">
        <f>+MU!BE62-MRD!BH62</f>
        <v>-1.0926995692247726E-2</v>
      </c>
      <c r="BI62" s="166">
        <f>+MU!BF62-MRD!BI62</f>
        <v>0.84521243482344</v>
      </c>
      <c r="BJ62" s="166">
        <f>+MU!BG62-MRD!BJ62</f>
        <v>-0.11847025599242296</v>
      </c>
      <c r="BK62" s="166">
        <f>+MU!BH62-MRD!BK62</f>
        <v>-0.19640603138126442</v>
      </c>
      <c r="BL62" s="166">
        <f>+MU!BI62-MRD!BL62</f>
        <v>-1.758426544134882E-2</v>
      </c>
      <c r="BM62" s="166">
        <f>+MU!BJ62-MRD!BM62</f>
        <v>-1.1433074956483411E-2</v>
      </c>
      <c r="BN62" s="166">
        <f>+MU!BK62-MRD!BN62</f>
        <v>-1.1057746750165054E-2</v>
      </c>
      <c r="BO62" s="166">
        <f>+MU!BL62-MRD!BO62</f>
        <v>-3.39963076146301E-2</v>
      </c>
      <c r="BP62" s="166">
        <f>+MU!BM62-MRD!BP62</f>
        <v>-5.18846112054291E-3</v>
      </c>
      <c r="BQ62" s="166">
        <f>+MU!BN62-MRD!BQ62</f>
        <v>-7.1188577840813382E-3</v>
      </c>
      <c r="BR62" s="166">
        <f>+MU!BO62-MRD!BR62</f>
        <v>-6.4604774020068896E-3</v>
      </c>
      <c r="BS62" s="166">
        <f>+MU!BP62-MRD!BS62</f>
        <v>-1.9797118736274971E-2</v>
      </c>
      <c r="BT62" s="166">
        <f>+MU!BQ62-MRD!BT62</f>
        <v>0</v>
      </c>
      <c r="BW62" s="98">
        <v>-6.8478427758930311E-3</v>
      </c>
      <c r="BX62" s="98">
        <v>-1.3411353193558096E-2</v>
      </c>
      <c r="BY62" s="98">
        <v>-8.9868417966438557E-3</v>
      </c>
      <c r="BZ62" s="98">
        <v>-5.0224273979149036E-3</v>
      </c>
      <c r="CA62" s="98">
        <v>-5.4831961376006254E-3</v>
      </c>
      <c r="CB62" s="98">
        <v>-6.104716726139511E-3</v>
      </c>
      <c r="CC62" s="98">
        <v>-6.9024298254852486E-3</v>
      </c>
      <c r="CD62" s="98">
        <v>-5.0891091809284646E-3</v>
      </c>
      <c r="CE62" s="98">
        <v>-8.8712207744792906E-3</v>
      </c>
      <c r="CF62" s="98">
        <v>-1.6350224861975633E-2</v>
      </c>
      <c r="CG62" s="98">
        <v>-1.159406270852228E-2</v>
      </c>
      <c r="CH62" s="98">
        <v>-1.1671040343445729E-2</v>
      </c>
      <c r="CI62" s="98">
        <v>-1.2177573411522358E-2</v>
      </c>
      <c r="CJ62" s="98">
        <v>-1.076711153373573E-2</v>
      </c>
      <c r="CK62" s="98">
        <v>-1.070166268983774E-2</v>
      </c>
      <c r="CL62" s="98">
        <v>-1.0644954347933843E-2</v>
      </c>
      <c r="CM62" s="98">
        <v>-1.3888945851247201E-2</v>
      </c>
      <c r="CN62" s="98">
        <v>-1.3697496231946533E-2</v>
      </c>
      <c r="CO62" s="98">
        <v>-8.0932992459300229E-3</v>
      </c>
      <c r="CP62" s="98">
        <v>-1.5812505532020214E-2</v>
      </c>
      <c r="CQ62" s="98">
        <v>-1.1593317721368257E-2</v>
      </c>
      <c r="CR62" s="98">
        <v>-1.3255813355425189E-2</v>
      </c>
      <c r="CS62" s="98">
        <v>-7.4361702131955582E-3</v>
      </c>
      <c r="CT62" s="98">
        <v>-1.9185601858884099E-2</v>
      </c>
      <c r="CU62" s="98">
        <v>-2.0200558312402179E-3</v>
      </c>
      <c r="CV62" s="98">
        <v>-1.0758665871641355E-2</v>
      </c>
      <c r="CW62" s="98">
        <v>-1.66434139940108E-2</v>
      </c>
      <c r="CX62" s="98">
        <v>-1.670543003048058E-2</v>
      </c>
      <c r="CY62" s="98">
        <v>-1.1757550575111417E-2</v>
      </c>
      <c r="CZ62" s="98">
        <v>-1.3686613318392157E-2</v>
      </c>
      <c r="DA62" s="98">
        <v>-1.7572501209269654E-2</v>
      </c>
      <c r="DB62" s="98">
        <v>-8.7434552858418543E-3</v>
      </c>
      <c r="DC62" s="98">
        <v>-1.5289968414006075E-2</v>
      </c>
      <c r="DD62" s="98">
        <v>-5.4078666782350288E-3</v>
      </c>
      <c r="DE62" s="98">
        <v>-8.8474372973993392E-3</v>
      </c>
      <c r="DF62" s="98">
        <v>-1.5310341177029221E-2</v>
      </c>
      <c r="DG62" s="98">
        <v>-7.7242000130276411E-3</v>
      </c>
      <c r="DH62" s="98">
        <v>-9.4813797425972266E-3</v>
      </c>
      <c r="DI62" s="98">
        <v>-7.0988698553415943E-3</v>
      </c>
      <c r="DJ62" s="98">
        <v>-4.5775927375047891E-3</v>
      </c>
      <c r="DK62" s="98">
        <v>-4.6113424690908747E-3</v>
      </c>
      <c r="DL62" s="98">
        <v>-2.7526741147833951E-3</v>
      </c>
      <c r="DM62" s="98">
        <v>-1.153917145114116E-2</v>
      </c>
      <c r="DN62" s="98">
        <v>-2.3823198122011204E-2</v>
      </c>
      <c r="DO62" s="98">
        <v>-4.8736671156008653E-2</v>
      </c>
      <c r="DP62" s="98">
        <v>-1.7169871069641008E-2</v>
      </c>
      <c r="DQ62" s="98">
        <v>-2.7475603884722193E-2</v>
      </c>
      <c r="DR62" s="98">
        <v>-1.3915296478313291E-2</v>
      </c>
      <c r="DS62" s="98">
        <v>-4.7623819603753198E-2</v>
      </c>
      <c r="DT62" s="98">
        <v>-7.0688406122381125E-3</v>
      </c>
      <c r="DU62" s="98">
        <v>-1.6020537437590927E-2</v>
      </c>
      <c r="DV62" s="98">
        <v>-1.1437816006896515E-2</v>
      </c>
      <c r="DW62" s="98">
        <v>-1.3726258657371456E-2</v>
      </c>
      <c r="DX62" s="98">
        <v>-3.683398243765801E-3</v>
      </c>
      <c r="DY62" s="98">
        <v>-1.3757097331675634E-2</v>
      </c>
      <c r="DZ62" s="98">
        <v>-1.0926995692247726E-2</v>
      </c>
      <c r="EA62" s="98">
        <v>0.84521243482344</v>
      </c>
      <c r="EB62" s="98">
        <v>-0.11847025599242296</v>
      </c>
      <c r="EC62" s="98">
        <v>-0.19640603138126442</v>
      </c>
      <c r="ED62" s="98">
        <v>-1.758426544134882E-2</v>
      </c>
      <c r="EE62" s="98">
        <v>-1.1433074956483411E-2</v>
      </c>
      <c r="EF62" s="98">
        <v>-1.1057746750165054E-2</v>
      </c>
      <c r="EG62" s="98">
        <v>-3.39963076146301E-2</v>
      </c>
      <c r="EH62" s="98">
        <v>-5.18846112054291E-3</v>
      </c>
      <c r="EI62" s="98">
        <v>-7.1188577840813382E-3</v>
      </c>
      <c r="EJ62" s="98">
        <v>-6.4604774020068896E-3</v>
      </c>
      <c r="EK62" s="98">
        <v>-1.9797118736274971E-2</v>
      </c>
      <c r="EL62" s="98">
        <v>0</v>
      </c>
    </row>
    <row r="63" spans="2:142" ht="15" x14ac:dyDescent="0.4">
      <c r="B63">
        <v>58</v>
      </c>
      <c r="C63" s="15" t="s">
        <v>113</v>
      </c>
      <c r="D63" s="2" t="s">
        <v>114</v>
      </c>
      <c r="E63" s="166">
        <f>+MU!B63-MRD!E63</f>
        <v>-4.31796812205944E-5</v>
      </c>
      <c r="F63" s="166">
        <f>+MU!C63-MRD!F63</f>
        <v>-8.9844427600483737E-5</v>
      </c>
      <c r="G63" s="166">
        <f>+MU!D63-MRD!G63</f>
        <v>-5.7382143053294146E-5</v>
      </c>
      <c r="H63" s="166">
        <f>+MU!E63-MRD!H63</f>
        <v>-2.5709697971832472E-5</v>
      </c>
      <c r="I63" s="166">
        <f>+MU!F63-MRD!I63</f>
        <v>-2.6334832124759003E-5</v>
      </c>
      <c r="J63" s="166">
        <f>+MU!G63-MRD!J63</f>
        <v>-1.2263490966588145E-3</v>
      </c>
      <c r="K63" s="166">
        <f>+MU!H63-MRD!K63</f>
        <v>-1.9644716643233179E-3</v>
      </c>
      <c r="L63" s="166">
        <f>+MU!I63-MRD!L63</f>
        <v>-1.2495545359713978E-3</v>
      </c>
      <c r="M63" s="166">
        <f>+MU!J63-MRD!M63</f>
        <v>-1.2338337619506982E-3</v>
      </c>
      <c r="N63" s="166">
        <f>+MU!K63-MRD!N63</f>
        <v>-7.0417187874793853E-4</v>
      </c>
      <c r="O63" s="166">
        <f>+MU!L63-MRD!O63</f>
        <v>-3.2502325425898466E-4</v>
      </c>
      <c r="P63" s="166">
        <f>+MU!M63-MRD!P63</f>
        <v>-8.8924603073865013E-4</v>
      </c>
      <c r="Q63" s="166">
        <f>+MU!N63-MRD!Q63</f>
        <v>-6.8178856812346192E-4</v>
      </c>
      <c r="R63" s="166">
        <f>+MU!O63-MRD!R63</f>
        <v>-7.0260207259551758E-4</v>
      </c>
      <c r="S63" s="166">
        <f>+MU!P63-MRD!S63</f>
        <v>-1.2625987567998593E-3</v>
      </c>
      <c r="T63" s="166">
        <f>+MU!Q63-MRD!T63</f>
        <v>-2.7723815888474638E-3</v>
      </c>
      <c r="U63" s="166">
        <f>+MU!R63-MRD!U63</f>
        <v>-6.9180228366897981E-5</v>
      </c>
      <c r="V63" s="166">
        <f>+MU!S63-MRD!V63</f>
        <v>-7.6342983226833944E-5</v>
      </c>
      <c r="W63" s="166">
        <f>+MU!T63-MRD!W63</f>
        <v>-1.5551676838406541E-3</v>
      </c>
      <c r="X63" s="166">
        <f>+MU!U63-MRD!X63</f>
        <v>-2.8150081114158218E-3</v>
      </c>
      <c r="Y63" s="166">
        <f>+MU!V63-MRD!Y63</f>
        <v>-2.5074485572607725E-3</v>
      </c>
      <c r="Z63" s="166">
        <f>+MU!W63-MRD!Z63</f>
        <v>-3.9943389069988641E-3</v>
      </c>
      <c r="AA63" s="166">
        <f>+MU!X63-MRD!AA63</f>
        <v>-4.7344874067944548E-5</v>
      </c>
      <c r="AB63" s="166">
        <f>+MU!Y63-MRD!AB63</f>
        <v>-2.9573162958154344E-3</v>
      </c>
      <c r="AC63" s="166">
        <f>+MU!Z63-MRD!AC63</f>
        <v>-6.6841497386965212E-4</v>
      </c>
      <c r="AD63" s="166">
        <f>+MU!AA63-MRD!AD63</f>
        <v>-1.2258663100693291E-3</v>
      </c>
      <c r="AE63" s="166">
        <f>+MU!AB63-MRD!AE63</f>
        <v>-2.6932520238983934E-3</v>
      </c>
      <c r="AF63" s="166">
        <f>+MU!AC63-MRD!AF63</f>
        <v>-8.8696215829837228E-4</v>
      </c>
      <c r="AG63" s="166">
        <f>+MU!AD63-MRD!AG63</f>
        <v>-3.2167442571597658E-3</v>
      </c>
      <c r="AH63" s="166">
        <f>+MU!AE63-MRD!AH63</f>
        <v>-3.5284485655315643E-3</v>
      </c>
      <c r="AI63" s="166">
        <f>+MU!AF63-MRD!AI63</f>
        <v>-3.0291170455060521E-3</v>
      </c>
      <c r="AJ63" s="166">
        <f>+MU!AG63-MRD!AJ63</f>
        <v>-9.0067203298108546E-4</v>
      </c>
      <c r="AK63" s="166">
        <f>+MU!AH63-MRD!AK63</f>
        <v>-4.2829409591313997E-4</v>
      </c>
      <c r="AL63" s="166">
        <f>+MU!AI63-MRD!AL63</f>
        <v>-2.7899476425141988E-5</v>
      </c>
      <c r="AM63" s="166">
        <f>+MU!AJ63-MRD!AM63</f>
        <v>-4.7770764702837021E-5</v>
      </c>
      <c r="AN63" s="166">
        <f>+MU!AK63-MRD!AN63</f>
        <v>-3.5323357672670534E-3</v>
      </c>
      <c r="AO63" s="166">
        <f>+MU!AL63-MRD!AO63</f>
        <v>-9.540826585750507E-4</v>
      </c>
      <c r="AP63" s="166">
        <f>+MU!AM63-MRD!AP63</f>
        <v>-3.1245704874140099E-3</v>
      </c>
      <c r="AQ63" s="166">
        <f>+MU!AN63-MRD!AQ63</f>
        <v>-3.0266947216672111E-3</v>
      </c>
      <c r="AR63" s="166">
        <f>+MU!AO63-MRD!AR63</f>
        <v>-4.0010805557887854E-3</v>
      </c>
      <c r="AS63" s="166">
        <f>+MU!AP63-MRD!AS63</f>
        <v>-3.2427522218653982E-3</v>
      </c>
      <c r="AT63" s="166">
        <f>+MU!AQ63-MRD!AT63</f>
        <v>-1.8308798258524206E-3</v>
      </c>
      <c r="AU63" s="166">
        <f>+MU!AR63-MRD!AU63</f>
        <v>-1.8513983666105841E-3</v>
      </c>
      <c r="AV63" s="166">
        <f>+MU!AS63-MRD!AV63</f>
        <v>-4.4664274512344398E-4</v>
      </c>
      <c r="AW63" s="166">
        <f>+MU!AT63-MRD!AW63</f>
        <v>-2.1727668226977189E-2</v>
      </c>
      <c r="AX63" s="166">
        <f>+MU!AU63-MRD!AX63</f>
        <v>-4.9688982623920432E-3</v>
      </c>
      <c r="AY63" s="166">
        <f>+MU!AV63-MRD!AY63</f>
        <v>-1.3051415948669093E-2</v>
      </c>
      <c r="AZ63" s="166">
        <f>+MU!AW63-MRD!AZ63</f>
        <v>-1.4452727014769942E-2</v>
      </c>
      <c r="BA63" s="166">
        <f>+MU!AX63-MRD!BA63</f>
        <v>-3.6912011392607781E-2</v>
      </c>
      <c r="BB63" s="166">
        <f>+MU!AY63-MRD!BB63</f>
        <v>-1.8035934035533791E-2</v>
      </c>
      <c r="BC63" s="166">
        <f>+MU!AZ63-MRD!BC63</f>
        <v>-1.3862583526273849E-2</v>
      </c>
      <c r="BD63" s="166">
        <f>+MU!BA63-MRD!BD63</f>
        <v>-5.995338060035544E-2</v>
      </c>
      <c r="BE63" s="166">
        <f>+MU!BB63-MRD!BE63</f>
        <v>-1.474668453431232E-3</v>
      </c>
      <c r="BF63" s="166">
        <f>+MU!BC63-MRD!BF63</f>
        <v>-6.719040950136189E-4</v>
      </c>
      <c r="BG63" s="166">
        <f>+MU!BD63-MRD!BG63</f>
        <v>-5.2699218397062805E-3</v>
      </c>
      <c r="BH63" s="166">
        <f>+MU!BE63-MRD!BH63</f>
        <v>-7.0005298504839151E-5</v>
      </c>
      <c r="BI63" s="166">
        <f>+MU!BF63-MRD!BI63</f>
        <v>-3.7666417811632875E-3</v>
      </c>
      <c r="BJ63" s="166">
        <f>+MU!BG63-MRD!BJ63</f>
        <v>0.85450413006849013</v>
      </c>
      <c r="BK63" s="166">
        <f>+MU!BH63-MRD!BK63</f>
        <v>-2.1072309657907129E-3</v>
      </c>
      <c r="BL63" s="166">
        <f>+MU!BI63-MRD!BL63</f>
        <v>-1.1041935988894381E-3</v>
      </c>
      <c r="BM63" s="166">
        <f>+MU!BJ63-MRD!BM63</f>
        <v>-7.1429984978670907E-3</v>
      </c>
      <c r="BN63" s="166">
        <f>+MU!BK63-MRD!BN63</f>
        <v>-3.2674673036745872E-4</v>
      </c>
      <c r="BO63" s="166">
        <f>+MU!BL63-MRD!BO63</f>
        <v>-3.6619327803307077E-3</v>
      </c>
      <c r="BP63" s="166">
        <f>+MU!BM63-MRD!BP63</f>
        <v>-4.6391942291407603E-3</v>
      </c>
      <c r="BQ63" s="166">
        <f>+MU!BN63-MRD!BQ63</f>
        <v>-1.271334542593316E-3</v>
      </c>
      <c r="BR63" s="166">
        <f>+MU!BO63-MRD!BR63</f>
        <v>-2.5364007766656908E-3</v>
      </c>
      <c r="BS63" s="166">
        <f>+MU!BP63-MRD!BS63</f>
        <v>-3.9807036893857814E-4</v>
      </c>
      <c r="BT63" s="166">
        <f>+MU!BQ63-MRD!BT63</f>
        <v>0</v>
      </c>
      <c r="BW63" s="98">
        <v>-4.31796812205944E-5</v>
      </c>
      <c r="BX63" s="98">
        <v>-8.9844427600483737E-5</v>
      </c>
      <c r="BY63" s="98">
        <v>-5.7382143053294146E-5</v>
      </c>
      <c r="BZ63" s="98">
        <v>-2.5709697971832472E-5</v>
      </c>
      <c r="CA63" s="98">
        <v>-2.6334832124759003E-5</v>
      </c>
      <c r="CB63" s="98">
        <v>-1.2263490966588145E-3</v>
      </c>
      <c r="CC63" s="98">
        <v>-1.9644716643233179E-3</v>
      </c>
      <c r="CD63" s="98">
        <v>-1.2495545359713978E-3</v>
      </c>
      <c r="CE63" s="98">
        <v>-1.2338337619506982E-3</v>
      </c>
      <c r="CF63" s="98">
        <v>-7.0417187874793853E-4</v>
      </c>
      <c r="CG63" s="98">
        <v>-3.2502325425898466E-4</v>
      </c>
      <c r="CH63" s="98">
        <v>-8.8924603073865013E-4</v>
      </c>
      <c r="CI63" s="98">
        <v>-6.8178856812346192E-4</v>
      </c>
      <c r="CJ63" s="98">
        <v>-7.0260207259551758E-4</v>
      </c>
      <c r="CK63" s="98">
        <v>-1.2625987567998593E-3</v>
      </c>
      <c r="CL63" s="98">
        <v>-2.7723815888474638E-3</v>
      </c>
      <c r="CM63" s="98">
        <v>-6.9180228366897981E-5</v>
      </c>
      <c r="CN63" s="98">
        <v>-7.6342983226833944E-5</v>
      </c>
      <c r="CO63" s="98">
        <v>-1.5551676838406541E-3</v>
      </c>
      <c r="CP63" s="98">
        <v>-2.8150081114158218E-3</v>
      </c>
      <c r="CQ63" s="98">
        <v>-2.5074485572607725E-3</v>
      </c>
      <c r="CR63" s="98">
        <v>-3.9943389069988641E-3</v>
      </c>
      <c r="CS63" s="98">
        <v>-4.7344874067944548E-5</v>
      </c>
      <c r="CT63" s="98">
        <v>-2.9573162958154344E-3</v>
      </c>
      <c r="CU63" s="98">
        <v>-6.6841497386965212E-4</v>
      </c>
      <c r="CV63" s="98">
        <v>-1.2258663100693291E-3</v>
      </c>
      <c r="CW63" s="98">
        <v>-2.6932520238983934E-3</v>
      </c>
      <c r="CX63" s="98">
        <v>-8.8696215829837228E-4</v>
      </c>
      <c r="CY63" s="98">
        <v>-3.2167442571597658E-3</v>
      </c>
      <c r="CZ63" s="98">
        <v>-3.5284485655315643E-3</v>
      </c>
      <c r="DA63" s="98">
        <v>-3.0291170455060521E-3</v>
      </c>
      <c r="DB63" s="98">
        <v>-9.0067203298108546E-4</v>
      </c>
      <c r="DC63" s="98">
        <v>-4.2829409591313997E-4</v>
      </c>
      <c r="DD63" s="98">
        <v>-2.7899476425141988E-5</v>
      </c>
      <c r="DE63" s="98">
        <v>-4.7770764702837021E-5</v>
      </c>
      <c r="DF63" s="98">
        <v>-3.5323357672670534E-3</v>
      </c>
      <c r="DG63" s="98">
        <v>-9.540826585750507E-4</v>
      </c>
      <c r="DH63" s="98">
        <v>-3.1245704874140099E-3</v>
      </c>
      <c r="DI63" s="98">
        <v>-3.0266947216672111E-3</v>
      </c>
      <c r="DJ63" s="98">
        <v>-4.0010805557887854E-3</v>
      </c>
      <c r="DK63" s="98">
        <v>-3.2427522218653982E-3</v>
      </c>
      <c r="DL63" s="98">
        <v>-1.8308798258524206E-3</v>
      </c>
      <c r="DM63" s="98">
        <v>-1.8513983666105841E-3</v>
      </c>
      <c r="DN63" s="98">
        <v>-4.4664274512344398E-4</v>
      </c>
      <c r="DO63" s="98">
        <v>-2.1727668226977189E-2</v>
      </c>
      <c r="DP63" s="98">
        <v>-4.9688982623920432E-3</v>
      </c>
      <c r="DQ63" s="98">
        <v>-1.3051415948669093E-2</v>
      </c>
      <c r="DR63" s="98">
        <v>-1.4452727014769942E-2</v>
      </c>
      <c r="DS63" s="98">
        <v>-3.6912011392607781E-2</v>
      </c>
      <c r="DT63" s="98">
        <v>-1.8035934035533791E-2</v>
      </c>
      <c r="DU63" s="98">
        <v>-1.3862583526273849E-2</v>
      </c>
      <c r="DV63" s="98">
        <v>-5.995338060035544E-2</v>
      </c>
      <c r="DW63" s="98">
        <v>-1.474668453431232E-3</v>
      </c>
      <c r="DX63" s="98">
        <v>-6.719040950136189E-4</v>
      </c>
      <c r="DY63" s="98">
        <v>-5.2699218397062805E-3</v>
      </c>
      <c r="DZ63" s="98">
        <v>-7.0005298504839151E-5</v>
      </c>
      <c r="EA63" s="98">
        <v>-3.7666417811632875E-3</v>
      </c>
      <c r="EB63" s="98">
        <v>0.85450413006849013</v>
      </c>
      <c r="EC63" s="98">
        <v>-2.1072309657907129E-3</v>
      </c>
      <c r="ED63" s="98">
        <v>-1.1041935988894381E-3</v>
      </c>
      <c r="EE63" s="98">
        <v>-7.1429984978670907E-3</v>
      </c>
      <c r="EF63" s="98">
        <v>-3.2674673036745872E-4</v>
      </c>
      <c r="EG63" s="98">
        <v>-3.6619327803307077E-3</v>
      </c>
      <c r="EH63" s="98">
        <v>-4.6391942291407603E-3</v>
      </c>
      <c r="EI63" s="98">
        <v>-1.271334542593316E-3</v>
      </c>
      <c r="EJ63" s="98">
        <v>-2.5364007766656908E-3</v>
      </c>
      <c r="EK63" s="98">
        <v>-3.9807036893857814E-4</v>
      </c>
      <c r="EL63" s="98">
        <v>0</v>
      </c>
    </row>
    <row r="64" spans="2:142" ht="15" x14ac:dyDescent="0.4">
      <c r="B64">
        <v>59</v>
      </c>
      <c r="C64" s="6" t="s">
        <v>115</v>
      </c>
      <c r="D64" s="7" t="s">
        <v>116</v>
      </c>
      <c r="E64" s="166">
        <f>+MU!B64-MRD!E64</f>
        <v>-3.1041080285735211E-4</v>
      </c>
      <c r="F64" s="166">
        <f>+MU!C64-MRD!F64</f>
        <v>-8.9473169635192478E-5</v>
      </c>
      <c r="G64" s="166">
        <f>+MU!D64-MRD!G64</f>
        <v>-3.5163478367503256E-4</v>
      </c>
      <c r="H64" s="166">
        <f>+MU!E64-MRD!H64</f>
        <v>-9.6110043946341618E-4</v>
      </c>
      <c r="I64" s="166">
        <f>+MU!F64-MRD!I64</f>
        <v>-1.3001214382571599E-3</v>
      </c>
      <c r="J64" s="166">
        <f>+MU!G64-MRD!J64</f>
        <v>-1.1005120373400198E-4</v>
      </c>
      <c r="K64" s="166">
        <f>+MU!H64-MRD!K64</f>
        <v>-1.5557216085040988E-3</v>
      </c>
      <c r="L64" s="166">
        <f>+MU!I64-MRD!L64</f>
        <v>-2.0804383706366894E-4</v>
      </c>
      <c r="M64" s="166">
        <f>+MU!J64-MRD!M64</f>
        <v>-6.6856322624515266E-4</v>
      </c>
      <c r="N64" s="166">
        <f>+MU!K64-MRD!N64</f>
        <v>-7.5856294312272234E-4</v>
      </c>
      <c r="O64" s="166">
        <f>+MU!L64-MRD!O64</f>
        <v>-5.4113404009565745E-4</v>
      </c>
      <c r="P64" s="166">
        <f>+MU!M64-MRD!P64</f>
        <v>-3.8407902628211034E-4</v>
      </c>
      <c r="Q64" s="166">
        <f>+MU!N64-MRD!Q64</f>
        <v>-4.5207855910688863E-4</v>
      </c>
      <c r="R64" s="166">
        <f>+MU!O64-MRD!R64</f>
        <v>-6.1853418343356522E-4</v>
      </c>
      <c r="S64" s="166">
        <f>+MU!P64-MRD!S64</f>
        <v>-7.5825475296435328E-4</v>
      </c>
      <c r="T64" s="166">
        <f>+MU!Q64-MRD!T64</f>
        <v>-6.0009535363741409E-4</v>
      </c>
      <c r="U64" s="166">
        <f>+MU!R64-MRD!U64</f>
        <v>-2.8038206604315856E-3</v>
      </c>
      <c r="V64" s="166">
        <f>+MU!S64-MRD!V64</f>
        <v>-1.841258352819234E-3</v>
      </c>
      <c r="W64" s="166">
        <f>+MU!T64-MRD!W64</f>
        <v>-8.7190733684954489E-4</v>
      </c>
      <c r="X64" s="166">
        <f>+MU!U64-MRD!X64</f>
        <v>-1.2050216762409475E-3</v>
      </c>
      <c r="Y64" s="166">
        <f>+MU!V64-MRD!Y64</f>
        <v>-4.7289517604479954E-4</v>
      </c>
      <c r="Z64" s="166">
        <f>+MU!W64-MRD!Z64</f>
        <v>-6.194522367920913E-4</v>
      </c>
      <c r="AA64" s="166">
        <f>+MU!X64-MRD!AA64</f>
        <v>-1.8340024694322979E-4</v>
      </c>
      <c r="AB64" s="166">
        <f>+MU!Y64-MRD!AB64</f>
        <v>-1.8057633355584642E-3</v>
      </c>
      <c r="AC64" s="166">
        <f>+MU!Z64-MRD!AC64</f>
        <v>-2.9021394572961217E-5</v>
      </c>
      <c r="AD64" s="166">
        <f>+MU!AA64-MRD!AD64</f>
        <v>-1.1693219423176855E-3</v>
      </c>
      <c r="AE64" s="166">
        <f>+MU!AB64-MRD!AE64</f>
        <v>-1.0050661796730232E-3</v>
      </c>
      <c r="AF64" s="166">
        <f>+MU!AC64-MRD!AF64</f>
        <v>-8.1779043531297598E-4</v>
      </c>
      <c r="AG64" s="166">
        <f>+MU!AD64-MRD!AG64</f>
        <v>-1.0682203985909011E-3</v>
      </c>
      <c r="AH64" s="166">
        <f>+MU!AE64-MRD!AH64</f>
        <v>-4.5375193463569725E-4</v>
      </c>
      <c r="AI64" s="166">
        <f>+MU!AF64-MRD!AI64</f>
        <v>-7.0541213632251045E-4</v>
      </c>
      <c r="AJ64" s="166">
        <f>+MU!AG64-MRD!AJ64</f>
        <v>-5.1295194120855639E-4</v>
      </c>
      <c r="AK64" s="166">
        <f>+MU!AH64-MRD!AK64</f>
        <v>-4.3246561470862335E-4</v>
      </c>
      <c r="AL64" s="166">
        <f>+MU!AI64-MRD!AL64</f>
        <v>-5.929430182168207E-4</v>
      </c>
      <c r="AM64" s="166">
        <f>+MU!AJ64-MRD!AM64</f>
        <v>-1.2019307060030042E-3</v>
      </c>
      <c r="AN64" s="166">
        <f>+MU!AK64-MRD!AN64</f>
        <v>-4.4200420426660745E-4</v>
      </c>
      <c r="AO64" s="166">
        <f>+MU!AL64-MRD!AO64</f>
        <v>-2.9461264851540921E-4</v>
      </c>
      <c r="AP64" s="166">
        <f>+MU!AM64-MRD!AP64</f>
        <v>-5.9051319742236858E-4</v>
      </c>
      <c r="AQ64" s="166">
        <f>+MU!AN64-MRD!AQ64</f>
        <v>-4.7567100747162818E-4</v>
      </c>
      <c r="AR64" s="166">
        <f>+MU!AO64-MRD!AR64</f>
        <v>-5.0665512459220174E-4</v>
      </c>
      <c r="AS64" s="166">
        <f>+MU!AP64-MRD!AS64</f>
        <v>-2.9865693065412995E-5</v>
      </c>
      <c r="AT64" s="166">
        <f>+MU!AQ64-MRD!AT64</f>
        <v>-1.0417671710235404E-5</v>
      </c>
      <c r="AU64" s="166">
        <f>+MU!AR64-MRD!AU64</f>
        <v>-1.2206567549477127E-4</v>
      </c>
      <c r="AV64" s="166">
        <f>+MU!AS64-MRD!AV64</f>
        <v>-1.5796830812976148E-4</v>
      </c>
      <c r="AW64" s="166">
        <f>+MU!AT64-MRD!AW64</f>
        <v>-1.9723493011915495E-3</v>
      </c>
      <c r="AX64" s="166">
        <f>+MU!AU64-MRD!AX64</f>
        <v>-1.6587200811493455E-3</v>
      </c>
      <c r="AY64" s="166">
        <f>+MU!AV64-MRD!AY64</f>
        <v>-2.7481263520307529E-4</v>
      </c>
      <c r="AZ64" s="166">
        <f>+MU!AW64-MRD!AZ64</f>
        <v>-7.5289826947030176E-4</v>
      </c>
      <c r="BA64" s="166">
        <f>+MU!AX64-MRD!BA64</f>
        <v>-3.1655371486084068E-4</v>
      </c>
      <c r="BB64" s="166">
        <f>+MU!AY64-MRD!BB64</f>
        <v>-8.1810656657283824E-5</v>
      </c>
      <c r="BC64" s="166">
        <f>+MU!AZ64-MRD!BC64</f>
        <v>-5.5001845828203894E-4</v>
      </c>
      <c r="BD64" s="166">
        <f>+MU!BA64-MRD!BD64</f>
        <v>-2.5776887677773301E-4</v>
      </c>
      <c r="BE64" s="166">
        <f>+MU!BB64-MRD!BE64</f>
        <v>-8.6894564801681413E-4</v>
      </c>
      <c r="BF64" s="166">
        <f>+MU!BC64-MRD!BF64</f>
        <v>-2.2846857349930505E-4</v>
      </c>
      <c r="BG64" s="166">
        <f>+MU!BD64-MRD!BG64</f>
        <v>-2.993417017483659E-3</v>
      </c>
      <c r="BH64" s="166">
        <f>+MU!BE64-MRD!BH64</f>
        <v>-1.9726552157582755E-4</v>
      </c>
      <c r="BI64" s="166">
        <f>+MU!BF64-MRD!BI64</f>
        <v>-3.5283264669100554E-2</v>
      </c>
      <c r="BJ64" s="166">
        <f>+MU!BG64-MRD!BJ64</f>
        <v>-9.4991509370039182E-2</v>
      </c>
      <c r="BK64" s="166">
        <f>+MU!BH64-MRD!BK64</f>
        <v>0.94499880892634114</v>
      </c>
      <c r="BL64" s="166">
        <f>+MU!BI64-MRD!BL64</f>
        <v>-2.1383263823430178E-3</v>
      </c>
      <c r="BM64" s="166">
        <f>+MU!BJ64-MRD!BM64</f>
        <v>-1.1905065809040918E-3</v>
      </c>
      <c r="BN64" s="166">
        <f>+MU!BK64-MRD!BN64</f>
        <v>-1.2874131420863603E-3</v>
      </c>
      <c r="BO64" s="166">
        <f>+MU!BL64-MRD!BO64</f>
        <v>-1.5086775043443067E-3</v>
      </c>
      <c r="BP64" s="166">
        <f>+MU!BM64-MRD!BP64</f>
        <v>-2.607412859234185E-4</v>
      </c>
      <c r="BQ64" s="166">
        <f>+MU!BN64-MRD!BQ64</f>
        <v>-7.6442789396764593E-4</v>
      </c>
      <c r="BR64" s="166">
        <f>+MU!BO64-MRD!BR64</f>
        <v>-4.1363702052745647E-5</v>
      </c>
      <c r="BS64" s="166">
        <f>+MU!BP64-MRD!BS64</f>
        <v>-5.6205377709065531E-3</v>
      </c>
      <c r="BT64" s="166">
        <f>+MU!BQ64-MRD!BT64</f>
        <v>0</v>
      </c>
      <c r="BW64" s="98">
        <v>-3.1041080285735211E-4</v>
      </c>
      <c r="BX64" s="98">
        <v>-8.9473169635192478E-5</v>
      </c>
      <c r="BY64" s="98">
        <v>-3.5163478367503256E-4</v>
      </c>
      <c r="BZ64" s="98">
        <v>-9.6110043946341618E-4</v>
      </c>
      <c r="CA64" s="98">
        <v>-1.3001214382571599E-3</v>
      </c>
      <c r="CB64" s="98">
        <v>-1.1005120373400198E-4</v>
      </c>
      <c r="CC64" s="98">
        <v>-1.5557216085040988E-3</v>
      </c>
      <c r="CD64" s="98">
        <v>-2.0804383706366894E-4</v>
      </c>
      <c r="CE64" s="98">
        <v>-6.6856322624515266E-4</v>
      </c>
      <c r="CF64" s="98">
        <v>-7.5856294312272234E-4</v>
      </c>
      <c r="CG64" s="98">
        <v>-5.4113404009565745E-4</v>
      </c>
      <c r="CH64" s="98">
        <v>-3.8407902628211034E-4</v>
      </c>
      <c r="CI64" s="98">
        <v>-4.5207855910688863E-4</v>
      </c>
      <c r="CJ64" s="98">
        <v>-6.1853418343356522E-4</v>
      </c>
      <c r="CK64" s="98">
        <v>-7.5825475296435328E-4</v>
      </c>
      <c r="CL64" s="98">
        <v>-6.0009535363741409E-4</v>
      </c>
      <c r="CM64" s="98">
        <v>-2.8038206604315856E-3</v>
      </c>
      <c r="CN64" s="98">
        <v>-1.841258352819234E-3</v>
      </c>
      <c r="CO64" s="98">
        <v>-8.7190733684954489E-4</v>
      </c>
      <c r="CP64" s="98">
        <v>-1.2050216762409475E-3</v>
      </c>
      <c r="CQ64" s="98">
        <v>-4.7289517604479954E-4</v>
      </c>
      <c r="CR64" s="98">
        <v>-6.194522367920913E-4</v>
      </c>
      <c r="CS64" s="98">
        <v>-1.8340024694322979E-4</v>
      </c>
      <c r="CT64" s="98">
        <v>-1.8057633355584642E-3</v>
      </c>
      <c r="CU64" s="98">
        <v>-2.9021394572961217E-5</v>
      </c>
      <c r="CV64" s="98">
        <v>-1.1693219423176855E-3</v>
      </c>
      <c r="CW64" s="98">
        <v>-1.0050661796730232E-3</v>
      </c>
      <c r="CX64" s="98">
        <v>-8.1779043531297598E-4</v>
      </c>
      <c r="CY64" s="98">
        <v>-1.0682203985909011E-3</v>
      </c>
      <c r="CZ64" s="98">
        <v>-4.5375193463569725E-4</v>
      </c>
      <c r="DA64" s="98">
        <v>-7.0541213632251045E-4</v>
      </c>
      <c r="DB64" s="98">
        <v>-5.1295194120855639E-4</v>
      </c>
      <c r="DC64" s="98">
        <v>-4.3246561470862335E-4</v>
      </c>
      <c r="DD64" s="98">
        <v>-5.929430182168207E-4</v>
      </c>
      <c r="DE64" s="98">
        <v>-1.2019307060030042E-3</v>
      </c>
      <c r="DF64" s="98">
        <v>-4.4200420426660745E-4</v>
      </c>
      <c r="DG64" s="98">
        <v>-2.9461264851540921E-4</v>
      </c>
      <c r="DH64" s="98">
        <v>-5.9051319742236858E-4</v>
      </c>
      <c r="DI64" s="98">
        <v>-4.7567100747162818E-4</v>
      </c>
      <c r="DJ64" s="98">
        <v>-5.0665512459220174E-4</v>
      </c>
      <c r="DK64" s="98">
        <v>-2.9865693065412995E-5</v>
      </c>
      <c r="DL64" s="98">
        <v>-1.0417671710235404E-5</v>
      </c>
      <c r="DM64" s="98">
        <v>-1.2206567549477127E-4</v>
      </c>
      <c r="DN64" s="98">
        <v>-1.5796830812976148E-4</v>
      </c>
      <c r="DO64" s="98">
        <v>-1.9723493011915495E-3</v>
      </c>
      <c r="DP64" s="98">
        <v>-1.6587200811493455E-3</v>
      </c>
      <c r="DQ64" s="98">
        <v>-2.7481263520307529E-4</v>
      </c>
      <c r="DR64" s="98">
        <v>-7.5289826947030176E-4</v>
      </c>
      <c r="DS64" s="98">
        <v>-3.1655371486084068E-4</v>
      </c>
      <c r="DT64" s="98">
        <v>-8.1810656657283824E-5</v>
      </c>
      <c r="DU64" s="98">
        <v>-5.5001845828203894E-4</v>
      </c>
      <c r="DV64" s="98">
        <v>-2.5776887677773301E-4</v>
      </c>
      <c r="DW64" s="98">
        <v>-8.6894564801681413E-4</v>
      </c>
      <c r="DX64" s="98">
        <v>-2.2846857349930505E-4</v>
      </c>
      <c r="DY64" s="98">
        <v>-2.993417017483659E-3</v>
      </c>
      <c r="DZ64" s="98">
        <v>-1.9726552157582755E-4</v>
      </c>
      <c r="EA64" s="98">
        <v>-3.5283264669100554E-2</v>
      </c>
      <c r="EB64" s="98">
        <v>-9.4991509370039182E-2</v>
      </c>
      <c r="EC64" s="98">
        <v>0.94499880892634114</v>
      </c>
      <c r="ED64" s="98">
        <v>-2.1383263823430178E-3</v>
      </c>
      <c r="EE64" s="98">
        <v>-1.1905065809040918E-3</v>
      </c>
      <c r="EF64" s="98">
        <v>-1.2874131420863603E-3</v>
      </c>
      <c r="EG64" s="98">
        <v>-1.5086775043443067E-3</v>
      </c>
      <c r="EH64" s="98">
        <v>-2.607412859234185E-4</v>
      </c>
      <c r="EI64" s="98">
        <v>-7.6442789396764593E-4</v>
      </c>
      <c r="EJ64" s="98">
        <v>-4.1363702052745647E-5</v>
      </c>
      <c r="EK64" s="98">
        <v>-5.6205377709065531E-3</v>
      </c>
      <c r="EL64" s="98">
        <v>0</v>
      </c>
    </row>
    <row r="65" spans="2:142" ht="15" x14ac:dyDescent="0.4">
      <c r="B65">
        <v>60</v>
      </c>
      <c r="C65" s="15" t="s">
        <v>117</v>
      </c>
      <c r="D65" s="2" t="s">
        <v>118</v>
      </c>
      <c r="E65" s="166">
        <f>+MU!B65-MRD!E65</f>
        <v>-3.2657319892366132E-4</v>
      </c>
      <c r="F65" s="166">
        <f>+MU!C65-MRD!F65</f>
        <v>-5.1594201027420663E-5</v>
      </c>
      <c r="G65" s="166">
        <f>+MU!D65-MRD!G65</f>
        <v>-8.1235200955549899E-4</v>
      </c>
      <c r="H65" s="166">
        <f>+MU!E65-MRD!H65</f>
        <v>-1.9868105676862098E-5</v>
      </c>
      <c r="I65" s="166">
        <f>+MU!F65-MRD!I65</f>
        <v>-6.3701813572928528E-5</v>
      </c>
      <c r="J65" s="166">
        <f>+MU!G65-MRD!J65</f>
        <v>-3.9661965134392442E-3</v>
      </c>
      <c r="K65" s="166">
        <f>+MU!H65-MRD!K65</f>
        <v>-2.8509219015106016E-3</v>
      </c>
      <c r="L65" s="166">
        <f>+MU!I65-MRD!L65</f>
        <v>-6.6050485236730116E-5</v>
      </c>
      <c r="M65" s="166">
        <f>+MU!J65-MRD!M65</f>
        <v>-3.8789581132918577E-4</v>
      </c>
      <c r="N65" s="166">
        <f>+MU!K65-MRD!N65</f>
        <v>-6.3980189401537137E-3</v>
      </c>
      <c r="O65" s="166">
        <f>+MU!L65-MRD!O65</f>
        <v>-1.044997729971262E-3</v>
      </c>
      <c r="P65" s="166">
        <f>+MU!M65-MRD!P65</f>
        <v>-1.412689882220223E-3</v>
      </c>
      <c r="Q65" s="166">
        <f>+MU!N65-MRD!Q65</f>
        <v>-9.1874257310918821E-4</v>
      </c>
      <c r="R65" s="166">
        <f>+MU!O65-MRD!R65</f>
        <v>-1.9050973142750603E-3</v>
      </c>
      <c r="S65" s="166">
        <f>+MU!P65-MRD!S65</f>
        <v>-1.5709705475559926E-3</v>
      </c>
      <c r="T65" s="166">
        <f>+MU!Q65-MRD!T65</f>
        <v>-3.8114104946588602E-4</v>
      </c>
      <c r="U65" s="166">
        <f>+MU!R65-MRD!U65</f>
        <v>-9.0585375891012656E-4</v>
      </c>
      <c r="V65" s="166">
        <f>+MU!S65-MRD!V65</f>
        <v>-6.8903792228655906E-4</v>
      </c>
      <c r="W65" s="166">
        <f>+MU!T65-MRD!W65</f>
        <v>-5.9062626958456205E-4</v>
      </c>
      <c r="X65" s="166">
        <f>+MU!U65-MRD!X65</f>
        <v>-1.0574967166184552E-2</v>
      </c>
      <c r="Y65" s="166">
        <f>+MU!V65-MRD!Y65</f>
        <v>-3.8468978150808381E-2</v>
      </c>
      <c r="Z65" s="166">
        <f>+MU!W65-MRD!Z65</f>
        <v>-1.2881811430775283E-2</v>
      </c>
      <c r="AA65" s="166">
        <f>+MU!X65-MRD!AA65</f>
        <v>-7.5868190971243319E-4</v>
      </c>
      <c r="AB65" s="166">
        <f>+MU!Y65-MRD!AB65</f>
        <v>-3.344675154728746E-3</v>
      </c>
      <c r="AC65" s="166">
        <f>+MU!Z65-MRD!AC65</f>
        <v>-3.6421421047999971E-4</v>
      </c>
      <c r="AD65" s="166">
        <f>+MU!AA65-MRD!AD65</f>
        <v>-2.3568471868490055E-3</v>
      </c>
      <c r="AE65" s="166">
        <f>+MU!AB65-MRD!AE65</f>
        <v>-4.0066036967981236E-3</v>
      </c>
      <c r="AF65" s="166">
        <f>+MU!AC65-MRD!AF65</f>
        <v>-7.4090763860883788E-3</v>
      </c>
      <c r="AG65" s="166">
        <f>+MU!AD65-MRD!AG65</f>
        <v>-1.0198744665567746E-2</v>
      </c>
      <c r="AH65" s="166">
        <f>+MU!AE65-MRD!AH65</f>
        <v>-8.74481445125108E-3</v>
      </c>
      <c r="AI65" s="166">
        <f>+MU!AF65-MRD!AI65</f>
        <v>-1.0752354640741586E-3</v>
      </c>
      <c r="AJ65" s="166">
        <f>+MU!AG65-MRD!AJ65</f>
        <v>-6.0154696254177999E-3</v>
      </c>
      <c r="AK65" s="166">
        <f>+MU!AH65-MRD!AK65</f>
        <v>-5.8392606350066954E-3</v>
      </c>
      <c r="AL65" s="166">
        <f>+MU!AI65-MRD!AL65</f>
        <v>-3.6135709675966573E-3</v>
      </c>
      <c r="AM65" s="166">
        <f>+MU!AJ65-MRD!AM65</f>
        <v>-4.741040456670011E-3</v>
      </c>
      <c r="AN65" s="166">
        <f>+MU!AK65-MRD!AN65</f>
        <v>-3.0819925558553986E-3</v>
      </c>
      <c r="AO65" s="166">
        <f>+MU!AL65-MRD!AO65</f>
        <v>-2.2436307883969974E-3</v>
      </c>
      <c r="AP65" s="166">
        <f>+MU!AM65-MRD!AP65</f>
        <v>-5.2311141019205634E-3</v>
      </c>
      <c r="AQ65" s="166">
        <f>+MU!AN65-MRD!AQ65</f>
        <v>-4.1993117393251149E-3</v>
      </c>
      <c r="AR65" s="166">
        <f>+MU!AO65-MRD!AR65</f>
        <v>-4.336631577233626E-3</v>
      </c>
      <c r="AS65" s="166">
        <f>+MU!AP65-MRD!AS65</f>
        <v>-7.8685719037514812E-2</v>
      </c>
      <c r="AT65" s="166">
        <f>+MU!AQ65-MRD!AT65</f>
        <v>-8.4198357702738966E-2</v>
      </c>
      <c r="AU65" s="166">
        <f>+MU!AR65-MRD!AU65</f>
        <v>-2.0744678051974068E-4</v>
      </c>
      <c r="AV65" s="166">
        <f>+MU!AS65-MRD!AV65</f>
        <v>-2.455019890613373E-4</v>
      </c>
      <c r="AW65" s="166">
        <f>+MU!AT65-MRD!AW65</f>
        <v>-5.9593584789167774E-3</v>
      </c>
      <c r="AX65" s="166">
        <f>+MU!AU65-MRD!AX65</f>
        <v>-4.667530235823026E-2</v>
      </c>
      <c r="AY65" s="166">
        <f>+MU!AV65-MRD!AY65</f>
        <v>-3.2725361135515073E-2</v>
      </c>
      <c r="AZ65" s="166">
        <f>+MU!AW65-MRD!AZ65</f>
        <v>-1.2557260969459818E-3</v>
      </c>
      <c r="BA65" s="166">
        <f>+MU!AX65-MRD!BA65</f>
        <v>-4.6967512826776659E-3</v>
      </c>
      <c r="BB65" s="166">
        <f>+MU!AY65-MRD!BB65</f>
        <v>-7.0532413733421506E-3</v>
      </c>
      <c r="BC65" s="166">
        <f>+MU!AZ65-MRD!BC65</f>
        <v>-5.4035183604807593E-2</v>
      </c>
      <c r="BD65" s="166">
        <f>+MU!BA65-MRD!BD65</f>
        <v>-2.5966671715594389E-2</v>
      </c>
      <c r="BE65" s="166">
        <f>+MU!BB65-MRD!BE65</f>
        <v>-2.4696909745049497E-2</v>
      </c>
      <c r="BF65" s="166">
        <f>+MU!BC65-MRD!BF65</f>
        <v>-4.197155647914308E-2</v>
      </c>
      <c r="BG65" s="166">
        <f>+MU!BD65-MRD!BG65</f>
        <v>-2.4692691827637829E-2</v>
      </c>
      <c r="BH65" s="166">
        <f>+MU!BE65-MRD!BH65</f>
        <v>-1.5863159282539341E-2</v>
      </c>
      <c r="BI65" s="166">
        <f>+MU!BF65-MRD!BI65</f>
        <v>-4.4047168619040837E-2</v>
      </c>
      <c r="BJ65" s="166">
        <f>+MU!BG65-MRD!BJ65</f>
        <v>-4.486305479116136E-3</v>
      </c>
      <c r="BK65" s="166">
        <f>+MU!BH65-MRD!BK65</f>
        <v>-6.5140965399960414E-3</v>
      </c>
      <c r="BL65" s="166">
        <f>+MU!BI65-MRD!BL65</f>
        <v>0.99537399633866142</v>
      </c>
      <c r="BM65" s="166">
        <f>+MU!BJ65-MRD!BM65</f>
        <v>-1.4698844729101726E-2</v>
      </c>
      <c r="BN65" s="166">
        <f>+MU!BK65-MRD!BN65</f>
        <v>-3.9416974289246322E-2</v>
      </c>
      <c r="BO65" s="166">
        <f>+MU!BL65-MRD!BO65</f>
        <v>-5.8713889505339917E-3</v>
      </c>
      <c r="BP65" s="166">
        <f>+MU!BM65-MRD!BP65</f>
        <v>-2.0089662493731321E-2</v>
      </c>
      <c r="BQ65" s="166">
        <f>+MU!BN65-MRD!BQ65</f>
        <v>-3.4525567909431689E-3</v>
      </c>
      <c r="BR65" s="166">
        <f>+MU!BO65-MRD!BR65</f>
        <v>-3.0209436622276566E-2</v>
      </c>
      <c r="BS65" s="166">
        <f>+MU!BP65-MRD!BS65</f>
        <v>-2.6977733630777351E-2</v>
      </c>
      <c r="BT65" s="166">
        <f>+MU!BQ65-MRD!BT65</f>
        <v>0</v>
      </c>
      <c r="BW65" s="98">
        <v>-3.2657319892366132E-4</v>
      </c>
      <c r="BX65" s="98">
        <v>-5.1594201027420663E-5</v>
      </c>
      <c r="BY65" s="98">
        <v>-8.1235200955549899E-4</v>
      </c>
      <c r="BZ65" s="98">
        <v>-1.9868105676862098E-5</v>
      </c>
      <c r="CA65" s="98">
        <v>-6.3701813572928528E-5</v>
      </c>
      <c r="CB65" s="98">
        <v>-3.9661965134392442E-3</v>
      </c>
      <c r="CC65" s="98">
        <v>-2.8509219015106016E-3</v>
      </c>
      <c r="CD65" s="98">
        <v>-6.6050485236730116E-5</v>
      </c>
      <c r="CE65" s="98">
        <v>-3.8789581132918577E-4</v>
      </c>
      <c r="CF65" s="98">
        <v>-6.3980189401537137E-3</v>
      </c>
      <c r="CG65" s="98">
        <v>-1.044997729971262E-3</v>
      </c>
      <c r="CH65" s="98">
        <v>-1.412689882220223E-3</v>
      </c>
      <c r="CI65" s="98">
        <v>-9.1874257310918821E-4</v>
      </c>
      <c r="CJ65" s="98">
        <v>-1.9050973142750603E-3</v>
      </c>
      <c r="CK65" s="98">
        <v>-1.5709705475559926E-3</v>
      </c>
      <c r="CL65" s="98">
        <v>-3.8114104946588602E-4</v>
      </c>
      <c r="CM65" s="98">
        <v>-9.0585375891012656E-4</v>
      </c>
      <c r="CN65" s="98">
        <v>-6.8903792228655906E-4</v>
      </c>
      <c r="CO65" s="98">
        <v>-5.9062626958456205E-4</v>
      </c>
      <c r="CP65" s="98">
        <v>-1.0574967166184552E-2</v>
      </c>
      <c r="CQ65" s="98">
        <v>-3.8468978150808381E-2</v>
      </c>
      <c r="CR65" s="98">
        <v>-1.2881811430775283E-2</v>
      </c>
      <c r="CS65" s="98">
        <v>-7.5868190971243319E-4</v>
      </c>
      <c r="CT65" s="98">
        <v>-3.344675154728746E-3</v>
      </c>
      <c r="CU65" s="98">
        <v>-3.6421421047999971E-4</v>
      </c>
      <c r="CV65" s="98">
        <v>-2.3568471868490055E-3</v>
      </c>
      <c r="CW65" s="98">
        <v>-4.0066036967981236E-3</v>
      </c>
      <c r="CX65" s="98">
        <v>-7.4090763860883788E-3</v>
      </c>
      <c r="CY65" s="98">
        <v>-1.0198744665567746E-2</v>
      </c>
      <c r="CZ65" s="98">
        <v>-8.74481445125108E-3</v>
      </c>
      <c r="DA65" s="98">
        <v>-1.0752354640741586E-3</v>
      </c>
      <c r="DB65" s="98">
        <v>-6.0154696254177999E-3</v>
      </c>
      <c r="DC65" s="98">
        <v>-5.8392606350066954E-3</v>
      </c>
      <c r="DD65" s="98">
        <v>-3.6135709675966573E-3</v>
      </c>
      <c r="DE65" s="98">
        <v>-4.741040456670011E-3</v>
      </c>
      <c r="DF65" s="98">
        <v>-3.0819925558553986E-3</v>
      </c>
      <c r="DG65" s="98">
        <v>-2.2436307883969974E-3</v>
      </c>
      <c r="DH65" s="98">
        <v>-5.2311141019205634E-3</v>
      </c>
      <c r="DI65" s="98">
        <v>-4.1993117393251149E-3</v>
      </c>
      <c r="DJ65" s="98">
        <v>-4.336631577233626E-3</v>
      </c>
      <c r="DK65" s="98">
        <v>-7.8685719037514812E-2</v>
      </c>
      <c r="DL65" s="98">
        <v>-8.4198357702738966E-2</v>
      </c>
      <c r="DM65" s="98">
        <v>-2.0744678051974068E-4</v>
      </c>
      <c r="DN65" s="98">
        <v>-2.455019890613373E-4</v>
      </c>
      <c r="DO65" s="98">
        <v>-5.9593584789167774E-3</v>
      </c>
      <c r="DP65" s="98">
        <v>-4.667530235823026E-2</v>
      </c>
      <c r="DQ65" s="98">
        <v>-3.2725361135515073E-2</v>
      </c>
      <c r="DR65" s="98">
        <v>-1.2557260969459818E-3</v>
      </c>
      <c r="DS65" s="98">
        <v>-4.6967512826776659E-3</v>
      </c>
      <c r="DT65" s="98">
        <v>-7.0532413733421506E-3</v>
      </c>
      <c r="DU65" s="98">
        <v>-5.4035183604807593E-2</v>
      </c>
      <c r="DV65" s="98">
        <v>-2.5966671715594389E-2</v>
      </c>
      <c r="DW65" s="98">
        <v>-2.4696909745049497E-2</v>
      </c>
      <c r="DX65" s="98">
        <v>-4.197155647914308E-2</v>
      </c>
      <c r="DY65" s="98">
        <v>-2.4692691827637829E-2</v>
      </c>
      <c r="DZ65" s="98">
        <v>-1.5863159282539341E-2</v>
      </c>
      <c r="EA65" s="98">
        <v>-4.4047168619040837E-2</v>
      </c>
      <c r="EB65" s="98">
        <v>-4.486305479116136E-3</v>
      </c>
      <c r="EC65" s="98">
        <v>-6.5140965399960414E-3</v>
      </c>
      <c r="ED65" s="98">
        <v>0.99537399633866142</v>
      </c>
      <c r="EE65" s="98">
        <v>-1.4698844729101726E-2</v>
      </c>
      <c r="EF65" s="98">
        <v>-3.9416974289246322E-2</v>
      </c>
      <c r="EG65" s="98">
        <v>-5.8713889505339917E-3</v>
      </c>
      <c r="EH65" s="98">
        <v>-2.0089662493731321E-2</v>
      </c>
      <c r="EI65" s="98">
        <v>-3.4525567909431689E-3</v>
      </c>
      <c r="EJ65" s="98">
        <v>-3.0209436622276566E-2</v>
      </c>
      <c r="EK65" s="98">
        <v>-2.6977733630777351E-2</v>
      </c>
      <c r="EL65" s="98">
        <v>0</v>
      </c>
    </row>
    <row r="66" spans="2:142" ht="15" x14ac:dyDescent="0.4">
      <c r="B66">
        <v>61</v>
      </c>
      <c r="C66" s="6" t="s">
        <v>119</v>
      </c>
      <c r="D66" s="7" t="s">
        <v>120</v>
      </c>
      <c r="E66" s="166">
        <f>+MU!B66-MRD!E66</f>
        <v>-3.2903739678958703E-3</v>
      </c>
      <c r="F66" s="166">
        <f>+MU!C66-MRD!F66</f>
        <v>-8.1781687306649667E-4</v>
      </c>
      <c r="G66" s="166">
        <f>+MU!D66-MRD!G66</f>
        <v>-6.508367038782643E-3</v>
      </c>
      <c r="H66" s="166">
        <f>+MU!E66-MRD!H66</f>
        <v>-1.2801096431214582E-3</v>
      </c>
      <c r="I66" s="166">
        <f>+MU!F66-MRD!I66</f>
        <v>-4.971630515095874E-4</v>
      </c>
      <c r="J66" s="166">
        <f>+MU!G66-MRD!J66</f>
        <v>-1.2131397681973858E-2</v>
      </c>
      <c r="K66" s="166">
        <f>+MU!H66-MRD!K66</f>
        <v>-2.0032693019775141E-2</v>
      </c>
      <c r="L66" s="166">
        <f>+MU!I66-MRD!L66</f>
        <v>-1.36487915217433E-2</v>
      </c>
      <c r="M66" s="166">
        <f>+MU!J66-MRD!M66</f>
        <v>-1.2274174729260214E-2</v>
      </c>
      <c r="N66" s="166">
        <f>+MU!K66-MRD!N66</f>
        <v>-1.4464844218863373E-2</v>
      </c>
      <c r="O66" s="166">
        <f>+MU!L66-MRD!O66</f>
        <v>-1.6965870974349637E-2</v>
      </c>
      <c r="P66" s="166">
        <f>+MU!M66-MRD!P66</f>
        <v>-9.6873573303639139E-3</v>
      </c>
      <c r="Q66" s="166">
        <f>+MU!N66-MRD!Q66</f>
        <v>-9.1419405064664481E-3</v>
      </c>
      <c r="R66" s="166">
        <f>+MU!O66-MRD!R66</f>
        <v>-6.0878413166072128E-3</v>
      </c>
      <c r="S66" s="166">
        <f>+MU!P66-MRD!S66</f>
        <v>-3.7265584252748536E-3</v>
      </c>
      <c r="T66" s="166">
        <f>+MU!Q66-MRD!T66</f>
        <v>-2.5633746367715918E-3</v>
      </c>
      <c r="U66" s="166">
        <f>+MU!R66-MRD!U66</f>
        <v>-4.8705724900709345E-3</v>
      </c>
      <c r="V66" s="166">
        <f>+MU!S66-MRD!V66</f>
        <v>-1.2778366586252032E-2</v>
      </c>
      <c r="W66" s="166">
        <f>+MU!T66-MRD!W66</f>
        <v>-6.319229631078776E-3</v>
      </c>
      <c r="X66" s="166">
        <f>+MU!U66-MRD!X66</f>
        <v>-1.1638653473986325E-2</v>
      </c>
      <c r="Y66" s="166">
        <f>+MU!V66-MRD!Y66</f>
        <v>-1.2738878008236915E-2</v>
      </c>
      <c r="Z66" s="166">
        <f>+MU!W66-MRD!Z66</f>
        <v>-1.2300427417322029E-2</v>
      </c>
      <c r="AA66" s="166">
        <f>+MU!X66-MRD!AA66</f>
        <v>-2.8244752747688413E-3</v>
      </c>
      <c r="AB66" s="166">
        <f>+MU!Y66-MRD!AB66</f>
        <v>-5.1612939766044778E-3</v>
      </c>
      <c r="AC66" s="166">
        <f>+MU!Z66-MRD!AC66</f>
        <v>-1.5933849292556295E-3</v>
      </c>
      <c r="AD66" s="166">
        <f>+MU!AA66-MRD!AD66</f>
        <v>-5.9175313824449041E-3</v>
      </c>
      <c r="AE66" s="166">
        <f>+MU!AB66-MRD!AE66</f>
        <v>-1.7302407133271261E-2</v>
      </c>
      <c r="AF66" s="166">
        <f>+MU!AC66-MRD!AF66</f>
        <v>-8.3247114570089674E-3</v>
      </c>
      <c r="AG66" s="166">
        <f>+MU!AD66-MRD!AG66</f>
        <v>-2.5435236884806833E-3</v>
      </c>
      <c r="AH66" s="166">
        <f>+MU!AE66-MRD!AH66</f>
        <v>-9.7176015185088237E-3</v>
      </c>
      <c r="AI66" s="166">
        <f>+MU!AF66-MRD!AI66</f>
        <v>-6.5819086053575341E-3</v>
      </c>
      <c r="AJ66" s="166">
        <f>+MU!AG66-MRD!AJ66</f>
        <v>-5.9516731742774278E-3</v>
      </c>
      <c r="AK66" s="166">
        <f>+MU!AH66-MRD!AK66</f>
        <v>-7.593344189080687E-3</v>
      </c>
      <c r="AL66" s="166">
        <f>+MU!AI66-MRD!AL66</f>
        <v>-5.6134114927104822E-3</v>
      </c>
      <c r="AM66" s="166">
        <f>+MU!AJ66-MRD!AM66</f>
        <v>-1.5362927880414976E-3</v>
      </c>
      <c r="AN66" s="166">
        <f>+MU!AK66-MRD!AN66</f>
        <v>-2.2713463403111638E-2</v>
      </c>
      <c r="AO66" s="166">
        <f>+MU!AL66-MRD!AO66</f>
        <v>-1.1942384959013072E-2</v>
      </c>
      <c r="AP66" s="166">
        <f>+MU!AM66-MRD!AP66</f>
        <v>-4.9100749434290263E-2</v>
      </c>
      <c r="AQ66" s="166">
        <f>+MU!AN66-MRD!AQ66</f>
        <v>-1.6767078321650294E-2</v>
      </c>
      <c r="AR66" s="166">
        <f>+MU!AO66-MRD!AR66</f>
        <v>-3.3569181629607786E-2</v>
      </c>
      <c r="AS66" s="166">
        <f>+MU!AP66-MRD!AS66</f>
        <v>-4.2635184326116879E-4</v>
      </c>
      <c r="AT66" s="166">
        <f>+MU!AQ66-MRD!AT66</f>
        <v>-0.33159445774997282</v>
      </c>
      <c r="AU66" s="166">
        <f>+MU!AR66-MRD!AU66</f>
        <v>-1.7753275908120546E-2</v>
      </c>
      <c r="AV66" s="166">
        <f>+MU!AS66-MRD!AV66</f>
        <v>-8.8910755534410395E-3</v>
      </c>
      <c r="AW66" s="166">
        <f>+MU!AT66-MRD!AW66</f>
        <v>-1.307922092426541E-2</v>
      </c>
      <c r="AX66" s="166">
        <f>+MU!AU66-MRD!AX66</f>
        <v>-2.2164994176545192E-2</v>
      </c>
      <c r="AY66" s="166">
        <f>+MU!AV66-MRD!AY66</f>
        <v>-8.8087869167939505E-3</v>
      </c>
      <c r="AZ66" s="166">
        <f>+MU!AW66-MRD!AZ66</f>
        <v>-9.2813238260165253E-3</v>
      </c>
      <c r="BA66" s="166">
        <f>+MU!AX66-MRD!BA66</f>
        <v>-3.5503136051063484E-2</v>
      </c>
      <c r="BB66" s="166">
        <f>+MU!AY66-MRD!BB66</f>
        <v>-1.0613068515582151E-2</v>
      </c>
      <c r="BC66" s="166">
        <f>+MU!AZ66-MRD!BC66</f>
        <v>-2.2912388219566E-2</v>
      </c>
      <c r="BD66" s="166">
        <f>+MU!BA66-MRD!BD66</f>
        <v>-1.9821280914221726E-2</v>
      </c>
      <c r="BE66" s="166">
        <f>+MU!BB66-MRD!BE66</f>
        <v>-3.5440417393927871E-2</v>
      </c>
      <c r="BF66" s="166">
        <f>+MU!BC66-MRD!BF66</f>
        <v>-7.4552862350111401E-3</v>
      </c>
      <c r="BG66" s="166">
        <f>+MU!BD66-MRD!BG66</f>
        <v>-6.2858155086834622E-2</v>
      </c>
      <c r="BH66" s="166">
        <f>+MU!BE66-MRD!BH66</f>
        <v>-4.5104774962046686E-2</v>
      </c>
      <c r="BI66" s="166">
        <f>+MU!BF66-MRD!BI66</f>
        <v>-4.2374199575186983E-2</v>
      </c>
      <c r="BJ66" s="166">
        <f>+MU!BG66-MRD!BJ66</f>
        <v>-2.2673330279988961E-2</v>
      </c>
      <c r="BK66" s="166">
        <f>+MU!BH66-MRD!BK66</f>
        <v>-1.4936606155213767E-2</v>
      </c>
      <c r="BL66" s="166">
        <f>+MU!BI66-MRD!BL66</f>
        <v>-1.0283559703653661E-2</v>
      </c>
      <c r="BM66" s="166">
        <f>+MU!BJ66-MRD!BM66</f>
        <v>0.92033702024100494</v>
      </c>
      <c r="BN66" s="166">
        <f>+MU!BK66-MRD!BN66</f>
        <v>-3.1946564454106527E-2</v>
      </c>
      <c r="BO66" s="166">
        <f>+MU!BL66-MRD!BO66</f>
        <v>-8.7419497931117029E-2</v>
      </c>
      <c r="BP66" s="166">
        <f>+MU!BM66-MRD!BP66</f>
        <v>-7.2630125270437412E-2</v>
      </c>
      <c r="BQ66" s="166">
        <f>+MU!BN66-MRD!BQ66</f>
        <v>-1.369776505876962E-2</v>
      </c>
      <c r="BR66" s="166">
        <f>+MU!BO66-MRD!BR66</f>
        <v>-4.620544961739919E-2</v>
      </c>
      <c r="BS66" s="166">
        <f>+MU!BP66-MRD!BS66</f>
        <v>-4.3412172528851812E-3</v>
      </c>
      <c r="BT66" s="166">
        <f>+MU!BQ66-MRD!BT66</f>
        <v>0</v>
      </c>
      <c r="BW66" s="98">
        <v>-3.2903739678958703E-3</v>
      </c>
      <c r="BX66" s="98">
        <v>-8.1781687306649667E-4</v>
      </c>
      <c r="BY66" s="98">
        <v>-6.508367038782643E-3</v>
      </c>
      <c r="BZ66" s="98">
        <v>-1.2801096431214582E-3</v>
      </c>
      <c r="CA66" s="98">
        <v>-4.971630515095874E-4</v>
      </c>
      <c r="CB66" s="98">
        <v>-1.2131397681973858E-2</v>
      </c>
      <c r="CC66" s="98">
        <v>-2.0032693019775141E-2</v>
      </c>
      <c r="CD66" s="98">
        <v>-1.36487915217433E-2</v>
      </c>
      <c r="CE66" s="98">
        <v>-1.2274174729260214E-2</v>
      </c>
      <c r="CF66" s="98">
        <v>-1.4464844218863373E-2</v>
      </c>
      <c r="CG66" s="98">
        <v>-1.6965870974349637E-2</v>
      </c>
      <c r="CH66" s="98">
        <v>-9.6873573303639139E-3</v>
      </c>
      <c r="CI66" s="98">
        <v>-9.1419405064664481E-3</v>
      </c>
      <c r="CJ66" s="98">
        <v>-6.0878413166072128E-3</v>
      </c>
      <c r="CK66" s="98">
        <v>-3.7265584252748536E-3</v>
      </c>
      <c r="CL66" s="98">
        <v>-2.5633746367715918E-3</v>
      </c>
      <c r="CM66" s="98">
        <v>-4.8705724900709345E-3</v>
      </c>
      <c r="CN66" s="98">
        <v>-1.2778366586252032E-2</v>
      </c>
      <c r="CO66" s="98">
        <v>-6.319229631078776E-3</v>
      </c>
      <c r="CP66" s="98">
        <v>-1.1638653473986325E-2</v>
      </c>
      <c r="CQ66" s="98">
        <v>-1.2738878008236915E-2</v>
      </c>
      <c r="CR66" s="98">
        <v>-1.2300427417322029E-2</v>
      </c>
      <c r="CS66" s="98">
        <v>-2.8244752747688413E-3</v>
      </c>
      <c r="CT66" s="98">
        <v>-5.1612939766044778E-3</v>
      </c>
      <c r="CU66" s="98">
        <v>-1.5933849292556295E-3</v>
      </c>
      <c r="CV66" s="98">
        <v>-5.9175313824449041E-3</v>
      </c>
      <c r="CW66" s="98">
        <v>-1.7302407133271261E-2</v>
      </c>
      <c r="CX66" s="98">
        <v>-8.3247114570089674E-3</v>
      </c>
      <c r="CY66" s="98">
        <v>-2.5435236884806833E-3</v>
      </c>
      <c r="CZ66" s="98">
        <v>-9.7176015185088237E-3</v>
      </c>
      <c r="DA66" s="98">
        <v>-6.5819086053575341E-3</v>
      </c>
      <c r="DB66" s="98">
        <v>-5.9516731742774278E-3</v>
      </c>
      <c r="DC66" s="98">
        <v>-7.593344189080687E-3</v>
      </c>
      <c r="DD66" s="98">
        <v>-5.6134114927104822E-3</v>
      </c>
      <c r="DE66" s="98">
        <v>-1.5362927880414976E-3</v>
      </c>
      <c r="DF66" s="98">
        <v>-2.2713463403111638E-2</v>
      </c>
      <c r="DG66" s="98">
        <v>-1.1942384959013072E-2</v>
      </c>
      <c r="DH66" s="98">
        <v>-4.9100749434290263E-2</v>
      </c>
      <c r="DI66" s="98">
        <v>-1.6767078321650294E-2</v>
      </c>
      <c r="DJ66" s="98">
        <v>-3.3569181629607786E-2</v>
      </c>
      <c r="DK66" s="98">
        <v>-4.2635184326116879E-4</v>
      </c>
      <c r="DL66" s="98">
        <v>-0.33159445774997282</v>
      </c>
      <c r="DM66" s="98">
        <v>-1.7753275908120546E-2</v>
      </c>
      <c r="DN66" s="98">
        <v>-8.8910755534410395E-3</v>
      </c>
      <c r="DO66" s="98">
        <v>-1.307922092426541E-2</v>
      </c>
      <c r="DP66" s="98">
        <v>-2.2164994176545192E-2</v>
      </c>
      <c r="DQ66" s="98">
        <v>-8.8087869167939505E-3</v>
      </c>
      <c r="DR66" s="98">
        <v>-9.2813238260165253E-3</v>
      </c>
      <c r="DS66" s="98">
        <v>-3.5503136051063484E-2</v>
      </c>
      <c r="DT66" s="98">
        <v>-1.0613068515582151E-2</v>
      </c>
      <c r="DU66" s="98">
        <v>-2.2912388219566E-2</v>
      </c>
      <c r="DV66" s="98">
        <v>-1.9821280914221726E-2</v>
      </c>
      <c r="DW66" s="98">
        <v>-3.5440417393927871E-2</v>
      </c>
      <c r="DX66" s="98">
        <v>-7.4552862350111401E-3</v>
      </c>
      <c r="DY66" s="98">
        <v>-6.2858155086834622E-2</v>
      </c>
      <c r="DZ66" s="98">
        <v>-4.5104774962046686E-2</v>
      </c>
      <c r="EA66" s="98">
        <v>-4.2374199575186983E-2</v>
      </c>
      <c r="EB66" s="98">
        <v>-2.2673330279988961E-2</v>
      </c>
      <c r="EC66" s="98">
        <v>-1.4936606155213767E-2</v>
      </c>
      <c r="ED66" s="98">
        <v>-1.0283559703653661E-2</v>
      </c>
      <c r="EE66" s="98">
        <v>0.92033702024100494</v>
      </c>
      <c r="EF66" s="98">
        <v>-3.1946564454106527E-2</v>
      </c>
      <c r="EG66" s="98">
        <v>-8.7419497931117029E-2</v>
      </c>
      <c r="EH66" s="98">
        <v>-7.2630125270437412E-2</v>
      </c>
      <c r="EI66" s="98">
        <v>-1.369776505876962E-2</v>
      </c>
      <c r="EJ66" s="98">
        <v>-4.620544961739919E-2</v>
      </c>
      <c r="EK66" s="98">
        <v>-4.3412172528851812E-3</v>
      </c>
      <c r="EL66" s="98">
        <v>0</v>
      </c>
    </row>
    <row r="67" spans="2:142" ht="15" x14ac:dyDescent="0.4">
      <c r="B67">
        <v>62</v>
      </c>
      <c r="C67" s="15" t="s">
        <v>121</v>
      </c>
      <c r="D67" s="2" t="s">
        <v>122</v>
      </c>
      <c r="E67" s="166">
        <f>+MU!B67-MRD!E67</f>
        <v>-4.4406950503768101E-3</v>
      </c>
      <c r="F67" s="166">
        <f>+MU!C67-MRD!F67</f>
        <v>-8.9319588033929224E-6</v>
      </c>
      <c r="G67" s="166">
        <f>+MU!D67-MRD!G67</f>
        <v>-6.8796385183770301E-4</v>
      </c>
      <c r="H67" s="166">
        <f>+MU!E67-MRD!H67</f>
        <v>-2.7109343256756519E-5</v>
      </c>
      <c r="I67" s="166">
        <f>+MU!F67-MRD!I67</f>
        <v>-9.5943834329075481E-3</v>
      </c>
      <c r="J67" s="166">
        <f>+MU!G67-MRD!J67</f>
        <v>-4.6274846834125907E-3</v>
      </c>
      <c r="K67" s="166">
        <f>+MU!H67-MRD!K67</f>
        <v>-3.4149643744607688E-2</v>
      </c>
      <c r="L67" s="166">
        <f>+MU!I67-MRD!L67</f>
        <v>-9.8612590654607764E-3</v>
      </c>
      <c r="M67" s="166">
        <f>+MU!J67-MRD!M67</f>
        <v>-8.7093024146763787E-2</v>
      </c>
      <c r="N67" s="166">
        <f>+MU!K67-MRD!N67</f>
        <v>-5.0233656925696084E-2</v>
      </c>
      <c r="O67" s="166">
        <f>+MU!L67-MRD!O67</f>
        <v>-1.3020664878744769E-2</v>
      </c>
      <c r="P67" s="166">
        <f>+MU!M67-MRD!P67</f>
        <v>-1.3775323198887158E-2</v>
      </c>
      <c r="Q67" s="166">
        <f>+MU!N67-MRD!Q67</f>
        <v>-6.714633800226349E-3</v>
      </c>
      <c r="R67" s="166">
        <f>+MU!O67-MRD!R67</f>
        <v>-1.0686377435569631E-2</v>
      </c>
      <c r="S67" s="166">
        <f>+MU!P67-MRD!S67</f>
        <v>-7.8289808222271259E-3</v>
      </c>
      <c r="T67" s="166">
        <f>+MU!Q67-MRD!T67</f>
        <v>-1.2977450212695994E-2</v>
      </c>
      <c r="U67" s="166">
        <f>+MU!R67-MRD!U67</f>
        <v>-4.7031438119649729E-2</v>
      </c>
      <c r="V67" s="166">
        <f>+MU!S67-MRD!V67</f>
        <v>-1.0338713577203083E-2</v>
      </c>
      <c r="W67" s="166">
        <f>+MU!T67-MRD!W67</f>
        <v>-1.8120168834148201E-2</v>
      </c>
      <c r="X67" s="166">
        <f>+MU!U67-MRD!X67</f>
        <v>-3.3045654040066395E-2</v>
      </c>
      <c r="Y67" s="166">
        <f>+MU!V67-MRD!Y67</f>
        <v>-5.3319136904127713E-2</v>
      </c>
      <c r="Z67" s="166">
        <f>+MU!W67-MRD!Z67</f>
        <v>-2.8631761761916511E-2</v>
      </c>
      <c r="AA67" s="166">
        <f>+MU!X67-MRD!AA67</f>
        <v>-9.9293450350493879E-3</v>
      </c>
      <c r="AB67" s="166">
        <f>+MU!Y67-MRD!AB67</f>
        <v>-4.5103667689657845E-2</v>
      </c>
      <c r="AC67" s="166">
        <f>+MU!Z67-MRD!AC67</f>
        <v>-3.8923219277389363E-3</v>
      </c>
      <c r="AD67" s="166">
        <f>+MU!AA67-MRD!AD67</f>
        <v>-1.5961608656669724E-2</v>
      </c>
      <c r="AE67" s="166">
        <f>+MU!AB67-MRD!AE67</f>
        <v>-4.0869051608319357E-2</v>
      </c>
      <c r="AF67" s="166">
        <f>+MU!AC67-MRD!AF67</f>
        <v>-1.8950319672930174E-2</v>
      </c>
      <c r="AG67" s="166">
        <f>+MU!AD67-MRD!AG67</f>
        <v>-6.6754198460207111E-3</v>
      </c>
      <c r="AH67" s="166">
        <f>+MU!AE67-MRD!AH67</f>
        <v>-8.896681229297437E-3</v>
      </c>
      <c r="AI67" s="166">
        <f>+MU!AF67-MRD!AI67</f>
        <v>-1.4123972676637309E-2</v>
      </c>
      <c r="AJ67" s="166">
        <f>+MU!AG67-MRD!AJ67</f>
        <v>-1.0916913573182844E-2</v>
      </c>
      <c r="AK67" s="166">
        <f>+MU!AH67-MRD!AK67</f>
        <v>-2.0691718466244614E-2</v>
      </c>
      <c r="AL67" s="166">
        <f>+MU!AI67-MRD!AL67</f>
        <v>-1.4807268086529633E-2</v>
      </c>
      <c r="AM67" s="166">
        <f>+MU!AJ67-MRD!AM67</f>
        <v>-4.1775530377154407E-3</v>
      </c>
      <c r="AN67" s="166">
        <f>+MU!AK67-MRD!AN67</f>
        <v>-9.914202183983931E-3</v>
      </c>
      <c r="AO67" s="166">
        <f>+MU!AL67-MRD!AO67</f>
        <v>-1.2666967298973158E-2</v>
      </c>
      <c r="AP67" s="166">
        <f>+MU!AM67-MRD!AP67</f>
        <v>-3.485370568681697E-2</v>
      </c>
      <c r="AQ67" s="166">
        <f>+MU!AN67-MRD!AQ67</f>
        <v>-1.9815483256260612E-2</v>
      </c>
      <c r="AR67" s="166">
        <f>+MU!AO67-MRD!AR67</f>
        <v>-5.6019435799084402E-2</v>
      </c>
      <c r="AS67" s="166">
        <f>+MU!AP67-MRD!AS67</f>
        <v>-8.8747112858243553E-4</v>
      </c>
      <c r="AT67" s="166">
        <f>+MU!AQ67-MRD!AT67</f>
        <v>-4.9988406577156079E-2</v>
      </c>
      <c r="AU67" s="166">
        <f>+MU!AR67-MRD!AU67</f>
        <v>-5.5989294606392835E-3</v>
      </c>
      <c r="AV67" s="166">
        <f>+MU!AS67-MRD!AV67</f>
        <v>-1.4880707095413179E-2</v>
      </c>
      <c r="AW67" s="166">
        <f>+MU!AT67-MRD!AW67</f>
        <v>-2.2980872122686753E-4</v>
      </c>
      <c r="AX67" s="166">
        <f>+MU!AU67-MRD!AX67</f>
        <v>-4.8431263989019521E-2</v>
      </c>
      <c r="AY67" s="166">
        <f>+MU!AV67-MRD!AY67</f>
        <v>-1.0162126477786017E-3</v>
      </c>
      <c r="AZ67" s="166">
        <f>+MU!AW67-MRD!AZ67</f>
        <v>-7.4454561337692303E-4</v>
      </c>
      <c r="BA67" s="166">
        <f>+MU!AX67-MRD!BA67</f>
        <v>-5.8073066686473399E-2</v>
      </c>
      <c r="BB67" s="166">
        <f>+MU!AY67-MRD!BB67</f>
        <v>-3.3750972243142968E-2</v>
      </c>
      <c r="BC67" s="166">
        <f>+MU!AZ67-MRD!BC67</f>
        <v>-5.34714663938844E-2</v>
      </c>
      <c r="BD67" s="166">
        <f>+MU!BA67-MRD!BD67</f>
        <v>-5.1507388386568029E-2</v>
      </c>
      <c r="BE67" s="166">
        <f>+MU!BB67-MRD!BE67</f>
        <v>-0.12518506047115632</v>
      </c>
      <c r="BF67" s="166">
        <f>+MU!BC67-MRD!BF67</f>
        <v>-9.0323548555433075E-3</v>
      </c>
      <c r="BG67" s="166">
        <f>+MU!BD67-MRD!BG67</f>
        <v>-0.10450962072549801</v>
      </c>
      <c r="BH67" s="166">
        <f>+MU!BE67-MRD!BH67</f>
        <v>-0.11398393476088006</v>
      </c>
      <c r="BI67" s="166">
        <f>+MU!BF67-MRD!BI67</f>
        <v>-5.6507777185386666E-2</v>
      </c>
      <c r="BJ67" s="166">
        <f>+MU!BG67-MRD!BJ67</f>
        <v>-1.9422823088181614E-2</v>
      </c>
      <c r="BK67" s="166">
        <f>+MU!BH67-MRD!BK67</f>
        <v>-9.2691433796536406E-3</v>
      </c>
      <c r="BL67" s="166">
        <f>+MU!BI67-MRD!BL67</f>
        <v>-2.4107601208524291E-2</v>
      </c>
      <c r="BM67" s="166">
        <f>+MU!BJ67-MRD!BM67</f>
        <v>-5.9149280731329842E-2</v>
      </c>
      <c r="BN67" s="166">
        <f>+MU!BK67-MRD!BN67</f>
        <v>0.9540175205551773</v>
      </c>
      <c r="BO67" s="166">
        <f>+MU!BL67-MRD!BO67</f>
        <v>-6.2760692631726969E-2</v>
      </c>
      <c r="BP67" s="166">
        <f>+MU!BM67-MRD!BP67</f>
        <v>-2.2524307158371264E-2</v>
      </c>
      <c r="BQ67" s="166">
        <f>+MU!BN67-MRD!BQ67</f>
        <v>-2.1217538087167521E-2</v>
      </c>
      <c r="BR67" s="166">
        <f>+MU!BO67-MRD!BR67</f>
        <v>-6.4329357642896032E-2</v>
      </c>
      <c r="BS67" s="166">
        <f>+MU!BP67-MRD!BS67</f>
        <v>-2.8263040011517818E-3</v>
      </c>
      <c r="BT67" s="166">
        <f>+MU!BQ67-MRD!BT67</f>
        <v>0</v>
      </c>
      <c r="BW67" s="98">
        <v>-4.4406950503768101E-3</v>
      </c>
      <c r="BX67" s="98">
        <v>-8.9319588033929224E-6</v>
      </c>
      <c r="BY67" s="98">
        <v>-6.8796385183770301E-4</v>
      </c>
      <c r="BZ67" s="98">
        <v>-2.7109343256756519E-5</v>
      </c>
      <c r="CA67" s="98">
        <v>-9.5943834329075481E-3</v>
      </c>
      <c r="CB67" s="98">
        <v>-4.6274846834125907E-3</v>
      </c>
      <c r="CC67" s="98">
        <v>-3.4149643744607688E-2</v>
      </c>
      <c r="CD67" s="98">
        <v>-9.8612590654607764E-3</v>
      </c>
      <c r="CE67" s="98">
        <v>-8.7093024146763787E-2</v>
      </c>
      <c r="CF67" s="98">
        <v>-5.0233656925696084E-2</v>
      </c>
      <c r="CG67" s="98">
        <v>-1.3020664878744769E-2</v>
      </c>
      <c r="CH67" s="98">
        <v>-1.3775323198887158E-2</v>
      </c>
      <c r="CI67" s="98">
        <v>-6.714633800226349E-3</v>
      </c>
      <c r="CJ67" s="98">
        <v>-1.0686377435569631E-2</v>
      </c>
      <c r="CK67" s="98">
        <v>-7.8289808222271259E-3</v>
      </c>
      <c r="CL67" s="98">
        <v>-1.2977450212695994E-2</v>
      </c>
      <c r="CM67" s="98">
        <v>-4.7031438119649729E-2</v>
      </c>
      <c r="CN67" s="98">
        <v>-1.0338713577203083E-2</v>
      </c>
      <c r="CO67" s="98">
        <v>-1.8120168834148201E-2</v>
      </c>
      <c r="CP67" s="98">
        <v>-3.3045654040066395E-2</v>
      </c>
      <c r="CQ67" s="98">
        <v>-5.3319136904127713E-2</v>
      </c>
      <c r="CR67" s="98">
        <v>-2.8631761761916511E-2</v>
      </c>
      <c r="CS67" s="98">
        <v>-9.9293450350493879E-3</v>
      </c>
      <c r="CT67" s="98">
        <v>-4.5103667689657845E-2</v>
      </c>
      <c r="CU67" s="98">
        <v>-3.8923219277389363E-3</v>
      </c>
      <c r="CV67" s="98">
        <v>-1.5961608656669724E-2</v>
      </c>
      <c r="CW67" s="98">
        <v>-4.0869051608319357E-2</v>
      </c>
      <c r="CX67" s="98">
        <v>-1.8950319672930174E-2</v>
      </c>
      <c r="CY67" s="98">
        <v>-6.6754198460207111E-3</v>
      </c>
      <c r="CZ67" s="98">
        <v>-8.896681229297437E-3</v>
      </c>
      <c r="DA67" s="98">
        <v>-1.4123972676637309E-2</v>
      </c>
      <c r="DB67" s="98">
        <v>-1.0916913573182844E-2</v>
      </c>
      <c r="DC67" s="98">
        <v>-2.0691718466244614E-2</v>
      </c>
      <c r="DD67" s="98">
        <v>-1.4807268086529633E-2</v>
      </c>
      <c r="DE67" s="98">
        <v>-4.1775530377154407E-3</v>
      </c>
      <c r="DF67" s="98">
        <v>-9.914202183983931E-3</v>
      </c>
      <c r="DG67" s="98">
        <v>-1.2666967298973158E-2</v>
      </c>
      <c r="DH67" s="98">
        <v>-3.485370568681697E-2</v>
      </c>
      <c r="DI67" s="98">
        <v>-1.9815483256260612E-2</v>
      </c>
      <c r="DJ67" s="98">
        <v>-5.6019435799084402E-2</v>
      </c>
      <c r="DK67" s="98">
        <v>-8.8747112858243553E-4</v>
      </c>
      <c r="DL67" s="98">
        <v>-4.9988406577156079E-2</v>
      </c>
      <c r="DM67" s="98">
        <v>-5.5989294606392835E-3</v>
      </c>
      <c r="DN67" s="98">
        <v>-1.4880707095413179E-2</v>
      </c>
      <c r="DO67" s="98">
        <v>-2.2980872122686753E-4</v>
      </c>
      <c r="DP67" s="98">
        <v>-4.8431263989019521E-2</v>
      </c>
      <c r="DQ67" s="98">
        <v>-1.0162126477786017E-3</v>
      </c>
      <c r="DR67" s="98">
        <v>-7.4454561337692303E-4</v>
      </c>
      <c r="DS67" s="98">
        <v>-5.8073066686473399E-2</v>
      </c>
      <c r="DT67" s="98">
        <v>-3.3750972243142968E-2</v>
      </c>
      <c r="DU67" s="98">
        <v>-5.34714663938844E-2</v>
      </c>
      <c r="DV67" s="98">
        <v>-5.1507388386568029E-2</v>
      </c>
      <c r="DW67" s="98">
        <v>-0.12518506047115632</v>
      </c>
      <c r="DX67" s="98">
        <v>-9.0323548555433075E-3</v>
      </c>
      <c r="DY67" s="98">
        <v>-0.10450962072549801</v>
      </c>
      <c r="DZ67" s="98">
        <v>-0.11398393476088006</v>
      </c>
      <c r="EA67" s="98">
        <v>-5.6507777185386666E-2</v>
      </c>
      <c r="EB67" s="98">
        <v>-1.9422823088181614E-2</v>
      </c>
      <c r="EC67" s="98">
        <v>-9.2691433796536406E-3</v>
      </c>
      <c r="ED67" s="98">
        <v>-2.4107601208524291E-2</v>
      </c>
      <c r="EE67" s="98">
        <v>-5.9149280731329842E-2</v>
      </c>
      <c r="EF67" s="98">
        <v>0.9540175205551773</v>
      </c>
      <c r="EG67" s="98">
        <v>-6.2760692631726969E-2</v>
      </c>
      <c r="EH67" s="98">
        <v>-2.2524307158371264E-2</v>
      </c>
      <c r="EI67" s="98">
        <v>-2.1217538087167521E-2</v>
      </c>
      <c r="EJ67" s="98">
        <v>-6.4329357642896032E-2</v>
      </c>
      <c r="EK67" s="98">
        <v>-2.8263040011517818E-3</v>
      </c>
      <c r="EL67" s="98">
        <v>0</v>
      </c>
    </row>
    <row r="68" spans="2:142" ht="15" x14ac:dyDescent="0.4">
      <c r="B68">
        <v>63</v>
      </c>
      <c r="C68" s="6" t="s">
        <v>123</v>
      </c>
      <c r="D68" s="7" t="s">
        <v>124</v>
      </c>
      <c r="E68" s="166">
        <f>+MU!B68-MRD!E68</f>
        <v>-7.2510100333131116E-4</v>
      </c>
      <c r="F68" s="166">
        <f>+MU!C68-MRD!F68</f>
        <v>-1.1526534007999382E-4</v>
      </c>
      <c r="G68" s="166">
        <f>+MU!D68-MRD!G68</f>
        <v>-4.0622846383300967E-4</v>
      </c>
      <c r="H68" s="166">
        <f>+MU!E68-MRD!H68</f>
        <v>-4.6678299798510808E-5</v>
      </c>
      <c r="I68" s="166">
        <f>+MU!F68-MRD!I68</f>
        <v>-7.1118832161680651E-4</v>
      </c>
      <c r="J68" s="166">
        <f>+MU!G68-MRD!J68</f>
        <v>-2.9453292512211658E-3</v>
      </c>
      <c r="K68" s="166">
        <f>+MU!H68-MRD!K68</f>
        <v>-1.1372949259896164E-3</v>
      </c>
      <c r="L68" s="166">
        <f>+MU!I68-MRD!L68</f>
        <v>-2.0923636418968489E-3</v>
      </c>
      <c r="M68" s="166">
        <f>+MU!J68-MRD!M68</f>
        <v>-5.4827153784943426E-3</v>
      </c>
      <c r="N68" s="166">
        <f>+MU!K68-MRD!N68</f>
        <v>-1.136808793282649E-3</v>
      </c>
      <c r="O68" s="166">
        <f>+MU!L68-MRD!O68</f>
        <v>-9.6217607576932584E-4</v>
      </c>
      <c r="P68" s="166">
        <f>+MU!M68-MRD!P68</f>
        <v>-9.2301770392459845E-4</v>
      </c>
      <c r="Q68" s="166">
        <f>+MU!N68-MRD!Q68</f>
        <v>-1.1825784715550358E-3</v>
      </c>
      <c r="R68" s="166">
        <f>+MU!O68-MRD!R68</f>
        <v>-1.0391197460441883E-3</v>
      </c>
      <c r="S68" s="166">
        <f>+MU!P68-MRD!S68</f>
        <v>-6.0075346943821181E-4</v>
      </c>
      <c r="T68" s="166">
        <f>+MU!Q68-MRD!T68</f>
        <v>-7.9441441574998784E-4</v>
      </c>
      <c r="U68" s="166">
        <f>+MU!R68-MRD!U68</f>
        <v>-2.7628051921990784E-3</v>
      </c>
      <c r="V68" s="166">
        <f>+MU!S68-MRD!V68</f>
        <v>-1.7065781735170653E-3</v>
      </c>
      <c r="W68" s="166">
        <f>+MU!T68-MRD!W68</f>
        <v>-1.6760873771697468E-3</v>
      </c>
      <c r="X68" s="166">
        <f>+MU!U68-MRD!X68</f>
        <v>-1.115684650797406E-3</v>
      </c>
      <c r="Y68" s="166">
        <f>+MU!V68-MRD!Y68</f>
        <v>-1.73534883149128E-3</v>
      </c>
      <c r="Z68" s="166">
        <f>+MU!W68-MRD!Z68</f>
        <v>-1.3442604118428189E-3</v>
      </c>
      <c r="AA68" s="166">
        <f>+MU!X68-MRD!AA68</f>
        <v>-1.0964950465345387E-3</v>
      </c>
      <c r="AB68" s="166">
        <f>+MU!Y68-MRD!AB68</f>
        <v>-7.6350329725559576E-3</v>
      </c>
      <c r="AC68" s="166">
        <f>+MU!Z68-MRD!AC68</f>
        <v>-1.6429355410027392E-4</v>
      </c>
      <c r="AD68" s="166">
        <f>+MU!AA68-MRD!AD68</f>
        <v>-1.5804562458590912E-3</v>
      </c>
      <c r="AE68" s="166">
        <f>+MU!AB68-MRD!AE68</f>
        <v>-2.5156050127216911E-3</v>
      </c>
      <c r="AF68" s="166">
        <f>+MU!AC68-MRD!AF68</f>
        <v>-2.3314572487861205E-3</v>
      </c>
      <c r="AG68" s="166">
        <f>+MU!AD68-MRD!AG68</f>
        <v>-3.4169266885358812E-4</v>
      </c>
      <c r="AH68" s="166">
        <f>+MU!AE68-MRD!AH68</f>
        <v>-6.7306587938447955E-4</v>
      </c>
      <c r="AI68" s="166">
        <f>+MU!AF68-MRD!AI68</f>
        <v>-1.0523523180917466E-3</v>
      </c>
      <c r="AJ68" s="166">
        <f>+MU!AG68-MRD!AJ68</f>
        <v>-6.8673557257410906E-4</v>
      </c>
      <c r="AK68" s="166">
        <f>+MU!AH68-MRD!AK68</f>
        <v>-2.2524345835747764E-3</v>
      </c>
      <c r="AL68" s="166">
        <f>+MU!AI68-MRD!AL68</f>
        <v>-2.0112799769860085E-3</v>
      </c>
      <c r="AM68" s="166">
        <f>+MU!AJ68-MRD!AM68</f>
        <v>-6.2924411915726711E-4</v>
      </c>
      <c r="AN68" s="166">
        <f>+MU!AK68-MRD!AN68</f>
        <v>-1.1672879450710444E-3</v>
      </c>
      <c r="AO68" s="166">
        <f>+MU!AL68-MRD!AO68</f>
        <v>-6.425974239523195E-4</v>
      </c>
      <c r="AP68" s="166">
        <f>+MU!AM68-MRD!AP68</f>
        <v>-2.1341988629230485E-3</v>
      </c>
      <c r="AQ68" s="166">
        <f>+MU!AN68-MRD!AQ68</f>
        <v>-1.189376318648042E-3</v>
      </c>
      <c r="AR68" s="166">
        <f>+MU!AO68-MRD!AR68</f>
        <v>-2.3766671871064721E-3</v>
      </c>
      <c r="AS68" s="166">
        <f>+MU!AP68-MRD!AS68</f>
        <v>-7.6953699430462586E-4</v>
      </c>
      <c r="AT68" s="166">
        <f>+MU!AQ68-MRD!AT68</f>
        <v>-1.0612099514404462E-2</v>
      </c>
      <c r="AU68" s="166">
        <f>+MU!AR68-MRD!AU68</f>
        <v>-5.1933033311342327E-4</v>
      </c>
      <c r="AV68" s="166">
        <f>+MU!AS68-MRD!AV68</f>
        <v>-1.006307798095828E-3</v>
      </c>
      <c r="AW68" s="166">
        <f>+MU!AT68-MRD!AW68</f>
        <v>-5.4265976414615577E-4</v>
      </c>
      <c r="AX68" s="166">
        <f>+MU!AU68-MRD!AX68</f>
        <v>-2.9764486806524919E-3</v>
      </c>
      <c r="AY68" s="166">
        <f>+MU!AV68-MRD!AY68</f>
        <v>-1.2485766779107201E-3</v>
      </c>
      <c r="AZ68" s="166">
        <f>+MU!AW68-MRD!AZ68</f>
        <v>-4.3131743316995536E-3</v>
      </c>
      <c r="BA68" s="166">
        <f>+MU!AX68-MRD!BA68</f>
        <v>-3.2836420241070261E-3</v>
      </c>
      <c r="BB68" s="166">
        <f>+MU!AY68-MRD!BB68</f>
        <v>-1.2174274856325029E-2</v>
      </c>
      <c r="BC68" s="166">
        <f>+MU!AZ68-MRD!BC68</f>
        <v>-6.9369430320303221E-3</v>
      </c>
      <c r="BD68" s="166">
        <f>+MU!BA68-MRD!BD68</f>
        <v>-4.6294772763037411E-3</v>
      </c>
      <c r="BE68" s="166">
        <f>+MU!BB68-MRD!BE68</f>
        <v>-2.813226104891221E-3</v>
      </c>
      <c r="BF68" s="166">
        <f>+MU!BC68-MRD!BF68</f>
        <v>-7.6098269143919529E-4</v>
      </c>
      <c r="BG68" s="166">
        <f>+MU!BD68-MRD!BG68</f>
        <v>-4.0087164751660192E-3</v>
      </c>
      <c r="BH68" s="166">
        <f>+MU!BE68-MRD!BH68</f>
        <v>-2.753977520092126E-3</v>
      </c>
      <c r="BI68" s="166">
        <f>+MU!BF68-MRD!BI68</f>
        <v>-2.1639389361240288E-3</v>
      </c>
      <c r="BJ68" s="166">
        <f>+MU!BG68-MRD!BJ68</f>
        <v>-9.2683661693185532E-4</v>
      </c>
      <c r="BK68" s="166">
        <f>+MU!BH68-MRD!BK68</f>
        <v>-5.8837450387754344E-4</v>
      </c>
      <c r="BL68" s="166">
        <f>+MU!BI68-MRD!BL68</f>
        <v>-5.8626878963389541E-4</v>
      </c>
      <c r="BM68" s="166">
        <f>+MU!BJ68-MRD!BM68</f>
        <v>-3.9412015725683834E-3</v>
      </c>
      <c r="BN68" s="166">
        <f>+MU!BK68-MRD!BN68</f>
        <v>-1.8668198473623743E-3</v>
      </c>
      <c r="BO68" s="166">
        <f>+MU!BL68-MRD!BO68</f>
        <v>0.99594671440251725</v>
      </c>
      <c r="BP68" s="166">
        <f>+MU!BM68-MRD!BP68</f>
        <v>-2.7427913912874114E-3</v>
      </c>
      <c r="BQ68" s="166">
        <f>+MU!BN68-MRD!BQ68</f>
        <v>-9.0521927713501976E-4</v>
      </c>
      <c r="BR68" s="166">
        <f>+MU!BO68-MRD!BR68</f>
        <v>-2.5927745237220596E-3</v>
      </c>
      <c r="BS68" s="166">
        <f>+MU!BP68-MRD!BS68</f>
        <v>-2.9055372040596902E-4</v>
      </c>
      <c r="BT68" s="166">
        <f>+MU!BQ68-MRD!BT68</f>
        <v>0</v>
      </c>
      <c r="BW68" s="98">
        <v>-7.2510100333131116E-4</v>
      </c>
      <c r="BX68" s="98">
        <v>-1.1526534007999382E-4</v>
      </c>
      <c r="BY68" s="98">
        <v>-4.0622846383300967E-4</v>
      </c>
      <c r="BZ68" s="98">
        <v>-4.6678299798510808E-5</v>
      </c>
      <c r="CA68" s="98">
        <v>-7.1118832161680651E-4</v>
      </c>
      <c r="CB68" s="98">
        <v>-2.9453292512211658E-3</v>
      </c>
      <c r="CC68" s="98">
        <v>-1.1372949259896164E-3</v>
      </c>
      <c r="CD68" s="98">
        <v>-2.0923636418968489E-3</v>
      </c>
      <c r="CE68" s="98">
        <v>-5.4827153784943426E-3</v>
      </c>
      <c r="CF68" s="98">
        <v>-1.136808793282649E-3</v>
      </c>
      <c r="CG68" s="98">
        <v>-9.6217607576932584E-4</v>
      </c>
      <c r="CH68" s="98">
        <v>-9.2301770392459845E-4</v>
      </c>
      <c r="CI68" s="98">
        <v>-1.1825784715550358E-3</v>
      </c>
      <c r="CJ68" s="98">
        <v>-1.0391197460441883E-3</v>
      </c>
      <c r="CK68" s="98">
        <v>-6.0075346943821181E-4</v>
      </c>
      <c r="CL68" s="98">
        <v>-7.9441441574998784E-4</v>
      </c>
      <c r="CM68" s="98">
        <v>-2.7628051921990784E-3</v>
      </c>
      <c r="CN68" s="98">
        <v>-1.7065781735170653E-3</v>
      </c>
      <c r="CO68" s="98">
        <v>-1.6760873771697468E-3</v>
      </c>
      <c r="CP68" s="98">
        <v>-1.115684650797406E-3</v>
      </c>
      <c r="CQ68" s="98">
        <v>-1.73534883149128E-3</v>
      </c>
      <c r="CR68" s="98">
        <v>-1.3442604118428189E-3</v>
      </c>
      <c r="CS68" s="98">
        <v>-1.0964950465345387E-3</v>
      </c>
      <c r="CT68" s="98">
        <v>-7.6350329725559576E-3</v>
      </c>
      <c r="CU68" s="98">
        <v>-1.6429355410027392E-4</v>
      </c>
      <c r="CV68" s="98">
        <v>-1.5804562458590912E-3</v>
      </c>
      <c r="CW68" s="98">
        <v>-2.5156050127216911E-3</v>
      </c>
      <c r="CX68" s="98">
        <v>-2.3314572487861205E-3</v>
      </c>
      <c r="CY68" s="98">
        <v>-3.4169266885358812E-4</v>
      </c>
      <c r="CZ68" s="98">
        <v>-6.7306587938447955E-4</v>
      </c>
      <c r="DA68" s="98">
        <v>-1.0523523180917466E-3</v>
      </c>
      <c r="DB68" s="98">
        <v>-6.8673557257410906E-4</v>
      </c>
      <c r="DC68" s="98">
        <v>-2.2524345835747764E-3</v>
      </c>
      <c r="DD68" s="98">
        <v>-2.0112799769860085E-3</v>
      </c>
      <c r="DE68" s="98">
        <v>-6.2924411915726711E-4</v>
      </c>
      <c r="DF68" s="98">
        <v>-1.1672879450710444E-3</v>
      </c>
      <c r="DG68" s="98">
        <v>-6.425974239523195E-4</v>
      </c>
      <c r="DH68" s="98">
        <v>-2.1341988629230485E-3</v>
      </c>
      <c r="DI68" s="98">
        <v>-1.189376318648042E-3</v>
      </c>
      <c r="DJ68" s="98">
        <v>-2.3766671871064721E-3</v>
      </c>
      <c r="DK68" s="98">
        <v>-7.6953699430462586E-4</v>
      </c>
      <c r="DL68" s="98">
        <v>-1.0612099514404462E-2</v>
      </c>
      <c r="DM68" s="98">
        <v>-5.1933033311342327E-4</v>
      </c>
      <c r="DN68" s="98">
        <v>-1.006307798095828E-3</v>
      </c>
      <c r="DO68" s="98">
        <v>-5.4265976414615577E-4</v>
      </c>
      <c r="DP68" s="98">
        <v>-2.9764486806524919E-3</v>
      </c>
      <c r="DQ68" s="98">
        <v>-1.2485766779107201E-3</v>
      </c>
      <c r="DR68" s="98">
        <v>-4.3131743316995536E-3</v>
      </c>
      <c r="DS68" s="98">
        <v>-3.2836420241070261E-3</v>
      </c>
      <c r="DT68" s="98">
        <v>-1.2174274856325029E-2</v>
      </c>
      <c r="DU68" s="98">
        <v>-6.9369430320303221E-3</v>
      </c>
      <c r="DV68" s="98">
        <v>-4.6294772763037411E-3</v>
      </c>
      <c r="DW68" s="98">
        <v>-2.813226104891221E-3</v>
      </c>
      <c r="DX68" s="98">
        <v>-7.6098269143919529E-4</v>
      </c>
      <c r="DY68" s="98">
        <v>-4.0087164751660192E-3</v>
      </c>
      <c r="DZ68" s="98">
        <v>-2.753977520092126E-3</v>
      </c>
      <c r="EA68" s="98">
        <v>-2.1639389361240288E-3</v>
      </c>
      <c r="EB68" s="98">
        <v>-9.2683661693185532E-4</v>
      </c>
      <c r="EC68" s="98">
        <v>-5.8837450387754344E-4</v>
      </c>
      <c r="ED68" s="98">
        <v>-5.8626878963389541E-4</v>
      </c>
      <c r="EE68" s="98">
        <v>-3.9412015725683834E-3</v>
      </c>
      <c r="EF68" s="98">
        <v>-1.8668198473623743E-3</v>
      </c>
      <c r="EG68" s="98">
        <v>0.99594671440251725</v>
      </c>
      <c r="EH68" s="98">
        <v>-2.7427913912874114E-3</v>
      </c>
      <c r="EI68" s="98">
        <v>-9.0521927713501976E-4</v>
      </c>
      <c r="EJ68" s="98">
        <v>-2.5927745237220596E-3</v>
      </c>
      <c r="EK68" s="98">
        <v>-2.9055372040596902E-4</v>
      </c>
      <c r="EL68" s="98">
        <v>0</v>
      </c>
    </row>
    <row r="69" spans="2:142" ht="15" x14ac:dyDescent="0.4">
      <c r="B69">
        <v>64</v>
      </c>
      <c r="C69" s="1" t="s">
        <v>125</v>
      </c>
      <c r="D69" s="2" t="s">
        <v>126</v>
      </c>
      <c r="E69" s="166">
        <f>+MU!B69-MRD!E69</f>
        <v>-3.8850857108500993E-4</v>
      </c>
      <c r="F69" s="166">
        <f>+MU!C69-MRD!F69</f>
        <v>-1.8928464934222334E-4</v>
      </c>
      <c r="G69" s="166">
        <f>+MU!D69-MRD!G69</f>
        <v>-4.9664855693564379E-4</v>
      </c>
      <c r="H69" s="166">
        <f>+MU!E69-MRD!H69</f>
        <v>-2.6987927690533806E-4</v>
      </c>
      <c r="I69" s="166">
        <f>+MU!F69-MRD!I69</f>
        <v>-1.1115753041460181E-4</v>
      </c>
      <c r="J69" s="166">
        <f>+MU!G69-MRD!J69</f>
        <v>-6.0045796025074859E-4</v>
      </c>
      <c r="K69" s="166">
        <f>+MU!H69-MRD!K69</f>
        <v>-1.5730571894069314E-3</v>
      </c>
      <c r="L69" s="166">
        <f>+MU!I69-MRD!L69</f>
        <v>-4.3533688874126874E-3</v>
      </c>
      <c r="M69" s="166">
        <f>+MU!J69-MRD!M69</f>
        <v>-4.2562164056743432E-4</v>
      </c>
      <c r="N69" s="166">
        <f>+MU!K69-MRD!N69</f>
        <v>-6.3304651841080935E-4</v>
      </c>
      <c r="O69" s="166">
        <f>+MU!L69-MRD!O69</f>
        <v>-8.0660586183555318E-4</v>
      </c>
      <c r="P69" s="166">
        <f>+MU!M69-MRD!P69</f>
        <v>-6.5734489445103312E-4</v>
      </c>
      <c r="Q69" s="166">
        <f>+MU!N69-MRD!Q69</f>
        <v>-6.1739719554174902E-4</v>
      </c>
      <c r="R69" s="166">
        <f>+MU!O69-MRD!R69</f>
        <v>-6.9417101466658462E-4</v>
      </c>
      <c r="S69" s="166">
        <f>+MU!P69-MRD!S69</f>
        <v>-3.0904275415882132E-4</v>
      </c>
      <c r="T69" s="166">
        <f>+MU!Q69-MRD!T69</f>
        <v>-5.2905057507387663E-4</v>
      </c>
      <c r="U69" s="166">
        <f>+MU!R69-MRD!U69</f>
        <v>-9.9402875063071567E-4</v>
      </c>
      <c r="V69" s="166">
        <f>+MU!S69-MRD!V69</f>
        <v>-8.8719326364881566E-4</v>
      </c>
      <c r="W69" s="166">
        <f>+MU!T69-MRD!W69</f>
        <v>-8.1085948796040758E-4</v>
      </c>
      <c r="X69" s="166">
        <f>+MU!U69-MRD!X69</f>
        <v>-7.0066578324071811E-4</v>
      </c>
      <c r="Y69" s="166">
        <f>+MU!V69-MRD!Y69</f>
        <v>-9.8249846036450698E-4</v>
      </c>
      <c r="Z69" s="166">
        <f>+MU!W69-MRD!Z69</f>
        <v>-1.3214605953817855E-3</v>
      </c>
      <c r="AA69" s="166">
        <f>+MU!X69-MRD!AA69</f>
        <v>-5.1508902126768373E-4</v>
      </c>
      <c r="AB69" s="166">
        <f>+MU!Y69-MRD!AB69</f>
        <v>-4.8380870628138995E-3</v>
      </c>
      <c r="AC69" s="166">
        <f>+MU!Z69-MRD!AC69</f>
        <v>-1.2604406785102513E-4</v>
      </c>
      <c r="AD69" s="166">
        <f>+MU!AA69-MRD!AD69</f>
        <v>-6.9953933608832221E-4</v>
      </c>
      <c r="AE69" s="166">
        <f>+MU!AB69-MRD!AE69</f>
        <v>-1.5127617988612934E-3</v>
      </c>
      <c r="AF69" s="166">
        <f>+MU!AC69-MRD!AF69</f>
        <v>-7.9945952134054753E-4</v>
      </c>
      <c r="AG69" s="166">
        <f>+MU!AD69-MRD!AG69</f>
        <v>-5.1961748822610136E-4</v>
      </c>
      <c r="AH69" s="166">
        <f>+MU!AE69-MRD!AH69</f>
        <v>-4.7885565108751743E-4</v>
      </c>
      <c r="AI69" s="166">
        <f>+MU!AF69-MRD!AI69</f>
        <v>-5.1411850416492589E-4</v>
      </c>
      <c r="AJ69" s="166">
        <f>+MU!AG69-MRD!AJ69</f>
        <v>-3.3940195055715087E-4</v>
      </c>
      <c r="AK69" s="166">
        <f>+MU!AH69-MRD!AK69</f>
        <v>-4.1114648184402387E-4</v>
      </c>
      <c r="AL69" s="166">
        <f>+MU!AI69-MRD!AL69</f>
        <v>-1.1645001476564361E-3</v>
      </c>
      <c r="AM69" s="166">
        <f>+MU!AJ69-MRD!AM69</f>
        <v>-1.9631825403568367E-4</v>
      </c>
      <c r="AN69" s="166">
        <f>+MU!AK69-MRD!AN69</f>
        <v>-2.0580543469992034E-3</v>
      </c>
      <c r="AO69" s="166">
        <f>+MU!AL69-MRD!AO69</f>
        <v>-2.6477119651302466E-3</v>
      </c>
      <c r="AP69" s="166">
        <f>+MU!AM69-MRD!AP69</f>
        <v>-6.5694106633198855E-3</v>
      </c>
      <c r="AQ69" s="166">
        <f>+MU!AN69-MRD!AQ69</f>
        <v>-4.3128876596254112E-3</v>
      </c>
      <c r="AR69" s="166">
        <f>+MU!AO69-MRD!AR69</f>
        <v>-5.9416756846749248E-3</v>
      </c>
      <c r="AS69" s="166">
        <f>+MU!AP69-MRD!AS69</f>
        <v>-8.5593227445800385E-4</v>
      </c>
      <c r="AT69" s="166">
        <f>+MU!AQ69-MRD!AT69</f>
        <v>-1.4024170293197226E-2</v>
      </c>
      <c r="AU69" s="166">
        <f>+MU!AR69-MRD!AU69</f>
        <v>-1.8204479628446558E-4</v>
      </c>
      <c r="AV69" s="166">
        <f>+MU!AS69-MRD!AV69</f>
        <v>-3.7230461729392323E-4</v>
      </c>
      <c r="AW69" s="166">
        <f>+MU!AT69-MRD!AW69</f>
        <v>-2.1489072236943309E-4</v>
      </c>
      <c r="AX69" s="166">
        <f>+MU!AU69-MRD!AX69</f>
        <v>-1.3359738033180395E-3</v>
      </c>
      <c r="AY69" s="166">
        <f>+MU!AV69-MRD!AY69</f>
        <v>-4.9780642471203534E-4</v>
      </c>
      <c r="AZ69" s="166">
        <f>+MU!AW69-MRD!AZ69</f>
        <v>-9.1154062043395428E-4</v>
      </c>
      <c r="BA69" s="166">
        <f>+MU!AX69-MRD!BA69</f>
        <v>-1.4850057010605143E-3</v>
      </c>
      <c r="BB69" s="166">
        <f>+MU!AY69-MRD!BB69</f>
        <v>-3.3158588806204525E-3</v>
      </c>
      <c r="BC69" s="166">
        <f>+MU!AZ69-MRD!BC69</f>
        <v>-3.5105679795898481E-3</v>
      </c>
      <c r="BD69" s="166">
        <f>+MU!BA69-MRD!BD69</f>
        <v>-4.114664812627334E-3</v>
      </c>
      <c r="BE69" s="166">
        <f>+MU!BB69-MRD!BE69</f>
        <v>-1.7420611135604506E-3</v>
      </c>
      <c r="BF69" s="166">
        <f>+MU!BC69-MRD!BF69</f>
        <v>-4.7234198823742357E-4</v>
      </c>
      <c r="BG69" s="166">
        <f>+MU!BD69-MRD!BG69</f>
        <v>-3.1778303126493764E-3</v>
      </c>
      <c r="BH69" s="166">
        <f>+MU!BE69-MRD!BH69</f>
        <v>-1.9041276745216623E-3</v>
      </c>
      <c r="BI69" s="166">
        <f>+MU!BF69-MRD!BI69</f>
        <v>-5.2737118262673839E-3</v>
      </c>
      <c r="BJ69" s="166">
        <f>+MU!BG69-MRD!BJ69</f>
        <v>-9.6407883668019967E-4</v>
      </c>
      <c r="BK69" s="166">
        <f>+MU!BH69-MRD!BK69</f>
        <v>-1.2391260548464036E-3</v>
      </c>
      <c r="BL69" s="166">
        <f>+MU!BI69-MRD!BL69</f>
        <v>-1.1243585024259711E-3</v>
      </c>
      <c r="BM69" s="166">
        <f>+MU!BJ69-MRD!BM69</f>
        <v>-3.4311635825887226E-3</v>
      </c>
      <c r="BN69" s="166">
        <f>+MU!BK69-MRD!BN69</f>
        <v>-1.5253176918803041E-3</v>
      </c>
      <c r="BO69" s="166">
        <f>+MU!BL69-MRD!BO69</f>
        <v>-1.2393963284757748E-2</v>
      </c>
      <c r="BP69" s="166">
        <f>+MU!BM69-MRD!BP69</f>
        <v>0.98688455875332259</v>
      </c>
      <c r="BQ69" s="166">
        <f>+MU!BN69-MRD!BQ69</f>
        <v>-1.1012708560984396E-3</v>
      </c>
      <c r="BR69" s="166">
        <f>+MU!BO69-MRD!BR69</f>
        <v>-2.9954899260829643E-3</v>
      </c>
      <c r="BS69" s="166">
        <f>+MU!BP69-MRD!BS69</f>
        <v>-1.9239790935572849E-4</v>
      </c>
      <c r="BT69" s="166">
        <f>+MU!BQ69-MRD!BT69</f>
        <v>0</v>
      </c>
      <c r="BW69" s="98">
        <v>-3.8850857108500993E-4</v>
      </c>
      <c r="BX69" s="98">
        <v>-1.8928464934222334E-4</v>
      </c>
      <c r="BY69" s="98">
        <v>-4.9664855693564379E-4</v>
      </c>
      <c r="BZ69" s="98">
        <v>-2.6987927690533806E-4</v>
      </c>
      <c r="CA69" s="98">
        <v>-1.1115753041460181E-4</v>
      </c>
      <c r="CB69" s="98">
        <v>-6.0045796025074859E-4</v>
      </c>
      <c r="CC69" s="98">
        <v>-1.5730571894069314E-3</v>
      </c>
      <c r="CD69" s="98">
        <v>-4.3533688874126874E-3</v>
      </c>
      <c r="CE69" s="98">
        <v>-4.2562164056743432E-4</v>
      </c>
      <c r="CF69" s="98">
        <v>-6.3304651841080935E-4</v>
      </c>
      <c r="CG69" s="98">
        <v>-8.0660586183555318E-4</v>
      </c>
      <c r="CH69" s="98">
        <v>-6.5734489445103312E-4</v>
      </c>
      <c r="CI69" s="98">
        <v>-6.1739719554174902E-4</v>
      </c>
      <c r="CJ69" s="98">
        <v>-6.9417101466658462E-4</v>
      </c>
      <c r="CK69" s="98">
        <v>-3.0904275415882132E-4</v>
      </c>
      <c r="CL69" s="98">
        <v>-5.2905057507387663E-4</v>
      </c>
      <c r="CM69" s="98">
        <v>-9.9402875063071567E-4</v>
      </c>
      <c r="CN69" s="98">
        <v>-8.8719326364881566E-4</v>
      </c>
      <c r="CO69" s="98">
        <v>-8.1085948796040758E-4</v>
      </c>
      <c r="CP69" s="98">
        <v>-7.0066578324071811E-4</v>
      </c>
      <c r="CQ69" s="98">
        <v>-9.8249846036450698E-4</v>
      </c>
      <c r="CR69" s="98">
        <v>-1.3214605953817855E-3</v>
      </c>
      <c r="CS69" s="98">
        <v>-5.1508902126768373E-4</v>
      </c>
      <c r="CT69" s="98">
        <v>-4.8380870628138995E-3</v>
      </c>
      <c r="CU69" s="98">
        <v>-1.2604406785102513E-4</v>
      </c>
      <c r="CV69" s="98">
        <v>-6.9953933608832221E-4</v>
      </c>
      <c r="CW69" s="98">
        <v>-1.5127617988612934E-3</v>
      </c>
      <c r="CX69" s="98">
        <v>-7.9945952134054753E-4</v>
      </c>
      <c r="CY69" s="98">
        <v>-5.1961748822610136E-4</v>
      </c>
      <c r="CZ69" s="98">
        <v>-4.7885565108751743E-4</v>
      </c>
      <c r="DA69" s="98">
        <v>-5.1411850416492589E-4</v>
      </c>
      <c r="DB69" s="98">
        <v>-3.3940195055715087E-4</v>
      </c>
      <c r="DC69" s="98">
        <v>-4.1114648184402387E-4</v>
      </c>
      <c r="DD69" s="98">
        <v>-1.1645001476564361E-3</v>
      </c>
      <c r="DE69" s="98">
        <v>-1.9631825403568367E-4</v>
      </c>
      <c r="DF69" s="98">
        <v>-2.0580543469992034E-3</v>
      </c>
      <c r="DG69" s="98">
        <v>-2.6477119651302466E-3</v>
      </c>
      <c r="DH69" s="98">
        <v>-6.5694106633198855E-3</v>
      </c>
      <c r="DI69" s="98">
        <v>-4.3128876596254112E-3</v>
      </c>
      <c r="DJ69" s="98">
        <v>-5.9416756846749248E-3</v>
      </c>
      <c r="DK69" s="98">
        <v>-8.5593227445800385E-4</v>
      </c>
      <c r="DL69" s="98">
        <v>-1.4024170293197226E-2</v>
      </c>
      <c r="DM69" s="98">
        <v>-1.8204479628446558E-4</v>
      </c>
      <c r="DN69" s="98">
        <v>-3.7230461729392323E-4</v>
      </c>
      <c r="DO69" s="98">
        <v>-2.1489072236943309E-4</v>
      </c>
      <c r="DP69" s="98">
        <v>-1.3359738033180395E-3</v>
      </c>
      <c r="DQ69" s="98">
        <v>-4.9780642471203534E-4</v>
      </c>
      <c r="DR69" s="98">
        <v>-9.1154062043395428E-4</v>
      </c>
      <c r="DS69" s="98">
        <v>-1.4850057010605143E-3</v>
      </c>
      <c r="DT69" s="98">
        <v>-3.3158588806204525E-3</v>
      </c>
      <c r="DU69" s="98">
        <v>-3.5105679795898481E-3</v>
      </c>
      <c r="DV69" s="98">
        <v>-4.114664812627334E-3</v>
      </c>
      <c r="DW69" s="98">
        <v>-1.7420611135604506E-3</v>
      </c>
      <c r="DX69" s="98">
        <v>-4.7234198823742357E-4</v>
      </c>
      <c r="DY69" s="98">
        <v>-3.1778303126493764E-3</v>
      </c>
      <c r="DZ69" s="98">
        <v>-1.9041276745216623E-3</v>
      </c>
      <c r="EA69" s="98">
        <v>-5.2737118262673839E-3</v>
      </c>
      <c r="EB69" s="98">
        <v>-9.6407883668019967E-4</v>
      </c>
      <c r="EC69" s="98">
        <v>-1.2391260548464036E-3</v>
      </c>
      <c r="ED69" s="98">
        <v>-1.1243585024259711E-3</v>
      </c>
      <c r="EE69" s="98">
        <v>-3.4311635825887226E-3</v>
      </c>
      <c r="EF69" s="98">
        <v>-1.5253176918803041E-3</v>
      </c>
      <c r="EG69" s="98">
        <v>-1.2393963284757748E-2</v>
      </c>
      <c r="EH69" s="98">
        <v>0.98688455875332259</v>
      </c>
      <c r="EI69" s="98">
        <v>-1.1012708560984396E-3</v>
      </c>
      <c r="EJ69" s="98">
        <v>-2.9954899260829643E-3</v>
      </c>
      <c r="EK69" s="98">
        <v>-1.9239790935572849E-4</v>
      </c>
      <c r="EL69" s="98">
        <v>0</v>
      </c>
    </row>
    <row r="70" spans="2:142" ht="15" x14ac:dyDescent="0.4">
      <c r="B70">
        <v>65</v>
      </c>
      <c r="C70" s="14" t="s">
        <v>127</v>
      </c>
      <c r="D70" s="7" t="s">
        <v>128</v>
      </c>
      <c r="E70" s="166">
        <f>+MU!B70-MRD!E70</f>
        <v>-1.8656151905735734E-5</v>
      </c>
      <c r="F70" s="166">
        <f>+MU!C70-MRD!F70</f>
        <v>-1.8596322721536353E-5</v>
      </c>
      <c r="G70" s="166">
        <f>+MU!D70-MRD!G70</f>
        <v>-2.1964303822174584E-5</v>
      </c>
      <c r="H70" s="166">
        <f>+MU!E70-MRD!H70</f>
        <v>-4.0892919716269989E-6</v>
      </c>
      <c r="I70" s="166">
        <f>+MU!F70-MRD!I70</f>
        <v>-1.0964478180026554E-5</v>
      </c>
      <c r="J70" s="166">
        <f>+MU!G70-MRD!J70</f>
        <v>-1.6116408629386963E-5</v>
      </c>
      <c r="K70" s="166">
        <f>+MU!H70-MRD!K70</f>
        <v>-1.5421862257167776E-5</v>
      </c>
      <c r="L70" s="166">
        <f>+MU!I70-MRD!L70</f>
        <v>-7.7310242088153479E-6</v>
      </c>
      <c r="M70" s="166">
        <f>+MU!J70-MRD!M70</f>
        <v>-8.0860041053173012E-6</v>
      </c>
      <c r="N70" s="166">
        <f>+MU!K70-MRD!N70</f>
        <v>-2.4721547177464911E-5</v>
      </c>
      <c r="O70" s="166">
        <f>+MU!L70-MRD!O70</f>
        <v>-2.9138495813230632E-5</v>
      </c>
      <c r="P70" s="166">
        <f>+MU!M70-MRD!P70</f>
        <v>-1.5667469009225575E-5</v>
      </c>
      <c r="Q70" s="166">
        <f>+MU!N70-MRD!Q70</f>
        <v>-2.7800679426085286E-5</v>
      </c>
      <c r="R70" s="166">
        <f>+MU!O70-MRD!R70</f>
        <v>-4.6781618661433035E-5</v>
      </c>
      <c r="S70" s="166">
        <f>+MU!P70-MRD!S70</f>
        <v>-2.2457660674472431E-5</v>
      </c>
      <c r="T70" s="166">
        <f>+MU!Q70-MRD!T70</f>
        <v>-6.2678886394792645E-6</v>
      </c>
      <c r="U70" s="166">
        <f>+MU!R70-MRD!U70</f>
        <v>-4.9483903735887815E-5</v>
      </c>
      <c r="V70" s="166">
        <f>+MU!S70-MRD!V70</f>
        <v>-4.4259579782241068E-5</v>
      </c>
      <c r="W70" s="166">
        <f>+MU!T70-MRD!W70</f>
        <v>-2.7948212703185002E-5</v>
      </c>
      <c r="X70" s="166">
        <f>+MU!U70-MRD!X70</f>
        <v>-6.0926369125640758E-5</v>
      </c>
      <c r="Y70" s="166">
        <f>+MU!V70-MRD!Y70</f>
        <v>-1.0895332734949605E-4</v>
      </c>
      <c r="Z70" s="166">
        <f>+MU!W70-MRD!Z70</f>
        <v>-6.4582893368165739E-5</v>
      </c>
      <c r="AA70" s="166">
        <f>+MU!X70-MRD!AA70</f>
        <v>-6.3297954506637575E-5</v>
      </c>
      <c r="AB70" s="166">
        <f>+MU!Y70-MRD!AB70</f>
        <v>-4.4682478465794488E-5</v>
      </c>
      <c r="AC70" s="166">
        <f>+MU!Z70-MRD!AC70</f>
        <v>-1.2370606687483903E-5</v>
      </c>
      <c r="AD70" s="166">
        <f>+MU!AA70-MRD!AD70</f>
        <v>-3.5922918385608548E-5</v>
      </c>
      <c r="AE70" s="166">
        <f>+MU!AB70-MRD!AE70</f>
        <v>-4.0919840974028716E-5</v>
      </c>
      <c r="AF70" s="166">
        <f>+MU!AC70-MRD!AF70</f>
        <v>-5.591487907057748E-5</v>
      </c>
      <c r="AG70" s="166">
        <f>+MU!AD70-MRD!AG70</f>
        <v>-4.2253780439495808E-5</v>
      </c>
      <c r="AH70" s="166">
        <f>+MU!AE70-MRD!AH70</f>
        <v>-5.8931872366680381E-5</v>
      </c>
      <c r="AI70" s="166">
        <f>+MU!AF70-MRD!AI70</f>
        <v>-4.7626583375810856E-5</v>
      </c>
      <c r="AJ70" s="166">
        <f>+MU!AG70-MRD!AJ70</f>
        <v>-4.9975028670980359E-5</v>
      </c>
      <c r="AK70" s="166">
        <f>+MU!AH70-MRD!AK70</f>
        <v>-6.2179000384451113E-5</v>
      </c>
      <c r="AL70" s="166">
        <f>+MU!AI70-MRD!AL70</f>
        <v>-4.8026005735027664E-5</v>
      </c>
      <c r="AM70" s="166">
        <f>+MU!AJ70-MRD!AM70</f>
        <v>-2.4803493472750983E-5</v>
      </c>
      <c r="AN70" s="166">
        <f>+MU!AK70-MRD!AN70</f>
        <v>-2.2808647292828274E-5</v>
      </c>
      <c r="AO70" s="166">
        <f>+MU!AL70-MRD!AO70</f>
        <v>-1.2838167710880139E-5</v>
      </c>
      <c r="AP70" s="166">
        <f>+MU!AM70-MRD!AP70</f>
        <v>-4.0684186330996916E-5</v>
      </c>
      <c r="AQ70" s="166">
        <f>+MU!AN70-MRD!AQ70</f>
        <v>-2.2184162598810941E-5</v>
      </c>
      <c r="AR70" s="166">
        <f>+MU!AO70-MRD!AR70</f>
        <v>-3.434515979266245E-5</v>
      </c>
      <c r="AS70" s="166">
        <f>+MU!AP70-MRD!AS70</f>
        <v>-1.7764635519631195E-4</v>
      </c>
      <c r="AT70" s="166">
        <f>+MU!AQ70-MRD!AT70</f>
        <v>-3.9258141340973437E-4</v>
      </c>
      <c r="AU70" s="166">
        <f>+MU!AR70-MRD!AU70</f>
        <v>-2.0960825197341471E-5</v>
      </c>
      <c r="AV70" s="166">
        <f>+MU!AS70-MRD!AV70</f>
        <v>-3.2465511458449393E-5</v>
      </c>
      <c r="AW70" s="166">
        <f>+MU!AT70-MRD!AW70</f>
        <v>-3.4229106874475992E-5</v>
      </c>
      <c r="AX70" s="166">
        <f>+MU!AU70-MRD!AX70</f>
        <v>-1.1648301792147294E-4</v>
      </c>
      <c r="AY70" s="166">
        <f>+MU!AV70-MRD!AY70</f>
        <v>-1.0470648727180457E-4</v>
      </c>
      <c r="AZ70" s="166">
        <f>+MU!AW70-MRD!AZ70</f>
        <v>-1.9660979884058207E-5</v>
      </c>
      <c r="BA70" s="166">
        <f>+MU!AX70-MRD!BA70</f>
        <v>-3.6307154531609287E-5</v>
      </c>
      <c r="BB70" s="166">
        <f>+MU!AY70-MRD!BB70</f>
        <v>-2.7302177213659908E-5</v>
      </c>
      <c r="BC70" s="166">
        <f>+MU!AZ70-MRD!BC70</f>
        <v>-1.371041223004462E-4</v>
      </c>
      <c r="BD70" s="166">
        <f>+MU!BA70-MRD!BD70</f>
        <v>-6.9291610926534863E-5</v>
      </c>
      <c r="BE70" s="166">
        <f>+MU!BB70-MRD!BE70</f>
        <v>-8.3877911427450747E-5</v>
      </c>
      <c r="BF70" s="166">
        <f>+MU!BC70-MRD!BF70</f>
        <v>-1.2102882701696916E-4</v>
      </c>
      <c r="BG70" s="166">
        <f>+MU!BD70-MRD!BG70</f>
        <v>-9.3793988676951507E-5</v>
      </c>
      <c r="BH70" s="166">
        <f>+MU!BE70-MRD!BH70</f>
        <v>-7.0577850951620825E-5</v>
      </c>
      <c r="BI70" s="166">
        <f>+MU!BF70-MRD!BI70</f>
        <v>-1.1912007047390914E-4</v>
      </c>
      <c r="BJ70" s="166">
        <f>+MU!BG70-MRD!BJ70</f>
        <v>-2.3464435196528406E-5</v>
      </c>
      <c r="BK70" s="166">
        <f>+MU!BH70-MRD!BK70</f>
        <v>-2.3067813649054824E-5</v>
      </c>
      <c r="BL70" s="166">
        <f>+MU!BI70-MRD!BL70</f>
        <v>-1.4995893611129368E-5</v>
      </c>
      <c r="BM70" s="166">
        <f>+MU!BJ70-MRD!BM70</f>
        <v>-8.1094793314298821E-5</v>
      </c>
      <c r="BN70" s="166">
        <f>+MU!BK70-MRD!BN70</f>
        <v>-1.0477824494982025E-4</v>
      </c>
      <c r="BO70" s="166">
        <f>+MU!BL70-MRD!BO70</f>
        <v>-3.3146399429014305E-4</v>
      </c>
      <c r="BP70" s="166">
        <f>+MU!BM70-MRD!BP70</f>
        <v>-7.2038158210467867E-4</v>
      </c>
      <c r="BQ70" s="166">
        <f>+MU!BN70-MRD!BQ70</f>
        <v>0.70265476187271358</v>
      </c>
      <c r="BR70" s="166">
        <f>+MU!BO70-MRD!BR70</f>
        <v>-9.4250804316735895E-5</v>
      </c>
      <c r="BS70" s="166">
        <f>+MU!BP70-MRD!BS70</f>
        <v>-6.4270301973510196E-5</v>
      </c>
      <c r="BT70" s="166">
        <f>+MU!BQ70-MRD!BT70</f>
        <v>0</v>
      </c>
      <c r="BW70" s="98">
        <v>-1.8656151905735734E-5</v>
      </c>
      <c r="BX70" s="98">
        <v>-1.8596322721536353E-5</v>
      </c>
      <c r="BY70" s="98">
        <v>-2.1964303822174584E-5</v>
      </c>
      <c r="BZ70" s="98">
        <v>-4.0892919716269989E-6</v>
      </c>
      <c r="CA70" s="98">
        <v>-1.0964478180026554E-5</v>
      </c>
      <c r="CB70" s="98">
        <v>-1.6116408629386963E-5</v>
      </c>
      <c r="CC70" s="98">
        <v>-1.5421862257167776E-5</v>
      </c>
      <c r="CD70" s="98">
        <v>-7.7310242088153479E-6</v>
      </c>
      <c r="CE70" s="98">
        <v>-8.0860041053173012E-6</v>
      </c>
      <c r="CF70" s="98">
        <v>-2.4721547177464911E-5</v>
      </c>
      <c r="CG70" s="98">
        <v>-2.9138495813230632E-5</v>
      </c>
      <c r="CH70" s="98">
        <v>-1.5667469009225575E-5</v>
      </c>
      <c r="CI70" s="98">
        <v>-2.7800679426085286E-5</v>
      </c>
      <c r="CJ70" s="98">
        <v>-4.6781618661433035E-5</v>
      </c>
      <c r="CK70" s="98">
        <v>-2.2457660674472431E-5</v>
      </c>
      <c r="CL70" s="98">
        <v>-6.2678886394792645E-6</v>
      </c>
      <c r="CM70" s="98">
        <v>-4.9483903735887815E-5</v>
      </c>
      <c r="CN70" s="98">
        <v>-4.4259579782241068E-5</v>
      </c>
      <c r="CO70" s="98">
        <v>-2.7948212703185002E-5</v>
      </c>
      <c r="CP70" s="98">
        <v>-6.0926369125640758E-5</v>
      </c>
      <c r="CQ70" s="98">
        <v>-1.0895332734949605E-4</v>
      </c>
      <c r="CR70" s="98">
        <v>-6.4582893368165739E-5</v>
      </c>
      <c r="CS70" s="98">
        <v>-6.3297954506637575E-5</v>
      </c>
      <c r="CT70" s="98">
        <v>-4.4682478465794488E-5</v>
      </c>
      <c r="CU70" s="98">
        <v>-1.2370606687483903E-5</v>
      </c>
      <c r="CV70" s="98">
        <v>-3.5922918385608548E-5</v>
      </c>
      <c r="CW70" s="98">
        <v>-4.0919840974028716E-5</v>
      </c>
      <c r="CX70" s="98">
        <v>-5.591487907057748E-5</v>
      </c>
      <c r="CY70" s="98">
        <v>-4.2253780439495808E-5</v>
      </c>
      <c r="CZ70" s="98">
        <v>-5.8931872366680381E-5</v>
      </c>
      <c r="DA70" s="98">
        <v>-4.7626583375810856E-5</v>
      </c>
      <c r="DB70" s="98">
        <v>-4.9975028670980359E-5</v>
      </c>
      <c r="DC70" s="98">
        <v>-6.2179000384451113E-5</v>
      </c>
      <c r="DD70" s="98">
        <v>-4.8026005735027664E-5</v>
      </c>
      <c r="DE70" s="98">
        <v>-2.4803493472750983E-5</v>
      </c>
      <c r="DF70" s="98">
        <v>-2.2808647292828274E-5</v>
      </c>
      <c r="DG70" s="98">
        <v>-1.2838167710880139E-5</v>
      </c>
      <c r="DH70" s="98">
        <v>-4.0684186330996916E-5</v>
      </c>
      <c r="DI70" s="98">
        <v>-2.2184162598810941E-5</v>
      </c>
      <c r="DJ70" s="98">
        <v>-3.434515979266245E-5</v>
      </c>
      <c r="DK70" s="98">
        <v>-1.7764635519631195E-4</v>
      </c>
      <c r="DL70" s="98">
        <v>-3.9258141340973437E-4</v>
      </c>
      <c r="DM70" s="98">
        <v>-2.0960825197341471E-5</v>
      </c>
      <c r="DN70" s="98">
        <v>-3.2465511458449393E-5</v>
      </c>
      <c r="DO70" s="98">
        <v>-3.4229106874475992E-5</v>
      </c>
      <c r="DP70" s="98">
        <v>-1.1648301792147294E-4</v>
      </c>
      <c r="DQ70" s="98">
        <v>-1.0470648727180457E-4</v>
      </c>
      <c r="DR70" s="98">
        <v>-1.9660979884058207E-5</v>
      </c>
      <c r="DS70" s="98">
        <v>-3.6307154531609287E-5</v>
      </c>
      <c r="DT70" s="98">
        <v>-2.7302177213659908E-5</v>
      </c>
      <c r="DU70" s="98">
        <v>-1.371041223004462E-4</v>
      </c>
      <c r="DV70" s="98">
        <v>-6.9291610926534863E-5</v>
      </c>
      <c r="DW70" s="98">
        <v>-8.3877911427450747E-5</v>
      </c>
      <c r="DX70" s="98">
        <v>-1.2102882701696916E-4</v>
      </c>
      <c r="DY70" s="98">
        <v>-9.3793988676951507E-5</v>
      </c>
      <c r="DZ70" s="98">
        <v>-7.0577850951620825E-5</v>
      </c>
      <c r="EA70" s="98">
        <v>-1.1912007047390914E-4</v>
      </c>
      <c r="EB70" s="98">
        <v>-2.3464435196528406E-5</v>
      </c>
      <c r="EC70" s="98">
        <v>-2.3067813649054824E-5</v>
      </c>
      <c r="ED70" s="98">
        <v>-1.4995893611129368E-5</v>
      </c>
      <c r="EE70" s="98">
        <v>-8.1094793314298821E-5</v>
      </c>
      <c r="EF70" s="98">
        <v>-1.0477824494982025E-4</v>
      </c>
      <c r="EG70" s="98">
        <v>-3.3146399429014305E-4</v>
      </c>
      <c r="EH70" s="98">
        <v>-7.2038158210467867E-4</v>
      </c>
      <c r="EI70" s="98">
        <v>0.70265476187271358</v>
      </c>
      <c r="EJ70" s="98">
        <v>-9.4250804316735895E-5</v>
      </c>
      <c r="EK70" s="98">
        <v>-6.4270301973510196E-5</v>
      </c>
      <c r="EL70" s="98">
        <v>0</v>
      </c>
    </row>
    <row r="71" spans="2:142" ht="15" x14ac:dyDescent="0.4">
      <c r="B71">
        <v>66</v>
      </c>
      <c r="C71" s="1" t="s">
        <v>129</v>
      </c>
      <c r="D71" s="2" t="s">
        <v>130</v>
      </c>
      <c r="E71" s="166">
        <f>+MU!B71-MRD!E71</f>
        <v>-2.1380427736915306E-6</v>
      </c>
      <c r="F71" s="166">
        <f>+MU!C71-MRD!F71</f>
        <v>-4.3091932048159976E-7</v>
      </c>
      <c r="G71" s="166">
        <f>+MU!D71-MRD!G71</f>
        <v>-2.4650405372222848E-6</v>
      </c>
      <c r="H71" s="166">
        <f>+MU!E71-MRD!H71</f>
        <v>-7.1741964414509016E-8</v>
      </c>
      <c r="I71" s="166">
        <f>+MU!F71-MRD!I71</f>
        <v>-1.6905232150377969E-6</v>
      </c>
      <c r="J71" s="166">
        <f>+MU!G71-MRD!J71</f>
        <v>-4.136906812703315E-6</v>
      </c>
      <c r="K71" s="166">
        <f>+MU!H71-MRD!K71</f>
        <v>-8.0374179150505113E-6</v>
      </c>
      <c r="L71" s="166">
        <f>+MU!I71-MRD!L71</f>
        <v>-9.1652453648452641E-6</v>
      </c>
      <c r="M71" s="166">
        <f>+MU!J71-MRD!M71</f>
        <v>-1.4689317421358627E-5</v>
      </c>
      <c r="N71" s="166">
        <f>+MU!K71-MRD!N71</f>
        <v>-3.8367858196657084E-5</v>
      </c>
      <c r="O71" s="166">
        <f>+MU!L71-MRD!O71</f>
        <v>-6.6273397796802569E-6</v>
      </c>
      <c r="P71" s="166">
        <f>+MU!M71-MRD!P71</f>
        <v>-4.9463639069260695E-6</v>
      </c>
      <c r="Q71" s="166">
        <f>+MU!N71-MRD!Q71</f>
        <v>-4.8433135353110063E-6</v>
      </c>
      <c r="R71" s="166">
        <f>+MU!O71-MRD!R71</f>
        <v>-4.2662532327792753E-6</v>
      </c>
      <c r="S71" s="166">
        <f>+MU!P71-MRD!S71</f>
        <v>-2.7457995544444766E-6</v>
      </c>
      <c r="T71" s="166">
        <f>+MU!Q71-MRD!T71</f>
        <v>-4.7785952309472921E-6</v>
      </c>
      <c r="U71" s="166">
        <f>+MU!R71-MRD!U71</f>
        <v>-1.0434569259732682E-5</v>
      </c>
      <c r="V71" s="166">
        <f>+MU!S71-MRD!V71</f>
        <v>-6.6757677550694556E-6</v>
      </c>
      <c r="W71" s="166">
        <f>+MU!T71-MRD!W71</f>
        <v>-1.7977105896388139E-5</v>
      </c>
      <c r="X71" s="166">
        <f>+MU!U71-MRD!X71</f>
        <v>-1.0194276126890358E-5</v>
      </c>
      <c r="Y71" s="166">
        <f>+MU!V71-MRD!Y71</f>
        <v>-6.1023048570391946E-5</v>
      </c>
      <c r="Z71" s="166">
        <f>+MU!W71-MRD!Z71</f>
        <v>-2.4726517539926842E-5</v>
      </c>
      <c r="AA71" s="166">
        <f>+MU!X71-MRD!AA71</f>
        <v>-3.8621014310937298E-6</v>
      </c>
      <c r="AB71" s="166">
        <f>+MU!Y71-MRD!AB71</f>
        <v>-8.4403873670676384E-5</v>
      </c>
      <c r="AC71" s="166">
        <f>+MU!Z71-MRD!AC71</f>
        <v>-1.1032411914073611E-6</v>
      </c>
      <c r="AD71" s="166">
        <f>+MU!AA71-MRD!AD71</f>
        <v>-9.9020823032132993E-6</v>
      </c>
      <c r="AE71" s="166">
        <f>+MU!AB71-MRD!AE71</f>
        <v>-6.1981670061109695E-5</v>
      </c>
      <c r="AF71" s="166">
        <f>+MU!AC71-MRD!AF71</f>
        <v>-7.3518492894075042E-6</v>
      </c>
      <c r="AG71" s="166">
        <f>+MU!AD71-MRD!AG71</f>
        <v>-2.8509913718181449E-6</v>
      </c>
      <c r="AH71" s="166">
        <f>+MU!AE71-MRD!AH71</f>
        <v>-5.3547347971505479E-6</v>
      </c>
      <c r="AI71" s="166">
        <f>+MU!AF71-MRD!AI71</f>
        <v>-8.9155690953466737E-6</v>
      </c>
      <c r="AJ71" s="166">
        <f>+MU!AG71-MRD!AJ71</f>
        <v>-5.1667146985087379E-6</v>
      </c>
      <c r="AK71" s="166">
        <f>+MU!AH71-MRD!AK71</f>
        <v>-1.3716634910776378E-5</v>
      </c>
      <c r="AL71" s="166">
        <f>+MU!AI71-MRD!AL71</f>
        <v>-1.2845951931041066E-5</v>
      </c>
      <c r="AM71" s="166">
        <f>+MU!AJ71-MRD!AM71</f>
        <v>-1.2220022496404838E-4</v>
      </c>
      <c r="AN71" s="166">
        <f>+MU!AK71-MRD!AN71</f>
        <v>-9.7207333198842069E-6</v>
      </c>
      <c r="AO71" s="166">
        <f>+MU!AL71-MRD!AO71</f>
        <v>-6.2078303284325535E-6</v>
      </c>
      <c r="AP71" s="166">
        <f>+MU!AM71-MRD!AP71</f>
        <v>-1.9920921498530177E-5</v>
      </c>
      <c r="AQ71" s="166">
        <f>+MU!AN71-MRD!AQ71</f>
        <v>-9.5492309618640388E-6</v>
      </c>
      <c r="AR71" s="166">
        <f>+MU!AO71-MRD!AR71</f>
        <v>-3.6674766979679279E-5</v>
      </c>
      <c r="AS71" s="166">
        <f>+MU!AP71-MRD!AS71</f>
        <v>-6.2323915629022192E-6</v>
      </c>
      <c r="AT71" s="166">
        <f>+MU!AQ71-MRD!AT71</f>
        <v>-1.0210728704507605E-4</v>
      </c>
      <c r="AU71" s="166">
        <f>+MU!AR71-MRD!AU71</f>
        <v>-2.9597096604432724E-5</v>
      </c>
      <c r="AV71" s="166">
        <f>+MU!AS71-MRD!AV71</f>
        <v>-1.2988543811670869E-5</v>
      </c>
      <c r="AW71" s="166">
        <f>+MU!AT71-MRD!AW71</f>
        <v>-1.627988226643993E-6</v>
      </c>
      <c r="AX71" s="166">
        <f>+MU!AU71-MRD!AX71</f>
        <v>-1.6539790053428615E-5</v>
      </c>
      <c r="AY71" s="166">
        <f>+MU!AV71-MRD!AY71</f>
        <v>-5.7813827953901499E-6</v>
      </c>
      <c r="AZ71" s="166">
        <f>+MU!AW71-MRD!AZ71</f>
        <v>-4.4572183465361716E-6</v>
      </c>
      <c r="BA71" s="166">
        <f>+MU!AX71-MRD!BA71</f>
        <v>-1.7501288588254829E-5</v>
      </c>
      <c r="BB71" s="166">
        <f>+MU!AY71-MRD!BB71</f>
        <v>-7.7377553068360032E-5</v>
      </c>
      <c r="BC71" s="166">
        <f>+MU!AZ71-MRD!BC71</f>
        <v>-1.7108356999248779E-5</v>
      </c>
      <c r="BD71" s="166">
        <f>+MU!BA71-MRD!BD71</f>
        <v>-1.4966821401284565E-5</v>
      </c>
      <c r="BE71" s="166">
        <f>+MU!BB71-MRD!BE71</f>
        <v>-6.030435366773621E-4</v>
      </c>
      <c r="BF71" s="166">
        <f>+MU!BC71-MRD!BF71</f>
        <v>-8.3487757823873156E-3</v>
      </c>
      <c r="BG71" s="166">
        <f>+MU!BD71-MRD!BG71</f>
        <v>-1.8998235959415806E-2</v>
      </c>
      <c r="BH71" s="166">
        <f>+MU!BE71-MRD!BH71</f>
        <v>-2.8139365784657656E-5</v>
      </c>
      <c r="BI71" s="166">
        <f>+MU!BF71-MRD!BI71</f>
        <v>-7.3493056758635689E-4</v>
      </c>
      <c r="BJ71" s="166">
        <f>+MU!BG71-MRD!BJ71</f>
        <v>-9.4480708963052229E-6</v>
      </c>
      <c r="BK71" s="166">
        <f>+MU!BH71-MRD!BK71</f>
        <v>-2.3307382719365931E-4</v>
      </c>
      <c r="BL71" s="166">
        <f>+MU!BI71-MRD!BL71</f>
        <v>-5.9397013865203178E-4</v>
      </c>
      <c r="BM71" s="166">
        <f>+MU!BJ71-MRD!BM71</f>
        <v>-3.1192337804571027E-5</v>
      </c>
      <c r="BN71" s="166">
        <f>+MU!BK71-MRD!BN71</f>
        <v>-1.8748536472487453E-5</v>
      </c>
      <c r="BO71" s="166">
        <f>+MU!BL71-MRD!BO71</f>
        <v>-5.6374238148846545E-3</v>
      </c>
      <c r="BP71" s="166">
        <f>+MU!BM71-MRD!BP71</f>
        <v>-1.3016506248339388E-3</v>
      </c>
      <c r="BQ71" s="166">
        <f>+MU!BN71-MRD!BQ71</f>
        <v>-1.1939717791474355E-4</v>
      </c>
      <c r="BR71" s="166">
        <f>+MU!BO71-MRD!BR71</f>
        <v>0.94896582245285355</v>
      </c>
      <c r="BS71" s="166">
        <f>+MU!BP71-MRD!BS71</f>
        <v>-4.8256354924891012E-2</v>
      </c>
      <c r="BT71" s="166">
        <f>+MU!BQ71-MRD!BT71</f>
        <v>0</v>
      </c>
      <c r="BW71" s="98">
        <v>-2.1380427736915306E-6</v>
      </c>
      <c r="BX71" s="98">
        <v>-4.3091932048159976E-7</v>
      </c>
      <c r="BY71" s="98">
        <v>-2.4650405372222848E-6</v>
      </c>
      <c r="BZ71" s="98">
        <v>-7.1741964414509016E-8</v>
      </c>
      <c r="CA71" s="98">
        <v>-1.6905232150377969E-6</v>
      </c>
      <c r="CB71" s="98">
        <v>-4.136906812703315E-6</v>
      </c>
      <c r="CC71" s="98">
        <v>-8.0374179150505113E-6</v>
      </c>
      <c r="CD71" s="98">
        <v>-9.1652453648452641E-6</v>
      </c>
      <c r="CE71" s="98">
        <v>-1.4689317421358627E-5</v>
      </c>
      <c r="CF71" s="98">
        <v>-3.8367858196657084E-5</v>
      </c>
      <c r="CG71" s="98">
        <v>-6.6273397796802569E-6</v>
      </c>
      <c r="CH71" s="98">
        <v>-4.9463639069260695E-6</v>
      </c>
      <c r="CI71" s="98">
        <v>-4.8433135353110063E-6</v>
      </c>
      <c r="CJ71" s="98">
        <v>-4.2662532327792753E-6</v>
      </c>
      <c r="CK71" s="98">
        <v>-2.7457995544444766E-6</v>
      </c>
      <c r="CL71" s="98">
        <v>-4.7785952309472921E-6</v>
      </c>
      <c r="CM71" s="98">
        <v>-1.0434569259732682E-5</v>
      </c>
      <c r="CN71" s="98">
        <v>-6.6757677550694556E-6</v>
      </c>
      <c r="CO71" s="98">
        <v>-1.7977105896388139E-5</v>
      </c>
      <c r="CP71" s="98">
        <v>-1.0194276126890358E-5</v>
      </c>
      <c r="CQ71" s="98">
        <v>-6.1023048570391946E-5</v>
      </c>
      <c r="CR71" s="98">
        <v>-2.4726517539926842E-5</v>
      </c>
      <c r="CS71" s="98">
        <v>-3.8621014310937298E-6</v>
      </c>
      <c r="CT71" s="98">
        <v>-8.4403873670676384E-5</v>
      </c>
      <c r="CU71" s="98">
        <v>-1.1032411914073611E-6</v>
      </c>
      <c r="CV71" s="98">
        <v>-9.9020823032132993E-6</v>
      </c>
      <c r="CW71" s="98">
        <v>-6.1981670061109695E-5</v>
      </c>
      <c r="CX71" s="98">
        <v>-7.3518492894075042E-6</v>
      </c>
      <c r="CY71" s="98">
        <v>-2.8509913718181449E-6</v>
      </c>
      <c r="CZ71" s="98">
        <v>-5.3547347971505479E-6</v>
      </c>
      <c r="DA71" s="98">
        <v>-8.9155690953466737E-6</v>
      </c>
      <c r="DB71" s="98">
        <v>-5.1667146985087379E-6</v>
      </c>
      <c r="DC71" s="98">
        <v>-1.3716634910776378E-5</v>
      </c>
      <c r="DD71" s="98">
        <v>-1.2845951931041066E-5</v>
      </c>
      <c r="DE71" s="98">
        <v>-1.2220022496404838E-4</v>
      </c>
      <c r="DF71" s="98">
        <v>-9.7207333198842069E-6</v>
      </c>
      <c r="DG71" s="98">
        <v>-6.2078303284325535E-6</v>
      </c>
      <c r="DH71" s="98">
        <v>-1.9920921498530177E-5</v>
      </c>
      <c r="DI71" s="98">
        <v>-9.5492309618640388E-6</v>
      </c>
      <c r="DJ71" s="98">
        <v>-3.6674766979679279E-5</v>
      </c>
      <c r="DK71" s="98">
        <v>-6.2323915629022192E-6</v>
      </c>
      <c r="DL71" s="98">
        <v>-1.0210728704507605E-4</v>
      </c>
      <c r="DM71" s="98">
        <v>-2.9597096604432724E-5</v>
      </c>
      <c r="DN71" s="98">
        <v>-1.2988543811670869E-5</v>
      </c>
      <c r="DO71" s="98">
        <v>-1.627988226643993E-6</v>
      </c>
      <c r="DP71" s="98">
        <v>-1.6539790053428615E-5</v>
      </c>
      <c r="DQ71" s="98">
        <v>-5.7813827953901499E-6</v>
      </c>
      <c r="DR71" s="98">
        <v>-4.4572183465361716E-6</v>
      </c>
      <c r="DS71" s="98">
        <v>-1.7501288588254829E-5</v>
      </c>
      <c r="DT71" s="98">
        <v>-7.7377553068360032E-5</v>
      </c>
      <c r="DU71" s="98">
        <v>-1.7108356999248779E-5</v>
      </c>
      <c r="DV71" s="98">
        <v>-1.4966821401284565E-5</v>
      </c>
      <c r="DW71" s="98">
        <v>-6.030435366773621E-4</v>
      </c>
      <c r="DX71" s="98">
        <v>-8.3487757823873156E-3</v>
      </c>
      <c r="DY71" s="98">
        <v>-1.8998235959415806E-2</v>
      </c>
      <c r="DZ71" s="98">
        <v>-2.8139365784657656E-5</v>
      </c>
      <c r="EA71" s="98">
        <v>-7.3493056758635689E-4</v>
      </c>
      <c r="EB71" s="98">
        <v>-9.4480708963052229E-6</v>
      </c>
      <c r="EC71" s="98">
        <v>-2.3307382719365931E-4</v>
      </c>
      <c r="ED71" s="98">
        <v>-5.9397013865203178E-4</v>
      </c>
      <c r="EE71" s="98">
        <v>-3.1192337804571027E-5</v>
      </c>
      <c r="EF71" s="98">
        <v>-1.8748536472487453E-5</v>
      </c>
      <c r="EG71" s="98">
        <v>-5.6374238148846545E-3</v>
      </c>
      <c r="EH71" s="98">
        <v>-1.3016506248339388E-3</v>
      </c>
      <c r="EI71" s="98">
        <v>-1.1939717791474355E-4</v>
      </c>
      <c r="EJ71" s="98">
        <v>0.94896582245285355</v>
      </c>
      <c r="EK71" s="98">
        <v>-4.8256354924891012E-2</v>
      </c>
      <c r="EL71" s="98">
        <v>0</v>
      </c>
    </row>
    <row r="72" spans="2:142" ht="15" x14ac:dyDescent="0.4">
      <c r="B72">
        <v>67</v>
      </c>
      <c r="C72" s="14" t="s">
        <v>131</v>
      </c>
      <c r="D72" s="7" t="s">
        <v>132</v>
      </c>
      <c r="E72" s="166">
        <f>+MU!B72-MRD!E72</f>
        <v>-9.1773791419452039E-4</v>
      </c>
      <c r="F72" s="166">
        <f>+MU!C72-MRD!F72</f>
        <v>-1.4585675617248484E-5</v>
      </c>
      <c r="G72" s="166">
        <f>+MU!D72-MRD!G72</f>
        <v>-1.9370099658263967E-5</v>
      </c>
      <c r="H72" s="166">
        <f>+MU!E72-MRD!H72</f>
        <v>-1.3741871653789384E-4</v>
      </c>
      <c r="I72" s="166">
        <f>+MU!F72-MRD!I72</f>
        <v>-2.5353548178480953E-3</v>
      </c>
      <c r="J72" s="166">
        <f>+MU!G72-MRD!J72</f>
        <v>-3.7854496686791986E-3</v>
      </c>
      <c r="K72" s="166">
        <f>+MU!H72-MRD!K72</f>
        <v>-3.600184095542179E-3</v>
      </c>
      <c r="L72" s="166">
        <f>+MU!I72-MRD!L72</f>
        <v>-1.0514193118839619E-3</v>
      </c>
      <c r="M72" s="166">
        <f>+MU!J72-MRD!M72</f>
        <v>-1.0838477956165444E-4</v>
      </c>
      <c r="N72" s="166">
        <f>+MU!K72-MRD!N72</f>
        <v>-9.2883140013357481E-3</v>
      </c>
      <c r="O72" s="166">
        <f>+MU!L72-MRD!O72</f>
        <v>-1.3965752225610026E-3</v>
      </c>
      <c r="P72" s="166">
        <f>+MU!M72-MRD!P72</f>
        <v>-1.8594646395035937E-3</v>
      </c>
      <c r="Q72" s="166">
        <f>+MU!N72-MRD!Q72</f>
        <v>-1.0472055830109653E-3</v>
      </c>
      <c r="R72" s="166">
        <f>+MU!O72-MRD!R72</f>
        <v>-1.16583251949562E-3</v>
      </c>
      <c r="S72" s="166">
        <f>+MU!P72-MRD!S72</f>
        <v>-9.5090185000941125E-4</v>
      </c>
      <c r="T72" s="166">
        <f>+MU!Q72-MRD!T72</f>
        <v>-2.6929215837275312E-3</v>
      </c>
      <c r="U72" s="166">
        <f>+MU!R72-MRD!U72</f>
        <v>-3.7113689684732483E-5</v>
      </c>
      <c r="V72" s="166">
        <f>+MU!S72-MRD!V72</f>
        <v>-3.8034613625962619E-5</v>
      </c>
      <c r="W72" s="166">
        <f>+MU!T72-MRD!W72</f>
        <v>-6.4771458289403775E-5</v>
      </c>
      <c r="X72" s="166">
        <f>+MU!U72-MRD!X72</f>
        <v>-5.4036322406185105E-5</v>
      </c>
      <c r="Y72" s="166">
        <f>+MU!V72-MRD!Y72</f>
        <v>-9.9098104916727913E-5</v>
      </c>
      <c r="Z72" s="166">
        <f>+MU!W72-MRD!Z72</f>
        <v>-5.6726527713538956E-5</v>
      </c>
      <c r="AA72" s="166">
        <f>+MU!X72-MRD!AA72</f>
        <v>-4.5932883565283974E-5</v>
      </c>
      <c r="AB72" s="166">
        <f>+MU!Y72-MRD!AB72</f>
        <v>-1.9994551023368714E-3</v>
      </c>
      <c r="AC72" s="166">
        <f>+MU!Z72-MRD!AC72</f>
        <v>-1.0184263755368072E-3</v>
      </c>
      <c r="AD72" s="166">
        <f>+MU!AA72-MRD!AD72</f>
        <v>-1.7387552125487174E-3</v>
      </c>
      <c r="AE72" s="166">
        <f>+MU!AB72-MRD!AE72</f>
        <v>-4.499567361709202E-3</v>
      </c>
      <c r="AF72" s="166">
        <f>+MU!AC72-MRD!AF72</f>
        <v>-1.3354190115015259E-3</v>
      </c>
      <c r="AG72" s="166">
        <f>+MU!AD72-MRD!AG72</f>
        <v>-9.1732898742224696E-4</v>
      </c>
      <c r="AH72" s="166">
        <f>+MU!AE72-MRD!AH72</f>
        <v>-4.9089730330599996E-5</v>
      </c>
      <c r="AI72" s="166">
        <f>+MU!AF72-MRD!AI72</f>
        <v>-1.7489972694624482E-3</v>
      </c>
      <c r="AJ72" s="166">
        <f>+MU!AG72-MRD!AJ72</f>
        <v>-1.2873153650128741E-2</v>
      </c>
      <c r="AK72" s="166">
        <f>+MU!AH72-MRD!AK72</f>
        <v>-2.1469976639185285E-3</v>
      </c>
      <c r="AL72" s="166">
        <f>+MU!AI72-MRD!AL72</f>
        <v>-2.9120989621545684E-3</v>
      </c>
      <c r="AM72" s="166">
        <f>+MU!AJ72-MRD!AM72</f>
        <v>-6.1623402921642443E-4</v>
      </c>
      <c r="AN72" s="166">
        <f>+MU!AK72-MRD!AN72</f>
        <v>-1.9432341690508578E-3</v>
      </c>
      <c r="AO72" s="166">
        <f>+MU!AL72-MRD!AO72</f>
        <v>-1.4201792000237542E-3</v>
      </c>
      <c r="AP72" s="166">
        <f>+MU!AM72-MRD!AP72</f>
        <v>-4.4918328367189401E-3</v>
      </c>
      <c r="AQ72" s="166">
        <f>+MU!AN72-MRD!AQ72</f>
        <v>-6.9457083655020757E-3</v>
      </c>
      <c r="AR72" s="166">
        <f>+MU!AO72-MRD!AR72</f>
        <v>-3.995847098166464E-3</v>
      </c>
      <c r="AS72" s="166">
        <f>+MU!AP72-MRD!AS72</f>
        <v>-1.5721160807360263E-4</v>
      </c>
      <c r="AT72" s="166">
        <f>+MU!AQ72-MRD!AT72</f>
        <v>-1.9944205140378043E-3</v>
      </c>
      <c r="AU72" s="166">
        <f>+MU!AR72-MRD!AU72</f>
        <v>-1.4829159578280463E-3</v>
      </c>
      <c r="AV72" s="166">
        <f>+MU!AS72-MRD!AV72</f>
        <v>-3.484658312491033E-4</v>
      </c>
      <c r="AW72" s="166">
        <f>+MU!AT72-MRD!AW72</f>
        <v>-1.003774811200513E-3</v>
      </c>
      <c r="AX72" s="166">
        <f>+MU!AU72-MRD!AX72</f>
        <v>-2.1729812802169025E-4</v>
      </c>
      <c r="AY72" s="166">
        <f>+MU!AV72-MRD!AY72</f>
        <v>-1.7039043499879713E-3</v>
      </c>
      <c r="AZ72" s="166">
        <f>+MU!AW72-MRD!AZ72</f>
        <v>-2.9012789507280607E-3</v>
      </c>
      <c r="BA72" s="166">
        <f>+MU!AX72-MRD!BA72</f>
        <v>-2.6077505389959475E-2</v>
      </c>
      <c r="BB72" s="166">
        <f>+MU!AY72-MRD!BB72</f>
        <v>-1.0274282124565706E-2</v>
      </c>
      <c r="BC72" s="166">
        <f>+MU!AZ72-MRD!BC72</f>
        <v>-5.9509578006504754E-3</v>
      </c>
      <c r="BD72" s="166">
        <f>+MU!BA72-MRD!BD72</f>
        <v>-5.09216717812972E-3</v>
      </c>
      <c r="BE72" s="166">
        <f>+MU!BB72-MRD!BE72</f>
        <v>-2.7415517777649805E-3</v>
      </c>
      <c r="BF72" s="166">
        <f>+MU!BC72-MRD!BF72</f>
        <v>-7.4056249594716642E-4</v>
      </c>
      <c r="BG72" s="166">
        <f>+MU!BD72-MRD!BG72</f>
        <v>-3.3378961242004866E-3</v>
      </c>
      <c r="BH72" s="166">
        <f>+MU!BE72-MRD!BH72</f>
        <v>-1.0930496939749765E-3</v>
      </c>
      <c r="BI72" s="166">
        <f>+MU!BF72-MRD!BI72</f>
        <v>-1.8250188739756798E-2</v>
      </c>
      <c r="BJ72" s="166">
        <f>+MU!BG72-MRD!BJ72</f>
        <v>-3.2380065103766779E-3</v>
      </c>
      <c r="BK72" s="166">
        <f>+MU!BH72-MRD!BK72</f>
        <v>-1.7412406450849065E-3</v>
      </c>
      <c r="BL72" s="166">
        <f>+MU!BI72-MRD!BL72</f>
        <v>-1.6226040171369856E-4</v>
      </c>
      <c r="BM72" s="166">
        <f>+MU!BJ72-MRD!BM72</f>
        <v>-1.1158167525267095E-3</v>
      </c>
      <c r="BN72" s="166">
        <f>+MU!BK72-MRD!BN72</f>
        <v>-1.2122788261293548E-3</v>
      </c>
      <c r="BO72" s="166">
        <f>+MU!BL72-MRD!BO72</f>
        <v>-6.0504014791488044E-3</v>
      </c>
      <c r="BP72" s="166">
        <f>+MU!BM72-MRD!BP72</f>
        <v>-1.228608484829473E-3</v>
      </c>
      <c r="BQ72" s="166">
        <f>+MU!BN72-MRD!BQ72</f>
        <v>-1.675202368610459E-3</v>
      </c>
      <c r="BR72" s="166">
        <f>+MU!BO72-MRD!BR72</f>
        <v>-4.0104113449273863E-3</v>
      </c>
      <c r="BS72" s="166">
        <f>+MU!BP72-MRD!BS72</f>
        <v>0.89594279186570169</v>
      </c>
      <c r="BT72" s="166">
        <f>+MU!BQ72-MRD!BT72</f>
        <v>0</v>
      </c>
      <c r="BW72" s="98">
        <v>-9.1773791419452039E-4</v>
      </c>
      <c r="BX72" s="98">
        <v>-1.4585675617248484E-5</v>
      </c>
      <c r="BY72" s="98">
        <v>-1.9370099658263967E-5</v>
      </c>
      <c r="BZ72" s="98">
        <v>-1.3741871653789384E-4</v>
      </c>
      <c r="CA72" s="98">
        <v>-2.5353548178480953E-3</v>
      </c>
      <c r="CB72" s="98">
        <v>-3.7854496686791986E-3</v>
      </c>
      <c r="CC72" s="98">
        <v>-3.600184095542179E-3</v>
      </c>
      <c r="CD72" s="98">
        <v>-1.0514193118839619E-3</v>
      </c>
      <c r="CE72" s="98">
        <v>-1.0838477956165444E-4</v>
      </c>
      <c r="CF72" s="98">
        <v>-9.2883140013357481E-3</v>
      </c>
      <c r="CG72" s="98">
        <v>-1.3965752225610026E-3</v>
      </c>
      <c r="CH72" s="98">
        <v>-1.8594646395035937E-3</v>
      </c>
      <c r="CI72" s="98">
        <v>-1.0472055830109653E-3</v>
      </c>
      <c r="CJ72" s="98">
        <v>-1.16583251949562E-3</v>
      </c>
      <c r="CK72" s="98">
        <v>-9.5090185000941125E-4</v>
      </c>
      <c r="CL72" s="98">
        <v>-2.6929215837275312E-3</v>
      </c>
      <c r="CM72" s="98">
        <v>-3.7113689684732483E-5</v>
      </c>
      <c r="CN72" s="98">
        <v>-3.8034613625962619E-5</v>
      </c>
      <c r="CO72" s="98">
        <v>-6.4771458289403775E-5</v>
      </c>
      <c r="CP72" s="98">
        <v>-5.4036322406185105E-5</v>
      </c>
      <c r="CQ72" s="98">
        <v>-9.9098104916727913E-5</v>
      </c>
      <c r="CR72" s="98">
        <v>-5.6726527713538956E-5</v>
      </c>
      <c r="CS72" s="98">
        <v>-4.5932883565283974E-5</v>
      </c>
      <c r="CT72" s="98">
        <v>-1.9994551023368714E-3</v>
      </c>
      <c r="CU72" s="98">
        <v>-1.0184263755368072E-3</v>
      </c>
      <c r="CV72" s="98">
        <v>-1.7387552125487174E-3</v>
      </c>
      <c r="CW72" s="98">
        <v>-4.499567361709202E-3</v>
      </c>
      <c r="CX72" s="98">
        <v>-1.3354190115015259E-3</v>
      </c>
      <c r="CY72" s="98">
        <v>-9.1732898742224696E-4</v>
      </c>
      <c r="CZ72" s="98">
        <v>-4.9089730330599996E-5</v>
      </c>
      <c r="DA72" s="98">
        <v>-1.7489972694624482E-3</v>
      </c>
      <c r="DB72" s="98">
        <v>-1.2873153650128741E-2</v>
      </c>
      <c r="DC72" s="98">
        <v>-2.1469976639185285E-3</v>
      </c>
      <c r="DD72" s="98">
        <v>-2.9120989621545684E-3</v>
      </c>
      <c r="DE72" s="98">
        <v>-6.1623402921642443E-4</v>
      </c>
      <c r="DF72" s="98">
        <v>-1.9432341690508578E-3</v>
      </c>
      <c r="DG72" s="98">
        <v>-1.4201792000237542E-3</v>
      </c>
      <c r="DH72" s="98">
        <v>-4.4918328367189401E-3</v>
      </c>
      <c r="DI72" s="98">
        <v>-6.9457083655020757E-3</v>
      </c>
      <c r="DJ72" s="98">
        <v>-3.995847098166464E-3</v>
      </c>
      <c r="DK72" s="98">
        <v>-1.5721160807360263E-4</v>
      </c>
      <c r="DL72" s="98">
        <v>-1.9944205140378043E-3</v>
      </c>
      <c r="DM72" s="98">
        <v>-1.4829159578280463E-3</v>
      </c>
      <c r="DN72" s="98">
        <v>-3.484658312491033E-4</v>
      </c>
      <c r="DO72" s="98">
        <v>-1.003774811200513E-3</v>
      </c>
      <c r="DP72" s="98">
        <v>-2.1729812802169025E-4</v>
      </c>
      <c r="DQ72" s="98">
        <v>-1.7039043499879713E-3</v>
      </c>
      <c r="DR72" s="98">
        <v>-2.9012789507280607E-3</v>
      </c>
      <c r="DS72" s="98">
        <v>-2.6077505389959475E-2</v>
      </c>
      <c r="DT72" s="98">
        <v>-1.0274282124565706E-2</v>
      </c>
      <c r="DU72" s="98">
        <v>-5.9509578006504754E-3</v>
      </c>
      <c r="DV72" s="98">
        <v>-5.09216717812972E-3</v>
      </c>
      <c r="DW72" s="98">
        <v>-2.7415517777649805E-3</v>
      </c>
      <c r="DX72" s="98">
        <v>-7.4056249594716642E-4</v>
      </c>
      <c r="DY72" s="98">
        <v>-3.3378961242004866E-3</v>
      </c>
      <c r="DZ72" s="98">
        <v>-1.0930496939749765E-3</v>
      </c>
      <c r="EA72" s="98">
        <v>-1.8250188739756798E-2</v>
      </c>
      <c r="EB72" s="98">
        <v>-3.2380065103766779E-3</v>
      </c>
      <c r="EC72" s="98">
        <v>-1.7412406450849065E-3</v>
      </c>
      <c r="ED72" s="98">
        <v>-1.6226040171369856E-4</v>
      </c>
      <c r="EE72" s="98">
        <v>-1.1158167525267095E-3</v>
      </c>
      <c r="EF72" s="98">
        <v>-1.2122788261293548E-3</v>
      </c>
      <c r="EG72" s="98">
        <v>-6.0504014791488044E-3</v>
      </c>
      <c r="EH72" s="98">
        <v>-1.228608484829473E-3</v>
      </c>
      <c r="EI72" s="98">
        <v>-1.675202368610459E-3</v>
      </c>
      <c r="EJ72" s="98">
        <v>-4.0104113449273863E-3</v>
      </c>
      <c r="EK72" s="98">
        <v>0.89594279186570169</v>
      </c>
      <c r="EL72" s="98">
        <v>0</v>
      </c>
    </row>
    <row r="73" spans="2:142" ht="15" x14ac:dyDescent="0.4">
      <c r="B73">
        <v>68</v>
      </c>
      <c r="C73" s="1">
        <v>109</v>
      </c>
      <c r="D73" s="2" t="s">
        <v>133</v>
      </c>
      <c r="E73" s="166">
        <f>+MU!B73-MRD!E73</f>
        <v>0</v>
      </c>
      <c r="F73" s="166">
        <f>+MU!C73-MRD!F73</f>
        <v>0</v>
      </c>
      <c r="G73" s="166">
        <f>+MU!D73-MRD!G73</f>
        <v>0</v>
      </c>
      <c r="H73" s="166">
        <f>+MU!E73-MRD!H73</f>
        <v>0</v>
      </c>
      <c r="I73" s="166">
        <f>+MU!F73-MRD!I73</f>
        <v>0</v>
      </c>
      <c r="J73" s="166">
        <f>+MU!G73-MRD!J73</f>
        <v>0</v>
      </c>
      <c r="K73" s="166">
        <f>+MU!H73-MRD!K73</f>
        <v>0</v>
      </c>
      <c r="L73" s="166">
        <f>+MU!I73-MRD!L73</f>
        <v>0</v>
      </c>
      <c r="M73" s="166">
        <f>+MU!J73-MRD!M73</f>
        <v>0</v>
      </c>
      <c r="N73" s="166">
        <f>+MU!K73-MRD!N73</f>
        <v>0</v>
      </c>
      <c r="O73" s="166">
        <f>+MU!L73-MRD!O73</f>
        <v>0</v>
      </c>
      <c r="P73" s="166">
        <f>+MU!M73-MRD!P73</f>
        <v>0</v>
      </c>
      <c r="Q73" s="166">
        <f>+MU!N73-MRD!Q73</f>
        <v>0</v>
      </c>
      <c r="R73" s="166">
        <f>+MU!O73-MRD!R73</f>
        <v>0</v>
      </c>
      <c r="S73" s="166">
        <f>+MU!P73-MRD!S73</f>
        <v>0</v>
      </c>
      <c r="T73" s="166">
        <f>+MU!Q73-MRD!T73</f>
        <v>0</v>
      </c>
      <c r="U73" s="166">
        <f>+MU!R73-MRD!U73</f>
        <v>0</v>
      </c>
      <c r="V73" s="166">
        <f>+MU!S73-MRD!V73</f>
        <v>0</v>
      </c>
      <c r="W73" s="166">
        <f>+MU!T73-MRD!W73</f>
        <v>0</v>
      </c>
      <c r="X73" s="166">
        <f>+MU!U73-MRD!X73</f>
        <v>0</v>
      </c>
      <c r="Y73" s="166">
        <f>+MU!V73-MRD!Y73</f>
        <v>0</v>
      </c>
      <c r="Z73" s="166">
        <f>+MU!W73-MRD!Z73</f>
        <v>0</v>
      </c>
      <c r="AA73" s="166">
        <f>+MU!X73-MRD!AA73</f>
        <v>0</v>
      </c>
      <c r="AB73" s="166">
        <f>+MU!Y73-MRD!AB73</f>
        <v>0</v>
      </c>
      <c r="AC73" s="166">
        <f>+MU!Z73-MRD!AC73</f>
        <v>0</v>
      </c>
      <c r="AD73" s="166">
        <f>+MU!AA73-MRD!AD73</f>
        <v>0</v>
      </c>
      <c r="AE73" s="166">
        <f>+MU!AB73-MRD!AE73</f>
        <v>0</v>
      </c>
      <c r="AF73" s="166">
        <f>+MU!AC73-MRD!AF73</f>
        <v>0</v>
      </c>
      <c r="AG73" s="166">
        <f>+MU!AD73-MRD!AG73</f>
        <v>0</v>
      </c>
      <c r="AH73" s="166">
        <f>+MU!AE73-MRD!AH73</f>
        <v>0</v>
      </c>
      <c r="AI73" s="166">
        <f>+MU!AF73-MRD!AI73</f>
        <v>0</v>
      </c>
      <c r="AJ73" s="166">
        <f>+MU!AG73-MRD!AJ73</f>
        <v>0</v>
      </c>
      <c r="AK73" s="166">
        <f>+MU!AH73-MRD!AK73</f>
        <v>0</v>
      </c>
      <c r="AL73" s="166">
        <f>+MU!AI73-MRD!AL73</f>
        <v>0</v>
      </c>
      <c r="AM73" s="166">
        <f>+MU!AJ73-MRD!AM73</f>
        <v>0</v>
      </c>
      <c r="AN73" s="166">
        <f>+MU!AK73-MRD!AN73</f>
        <v>0</v>
      </c>
      <c r="AO73" s="166">
        <f>+MU!AL73-MRD!AO73</f>
        <v>0</v>
      </c>
      <c r="AP73" s="166">
        <f>+MU!AM73-MRD!AP73</f>
        <v>0</v>
      </c>
      <c r="AQ73" s="166">
        <f>+MU!AN73-MRD!AQ73</f>
        <v>0</v>
      </c>
      <c r="AR73" s="166">
        <f>+MU!AO73-MRD!AR73</f>
        <v>0</v>
      </c>
      <c r="AS73" s="166">
        <f>+MU!AP73-MRD!AS73</f>
        <v>0</v>
      </c>
      <c r="AT73" s="166">
        <f>+MU!AQ73-MRD!AT73</f>
        <v>0</v>
      </c>
      <c r="AU73" s="166">
        <f>+MU!AR73-MRD!AU73</f>
        <v>0</v>
      </c>
      <c r="AV73" s="166">
        <f>+MU!AS73-MRD!AV73</f>
        <v>0</v>
      </c>
      <c r="AW73" s="166">
        <f>+MU!AT73-MRD!AW73</f>
        <v>0</v>
      </c>
      <c r="AX73" s="166">
        <f>+MU!AU73-MRD!AX73</f>
        <v>0</v>
      </c>
      <c r="AY73" s="166">
        <f>+MU!AV73-MRD!AY73</f>
        <v>0</v>
      </c>
      <c r="AZ73" s="166">
        <f>+MU!AW73-MRD!AZ73</f>
        <v>0</v>
      </c>
      <c r="BA73" s="166">
        <f>+MU!AX73-MRD!BA73</f>
        <v>0</v>
      </c>
      <c r="BB73" s="166">
        <f>+MU!AY73-MRD!BB73</f>
        <v>0</v>
      </c>
      <c r="BC73" s="166">
        <f>+MU!AZ73-MRD!BC73</f>
        <v>0</v>
      </c>
      <c r="BD73" s="166">
        <f>+MU!BA73-MRD!BD73</f>
        <v>0</v>
      </c>
      <c r="BE73" s="166">
        <f>+MU!BB73-MRD!BE73</f>
        <v>0</v>
      </c>
      <c r="BF73" s="166">
        <f>+MU!BC73-MRD!BF73</f>
        <v>0</v>
      </c>
      <c r="BG73" s="166">
        <f>+MU!BD73-MRD!BG73</f>
        <v>0</v>
      </c>
      <c r="BH73" s="166">
        <f>+MU!BE73-MRD!BH73</f>
        <v>0</v>
      </c>
      <c r="BI73" s="166">
        <f>+MU!BF73-MRD!BI73</f>
        <v>0</v>
      </c>
      <c r="BJ73" s="166">
        <f>+MU!BG73-MRD!BJ73</f>
        <v>0</v>
      </c>
      <c r="BK73" s="166">
        <f>+MU!BH73-MRD!BK73</f>
        <v>0</v>
      </c>
      <c r="BL73" s="166">
        <f>+MU!BI73-MRD!BL73</f>
        <v>0</v>
      </c>
      <c r="BM73" s="166">
        <f>+MU!BJ73-MRD!BM73</f>
        <v>0</v>
      </c>
      <c r="BN73" s="166">
        <f>+MU!BK73-MRD!BN73</f>
        <v>0</v>
      </c>
      <c r="BO73" s="166">
        <f>+MU!BL73-MRD!BO73</f>
        <v>0</v>
      </c>
      <c r="BP73" s="166">
        <f>+MU!BM73-MRD!BP73</f>
        <v>0</v>
      </c>
      <c r="BQ73" s="166">
        <f>+MU!BN73-MRD!BQ73</f>
        <v>0</v>
      </c>
      <c r="BR73" s="166">
        <f>+MU!BO73-MRD!BR73</f>
        <v>0</v>
      </c>
      <c r="BS73" s="166">
        <f>+MU!BP73-MRD!BS73</f>
        <v>0</v>
      </c>
      <c r="BT73" s="166">
        <f>+MU!BQ73-MRD!BT73</f>
        <v>1</v>
      </c>
      <c r="BW73" s="98">
        <v>0</v>
      </c>
      <c r="BX73" s="98">
        <v>0</v>
      </c>
      <c r="BY73" s="98">
        <v>0</v>
      </c>
      <c r="BZ73" s="98">
        <v>0</v>
      </c>
      <c r="CA73" s="98">
        <v>0</v>
      </c>
      <c r="CB73" s="98">
        <v>0</v>
      </c>
      <c r="CC73" s="98">
        <v>0</v>
      </c>
      <c r="CD73" s="98">
        <v>0</v>
      </c>
      <c r="CE73" s="98">
        <v>0</v>
      </c>
      <c r="CF73" s="98">
        <v>0</v>
      </c>
      <c r="CG73" s="98">
        <v>0</v>
      </c>
      <c r="CH73" s="98">
        <v>0</v>
      </c>
      <c r="CI73" s="98">
        <v>0</v>
      </c>
      <c r="CJ73" s="98">
        <v>0</v>
      </c>
      <c r="CK73" s="98">
        <v>0</v>
      </c>
      <c r="CL73" s="98">
        <v>0</v>
      </c>
      <c r="CM73" s="98">
        <v>0</v>
      </c>
      <c r="CN73" s="98">
        <v>0</v>
      </c>
      <c r="CO73" s="98">
        <v>0</v>
      </c>
      <c r="CP73" s="98">
        <v>0</v>
      </c>
      <c r="CQ73" s="98">
        <v>0</v>
      </c>
      <c r="CR73" s="98">
        <v>0</v>
      </c>
      <c r="CS73" s="98">
        <v>0</v>
      </c>
      <c r="CT73" s="98">
        <v>0</v>
      </c>
      <c r="CU73" s="98">
        <v>0</v>
      </c>
      <c r="CV73" s="98">
        <v>0</v>
      </c>
      <c r="CW73" s="98">
        <v>0</v>
      </c>
      <c r="CX73" s="98">
        <v>0</v>
      </c>
      <c r="CY73" s="98">
        <v>0</v>
      </c>
      <c r="CZ73" s="98">
        <v>0</v>
      </c>
      <c r="DA73" s="98">
        <v>0</v>
      </c>
      <c r="DB73" s="98">
        <v>0</v>
      </c>
      <c r="DC73" s="98">
        <v>0</v>
      </c>
      <c r="DD73" s="98">
        <v>0</v>
      </c>
      <c r="DE73" s="98">
        <v>0</v>
      </c>
      <c r="DF73" s="98">
        <v>0</v>
      </c>
      <c r="DG73" s="98">
        <v>0</v>
      </c>
      <c r="DH73" s="98">
        <v>0</v>
      </c>
      <c r="DI73" s="98">
        <v>0</v>
      </c>
      <c r="DJ73" s="98">
        <v>0</v>
      </c>
      <c r="DK73" s="98">
        <v>0</v>
      </c>
      <c r="DL73" s="98">
        <v>0</v>
      </c>
      <c r="DM73" s="98">
        <v>0</v>
      </c>
      <c r="DN73" s="98">
        <v>0</v>
      </c>
      <c r="DO73" s="98">
        <v>0</v>
      </c>
      <c r="DP73" s="98">
        <v>0</v>
      </c>
      <c r="DQ73" s="98">
        <v>0</v>
      </c>
      <c r="DR73" s="98">
        <v>0</v>
      </c>
      <c r="DS73" s="98">
        <v>0</v>
      </c>
      <c r="DT73" s="98">
        <v>0</v>
      </c>
      <c r="DU73" s="98">
        <v>0</v>
      </c>
      <c r="DV73" s="98">
        <v>0</v>
      </c>
      <c r="DW73" s="98">
        <v>0</v>
      </c>
      <c r="DX73" s="98">
        <v>0</v>
      </c>
      <c r="DY73" s="98">
        <v>0</v>
      </c>
      <c r="DZ73" s="98">
        <v>0</v>
      </c>
      <c r="EA73" s="98">
        <v>0</v>
      </c>
      <c r="EB73" s="98">
        <v>0</v>
      </c>
      <c r="EC73" s="98">
        <v>0</v>
      </c>
      <c r="ED73" s="98">
        <v>0</v>
      </c>
      <c r="EE73" s="98">
        <v>0</v>
      </c>
      <c r="EF73" s="98">
        <v>0</v>
      </c>
      <c r="EG73" s="98">
        <v>0</v>
      </c>
      <c r="EH73" s="98">
        <v>0</v>
      </c>
      <c r="EI73" s="98">
        <v>0</v>
      </c>
      <c r="EJ73" s="98">
        <v>0</v>
      </c>
      <c r="EK73" s="98">
        <v>0</v>
      </c>
      <c r="EL73" s="98">
        <v>1</v>
      </c>
    </row>
  </sheetData>
  <conditionalFormatting sqref="E6:BT73">
    <cfRule type="cellIs" dxfId="3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6A8E8-F3D2-4B0A-A884-CEB4FC7F6965}">
  <dimension ref="A1:BT73"/>
  <sheetViews>
    <sheetView topLeftCell="B52" workbookViewId="0">
      <selection activeCell="GR1" sqref="GR1"/>
    </sheetView>
  </sheetViews>
  <sheetFormatPr baseColWidth="10" defaultRowHeight="14.5" x14ac:dyDescent="0.35"/>
  <cols>
    <col min="5" max="5" width="11.81640625" bestFit="1" customWidth="1"/>
  </cols>
  <sheetData>
    <row r="1" spans="1:72" ht="15.5" x14ac:dyDescent="0.35">
      <c r="A1" s="173" t="s">
        <v>454</v>
      </c>
    </row>
    <row r="5" spans="1:72" x14ac:dyDescent="0.35">
      <c r="C5" t="s">
        <v>291</v>
      </c>
      <c r="D5" t="s">
        <v>146</v>
      </c>
      <c r="E5">
        <v>1</v>
      </c>
      <c r="F5">
        <v>2</v>
      </c>
      <c r="G5">
        <v>3</v>
      </c>
      <c r="H5">
        <v>4</v>
      </c>
      <c r="I5">
        <v>5</v>
      </c>
      <c r="J5">
        <v>6</v>
      </c>
      <c r="K5">
        <v>7</v>
      </c>
      <c r="L5">
        <v>8</v>
      </c>
      <c r="M5">
        <v>9</v>
      </c>
      <c r="N5">
        <v>10</v>
      </c>
      <c r="O5">
        <v>11</v>
      </c>
      <c r="P5">
        <v>12</v>
      </c>
      <c r="Q5">
        <v>13</v>
      </c>
      <c r="R5">
        <v>14</v>
      </c>
      <c r="S5">
        <v>15</v>
      </c>
      <c r="T5">
        <v>16</v>
      </c>
      <c r="U5">
        <v>17</v>
      </c>
      <c r="V5">
        <v>18</v>
      </c>
      <c r="W5">
        <v>19</v>
      </c>
      <c r="X5">
        <v>20</v>
      </c>
      <c r="Y5">
        <v>21</v>
      </c>
      <c r="Z5">
        <v>22</v>
      </c>
      <c r="AA5">
        <v>23</v>
      </c>
      <c r="AB5">
        <v>24</v>
      </c>
      <c r="AC5">
        <v>25</v>
      </c>
      <c r="AD5">
        <v>26</v>
      </c>
      <c r="AE5">
        <v>27</v>
      </c>
      <c r="AF5">
        <v>28</v>
      </c>
      <c r="AG5">
        <v>29</v>
      </c>
      <c r="AH5">
        <v>30</v>
      </c>
      <c r="AI5">
        <v>31</v>
      </c>
      <c r="AJ5">
        <v>32</v>
      </c>
      <c r="AK5">
        <v>33</v>
      </c>
      <c r="AL5">
        <v>34</v>
      </c>
      <c r="AM5">
        <v>35</v>
      </c>
      <c r="AN5">
        <v>36</v>
      </c>
      <c r="AO5">
        <v>37</v>
      </c>
      <c r="AP5">
        <v>38</v>
      </c>
      <c r="AQ5">
        <v>39</v>
      </c>
      <c r="AR5">
        <v>40</v>
      </c>
      <c r="AS5">
        <v>41</v>
      </c>
      <c r="AT5">
        <v>42</v>
      </c>
      <c r="AU5">
        <v>43</v>
      </c>
      <c r="AV5">
        <v>44</v>
      </c>
      <c r="AW5">
        <v>45</v>
      </c>
      <c r="AX5">
        <v>46</v>
      </c>
      <c r="AY5">
        <v>47</v>
      </c>
      <c r="AZ5">
        <v>48</v>
      </c>
      <c r="BA5">
        <v>49</v>
      </c>
      <c r="BB5">
        <v>50</v>
      </c>
      <c r="BC5">
        <v>51</v>
      </c>
      <c r="BD5">
        <v>52</v>
      </c>
      <c r="BE5">
        <v>53</v>
      </c>
      <c r="BF5">
        <v>54</v>
      </c>
      <c r="BG5">
        <v>55</v>
      </c>
      <c r="BH5">
        <v>56</v>
      </c>
      <c r="BI5">
        <v>57</v>
      </c>
      <c r="BJ5">
        <v>58</v>
      </c>
      <c r="BK5">
        <v>59</v>
      </c>
      <c r="BL5">
        <v>60</v>
      </c>
      <c r="BM5">
        <v>61</v>
      </c>
      <c r="BN5">
        <v>62</v>
      </c>
      <c r="BO5">
        <v>63</v>
      </c>
      <c r="BP5">
        <v>64</v>
      </c>
      <c r="BQ5">
        <v>65</v>
      </c>
      <c r="BR5">
        <v>66</v>
      </c>
      <c r="BS5">
        <v>67</v>
      </c>
      <c r="BT5">
        <v>68</v>
      </c>
    </row>
    <row r="6" spans="1:72" ht="15" x14ac:dyDescent="0.4">
      <c r="B6">
        <v>1</v>
      </c>
      <c r="C6" s="1" t="s">
        <v>0</v>
      </c>
      <c r="D6" s="2" t="s">
        <v>1</v>
      </c>
      <c r="E6" s="98" cm="1">
        <f t="array" ref="E6:BT73">+MINVERSE('(1-A)'!$BW$6:$EL$73)</f>
        <v>1.0744774416018825</v>
      </c>
      <c r="F6" s="98">
        <v>0.11158169652057608</v>
      </c>
      <c r="G6" s="98">
        <v>0.15285287927346872</v>
      </c>
      <c r="H6" s="98">
        <v>1.310532677184241E-2</v>
      </c>
      <c r="I6" s="98">
        <v>4.8264776798349701E-2</v>
      </c>
      <c r="J6" s="98">
        <v>1.3810547335834909E-3</v>
      </c>
      <c r="K6" s="98">
        <v>2.4135504557750253E-3</v>
      </c>
      <c r="L6" s="98">
        <v>1.6912676738968454E-3</v>
      </c>
      <c r="M6" s="98">
        <v>1.5947642403668822E-3</v>
      </c>
      <c r="N6" s="98">
        <v>2.2638449030889908E-3</v>
      </c>
      <c r="O6" s="98">
        <v>0.11224946508449084</v>
      </c>
      <c r="P6" s="98">
        <v>0.3931159973088546</v>
      </c>
      <c r="Q6" s="98">
        <v>9.6875412682246378E-2</v>
      </c>
      <c r="R6" s="98">
        <v>0.34602320677801551</v>
      </c>
      <c r="S6" s="98">
        <v>9.1502328886402348E-2</v>
      </c>
      <c r="T6" s="98">
        <v>0.45493631680135915</v>
      </c>
      <c r="U6" s="98">
        <v>0.20920159319750498</v>
      </c>
      <c r="V6" s="98">
        <v>0.15016415067316297</v>
      </c>
      <c r="W6" s="98">
        <v>7.6744642796751847E-2</v>
      </c>
      <c r="X6" s="98">
        <v>4.7213063184322661E-2</v>
      </c>
      <c r="Y6" s="98">
        <v>1.2536508359959992E-2</v>
      </c>
      <c r="Z6" s="98">
        <v>2.5495621234033365E-2</v>
      </c>
      <c r="AA6" s="98">
        <v>1.7787464107804362E-2</v>
      </c>
      <c r="AB6" s="98">
        <v>1.4169750796661114E-2</v>
      </c>
      <c r="AC6" s="98">
        <v>7.5521363414898721E-3</v>
      </c>
      <c r="AD6" s="98">
        <v>5.0631171224338987E-2</v>
      </c>
      <c r="AE6" s="98">
        <v>2.1708072550924242E-2</v>
      </c>
      <c r="AF6" s="98">
        <v>3.5315986257008679E-2</v>
      </c>
      <c r="AG6" s="98">
        <v>3.885287740865313E-3</v>
      </c>
      <c r="AH6" s="98">
        <v>4.0326236871150644E-3</v>
      </c>
      <c r="AI6" s="98">
        <v>9.2625056923412233E-3</v>
      </c>
      <c r="AJ6" s="98">
        <v>4.3958455391109085E-3</v>
      </c>
      <c r="AK6" s="98">
        <v>5.8066624245347986E-3</v>
      </c>
      <c r="AL6" s="98">
        <v>1.2234191915383939E-2</v>
      </c>
      <c r="AM6" s="98">
        <v>1.1111971139400023E-2</v>
      </c>
      <c r="AN6" s="98">
        <v>3.4059455612809753E-3</v>
      </c>
      <c r="AO6" s="98">
        <v>1.8804385338928634E-3</v>
      </c>
      <c r="AP6" s="98">
        <v>3.9732574464658487E-3</v>
      </c>
      <c r="AQ6" s="98">
        <v>2.5365755460766137E-3</v>
      </c>
      <c r="AR6" s="98">
        <v>3.8243764977970991E-3</v>
      </c>
      <c r="AS6" s="98">
        <v>2.5762330482134942E-3</v>
      </c>
      <c r="AT6" s="98">
        <v>8.5700395776285715E-3</v>
      </c>
      <c r="AU6" s="98">
        <v>5.8861055035814066E-3</v>
      </c>
      <c r="AV6" s="98">
        <v>5.8051260556864917E-3</v>
      </c>
      <c r="AW6" s="98">
        <v>4.5249736211587866E-3</v>
      </c>
      <c r="AX6" s="98">
        <v>1.9750624164337608E-3</v>
      </c>
      <c r="AY6" s="98">
        <v>4.3068621115319415E-3</v>
      </c>
      <c r="AZ6" s="98">
        <v>2.8972370543341877E-3</v>
      </c>
      <c r="BA6" s="98">
        <v>2.7185515425528668E-3</v>
      </c>
      <c r="BB6" s="98">
        <v>5.5285851902785862E-3</v>
      </c>
      <c r="BC6" s="98">
        <v>1.8580811781735527E-3</v>
      </c>
      <c r="BD6" s="98">
        <v>2.178160359376546E-3</v>
      </c>
      <c r="BE6" s="98">
        <v>3.2403943486491789E-2</v>
      </c>
      <c r="BF6" s="98">
        <v>8.6346672658480547E-2</v>
      </c>
      <c r="BG6" s="98">
        <v>3.2095107569551145E-3</v>
      </c>
      <c r="BH6" s="98">
        <v>1.6095489857465416E-3</v>
      </c>
      <c r="BI6" s="98">
        <v>1.9516900130738782E-3</v>
      </c>
      <c r="BJ6" s="98">
        <v>9.3501691899527289E-4</v>
      </c>
      <c r="BK6" s="98">
        <v>8.4092107096073654E-4</v>
      </c>
      <c r="BL6" s="98">
        <v>4.4460398694597705E-4</v>
      </c>
      <c r="BM6" s="98">
        <v>1.6232237499372475E-3</v>
      </c>
      <c r="BN6" s="98">
        <v>1.79892074324661E-3</v>
      </c>
      <c r="BO6" s="98">
        <v>3.0844948009041222E-3</v>
      </c>
      <c r="BP6" s="98">
        <v>2.9761538381590067E-3</v>
      </c>
      <c r="BQ6" s="98">
        <v>5.2851002264452385E-3</v>
      </c>
      <c r="BR6" s="98">
        <v>5.2463198045393155E-3</v>
      </c>
      <c r="BS6" s="98">
        <v>7.7016972834623078E-3</v>
      </c>
      <c r="BT6" s="98">
        <v>0</v>
      </c>
    </row>
    <row r="7" spans="1:72" ht="15" x14ac:dyDescent="0.4">
      <c r="B7">
        <v>2</v>
      </c>
      <c r="C7" s="6" t="s">
        <v>2</v>
      </c>
      <c r="D7" s="7" t="s">
        <v>3</v>
      </c>
      <c r="E7" s="98">
        <v>1.8111601254183882E-3</v>
      </c>
      <c r="F7" s="98">
        <v>1.0026821023572938</v>
      </c>
      <c r="G7" s="98">
        <v>4.2003675880418149E-3</v>
      </c>
      <c r="H7" s="98">
        <v>3.1786038438973006E-4</v>
      </c>
      <c r="I7" s="98">
        <v>1.5125202049784815E-3</v>
      </c>
      <c r="J7" s="98">
        <v>7.9169566262606901E-5</v>
      </c>
      <c r="K7" s="98">
        <v>1.2506990647054961E-4</v>
      </c>
      <c r="L7" s="98">
        <v>9.7160033532488674E-5</v>
      </c>
      <c r="M7" s="98">
        <v>9.4135417175285886E-5</v>
      </c>
      <c r="N7" s="98">
        <v>1.3597990428336319E-4</v>
      </c>
      <c r="O7" s="98">
        <v>2.5160733907318399E-3</v>
      </c>
      <c r="P7" s="98">
        <v>9.4672447387788884E-3</v>
      </c>
      <c r="Q7" s="98">
        <v>2.353732965919164E-3</v>
      </c>
      <c r="R7" s="98">
        <v>8.7918154317187663E-3</v>
      </c>
      <c r="S7" s="98">
        <v>0.80243508862842106</v>
      </c>
      <c r="T7" s="98">
        <v>1.1019048011883335E-2</v>
      </c>
      <c r="U7" s="98">
        <v>8.1630006418015027E-3</v>
      </c>
      <c r="V7" s="98">
        <v>1.2806516373542579E-2</v>
      </c>
      <c r="W7" s="98">
        <v>2.7963965684949608E-3</v>
      </c>
      <c r="X7" s="98">
        <v>1.2107070604582834E-3</v>
      </c>
      <c r="Y7" s="98">
        <v>4.3369907130844614E-4</v>
      </c>
      <c r="Z7" s="98">
        <v>6.7488730868887784E-4</v>
      </c>
      <c r="AA7" s="98">
        <v>2.6223199125291843E-4</v>
      </c>
      <c r="AB7" s="98">
        <v>4.9731300699125804E-4</v>
      </c>
      <c r="AC7" s="98">
        <v>2.4103606051807851E-4</v>
      </c>
      <c r="AD7" s="98">
        <v>1.3284896042780236E-3</v>
      </c>
      <c r="AE7" s="98">
        <v>9.1133369195683326E-4</v>
      </c>
      <c r="AF7" s="98">
        <v>9.5572790571908813E-4</v>
      </c>
      <c r="AG7" s="98">
        <v>1.4563279600205271E-4</v>
      </c>
      <c r="AH7" s="98">
        <v>2.0524217701744298E-4</v>
      </c>
      <c r="AI7" s="98">
        <v>3.4485843378107342E-4</v>
      </c>
      <c r="AJ7" s="98">
        <v>2.0995479773291511E-4</v>
      </c>
      <c r="AK7" s="98">
        <v>3.0554479447790039E-4</v>
      </c>
      <c r="AL7" s="98">
        <v>3.2336678486768837E-4</v>
      </c>
      <c r="AM7" s="98">
        <v>4.7885797648206905E-4</v>
      </c>
      <c r="AN7" s="98">
        <v>1.7633330750701836E-4</v>
      </c>
      <c r="AO7" s="98">
        <v>1.1151365555302231E-4</v>
      </c>
      <c r="AP7" s="98">
        <v>2.3578536516269605E-4</v>
      </c>
      <c r="AQ7" s="98">
        <v>1.248668602646037E-4</v>
      </c>
      <c r="AR7" s="98">
        <v>2.1261798315781236E-4</v>
      </c>
      <c r="AS7" s="98">
        <v>1.0157568142046091E-4</v>
      </c>
      <c r="AT7" s="98">
        <v>7.4549739778591035E-4</v>
      </c>
      <c r="AU7" s="98">
        <v>3.0229518189250757E-4</v>
      </c>
      <c r="AV7" s="98">
        <v>2.3618966659961336E-4</v>
      </c>
      <c r="AW7" s="98">
        <v>2.2184931032616695E-4</v>
      </c>
      <c r="AX7" s="98">
        <v>1.4203814762808118E-4</v>
      </c>
      <c r="AY7" s="98">
        <v>1.9193163930364101E-4</v>
      </c>
      <c r="AZ7" s="98">
        <v>1.2815234198158411E-4</v>
      </c>
      <c r="BA7" s="98">
        <v>1.8487273811235096E-4</v>
      </c>
      <c r="BB7" s="98">
        <v>3.3206639363664184E-4</v>
      </c>
      <c r="BC7" s="98">
        <v>1.3062876570981346E-4</v>
      </c>
      <c r="BD7" s="98">
        <v>1.6152592518178455E-4</v>
      </c>
      <c r="BE7" s="98">
        <v>2.2911066163215608E-3</v>
      </c>
      <c r="BF7" s="98">
        <v>6.5761761752873944E-3</v>
      </c>
      <c r="BG7" s="98">
        <v>2.731078321878415E-4</v>
      </c>
      <c r="BH7" s="98">
        <v>1.5529083324030633E-4</v>
      </c>
      <c r="BI7" s="98">
        <v>1.8458758711985078E-4</v>
      </c>
      <c r="BJ7" s="98">
        <v>1.0323212422926941E-4</v>
      </c>
      <c r="BK7" s="98">
        <v>8.5924524954036606E-5</v>
      </c>
      <c r="BL7" s="98">
        <v>4.1861653154216874E-5</v>
      </c>
      <c r="BM7" s="98">
        <v>1.967021512878276E-4</v>
      </c>
      <c r="BN7" s="98">
        <v>1.289972300030513E-4</v>
      </c>
      <c r="BO7" s="98">
        <v>2.8974941177107379E-4</v>
      </c>
      <c r="BP7" s="98">
        <v>2.5059445573949663E-4</v>
      </c>
      <c r="BQ7" s="98">
        <v>4.0770027168354192E-4</v>
      </c>
      <c r="BR7" s="98">
        <v>4.6380463795760998E-4</v>
      </c>
      <c r="BS7" s="98">
        <v>3.4911312388036811E-4</v>
      </c>
      <c r="BT7" s="98">
        <v>0</v>
      </c>
    </row>
    <row r="8" spans="1:72" ht="15" x14ac:dyDescent="0.4">
      <c r="B8">
        <v>3</v>
      </c>
      <c r="C8" s="1" t="s">
        <v>4</v>
      </c>
      <c r="D8" s="2" t="s">
        <v>5</v>
      </c>
      <c r="E8" s="98">
        <v>7.0826222062199008E-3</v>
      </c>
      <c r="F8" s="98">
        <v>6.1224756176465533E-3</v>
      </c>
      <c r="G8" s="98">
        <v>1.0902778093184444</v>
      </c>
      <c r="H8" s="98">
        <v>1.1349983894453092E-3</v>
      </c>
      <c r="I8" s="98">
        <v>2.1797379335374727E-2</v>
      </c>
      <c r="J8" s="98">
        <v>7.4636066332401914E-4</v>
      </c>
      <c r="K8" s="98">
        <v>1.1449521966314848E-3</v>
      </c>
      <c r="L8" s="98">
        <v>8.9768588996448758E-4</v>
      </c>
      <c r="M8" s="98">
        <v>8.5736230014698677E-4</v>
      </c>
      <c r="N8" s="98">
        <v>9.7000063216455459E-4</v>
      </c>
      <c r="O8" s="98">
        <v>0.58978182162827797</v>
      </c>
      <c r="P8" s="98">
        <v>2.1381442524167044E-2</v>
      </c>
      <c r="Q8" s="98">
        <v>0.45644894346754888</v>
      </c>
      <c r="R8" s="98">
        <v>5.7489309472389047E-2</v>
      </c>
      <c r="S8" s="98">
        <v>8.0614714789334907E-3</v>
      </c>
      <c r="T8" s="98">
        <v>1.6056463696792218E-2</v>
      </c>
      <c r="U8" s="98">
        <v>3.2548594544055225E-2</v>
      </c>
      <c r="V8" s="98">
        <v>4.8895610774647297E-2</v>
      </c>
      <c r="W8" s="98">
        <v>1.7561404591095307E-2</v>
      </c>
      <c r="X8" s="98">
        <v>5.3485912285943264E-3</v>
      </c>
      <c r="Y8" s="98">
        <v>2.9042546995537931E-3</v>
      </c>
      <c r="Z8" s="98">
        <v>9.5608771777755661E-2</v>
      </c>
      <c r="AA8" s="98">
        <v>2.1127369179681135E-3</v>
      </c>
      <c r="AB8" s="98">
        <v>3.7928904231052918E-3</v>
      </c>
      <c r="AC8" s="98">
        <v>2.5305980247755503E-3</v>
      </c>
      <c r="AD8" s="98">
        <v>8.5929017663161061E-3</v>
      </c>
      <c r="AE8" s="98">
        <v>7.8118966088775981E-3</v>
      </c>
      <c r="AF8" s="98">
        <v>8.7912581756380698E-3</v>
      </c>
      <c r="AG8" s="98">
        <v>1.4002025104897058E-3</v>
      </c>
      <c r="AH8" s="98">
        <v>1.6969059399075531E-3</v>
      </c>
      <c r="AI8" s="98">
        <v>3.1296870217437391E-3</v>
      </c>
      <c r="AJ8" s="98">
        <v>1.7943176029200725E-3</v>
      </c>
      <c r="AK8" s="98">
        <v>2.1382450906523138E-3</v>
      </c>
      <c r="AL8" s="98">
        <v>2.3272483327750472E-3</v>
      </c>
      <c r="AM8" s="98">
        <v>2.4390436527595019E-3</v>
      </c>
      <c r="AN8" s="98">
        <v>1.2109241035546644E-3</v>
      </c>
      <c r="AO8" s="98">
        <v>9.6813000152683648E-4</v>
      </c>
      <c r="AP8" s="98">
        <v>1.793515635731787E-3</v>
      </c>
      <c r="AQ8" s="98">
        <v>9.648017513634085E-4</v>
      </c>
      <c r="AR8" s="98">
        <v>1.5969038260724667E-3</v>
      </c>
      <c r="AS8" s="98">
        <v>8.2407958655632513E-4</v>
      </c>
      <c r="AT8" s="98">
        <v>7.0731030630559744E-3</v>
      </c>
      <c r="AU8" s="98">
        <v>1.6423218571916659E-3</v>
      </c>
      <c r="AV8" s="98">
        <v>1.7834419629350019E-3</v>
      </c>
      <c r="AW8" s="98">
        <v>1.4789853042988827E-3</v>
      </c>
      <c r="AX8" s="98">
        <v>1.257198231983903E-3</v>
      </c>
      <c r="AY8" s="98">
        <v>2.1144936760474323E-3</v>
      </c>
      <c r="AZ8" s="98">
        <v>1.2161800397885965E-3</v>
      </c>
      <c r="BA8" s="98">
        <v>1.7332958108665871E-3</v>
      </c>
      <c r="BB8" s="98">
        <v>3.1678258773903218E-3</v>
      </c>
      <c r="BC8" s="98">
        <v>1.2433755771645827E-3</v>
      </c>
      <c r="BD8" s="98">
        <v>1.498426347678731E-3</v>
      </c>
      <c r="BE8" s="98">
        <v>3.4414851293334624E-2</v>
      </c>
      <c r="BF8" s="98">
        <v>6.0950357205975386E-2</v>
      </c>
      <c r="BG8" s="98">
        <v>2.4422643604901403E-3</v>
      </c>
      <c r="BH8" s="98">
        <v>1.422370967919883E-3</v>
      </c>
      <c r="BI8" s="98">
        <v>1.5610411594275072E-3</v>
      </c>
      <c r="BJ8" s="98">
        <v>9.0530844165215404E-4</v>
      </c>
      <c r="BK8" s="98">
        <v>7.3678401290297403E-4</v>
      </c>
      <c r="BL8" s="98">
        <v>3.1766572895860118E-4</v>
      </c>
      <c r="BM8" s="98">
        <v>1.7521063892504101E-3</v>
      </c>
      <c r="BN8" s="98">
        <v>1.2541395032479614E-3</v>
      </c>
      <c r="BO8" s="98">
        <v>2.4495121659906804E-3</v>
      </c>
      <c r="BP8" s="98">
        <v>2.9172448548384715E-3</v>
      </c>
      <c r="BQ8" s="98">
        <v>1.5674117132246719E-3</v>
      </c>
      <c r="BR8" s="98">
        <v>3.4733408843178075E-3</v>
      </c>
      <c r="BS8" s="98">
        <v>3.0090369869639317E-3</v>
      </c>
      <c r="BT8" s="98">
        <v>0</v>
      </c>
    </row>
    <row r="9" spans="1:72" ht="15" x14ac:dyDescent="0.4">
      <c r="B9">
        <v>4</v>
      </c>
      <c r="C9" s="14" t="s">
        <v>6</v>
      </c>
      <c r="D9" s="7" t="s">
        <v>7</v>
      </c>
      <c r="E9" s="98">
        <v>2.8297690055999552E-3</v>
      </c>
      <c r="F9" s="98">
        <v>2.8019539323591311E-3</v>
      </c>
      <c r="G9" s="98">
        <v>3.8968968512068341E-3</v>
      </c>
      <c r="H9" s="98">
        <v>1.0974966355321891</v>
      </c>
      <c r="I9" s="98">
        <v>1.3791214632732844E-3</v>
      </c>
      <c r="J9" s="98">
        <v>1.5940632053938582E-4</v>
      </c>
      <c r="K9" s="98">
        <v>2.2177393245301785E-4</v>
      </c>
      <c r="L9" s="98">
        <v>2.5990887916039292E-4</v>
      </c>
      <c r="M9" s="98">
        <v>3.0987954591936461E-4</v>
      </c>
      <c r="N9" s="98">
        <v>2.278054955853931E-4</v>
      </c>
      <c r="O9" s="98">
        <v>2.4362187748321359E-3</v>
      </c>
      <c r="P9" s="98">
        <v>9.1376176536864216E-3</v>
      </c>
      <c r="Q9" s="98">
        <v>2.351609841678007E-3</v>
      </c>
      <c r="R9" s="98">
        <v>8.1998640619073675E-3</v>
      </c>
      <c r="S9" s="98">
        <v>2.4661808517840891E-3</v>
      </c>
      <c r="T9" s="98">
        <v>1.2227236555145649E-2</v>
      </c>
      <c r="U9" s="98">
        <v>6.156196503942969E-3</v>
      </c>
      <c r="V9" s="98">
        <v>4.0037249107436751E-3</v>
      </c>
      <c r="W9" s="98">
        <v>2.3552524320189544E-3</v>
      </c>
      <c r="X9" s="98">
        <v>1.5259040910948997E-3</v>
      </c>
      <c r="Y9" s="98">
        <v>1.1595820190320671E-3</v>
      </c>
      <c r="Z9" s="98">
        <v>1.0039627273005784E-3</v>
      </c>
      <c r="AA9" s="98">
        <v>0.19252905395975523</v>
      </c>
      <c r="AB9" s="98">
        <v>1.4438882681461403E-2</v>
      </c>
      <c r="AC9" s="98">
        <v>4.1037131698332851E-4</v>
      </c>
      <c r="AD9" s="98">
        <v>2.0370271314197703E-3</v>
      </c>
      <c r="AE9" s="98">
        <v>1.5515685471799115E-3</v>
      </c>
      <c r="AF9" s="98">
        <v>4.228130361510366E-3</v>
      </c>
      <c r="AG9" s="98">
        <v>3.149146088318865E-4</v>
      </c>
      <c r="AH9" s="98">
        <v>6.597156938120078E-4</v>
      </c>
      <c r="AI9" s="98">
        <v>1.4840821923494411E-3</v>
      </c>
      <c r="AJ9" s="98">
        <v>6.6278022153918638E-4</v>
      </c>
      <c r="AK9" s="98">
        <v>8.4310114932471434E-4</v>
      </c>
      <c r="AL9" s="98">
        <v>1.9739827544519872E-2</v>
      </c>
      <c r="AM9" s="98">
        <v>1.0898129463966478E-3</v>
      </c>
      <c r="AN9" s="98">
        <v>6.4836975509453821E-4</v>
      </c>
      <c r="AO9" s="98">
        <v>3.0417393074647119E-4</v>
      </c>
      <c r="AP9" s="98">
        <v>1.3980852053248397E-3</v>
      </c>
      <c r="AQ9" s="98">
        <v>7.0106802542793222E-4</v>
      </c>
      <c r="AR9" s="98">
        <v>6.8888557869003391E-4</v>
      </c>
      <c r="AS9" s="98">
        <v>3.1216099203447905E-4</v>
      </c>
      <c r="AT9" s="98">
        <v>6.4122500365714407E-4</v>
      </c>
      <c r="AU9" s="98">
        <v>6.3716051444051066E-3</v>
      </c>
      <c r="AV9" s="98">
        <v>7.8105825237298823E-3</v>
      </c>
      <c r="AW9" s="98">
        <v>9.4639293341490811E-3</v>
      </c>
      <c r="AX9" s="98">
        <v>3.4081240865166444E-4</v>
      </c>
      <c r="AY9" s="98">
        <v>4.5650374837556923E-4</v>
      </c>
      <c r="AZ9" s="98">
        <v>3.4344693217231402E-4</v>
      </c>
      <c r="BA9" s="98">
        <v>2.5070236543918114E-4</v>
      </c>
      <c r="BB9" s="98">
        <v>3.6324324591575842E-4</v>
      </c>
      <c r="BC9" s="98">
        <v>2.6503178809763407E-4</v>
      </c>
      <c r="BD9" s="98">
        <v>2.8264587890427438E-4</v>
      </c>
      <c r="BE9" s="98">
        <v>1.1475018213548971E-3</v>
      </c>
      <c r="BF9" s="98">
        <v>2.1743579119163901E-3</v>
      </c>
      <c r="BG9" s="98">
        <v>7.1983052179864051E-4</v>
      </c>
      <c r="BH9" s="98">
        <v>2.1111003621055493E-4</v>
      </c>
      <c r="BI9" s="98">
        <v>2.2696905702503984E-4</v>
      </c>
      <c r="BJ9" s="98">
        <v>1.5150408725882864E-4</v>
      </c>
      <c r="BK9" s="98">
        <v>1.3321139138095694E-4</v>
      </c>
      <c r="BL9" s="98">
        <v>2.4197921802213853E-4</v>
      </c>
      <c r="BM9" s="98">
        <v>5.0315883832959213E-4</v>
      </c>
      <c r="BN9" s="98">
        <v>2.6997845473098375E-4</v>
      </c>
      <c r="BO9" s="98">
        <v>9.1005227027408573E-4</v>
      </c>
      <c r="BP9" s="98">
        <v>4.7910790102547975E-4</v>
      </c>
      <c r="BQ9" s="98">
        <v>3.9341331144067258E-4</v>
      </c>
      <c r="BR9" s="98">
        <v>5.107056768050871E-4</v>
      </c>
      <c r="BS9" s="98">
        <v>6.7503996912814091E-4</v>
      </c>
      <c r="BT9" s="98">
        <v>0</v>
      </c>
    </row>
    <row r="10" spans="1:72" ht="15" x14ac:dyDescent="0.4">
      <c r="B10">
        <v>5</v>
      </c>
      <c r="C10" s="1" t="s">
        <v>8</v>
      </c>
      <c r="D10" s="2" t="s">
        <v>9</v>
      </c>
      <c r="E10" s="98">
        <v>2.1178188594172745E-5</v>
      </c>
      <c r="F10" s="98">
        <v>1.8637596737121693E-5</v>
      </c>
      <c r="G10" s="98">
        <v>1.6971549258596198E-4</v>
      </c>
      <c r="H10" s="98">
        <v>1.1031807241804878E-5</v>
      </c>
      <c r="I10" s="98">
        <v>1.1096336582055384</v>
      </c>
      <c r="J10" s="98">
        <v>2.8650825725581892E-5</v>
      </c>
      <c r="K10" s="98">
        <v>3.7556255659560123E-5</v>
      </c>
      <c r="L10" s="98">
        <v>4.0132525029883455E-5</v>
      </c>
      <c r="M10" s="98">
        <v>3.1508054587702865E-5</v>
      </c>
      <c r="N10" s="98">
        <v>3.3236499538158151E-5</v>
      </c>
      <c r="O10" s="98">
        <v>1.8179461087459773E-2</v>
      </c>
      <c r="P10" s="98">
        <v>2.1461710780493618E-4</v>
      </c>
      <c r="Q10" s="98">
        <v>2.1530974282315854E-4</v>
      </c>
      <c r="R10" s="98">
        <v>3.4039732939194036E-4</v>
      </c>
      <c r="S10" s="98">
        <v>7.1661914768080678E-5</v>
      </c>
      <c r="T10" s="98">
        <v>2.3326647038421238E-5</v>
      </c>
      <c r="U10" s="98">
        <v>9.5020787982320393E-5</v>
      </c>
      <c r="V10" s="98">
        <v>5.3667076341092394E-4</v>
      </c>
      <c r="W10" s="98">
        <v>6.8825064777707577E-5</v>
      </c>
      <c r="X10" s="98">
        <v>4.7957037467069982E-5</v>
      </c>
      <c r="Y10" s="98">
        <v>5.600801289740787E-5</v>
      </c>
      <c r="Z10" s="98">
        <v>8.4293584008873258E-5</v>
      </c>
      <c r="AA10" s="98">
        <v>3.9914119890985544E-5</v>
      </c>
      <c r="AB10" s="98">
        <v>5.4313502477040072E-5</v>
      </c>
      <c r="AC10" s="98">
        <v>3.4052500259393675E-5</v>
      </c>
      <c r="AD10" s="98">
        <v>6.1505933334936072E-5</v>
      </c>
      <c r="AE10" s="98">
        <v>6.1887994219947105E-5</v>
      </c>
      <c r="AF10" s="98">
        <v>5.709878141988892E-5</v>
      </c>
      <c r="AG10" s="98">
        <v>3.2533706513502591E-5</v>
      </c>
      <c r="AH10" s="98">
        <v>4.9900441142676655E-5</v>
      </c>
      <c r="AI10" s="98">
        <v>5.0267730929300394E-5</v>
      </c>
      <c r="AJ10" s="98">
        <v>5.1277218720777062E-5</v>
      </c>
      <c r="AK10" s="98">
        <v>5.5273669234869728E-5</v>
      </c>
      <c r="AL10" s="98">
        <v>3.9800978251249278E-5</v>
      </c>
      <c r="AM10" s="98">
        <v>3.3819019886925917E-5</v>
      </c>
      <c r="AN10" s="98">
        <v>3.5469091359467736E-5</v>
      </c>
      <c r="AO10" s="98">
        <v>3.6887449111621157E-5</v>
      </c>
      <c r="AP10" s="98">
        <v>4.3851914938773613E-5</v>
      </c>
      <c r="AQ10" s="98">
        <v>2.2067467313727456E-5</v>
      </c>
      <c r="AR10" s="98">
        <v>3.9684322283997492E-5</v>
      </c>
      <c r="AS10" s="98">
        <v>3.8643642584433752E-5</v>
      </c>
      <c r="AT10" s="98">
        <v>2.0609716869141002E-4</v>
      </c>
      <c r="AU10" s="98">
        <v>3.1196915808995009E-5</v>
      </c>
      <c r="AV10" s="98">
        <v>3.7555468532257326E-5</v>
      </c>
      <c r="AW10" s="98">
        <v>3.5294675546539008E-5</v>
      </c>
      <c r="AX10" s="98">
        <v>6.0527902621471074E-5</v>
      </c>
      <c r="AY10" s="98">
        <v>5.2216579859066026E-5</v>
      </c>
      <c r="AZ10" s="98">
        <v>3.301496295757544E-5</v>
      </c>
      <c r="BA10" s="98">
        <v>6.9836595911824918E-5</v>
      </c>
      <c r="BB10" s="98">
        <v>2.332169409696377E-4</v>
      </c>
      <c r="BC10" s="98">
        <v>5.7771512263476964E-5</v>
      </c>
      <c r="BD10" s="98">
        <v>8.4110019196996294E-5</v>
      </c>
      <c r="BE10" s="98">
        <v>3.5655607579742192E-3</v>
      </c>
      <c r="BF10" s="98">
        <v>6.7363664730301798E-3</v>
      </c>
      <c r="BG10" s="98">
        <v>1.4102093280744083E-4</v>
      </c>
      <c r="BH10" s="98">
        <v>5.9455007480587302E-5</v>
      </c>
      <c r="BI10" s="98">
        <v>8.6308806735847614E-5</v>
      </c>
      <c r="BJ10" s="98">
        <v>4.3558681540362211E-5</v>
      </c>
      <c r="BK10" s="98">
        <v>3.8925163755033917E-5</v>
      </c>
      <c r="BL10" s="98">
        <v>1.4016135971216826E-5</v>
      </c>
      <c r="BM10" s="98">
        <v>7.3806433291649892E-5</v>
      </c>
      <c r="BN10" s="98">
        <v>5.4349832841853829E-5</v>
      </c>
      <c r="BO10" s="98">
        <v>1.1170913897442059E-4</v>
      </c>
      <c r="BP10" s="98">
        <v>9.0073551437272042E-5</v>
      </c>
      <c r="BQ10" s="98">
        <v>3.7658486739957304E-5</v>
      </c>
      <c r="BR10" s="98">
        <v>2.7235002787325121E-4</v>
      </c>
      <c r="BS10" s="98">
        <v>1.8063726775194292E-4</v>
      </c>
      <c r="BT10" s="98">
        <v>0</v>
      </c>
    </row>
    <row r="11" spans="1:72" ht="15" x14ac:dyDescent="0.4">
      <c r="B11">
        <v>6</v>
      </c>
      <c r="C11" s="14">
        <v>17</v>
      </c>
      <c r="D11" s="7" t="s">
        <v>10</v>
      </c>
      <c r="E11" s="98">
        <v>6.715704148405312E-4</v>
      </c>
      <c r="F11" s="98">
        <v>4.9733390944100512E-4</v>
      </c>
      <c r="G11" s="98">
        <v>6.7534471717353543E-4</v>
      </c>
      <c r="H11" s="98">
        <v>3.2031295954071712E-4</v>
      </c>
      <c r="I11" s="98">
        <v>5.1880003157891627E-4</v>
      </c>
      <c r="J11" s="98">
        <v>1.0012434247530264</v>
      </c>
      <c r="K11" s="98">
        <v>3.0301670312490362E-3</v>
      </c>
      <c r="L11" s="98">
        <v>8.9403431449908231E-4</v>
      </c>
      <c r="M11" s="98">
        <v>9.5582864409790938E-4</v>
      </c>
      <c r="N11" s="98">
        <v>5.2706165472602242E-4</v>
      </c>
      <c r="O11" s="98">
        <v>8.9839001355822225E-4</v>
      </c>
      <c r="P11" s="98">
        <v>1.3336183328037704E-3</v>
      </c>
      <c r="Q11" s="98">
        <v>7.4088222287599403E-4</v>
      </c>
      <c r="R11" s="98">
        <v>9.1301249888165739E-4</v>
      </c>
      <c r="S11" s="98">
        <v>6.2422489437760826E-4</v>
      </c>
      <c r="T11" s="98">
        <v>4.5226625130924819E-3</v>
      </c>
      <c r="U11" s="98">
        <v>1.2824053976580143E-3</v>
      </c>
      <c r="V11" s="98">
        <v>7.2540508012400176E-4</v>
      </c>
      <c r="W11" s="98">
        <v>9.3808983867487263E-4</v>
      </c>
      <c r="X11" s="98">
        <v>9.1126838035270107E-4</v>
      </c>
      <c r="Y11" s="98">
        <v>6.5725522752853132E-4</v>
      </c>
      <c r="Z11" s="98">
        <v>8.1815875377170958E-4</v>
      </c>
      <c r="AA11" s="98">
        <v>7.1284394933993241E-4</v>
      </c>
      <c r="AB11" s="98">
        <v>2.0877076378349965E-3</v>
      </c>
      <c r="AC11" s="98">
        <v>1.5502636105860884E-2</v>
      </c>
      <c r="AD11" s="98">
        <v>1.7804433912062035E-3</v>
      </c>
      <c r="AE11" s="98">
        <v>1.0347285955147364E-3</v>
      </c>
      <c r="AF11" s="98">
        <v>1.6234436363902255E-3</v>
      </c>
      <c r="AG11" s="98">
        <v>2.3214363396888258E-3</v>
      </c>
      <c r="AH11" s="98">
        <v>1.8210994842061902E-3</v>
      </c>
      <c r="AI11" s="98">
        <v>1.0268964582221443E-3</v>
      </c>
      <c r="AJ11" s="98">
        <v>7.9936457015011332E-4</v>
      </c>
      <c r="AK11" s="98">
        <v>6.5625979823683142E-4</v>
      </c>
      <c r="AL11" s="98">
        <v>7.9495600688346373E-4</v>
      </c>
      <c r="AM11" s="98">
        <v>7.210742325106269E-4</v>
      </c>
      <c r="AN11" s="98">
        <v>9.6548346667161677E-3</v>
      </c>
      <c r="AO11" s="98">
        <v>1.7141874200157655E-3</v>
      </c>
      <c r="AP11" s="98">
        <v>1.3272252646361537E-3</v>
      </c>
      <c r="AQ11" s="98">
        <v>8.2021588185061955E-4</v>
      </c>
      <c r="AR11" s="98">
        <v>1.6083207036348662E-3</v>
      </c>
      <c r="AS11" s="98">
        <v>4.5354243798121019E-4</v>
      </c>
      <c r="AT11" s="98">
        <v>8.8469994270033876E-4</v>
      </c>
      <c r="AU11" s="98">
        <v>7.8077914126154684E-4</v>
      </c>
      <c r="AV11" s="98">
        <v>1.1494046619028849E-3</v>
      </c>
      <c r="AW11" s="98">
        <v>9.6860153168094279E-4</v>
      </c>
      <c r="AX11" s="98">
        <v>6.1404422047770153E-4</v>
      </c>
      <c r="AY11" s="98">
        <v>7.088399068746477E-4</v>
      </c>
      <c r="AZ11" s="98">
        <v>2.7429151809002707E-3</v>
      </c>
      <c r="BA11" s="98">
        <v>2.2328431533683276E-3</v>
      </c>
      <c r="BB11" s="98">
        <v>3.6147250396717377E-3</v>
      </c>
      <c r="BC11" s="98">
        <v>5.1375335894542724E-4</v>
      </c>
      <c r="BD11" s="98">
        <v>1.11242465011761E-3</v>
      </c>
      <c r="BE11" s="98">
        <v>6.4781676786845627E-4</v>
      </c>
      <c r="BF11" s="98">
        <v>4.2398554633835746E-4</v>
      </c>
      <c r="BG11" s="98">
        <v>3.5718731150119747E-4</v>
      </c>
      <c r="BH11" s="98">
        <v>3.0250486904420627E-4</v>
      </c>
      <c r="BI11" s="98">
        <v>2.8306160481531071E-4</v>
      </c>
      <c r="BJ11" s="98">
        <v>1.6035910459968926E-4</v>
      </c>
      <c r="BK11" s="98">
        <v>1.8030589869031004E-4</v>
      </c>
      <c r="BL11" s="98">
        <v>7.0375048318995685E-5</v>
      </c>
      <c r="BM11" s="98">
        <v>2.6932578571332708E-4</v>
      </c>
      <c r="BN11" s="98">
        <v>2.2095874746017524E-4</v>
      </c>
      <c r="BO11" s="98">
        <v>5.4647808339739813E-4</v>
      </c>
      <c r="BP11" s="98">
        <v>2.4747778984687596E-4</v>
      </c>
      <c r="BQ11" s="98">
        <v>3.0289635441857379E-4</v>
      </c>
      <c r="BR11" s="98">
        <v>3.631398114443477E-4</v>
      </c>
      <c r="BS11" s="98">
        <v>3.5104120393334061E-4</v>
      </c>
      <c r="BT11" s="98">
        <v>0</v>
      </c>
    </row>
    <row r="12" spans="1:72" ht="15" x14ac:dyDescent="0.4">
      <c r="B12">
        <v>7</v>
      </c>
      <c r="C12" s="15" t="s">
        <v>11</v>
      </c>
      <c r="D12" s="2" t="s">
        <v>12</v>
      </c>
      <c r="E12" s="98">
        <v>1.3137978202244929E-2</v>
      </c>
      <c r="F12" s="98">
        <v>8.5619076814308342E-3</v>
      </c>
      <c r="G12" s="98">
        <v>1.2568220679765995E-2</v>
      </c>
      <c r="H12" s="98">
        <v>6.4293856218000161E-3</v>
      </c>
      <c r="I12" s="98">
        <v>1.0115913070271359E-2</v>
      </c>
      <c r="J12" s="98">
        <v>2.8736530293287179E-2</v>
      </c>
      <c r="K12" s="98">
        <v>1.0646447176651797</v>
      </c>
      <c r="L12" s="98">
        <v>1.6404662614436478E-2</v>
      </c>
      <c r="M12" s="98">
        <v>2.3578373771776271E-2</v>
      </c>
      <c r="N12" s="98">
        <v>8.6288301875100323E-3</v>
      </c>
      <c r="O12" s="98">
        <v>1.2231735133036166E-2</v>
      </c>
      <c r="P12" s="98">
        <v>1.3214870383884539E-2</v>
      </c>
      <c r="Q12" s="98">
        <v>1.312580017387106E-2</v>
      </c>
      <c r="R12" s="98">
        <v>1.4894786558380408E-2</v>
      </c>
      <c r="S12" s="98">
        <v>9.209823002597187E-3</v>
      </c>
      <c r="T12" s="98">
        <v>1.0818346612655436E-2</v>
      </c>
      <c r="U12" s="98">
        <v>1.3963059240403121E-2</v>
      </c>
      <c r="V12" s="98">
        <v>9.3214300911026657E-3</v>
      </c>
      <c r="W12" s="98">
        <v>1.3522532172378051E-2</v>
      </c>
      <c r="X12" s="98">
        <v>1.9228895720781833E-2</v>
      </c>
      <c r="Y12" s="98">
        <v>1.1398241462843758E-2</v>
      </c>
      <c r="Z12" s="98">
        <v>1.6088066894844898E-2</v>
      </c>
      <c r="AA12" s="98">
        <v>1.0579708719493689E-2</v>
      </c>
      <c r="AB12" s="98">
        <v>2.0052405872749941E-2</v>
      </c>
      <c r="AC12" s="98">
        <v>0.4342834067142069</v>
      </c>
      <c r="AD12" s="98">
        <v>2.2015140147865694E-2</v>
      </c>
      <c r="AE12" s="98">
        <v>2.066660874310914E-2</v>
      </c>
      <c r="AF12" s="98">
        <v>2.3374175400332896E-2</v>
      </c>
      <c r="AG12" s="98">
        <v>4.8446150807098395E-2</v>
      </c>
      <c r="AH12" s="98">
        <v>1.4753241986756795E-2</v>
      </c>
      <c r="AI12" s="98">
        <v>1.5214530104106274E-2</v>
      </c>
      <c r="AJ12" s="98">
        <v>1.4353836738653827E-2</v>
      </c>
      <c r="AK12" s="98">
        <v>1.1405511705095043E-2</v>
      </c>
      <c r="AL12" s="98">
        <v>1.2349486624935433E-2</v>
      </c>
      <c r="AM12" s="98">
        <v>1.1895896963153114E-2</v>
      </c>
      <c r="AN12" s="98">
        <v>3.5226502895542182E-2</v>
      </c>
      <c r="AO12" s="98">
        <v>0.26631757343854967</v>
      </c>
      <c r="AP12" s="98">
        <v>1.3963773284410671E-2</v>
      </c>
      <c r="AQ12" s="98">
        <v>6.5367677861149906E-3</v>
      </c>
      <c r="AR12" s="98">
        <v>2.236988155188117E-2</v>
      </c>
      <c r="AS12" s="98">
        <v>8.7036874374158812E-3</v>
      </c>
      <c r="AT12" s="98">
        <v>1.4717491292189503E-2</v>
      </c>
      <c r="AU12" s="98">
        <v>1.3780496216175879E-2</v>
      </c>
      <c r="AV12" s="98">
        <v>1.968820557414129E-2</v>
      </c>
      <c r="AW12" s="98">
        <v>1.7534394885369523E-2</v>
      </c>
      <c r="AX12" s="98">
        <v>1.1590321487639324E-2</v>
      </c>
      <c r="AY12" s="98">
        <v>1.4381728235395984E-2</v>
      </c>
      <c r="AZ12" s="98">
        <v>6.8379272551374493E-2</v>
      </c>
      <c r="BA12" s="98">
        <v>5.1985270968509356E-2</v>
      </c>
      <c r="BB12" s="98">
        <v>9.0049741296891306E-2</v>
      </c>
      <c r="BC12" s="98">
        <v>1.1782421734521232E-2</v>
      </c>
      <c r="BD12" s="98">
        <v>2.5297457765518696E-2</v>
      </c>
      <c r="BE12" s="98">
        <v>1.1360018800484787E-2</v>
      </c>
      <c r="BF12" s="98">
        <v>6.9939042491297242E-3</v>
      </c>
      <c r="BG12" s="98">
        <v>5.7798543932275582E-3</v>
      </c>
      <c r="BH12" s="98">
        <v>4.7553181991248673E-3</v>
      </c>
      <c r="BI12" s="98">
        <v>4.2272783598070393E-3</v>
      </c>
      <c r="BJ12" s="98">
        <v>2.6581144422405255E-3</v>
      </c>
      <c r="BK12" s="98">
        <v>2.7753338946725353E-3</v>
      </c>
      <c r="BL12" s="98">
        <v>1.1269907871272022E-3</v>
      </c>
      <c r="BM12" s="98">
        <v>4.9998440216783542E-3</v>
      </c>
      <c r="BN12" s="98">
        <v>3.2755671825109695E-3</v>
      </c>
      <c r="BO12" s="98">
        <v>8.941355621460265E-3</v>
      </c>
      <c r="BP12" s="98">
        <v>4.1514642598058206E-3</v>
      </c>
      <c r="BQ12" s="98">
        <v>5.1801997210710127E-3</v>
      </c>
      <c r="BR12" s="98">
        <v>4.2462250177489839E-3</v>
      </c>
      <c r="BS12" s="98">
        <v>6.1401262552930299E-3</v>
      </c>
      <c r="BT12" s="98">
        <v>0</v>
      </c>
    </row>
    <row r="13" spans="1:72" ht="15" x14ac:dyDescent="0.4">
      <c r="B13">
        <v>8</v>
      </c>
      <c r="C13" s="6" t="s">
        <v>13</v>
      </c>
      <c r="D13" s="7" t="s">
        <v>14</v>
      </c>
      <c r="E13" s="98">
        <v>2.7290932485431224E-3</v>
      </c>
      <c r="F13" s="98">
        <v>2.1200360258006919E-3</v>
      </c>
      <c r="G13" s="98">
        <v>2.9615934571821058E-3</v>
      </c>
      <c r="H13" s="98">
        <v>3.0493883222992161E-3</v>
      </c>
      <c r="I13" s="98">
        <v>3.8975131671330947E-3</v>
      </c>
      <c r="J13" s="98">
        <v>7.7119566652380036E-4</v>
      </c>
      <c r="K13" s="98">
        <v>1.3716381072980946E-3</v>
      </c>
      <c r="L13" s="98">
        <v>1.00116967472893</v>
      </c>
      <c r="M13" s="98">
        <v>2.469796144062503E-3</v>
      </c>
      <c r="N13" s="98">
        <v>1.5486556277909706E-3</v>
      </c>
      <c r="O13" s="98">
        <v>3.099192161130148E-3</v>
      </c>
      <c r="P13" s="98">
        <v>2.5821897276009174E-3</v>
      </c>
      <c r="Q13" s="98">
        <v>3.1009381980501606E-3</v>
      </c>
      <c r="R13" s="98">
        <v>2.6112591133794433E-3</v>
      </c>
      <c r="S13" s="98">
        <v>2.4113255313264253E-3</v>
      </c>
      <c r="T13" s="98">
        <v>2.2380507610681149E-3</v>
      </c>
      <c r="U13" s="98">
        <v>3.2522353532299687E-3</v>
      </c>
      <c r="V13" s="98">
        <v>7.3041722876494592E-3</v>
      </c>
      <c r="W13" s="98">
        <v>6.6169534144890551E-3</v>
      </c>
      <c r="X13" s="98">
        <v>3.1456082239052423E-3</v>
      </c>
      <c r="Y13" s="98">
        <v>2.6440849992990559E-3</v>
      </c>
      <c r="Z13" s="98">
        <v>2.6694671993087371E-3</v>
      </c>
      <c r="AA13" s="98">
        <v>8.5181405161869773E-3</v>
      </c>
      <c r="AB13" s="98">
        <v>3.7927631437423919E-3</v>
      </c>
      <c r="AC13" s="98">
        <v>1.7005086743879108E-3</v>
      </c>
      <c r="AD13" s="98">
        <v>3.4395223978264393E-3</v>
      </c>
      <c r="AE13" s="98">
        <v>3.8475590057589792E-3</v>
      </c>
      <c r="AF13" s="98">
        <v>3.8561180478291273E-3</v>
      </c>
      <c r="AG13" s="98">
        <v>2.1471104716551605E-3</v>
      </c>
      <c r="AH13" s="98">
        <v>0.27114166634185805</v>
      </c>
      <c r="AI13" s="98">
        <v>6.1677501677615751E-2</v>
      </c>
      <c r="AJ13" s="98">
        <v>4.5230475250144953E-2</v>
      </c>
      <c r="AK13" s="98">
        <v>1.9180114366199312E-2</v>
      </c>
      <c r="AL13" s="98">
        <v>2.2161934192096729E-2</v>
      </c>
      <c r="AM13" s="98">
        <v>3.7805868880282471E-2</v>
      </c>
      <c r="AN13" s="98">
        <v>3.4395386709901391E-3</v>
      </c>
      <c r="AO13" s="98">
        <v>1.8857984606074059E-3</v>
      </c>
      <c r="AP13" s="98">
        <v>4.6482258519230969E-3</v>
      </c>
      <c r="AQ13" s="98">
        <v>3.0049169752273102E-3</v>
      </c>
      <c r="AR13" s="98">
        <v>3.1569858547599761E-3</v>
      </c>
      <c r="AS13" s="98">
        <v>7.5022094875862452E-4</v>
      </c>
      <c r="AT13" s="98">
        <v>2.3235611546162309E-3</v>
      </c>
      <c r="AU13" s="98">
        <v>2.3023911902773756E-2</v>
      </c>
      <c r="AV13" s="98">
        <v>2.3059710178034654E-2</v>
      </c>
      <c r="AW13" s="98">
        <v>2.6982921675820816E-2</v>
      </c>
      <c r="AX13" s="98">
        <v>1.7731881971113873E-3</v>
      </c>
      <c r="AY13" s="98">
        <v>1.0356729519122969E-2</v>
      </c>
      <c r="AZ13" s="98">
        <v>2.5844530079123735E-3</v>
      </c>
      <c r="BA13" s="98">
        <v>2.501063905766032E-3</v>
      </c>
      <c r="BB13" s="98">
        <v>1.5516704766911577E-3</v>
      </c>
      <c r="BC13" s="98">
        <v>1.1411728235852939E-3</v>
      </c>
      <c r="BD13" s="98">
        <v>1.2666965838702879E-3</v>
      </c>
      <c r="BE13" s="98">
        <v>2.1795776374019214E-3</v>
      </c>
      <c r="BF13" s="98">
        <v>1.7530792334021516E-3</v>
      </c>
      <c r="BG13" s="98">
        <v>1.9290818062772442E-3</v>
      </c>
      <c r="BH13" s="98">
        <v>3.3928778803153843E-3</v>
      </c>
      <c r="BI13" s="98">
        <v>1.3704630298692461E-3</v>
      </c>
      <c r="BJ13" s="98">
        <v>7.3834638266002137E-4</v>
      </c>
      <c r="BK13" s="98">
        <v>6.0410815550817688E-4</v>
      </c>
      <c r="BL13" s="98">
        <v>7.0377160291027233E-4</v>
      </c>
      <c r="BM13" s="98">
        <v>1.3952896297613926E-3</v>
      </c>
      <c r="BN13" s="98">
        <v>5.5930462871193391E-4</v>
      </c>
      <c r="BO13" s="98">
        <v>2.0505864475473252E-3</v>
      </c>
      <c r="BP13" s="98">
        <v>1.3095799055884835E-3</v>
      </c>
      <c r="BQ13" s="98">
        <v>2.0391473356655503E-3</v>
      </c>
      <c r="BR13" s="98">
        <v>1.4777516069710717E-3</v>
      </c>
      <c r="BS13" s="98">
        <v>4.4714085017634195E-3</v>
      </c>
      <c r="BT13" s="98">
        <v>0</v>
      </c>
    </row>
    <row r="14" spans="1:72" ht="15" x14ac:dyDescent="0.4">
      <c r="B14">
        <v>9</v>
      </c>
      <c r="C14" s="15" t="s">
        <v>15</v>
      </c>
      <c r="D14" s="2" t="s">
        <v>16</v>
      </c>
      <c r="E14" s="98">
        <v>1.4881961709941455E-3</v>
      </c>
      <c r="F14" s="98">
        <v>1.8324059770053224E-3</v>
      </c>
      <c r="G14" s="98">
        <v>4.6697399283737728E-3</v>
      </c>
      <c r="H14" s="98">
        <v>3.8186316009203875E-3</v>
      </c>
      <c r="I14" s="98">
        <v>9.3949954017818365E-4</v>
      </c>
      <c r="J14" s="98">
        <v>5.3322665236211987E-4</v>
      </c>
      <c r="K14" s="98">
        <v>9.3479568162179306E-4</v>
      </c>
      <c r="L14" s="98">
        <v>4.8918653341887967E-4</v>
      </c>
      <c r="M14" s="98">
        <v>1.0007250571186304</v>
      </c>
      <c r="N14" s="98">
        <v>5.1411940525832099E-4</v>
      </c>
      <c r="O14" s="98">
        <v>2.9655037637221038E-3</v>
      </c>
      <c r="P14" s="98">
        <v>2.6912312495518654E-3</v>
      </c>
      <c r="Q14" s="98">
        <v>2.7161501874657969E-3</v>
      </c>
      <c r="R14" s="98">
        <v>2.3212657670004461E-3</v>
      </c>
      <c r="S14" s="98">
        <v>1.7012441593408343E-3</v>
      </c>
      <c r="T14" s="98">
        <v>1.1332429847303383E-3</v>
      </c>
      <c r="U14" s="98">
        <v>2.0983811790536763E-3</v>
      </c>
      <c r="V14" s="98">
        <v>3.6440915656723496E-3</v>
      </c>
      <c r="W14" s="98">
        <v>2.1677096058480149E-3</v>
      </c>
      <c r="X14" s="98">
        <v>2.7115765994846714E-3</v>
      </c>
      <c r="Y14" s="98">
        <v>1.1711576082322895E-3</v>
      </c>
      <c r="Z14" s="98">
        <v>2.1645217081906602E-3</v>
      </c>
      <c r="AA14" s="98">
        <v>1.6153621634104711E-3</v>
      </c>
      <c r="AB14" s="98">
        <v>1.6291740509409402E-3</v>
      </c>
      <c r="AC14" s="98">
        <v>3.0735645274458604E-3</v>
      </c>
      <c r="AD14" s="98">
        <v>1.2849365932849766E-2</v>
      </c>
      <c r="AE14" s="98">
        <v>3.935607074143076E-3</v>
      </c>
      <c r="AF14" s="98">
        <v>5.8292170096137953E-3</v>
      </c>
      <c r="AG14" s="98">
        <v>2.9657492464710996E-2</v>
      </c>
      <c r="AH14" s="98">
        <v>1.8731090199342775E-3</v>
      </c>
      <c r="AI14" s="98">
        <v>2.1962733998809139E-3</v>
      </c>
      <c r="AJ14" s="98">
        <v>1.1485871647526412E-3</v>
      </c>
      <c r="AK14" s="98">
        <v>1.524586722973974E-3</v>
      </c>
      <c r="AL14" s="98">
        <v>2.1199317712711648E-3</v>
      </c>
      <c r="AM14" s="98">
        <v>6.4048653968646063E-3</v>
      </c>
      <c r="AN14" s="98">
        <v>1.2890367060612597E-3</v>
      </c>
      <c r="AO14" s="98">
        <v>9.3556139357549349E-4</v>
      </c>
      <c r="AP14" s="98">
        <v>3.1882289400660614E-3</v>
      </c>
      <c r="AQ14" s="98">
        <v>1.4757629295681148E-3</v>
      </c>
      <c r="AR14" s="98">
        <v>1.4570996291545912E-3</v>
      </c>
      <c r="AS14" s="98">
        <v>6.1521843925463554E-4</v>
      </c>
      <c r="AT14" s="98">
        <v>2.5673883704048764E-3</v>
      </c>
      <c r="AU14" s="98">
        <v>1.2837641480166242E-2</v>
      </c>
      <c r="AV14" s="98">
        <v>4.6351283962062784E-2</v>
      </c>
      <c r="AW14" s="98">
        <v>2.2675910665437154E-2</v>
      </c>
      <c r="AX14" s="98">
        <v>5.3192060502753953E-4</v>
      </c>
      <c r="AY14" s="98">
        <v>1.1829211497607491E-3</v>
      </c>
      <c r="AZ14" s="98">
        <v>1.1087465162732794E-3</v>
      </c>
      <c r="BA14" s="98">
        <v>7.2405373435280871E-4</v>
      </c>
      <c r="BB14" s="98">
        <v>1.1773517066575655E-3</v>
      </c>
      <c r="BC14" s="98">
        <v>5.6508938434444056E-4</v>
      </c>
      <c r="BD14" s="98">
        <v>5.2758456188265281E-4</v>
      </c>
      <c r="BE14" s="98">
        <v>1.0923339329206657E-3</v>
      </c>
      <c r="BF14" s="98">
        <v>1.4260524689982737E-3</v>
      </c>
      <c r="BG14" s="98">
        <v>3.7336904859913326E-4</v>
      </c>
      <c r="BH14" s="98">
        <v>2.8757363073777945E-4</v>
      </c>
      <c r="BI14" s="98">
        <v>3.287396959840693E-4</v>
      </c>
      <c r="BJ14" s="98">
        <v>2.4528743062788265E-4</v>
      </c>
      <c r="BK14" s="98">
        <v>2.3747523656459193E-4</v>
      </c>
      <c r="BL14" s="98">
        <v>5.3368013538385227E-4</v>
      </c>
      <c r="BM14" s="98">
        <v>4.9601287013538442E-4</v>
      </c>
      <c r="BN14" s="98">
        <v>3.5971000636424676E-4</v>
      </c>
      <c r="BO14" s="98">
        <v>1.0567838643742108E-3</v>
      </c>
      <c r="BP14" s="98">
        <v>6.1895173984491988E-4</v>
      </c>
      <c r="BQ14" s="98">
        <v>7.8344440658412434E-4</v>
      </c>
      <c r="BR14" s="98">
        <v>6.2142231922829685E-4</v>
      </c>
      <c r="BS14" s="98">
        <v>1.6330277864747321E-3</v>
      </c>
      <c r="BT14" s="98">
        <v>0</v>
      </c>
    </row>
    <row r="15" spans="1:72" ht="15" x14ac:dyDescent="0.4">
      <c r="B15">
        <v>10</v>
      </c>
      <c r="C15" s="6" t="s">
        <v>17</v>
      </c>
      <c r="D15" s="7" t="s">
        <v>18</v>
      </c>
      <c r="E15" s="98">
        <v>2.9825611331719538E-3</v>
      </c>
      <c r="F15" s="98">
        <v>2.0474953508222015E-3</v>
      </c>
      <c r="G15" s="98">
        <v>3.1077838647487924E-3</v>
      </c>
      <c r="H15" s="98">
        <v>1.7501577266305162E-3</v>
      </c>
      <c r="I15" s="98">
        <v>2.4161575328344501E-3</v>
      </c>
      <c r="J15" s="98">
        <v>4.7129996390265508E-2</v>
      </c>
      <c r="K15" s="98">
        <v>0.21255163827421511</v>
      </c>
      <c r="L15" s="98">
        <v>6.0512502450006264E-2</v>
      </c>
      <c r="M15" s="98">
        <v>5.9161817391645465E-2</v>
      </c>
      <c r="N15" s="98">
        <v>1.0019594419647275</v>
      </c>
      <c r="O15" s="98">
        <v>3.0047612712455693E-3</v>
      </c>
      <c r="P15" s="98">
        <v>3.1460673139869469E-3</v>
      </c>
      <c r="Q15" s="98">
        <v>3.1464681326274411E-3</v>
      </c>
      <c r="R15" s="98">
        <v>3.5029050774100677E-3</v>
      </c>
      <c r="S15" s="98">
        <v>2.234876889694066E-3</v>
      </c>
      <c r="T15" s="98">
        <v>2.6394725115399735E-3</v>
      </c>
      <c r="U15" s="98">
        <v>3.3501991577499792E-3</v>
      </c>
      <c r="V15" s="98">
        <v>2.6988949210586823E-3</v>
      </c>
      <c r="W15" s="98">
        <v>3.3952698825203661E-3</v>
      </c>
      <c r="X15" s="98">
        <v>4.4233066797792547E-3</v>
      </c>
      <c r="Y15" s="98">
        <v>2.6929850034228642E-3</v>
      </c>
      <c r="Z15" s="98">
        <v>3.7512730956222578E-3</v>
      </c>
      <c r="AA15" s="98">
        <v>2.9382225325199169E-3</v>
      </c>
      <c r="AB15" s="98">
        <v>4.6216462823941585E-3</v>
      </c>
      <c r="AC15" s="98">
        <v>8.8149435447948093E-2</v>
      </c>
      <c r="AD15" s="98">
        <v>5.5786302199394722E-3</v>
      </c>
      <c r="AE15" s="98">
        <v>4.8195782821873505E-3</v>
      </c>
      <c r="AF15" s="98">
        <v>5.5233587747105734E-3</v>
      </c>
      <c r="AG15" s="98">
        <v>1.1731825245079054E-2</v>
      </c>
      <c r="AH15" s="98">
        <v>1.8787273716774088E-2</v>
      </c>
      <c r="AI15" s="98">
        <v>6.963834181599301E-3</v>
      </c>
      <c r="AJ15" s="98">
        <v>6.0029453122911166E-3</v>
      </c>
      <c r="AK15" s="98">
        <v>3.7692977237960821E-3</v>
      </c>
      <c r="AL15" s="98">
        <v>4.0848922840516664E-3</v>
      </c>
      <c r="AM15" s="98">
        <v>5.0822145848540487E-3</v>
      </c>
      <c r="AN15" s="98">
        <v>7.8796176619949608E-3</v>
      </c>
      <c r="AO15" s="98">
        <v>5.3821669996330194E-2</v>
      </c>
      <c r="AP15" s="98">
        <v>3.5013297103406059E-3</v>
      </c>
      <c r="AQ15" s="98">
        <v>1.7004038281600389E-3</v>
      </c>
      <c r="AR15" s="98">
        <v>4.9775686599120269E-3</v>
      </c>
      <c r="AS15" s="98">
        <v>1.9295694803246565E-3</v>
      </c>
      <c r="AT15" s="98">
        <v>4.0946618342693683E-3</v>
      </c>
      <c r="AU15" s="98">
        <v>5.0300656471132434E-3</v>
      </c>
      <c r="AV15" s="98">
        <v>8.0742328146556491E-3</v>
      </c>
      <c r="AW15" s="98">
        <v>6.5376369198071726E-3</v>
      </c>
      <c r="AX15" s="98">
        <v>2.6260615572687718E-3</v>
      </c>
      <c r="AY15" s="98">
        <v>3.8176161455081344E-3</v>
      </c>
      <c r="AZ15" s="98">
        <v>1.4200298161866307E-2</v>
      </c>
      <c r="BA15" s="98">
        <v>1.0907426650432544E-2</v>
      </c>
      <c r="BB15" s="98">
        <v>1.858105098475021E-2</v>
      </c>
      <c r="BC15" s="98">
        <v>2.6428399911105176E-3</v>
      </c>
      <c r="BD15" s="98">
        <v>5.388807300837609E-3</v>
      </c>
      <c r="BE15" s="98">
        <v>2.6741603534144029E-3</v>
      </c>
      <c r="BF15" s="98">
        <v>1.7341248612703355E-3</v>
      </c>
      <c r="BG15" s="98">
        <v>1.5161213902431432E-3</v>
      </c>
      <c r="BH15" s="98">
        <v>1.3769646778292106E-3</v>
      </c>
      <c r="BI15" s="98">
        <v>1.1199780197623959E-3</v>
      </c>
      <c r="BJ15" s="98">
        <v>7.0196152138278913E-4</v>
      </c>
      <c r="BK15" s="98">
        <v>6.9305550740417384E-4</v>
      </c>
      <c r="BL15" s="98">
        <v>3.379153986649757E-4</v>
      </c>
      <c r="BM15" s="98">
        <v>1.3468124632564011E-3</v>
      </c>
      <c r="BN15" s="98">
        <v>8.216192419895226E-4</v>
      </c>
      <c r="BO15" s="98">
        <v>2.2533805140902059E-3</v>
      </c>
      <c r="BP15" s="98">
        <v>1.1516294396057779E-3</v>
      </c>
      <c r="BQ15" s="98">
        <v>1.323319426074781E-3</v>
      </c>
      <c r="BR15" s="98">
        <v>1.1486268410421943E-3</v>
      </c>
      <c r="BS15" s="98">
        <v>1.7595326180789804E-3</v>
      </c>
      <c r="BT15" s="98">
        <v>0</v>
      </c>
    </row>
    <row r="16" spans="1:72" ht="15" x14ac:dyDescent="0.4">
      <c r="B16">
        <v>11</v>
      </c>
      <c r="C16" s="1" t="s">
        <v>19</v>
      </c>
      <c r="D16" s="2" t="s">
        <v>20</v>
      </c>
      <c r="E16" s="98">
        <v>6.5009793635837244E-4</v>
      </c>
      <c r="F16" s="98">
        <v>5.5754365532991389E-4</v>
      </c>
      <c r="G16" s="98">
        <v>6.1688863348642034E-3</v>
      </c>
      <c r="H16" s="98">
        <v>2.7259394226333773E-4</v>
      </c>
      <c r="I16" s="98">
        <v>2.9249044698560307E-3</v>
      </c>
      <c r="J16" s="98">
        <v>6.1672228881650456E-4</v>
      </c>
      <c r="K16" s="98">
        <v>8.7397171867322789E-4</v>
      </c>
      <c r="L16" s="98">
        <v>7.7262131326562809E-4</v>
      </c>
      <c r="M16" s="98">
        <v>7.1112539753001038E-4</v>
      </c>
      <c r="N16" s="98">
        <v>7.514920135408969E-4</v>
      </c>
      <c r="O16" s="98">
        <v>1.0465225638873605</v>
      </c>
      <c r="P16" s="98">
        <v>1.1165575684280163E-2</v>
      </c>
      <c r="Q16" s="98">
        <v>1.012657160220215E-2</v>
      </c>
      <c r="R16" s="98">
        <v>1.6941942504935806E-2</v>
      </c>
      <c r="S16" s="98">
        <v>1.1867403246396901E-3</v>
      </c>
      <c r="T16" s="98">
        <v>6.4587155111269184E-4</v>
      </c>
      <c r="U16" s="98">
        <v>3.0898018556639109E-3</v>
      </c>
      <c r="V16" s="98">
        <v>1.1278614709553176E-2</v>
      </c>
      <c r="W16" s="98">
        <v>2.0990541882714184E-3</v>
      </c>
      <c r="X16" s="98">
        <v>1.2597834137574675E-3</v>
      </c>
      <c r="Y16" s="98">
        <v>1.1890969552447079E-3</v>
      </c>
      <c r="Z16" s="98">
        <v>3.0321401340449145E-3</v>
      </c>
      <c r="AA16" s="98">
        <v>9.607053729750294E-4</v>
      </c>
      <c r="AB16" s="98">
        <v>1.3104455044904016E-3</v>
      </c>
      <c r="AC16" s="98">
        <v>8.4402940074461484E-4</v>
      </c>
      <c r="AD16" s="98">
        <v>2.2160374591644492E-3</v>
      </c>
      <c r="AE16" s="98">
        <v>1.7549224090119748E-3</v>
      </c>
      <c r="AF16" s="98">
        <v>1.6443872691632947E-3</v>
      </c>
      <c r="AG16" s="98">
        <v>6.8308087142536966E-4</v>
      </c>
      <c r="AH16" s="98">
        <v>1.3395669232796152E-3</v>
      </c>
      <c r="AI16" s="98">
        <v>1.4838279414269399E-3</v>
      </c>
      <c r="AJ16" s="98">
        <v>1.2834977231152428E-3</v>
      </c>
      <c r="AK16" s="98">
        <v>1.3343336209400364E-3</v>
      </c>
      <c r="AL16" s="98">
        <v>1.0195237469730347E-3</v>
      </c>
      <c r="AM16" s="98">
        <v>9.0659913620189038E-4</v>
      </c>
      <c r="AN16" s="98">
        <v>1.1216425807117161E-3</v>
      </c>
      <c r="AO16" s="98">
        <v>8.5839991614027262E-4</v>
      </c>
      <c r="AP16" s="98">
        <v>1.4378572205218001E-3</v>
      </c>
      <c r="AQ16" s="98">
        <v>6.5186039921730752E-4</v>
      </c>
      <c r="AR16" s="98">
        <v>1.231912025278722E-3</v>
      </c>
      <c r="AS16" s="98">
        <v>5.4850164008594341E-4</v>
      </c>
      <c r="AT16" s="98">
        <v>7.9077282562737723E-3</v>
      </c>
      <c r="AU16" s="98">
        <v>8.3558045522196423E-4</v>
      </c>
      <c r="AV16" s="98">
        <v>9.9179199832211823E-4</v>
      </c>
      <c r="AW16" s="98">
        <v>9.2494742230256441E-4</v>
      </c>
      <c r="AX16" s="98">
        <v>1.2108191284166737E-3</v>
      </c>
      <c r="AY16" s="98">
        <v>1.1187886569564926E-3</v>
      </c>
      <c r="AZ16" s="98">
        <v>7.8131674202962253E-4</v>
      </c>
      <c r="BA16" s="98">
        <v>1.6959010589181966E-3</v>
      </c>
      <c r="BB16" s="98">
        <v>2.88703971376205E-3</v>
      </c>
      <c r="BC16" s="98">
        <v>1.2037481174616128E-3</v>
      </c>
      <c r="BD16" s="98">
        <v>1.5500485426247859E-3</v>
      </c>
      <c r="BE16" s="98">
        <v>4.6226981813169851E-2</v>
      </c>
      <c r="BF16" s="98">
        <v>6.3580353184715263E-2</v>
      </c>
      <c r="BG16" s="98">
        <v>2.7433822036023042E-3</v>
      </c>
      <c r="BH16" s="98">
        <v>1.683207255219261E-3</v>
      </c>
      <c r="BI16" s="98">
        <v>1.840515618754619E-3</v>
      </c>
      <c r="BJ16" s="98">
        <v>1.1263942318361364E-3</v>
      </c>
      <c r="BK16" s="98">
        <v>8.9786224251775179E-4</v>
      </c>
      <c r="BL16" s="98">
        <v>3.4849892203736967E-4</v>
      </c>
      <c r="BM16" s="98">
        <v>2.2370552204427955E-3</v>
      </c>
      <c r="BN16" s="98">
        <v>1.2225607467372434E-3</v>
      </c>
      <c r="BO16" s="98">
        <v>2.7706865180573996E-3</v>
      </c>
      <c r="BP16" s="98">
        <v>3.2751079093386532E-3</v>
      </c>
      <c r="BQ16" s="98">
        <v>9.3070641640482577E-4</v>
      </c>
      <c r="BR16" s="98">
        <v>3.6807652553384799E-3</v>
      </c>
      <c r="BS16" s="98">
        <v>2.1459169591901261E-3</v>
      </c>
      <c r="BT16" s="98">
        <v>0</v>
      </c>
    </row>
    <row r="17" spans="2:72" ht="15" x14ac:dyDescent="0.4">
      <c r="B17">
        <v>12</v>
      </c>
      <c r="C17" s="6" t="s">
        <v>21</v>
      </c>
      <c r="D17" s="7" t="s">
        <v>22</v>
      </c>
      <c r="E17" s="98">
        <v>6.7797907537887241E-3</v>
      </c>
      <c r="F17" s="98">
        <v>1.0430222453353732E-2</v>
      </c>
      <c r="G17" s="98">
        <v>5.0249664955451336E-2</v>
      </c>
      <c r="H17" s="98">
        <v>2.5051837466458621E-3</v>
      </c>
      <c r="I17" s="98">
        <v>1.7366067547340477E-2</v>
      </c>
      <c r="J17" s="98">
        <v>1.1205290869161556E-3</v>
      </c>
      <c r="K17" s="98">
        <v>2.0530627257260791E-3</v>
      </c>
      <c r="L17" s="98">
        <v>1.3393420033808148E-3</v>
      </c>
      <c r="M17" s="98">
        <v>1.2073299639431742E-3</v>
      </c>
      <c r="N17" s="98">
        <v>1.607602155989224E-3</v>
      </c>
      <c r="O17" s="98">
        <v>3.1544022917383736E-2</v>
      </c>
      <c r="P17" s="98">
        <v>1.5215650543990353</v>
      </c>
      <c r="Q17" s="98">
        <v>2.9875426220355751E-2</v>
      </c>
      <c r="R17" s="98">
        <v>0.1109408748457468</v>
      </c>
      <c r="S17" s="98">
        <v>9.2906123973855118E-3</v>
      </c>
      <c r="T17" s="98">
        <v>4.7189547867793717E-3</v>
      </c>
      <c r="U17" s="98">
        <v>3.9938487597755562E-2</v>
      </c>
      <c r="V17" s="98">
        <v>7.3103219355086416E-2</v>
      </c>
      <c r="W17" s="98">
        <v>1.3531731843066233E-2</v>
      </c>
      <c r="X17" s="98">
        <v>1.1631669283320583E-2</v>
      </c>
      <c r="Y17" s="98">
        <v>4.7701843285937887E-3</v>
      </c>
      <c r="Z17" s="98">
        <v>1.1152839853810046E-2</v>
      </c>
      <c r="AA17" s="98">
        <v>4.8132193277861902E-3</v>
      </c>
      <c r="AB17" s="98">
        <v>8.0337858853732642E-3</v>
      </c>
      <c r="AC17" s="98">
        <v>8.1415189946417894E-3</v>
      </c>
      <c r="AD17" s="98">
        <v>7.169040517977307E-2</v>
      </c>
      <c r="AE17" s="98">
        <v>1.9860659617944865E-2</v>
      </c>
      <c r="AF17" s="98">
        <v>3.1205608105686334E-2</v>
      </c>
      <c r="AG17" s="98">
        <v>3.739196143317016E-3</v>
      </c>
      <c r="AH17" s="98">
        <v>2.901578051097432E-3</v>
      </c>
      <c r="AI17" s="98">
        <v>8.5360337073717325E-3</v>
      </c>
      <c r="AJ17" s="98">
        <v>3.3275412140012345E-3</v>
      </c>
      <c r="AK17" s="98">
        <v>4.3067264613110929E-3</v>
      </c>
      <c r="AL17" s="98">
        <v>4.4368247073144048E-3</v>
      </c>
      <c r="AM17" s="98">
        <v>4.4048023280590489E-3</v>
      </c>
      <c r="AN17" s="98">
        <v>1.6037975307413566E-3</v>
      </c>
      <c r="AO17" s="98">
        <v>1.3614321917281712E-3</v>
      </c>
      <c r="AP17" s="98">
        <v>2.8000453429842674E-3</v>
      </c>
      <c r="AQ17" s="98">
        <v>1.7612716678140619E-3</v>
      </c>
      <c r="AR17" s="98">
        <v>2.7438540237851314E-3</v>
      </c>
      <c r="AS17" s="98">
        <v>1.0602491087886507E-3</v>
      </c>
      <c r="AT17" s="98">
        <v>8.304664038827618E-3</v>
      </c>
      <c r="AU17" s="98">
        <v>3.2008757772753796E-3</v>
      </c>
      <c r="AV17" s="98">
        <v>4.0287737740354072E-3</v>
      </c>
      <c r="AW17" s="98">
        <v>2.6481642739338957E-3</v>
      </c>
      <c r="AX17" s="98">
        <v>1.1352473694142653E-3</v>
      </c>
      <c r="AY17" s="98">
        <v>3.7170338662306838E-3</v>
      </c>
      <c r="AZ17" s="98">
        <v>2.5299597145092985E-3</v>
      </c>
      <c r="BA17" s="98">
        <v>2.1005963798621892E-3</v>
      </c>
      <c r="BB17" s="98">
        <v>3.4536109884059727E-3</v>
      </c>
      <c r="BC17" s="98">
        <v>1.2251281328127964E-3</v>
      </c>
      <c r="BD17" s="98">
        <v>1.3536706132754833E-3</v>
      </c>
      <c r="BE17" s="98">
        <v>8.3637595614998225E-3</v>
      </c>
      <c r="BF17" s="98">
        <v>2.5150791253905812E-2</v>
      </c>
      <c r="BG17" s="98">
        <v>1.6766460565416498E-3</v>
      </c>
      <c r="BH17" s="98">
        <v>1.1215386301226E-3</v>
      </c>
      <c r="BI17" s="98">
        <v>9.9991230818946781E-4</v>
      </c>
      <c r="BJ17" s="98">
        <v>5.4725684126507516E-4</v>
      </c>
      <c r="BK17" s="98">
        <v>4.5010442619293267E-4</v>
      </c>
      <c r="BL17" s="98">
        <v>2.2282769862066188E-4</v>
      </c>
      <c r="BM17" s="98">
        <v>1.0093052567105444E-3</v>
      </c>
      <c r="BN17" s="98">
        <v>1.3883206143320836E-3</v>
      </c>
      <c r="BO17" s="98">
        <v>1.6847552727486852E-3</v>
      </c>
      <c r="BP17" s="98">
        <v>1.3081187773262449E-3</v>
      </c>
      <c r="BQ17" s="98">
        <v>2.6660233642663441E-3</v>
      </c>
      <c r="BR17" s="98">
        <v>1.7096030591576099E-3</v>
      </c>
      <c r="BS17" s="98">
        <v>4.7968108423125455E-3</v>
      </c>
      <c r="BT17" s="98">
        <v>0</v>
      </c>
    </row>
    <row r="18" spans="2:72" ht="15" x14ac:dyDescent="0.4">
      <c r="B18">
        <v>13</v>
      </c>
      <c r="C18" s="15" t="s">
        <v>23</v>
      </c>
      <c r="D18" s="2" t="s">
        <v>24</v>
      </c>
      <c r="E18" s="98">
        <v>5.6796269354195323E-4</v>
      </c>
      <c r="F18" s="98">
        <v>3.3771351218957928E-4</v>
      </c>
      <c r="G18" s="98">
        <v>1.1441375593225781E-2</v>
      </c>
      <c r="H18" s="98">
        <v>1.1794682774630089E-4</v>
      </c>
      <c r="I18" s="98">
        <v>6.5777816917150954E-3</v>
      </c>
      <c r="J18" s="98">
        <v>1.7011745125750457E-4</v>
      </c>
      <c r="K18" s="98">
        <v>2.7044950489688539E-4</v>
      </c>
      <c r="L18" s="98">
        <v>2.1949685393049461E-4</v>
      </c>
      <c r="M18" s="98">
        <v>2.1913573386562202E-4</v>
      </c>
      <c r="N18" s="98">
        <v>2.2147810090549484E-4</v>
      </c>
      <c r="O18" s="98">
        <v>8.136841025977554E-3</v>
      </c>
      <c r="P18" s="98">
        <v>2.8097610127179903E-3</v>
      </c>
      <c r="Q18" s="98">
        <v>1.0549160400499877</v>
      </c>
      <c r="R18" s="98">
        <v>3.8496694538322461E-2</v>
      </c>
      <c r="S18" s="98">
        <v>1.191511884982665E-3</v>
      </c>
      <c r="T18" s="98">
        <v>5.2522821543961448E-4</v>
      </c>
      <c r="U18" s="98">
        <v>3.2933259531769496E-2</v>
      </c>
      <c r="V18" s="98">
        <v>5.9484728826637363E-2</v>
      </c>
      <c r="W18" s="98">
        <v>1.2854282752982686E-2</v>
      </c>
      <c r="X18" s="98">
        <v>5.6689857903210561E-4</v>
      </c>
      <c r="Y18" s="98">
        <v>4.4886546949171445E-4</v>
      </c>
      <c r="Z18" s="98">
        <v>1.475476874551131E-3</v>
      </c>
      <c r="AA18" s="98">
        <v>5.4927490895316619E-4</v>
      </c>
      <c r="AB18" s="98">
        <v>9.7777296914755042E-4</v>
      </c>
      <c r="AC18" s="98">
        <v>3.4310601071558373E-4</v>
      </c>
      <c r="AD18" s="98">
        <v>9.4572290365160501E-4</v>
      </c>
      <c r="AE18" s="98">
        <v>1.6272529397071945E-3</v>
      </c>
      <c r="AF18" s="98">
        <v>7.9383574221563986E-4</v>
      </c>
      <c r="AG18" s="98">
        <v>3.1450850912559229E-4</v>
      </c>
      <c r="AH18" s="98">
        <v>4.3381579399592483E-4</v>
      </c>
      <c r="AI18" s="98">
        <v>5.4454565318443917E-4</v>
      </c>
      <c r="AJ18" s="98">
        <v>4.6889812968358135E-4</v>
      </c>
      <c r="AK18" s="98">
        <v>5.9851824005268544E-4</v>
      </c>
      <c r="AL18" s="98">
        <v>4.914644215965805E-4</v>
      </c>
      <c r="AM18" s="98">
        <v>4.3805825467599314E-4</v>
      </c>
      <c r="AN18" s="98">
        <v>3.2635606135402112E-4</v>
      </c>
      <c r="AO18" s="98">
        <v>2.5264190372211088E-4</v>
      </c>
      <c r="AP18" s="98">
        <v>4.1898169396324447E-4</v>
      </c>
      <c r="AQ18" s="98">
        <v>2.1157784894283374E-4</v>
      </c>
      <c r="AR18" s="98">
        <v>3.7562210310550459E-4</v>
      </c>
      <c r="AS18" s="98">
        <v>2.1422333125524872E-4</v>
      </c>
      <c r="AT18" s="98">
        <v>2.0824698431749851E-3</v>
      </c>
      <c r="AU18" s="98">
        <v>3.2662094976076224E-4</v>
      </c>
      <c r="AV18" s="98">
        <v>4.3347790719122891E-4</v>
      </c>
      <c r="AW18" s="98">
        <v>3.4666133612986717E-4</v>
      </c>
      <c r="AX18" s="98">
        <v>3.608161589150914E-4</v>
      </c>
      <c r="AY18" s="98">
        <v>4.5093834952769174E-4</v>
      </c>
      <c r="AZ18" s="98">
        <v>2.8009002996206038E-4</v>
      </c>
      <c r="BA18" s="98">
        <v>4.665856736578927E-4</v>
      </c>
      <c r="BB18" s="98">
        <v>8.4075585319904819E-4</v>
      </c>
      <c r="BC18" s="98">
        <v>3.5871756559448009E-4</v>
      </c>
      <c r="BD18" s="98">
        <v>4.153360345818319E-4</v>
      </c>
      <c r="BE18" s="98">
        <v>6.5469355594451432E-3</v>
      </c>
      <c r="BF18" s="98">
        <v>1.9133229135759541E-2</v>
      </c>
      <c r="BG18" s="98">
        <v>7.3114941563535963E-4</v>
      </c>
      <c r="BH18" s="98">
        <v>4.7916643191605538E-4</v>
      </c>
      <c r="BI18" s="98">
        <v>4.9009255719022291E-4</v>
      </c>
      <c r="BJ18" s="98">
        <v>2.8505041415378301E-4</v>
      </c>
      <c r="BK18" s="98">
        <v>2.2974109688545779E-4</v>
      </c>
      <c r="BL18" s="98">
        <v>9.289381545597261E-5</v>
      </c>
      <c r="BM18" s="98">
        <v>5.647754584049917E-4</v>
      </c>
      <c r="BN18" s="98">
        <v>3.2259741887493261E-4</v>
      </c>
      <c r="BO18" s="98">
        <v>7.9886765464680235E-4</v>
      </c>
      <c r="BP18" s="98">
        <v>1.4703664298899766E-3</v>
      </c>
      <c r="BQ18" s="98">
        <v>3.8103336240941337E-4</v>
      </c>
      <c r="BR18" s="98">
        <v>9.9757524587002042E-4</v>
      </c>
      <c r="BS18" s="98">
        <v>6.3741536881447582E-4</v>
      </c>
      <c r="BT18" s="98">
        <v>0</v>
      </c>
    </row>
    <row r="19" spans="2:72" ht="15" x14ac:dyDescent="0.4">
      <c r="B19">
        <v>14</v>
      </c>
      <c r="C19" s="14" t="s">
        <v>25</v>
      </c>
      <c r="D19" s="7" t="s">
        <v>26</v>
      </c>
      <c r="E19" s="98">
        <v>7.9419816606053559E-3</v>
      </c>
      <c r="F19" s="98">
        <v>2.4104140179731499E-3</v>
      </c>
      <c r="G19" s="98">
        <v>0.22860700859735122</v>
      </c>
      <c r="H19" s="98">
        <v>4.9886637609395453E-4</v>
      </c>
      <c r="I19" s="98">
        <v>0.13574740968888716</v>
      </c>
      <c r="J19" s="98">
        <v>4.0113480231966544E-4</v>
      </c>
      <c r="K19" s="98">
        <v>6.2158805332508747E-4</v>
      </c>
      <c r="L19" s="98">
        <v>5.3796657145774274E-4</v>
      </c>
      <c r="M19" s="98">
        <v>4.9838455759487852E-4</v>
      </c>
      <c r="N19" s="98">
        <v>5.3406049951758945E-4</v>
      </c>
      <c r="O19" s="98">
        <v>0.12772908162606347</v>
      </c>
      <c r="P19" s="98">
        <v>9.8498250842860135E-3</v>
      </c>
      <c r="Q19" s="98">
        <v>0.10472801027876349</v>
      </c>
      <c r="R19" s="98">
        <v>1.1097255377336435</v>
      </c>
      <c r="S19" s="98">
        <v>3.1528824930702175E-3</v>
      </c>
      <c r="T19" s="98">
        <v>7.057757384799631E-3</v>
      </c>
      <c r="U19" s="98">
        <v>7.1367637073713436E-2</v>
      </c>
      <c r="V19" s="98">
        <v>7.895411255128712E-2</v>
      </c>
      <c r="W19" s="98">
        <v>6.2628803700067417E-2</v>
      </c>
      <c r="X19" s="98">
        <v>2.2457815381366378E-3</v>
      </c>
      <c r="Y19" s="98">
        <v>1.3676850345896593E-3</v>
      </c>
      <c r="Z19" s="98">
        <v>2.1051085964500612E-2</v>
      </c>
      <c r="AA19" s="98">
        <v>1.4614554725729159E-3</v>
      </c>
      <c r="AB19" s="98">
        <v>6.9074639742897478E-3</v>
      </c>
      <c r="AC19" s="98">
        <v>1.1292756617198468E-3</v>
      </c>
      <c r="AD19" s="98">
        <v>4.590451838523346E-3</v>
      </c>
      <c r="AE19" s="98">
        <v>1.6515591447287151E-2</v>
      </c>
      <c r="AF19" s="98">
        <v>3.5734302519136217E-3</v>
      </c>
      <c r="AG19" s="98">
        <v>8.5506892358465261E-4</v>
      </c>
      <c r="AH19" s="98">
        <v>9.5052173532964967E-4</v>
      </c>
      <c r="AI19" s="98">
        <v>1.5391979671637857E-3</v>
      </c>
      <c r="AJ19" s="98">
        <v>1.028934604223175E-3</v>
      </c>
      <c r="AK19" s="98">
        <v>1.2540222575783948E-3</v>
      </c>
      <c r="AL19" s="98">
        <v>1.4691648347681849E-3</v>
      </c>
      <c r="AM19" s="98">
        <v>4.2321507001001277E-3</v>
      </c>
      <c r="AN19" s="98">
        <v>6.8642198550837401E-4</v>
      </c>
      <c r="AO19" s="98">
        <v>5.4914828792849708E-4</v>
      </c>
      <c r="AP19" s="98">
        <v>9.2829010024785572E-4</v>
      </c>
      <c r="AQ19" s="98">
        <v>5.0045363668017103E-4</v>
      </c>
      <c r="AR19" s="98">
        <v>8.4698667544080408E-4</v>
      </c>
      <c r="AS19" s="98">
        <v>5.3727577179257249E-4</v>
      </c>
      <c r="AT19" s="98">
        <v>3.858737425234618E-3</v>
      </c>
      <c r="AU19" s="98">
        <v>8.7479090114460541E-4</v>
      </c>
      <c r="AV19" s="98">
        <v>1.1392980763866177E-3</v>
      </c>
      <c r="AW19" s="98">
        <v>8.6253477137669991E-4</v>
      </c>
      <c r="AX19" s="98">
        <v>8.1824936041361568E-4</v>
      </c>
      <c r="AY19" s="98">
        <v>1.0835334210094443E-3</v>
      </c>
      <c r="AZ19" s="98">
        <v>6.519658460202402E-4</v>
      </c>
      <c r="BA19" s="98">
        <v>9.7722224365933688E-4</v>
      </c>
      <c r="BB19" s="98">
        <v>2.0292015633874192E-3</v>
      </c>
      <c r="BC19" s="98">
        <v>7.4408518461114681E-4</v>
      </c>
      <c r="BD19" s="98">
        <v>9.2293418352813251E-4</v>
      </c>
      <c r="BE19" s="98">
        <v>1.9985271765927765E-2</v>
      </c>
      <c r="BF19" s="98">
        <v>4.5667164859509154E-2</v>
      </c>
      <c r="BG19" s="98">
        <v>1.6293359406835076E-3</v>
      </c>
      <c r="BH19" s="98">
        <v>8.7784430223234757E-4</v>
      </c>
      <c r="BI19" s="98">
        <v>9.7707185032186276E-4</v>
      </c>
      <c r="BJ19" s="98">
        <v>5.4460562742970138E-4</v>
      </c>
      <c r="BK19" s="98">
        <v>4.493182255546162E-4</v>
      </c>
      <c r="BL19" s="98">
        <v>1.8648946559199353E-4</v>
      </c>
      <c r="BM19" s="98">
        <v>1.0452579241161531E-3</v>
      </c>
      <c r="BN19" s="98">
        <v>7.2585369160674696E-4</v>
      </c>
      <c r="BO19" s="98">
        <v>2.195412365111362E-3</v>
      </c>
      <c r="BP19" s="98">
        <v>1.449979691954488E-3</v>
      </c>
      <c r="BQ19" s="98">
        <v>1.8016037627906442E-3</v>
      </c>
      <c r="BR19" s="98">
        <v>2.3342211337755883E-3</v>
      </c>
      <c r="BS19" s="98">
        <v>1.7404763947146342E-3</v>
      </c>
      <c r="BT19" s="98">
        <v>0</v>
      </c>
    </row>
    <row r="20" spans="2:72" ht="15" x14ac:dyDescent="0.4">
      <c r="B20">
        <v>15</v>
      </c>
      <c r="C20" s="15" t="s">
        <v>27</v>
      </c>
      <c r="D20" s="2" t="s">
        <v>28</v>
      </c>
      <c r="E20" s="98">
        <v>5.2550301698946787E-5</v>
      </c>
      <c r="F20" s="98">
        <v>3.3768175285424555E-5</v>
      </c>
      <c r="G20" s="98">
        <v>7.825427167338731E-4</v>
      </c>
      <c r="H20" s="98">
        <v>1.788288107376302E-5</v>
      </c>
      <c r="I20" s="98">
        <v>4.5210269314424758E-4</v>
      </c>
      <c r="J20" s="98">
        <v>4.6451629240427809E-5</v>
      </c>
      <c r="K20" s="98">
        <v>7.03959391191868E-5</v>
      </c>
      <c r="L20" s="98">
        <v>5.9293817056471434E-5</v>
      </c>
      <c r="M20" s="98">
        <v>5.6571554245360657E-5</v>
      </c>
      <c r="N20" s="98">
        <v>6.2132912294015431E-5</v>
      </c>
      <c r="O20" s="98">
        <v>5.2906321448810076E-4</v>
      </c>
      <c r="P20" s="98">
        <v>1.9154154063329954E-4</v>
      </c>
      <c r="Q20" s="98">
        <v>4.5734982646479603E-4</v>
      </c>
      <c r="R20" s="98">
        <v>5.3853383549689617E-4</v>
      </c>
      <c r="S20" s="98">
        <v>1.0778755728533207</v>
      </c>
      <c r="T20" s="98">
        <v>5.5047237810871293E-5</v>
      </c>
      <c r="U20" s="98">
        <v>2.499520980688169E-3</v>
      </c>
      <c r="V20" s="98">
        <v>1.1926837393184649E-2</v>
      </c>
      <c r="W20" s="98">
        <v>2.8796087350768651E-4</v>
      </c>
      <c r="X20" s="98">
        <v>8.4733663968845159E-5</v>
      </c>
      <c r="Y20" s="98">
        <v>8.5564760977695648E-5</v>
      </c>
      <c r="Z20" s="98">
        <v>1.4812230171741723E-4</v>
      </c>
      <c r="AA20" s="98">
        <v>5.2691379227282004E-5</v>
      </c>
      <c r="AB20" s="98">
        <v>9.8987232652532919E-5</v>
      </c>
      <c r="AC20" s="98">
        <v>5.7265933001959994E-5</v>
      </c>
      <c r="AD20" s="98">
        <v>9.635322277443432E-5</v>
      </c>
      <c r="AE20" s="98">
        <v>3.7784185032680795E-4</v>
      </c>
      <c r="AF20" s="98">
        <v>9.953759441667298E-5</v>
      </c>
      <c r="AG20" s="98">
        <v>5.0854900002915176E-5</v>
      </c>
      <c r="AH20" s="98">
        <v>7.2635454800820795E-5</v>
      </c>
      <c r="AI20" s="98">
        <v>7.0333343360666768E-5</v>
      </c>
      <c r="AJ20" s="98">
        <v>6.9878411777361677E-5</v>
      </c>
      <c r="AK20" s="98">
        <v>8.0294048365097545E-5</v>
      </c>
      <c r="AL20" s="98">
        <v>5.6714695966231795E-5</v>
      </c>
      <c r="AM20" s="98">
        <v>5.1170655881483042E-5</v>
      </c>
      <c r="AN20" s="98">
        <v>9.3116181965029166E-5</v>
      </c>
      <c r="AO20" s="98">
        <v>6.8287267392717985E-5</v>
      </c>
      <c r="AP20" s="98">
        <v>1.1887809988332006E-4</v>
      </c>
      <c r="AQ20" s="98">
        <v>5.1732981886972857E-5</v>
      </c>
      <c r="AR20" s="98">
        <v>1.0098652723101535E-4</v>
      </c>
      <c r="AS20" s="98">
        <v>4.3516529917529001E-5</v>
      </c>
      <c r="AT20" s="98">
        <v>7.0415492369651426E-4</v>
      </c>
      <c r="AU20" s="98">
        <v>4.889902020324713E-5</v>
      </c>
      <c r="AV20" s="98">
        <v>6.4818357472702821E-5</v>
      </c>
      <c r="AW20" s="98">
        <v>5.7005792693126126E-5</v>
      </c>
      <c r="AX20" s="98">
        <v>9.7305540475647667E-5</v>
      </c>
      <c r="AY20" s="98">
        <v>7.420402711535015E-5</v>
      </c>
      <c r="AZ20" s="98">
        <v>5.7404831566070615E-5</v>
      </c>
      <c r="BA20" s="98">
        <v>1.3275919945827843E-4</v>
      </c>
      <c r="BB20" s="98">
        <v>2.3868501855179669E-4</v>
      </c>
      <c r="BC20" s="98">
        <v>9.7983252271197937E-5</v>
      </c>
      <c r="BD20" s="98">
        <v>1.1943967151484279E-4</v>
      </c>
      <c r="BE20" s="98">
        <v>2.0122663607363409E-3</v>
      </c>
      <c r="BF20" s="98">
        <v>5.9926753685617768E-3</v>
      </c>
      <c r="BG20" s="98">
        <v>2.2426538615441855E-4</v>
      </c>
      <c r="BH20" s="98">
        <v>1.4095851583991793E-4</v>
      </c>
      <c r="BI20" s="98">
        <v>1.6005374200499538E-4</v>
      </c>
      <c r="BJ20" s="98">
        <v>9.5229515586708546E-5</v>
      </c>
      <c r="BK20" s="98">
        <v>7.5731333374141373E-5</v>
      </c>
      <c r="BL20" s="98">
        <v>2.9510190997705364E-5</v>
      </c>
      <c r="BM20" s="98">
        <v>1.9004287176601603E-4</v>
      </c>
      <c r="BN20" s="98">
        <v>9.9530373268096314E-5</v>
      </c>
      <c r="BO20" s="98">
        <v>2.5509391117757373E-4</v>
      </c>
      <c r="BP20" s="98">
        <v>2.0837655675715232E-4</v>
      </c>
      <c r="BQ20" s="98">
        <v>1.1418366914955578E-4</v>
      </c>
      <c r="BR20" s="98">
        <v>3.1208439993952189E-4</v>
      </c>
      <c r="BS20" s="98">
        <v>1.7241731410178198E-4</v>
      </c>
      <c r="BT20" s="98">
        <v>0</v>
      </c>
    </row>
    <row r="21" spans="2:72" ht="15" x14ac:dyDescent="0.4">
      <c r="B21">
        <v>16</v>
      </c>
      <c r="C21" s="6" t="s">
        <v>29</v>
      </c>
      <c r="D21" s="7" t="s">
        <v>30</v>
      </c>
      <c r="E21" s="98">
        <v>3.6272426438635885E-3</v>
      </c>
      <c r="F21" s="98">
        <v>6.4109084612239738E-3</v>
      </c>
      <c r="G21" s="98">
        <v>6.6323730130639002E-3</v>
      </c>
      <c r="H21" s="98">
        <v>1.5604836464030208E-3</v>
      </c>
      <c r="I21" s="98">
        <v>4.6684154411828233E-3</v>
      </c>
      <c r="J21" s="98">
        <v>7.0134363889426204E-4</v>
      </c>
      <c r="K21" s="98">
        <v>1.383566645660595E-3</v>
      </c>
      <c r="L21" s="98">
        <v>8.2970727990204236E-4</v>
      </c>
      <c r="M21" s="98">
        <v>8.1836591055118354E-4</v>
      </c>
      <c r="N21" s="98">
        <v>1.1665144121893926E-3</v>
      </c>
      <c r="O21" s="98">
        <v>5.3676872971196062E-3</v>
      </c>
      <c r="P21" s="98">
        <v>3.4547023135997838E-3</v>
      </c>
      <c r="Q21" s="98">
        <v>1.3899882999479916E-2</v>
      </c>
      <c r="R21" s="98">
        <v>1.8825083483595885E-2</v>
      </c>
      <c r="S21" s="98">
        <v>5.7541924471379126E-3</v>
      </c>
      <c r="T21" s="98">
        <v>1.0161629316967824</v>
      </c>
      <c r="U21" s="98">
        <v>0.10045333648124986</v>
      </c>
      <c r="V21" s="98">
        <v>3.256357063059042E-2</v>
      </c>
      <c r="W21" s="98">
        <v>5.6635926272565605E-2</v>
      </c>
      <c r="X21" s="98">
        <v>7.1926723540014104E-3</v>
      </c>
      <c r="Y21" s="98">
        <v>2.9296493184607624E-3</v>
      </c>
      <c r="Z21" s="98">
        <v>5.137694760357559E-3</v>
      </c>
      <c r="AA21" s="98">
        <v>3.2959563952118676E-3</v>
      </c>
      <c r="AB21" s="98">
        <v>5.5076464848569364E-3</v>
      </c>
      <c r="AC21" s="98">
        <v>5.1927324371960079E-3</v>
      </c>
      <c r="AD21" s="98">
        <v>1.7122084517178691E-2</v>
      </c>
      <c r="AE21" s="98">
        <v>1.097027999211626E-2</v>
      </c>
      <c r="AF21" s="98">
        <v>1.9746663764147059E-2</v>
      </c>
      <c r="AG21" s="98">
        <v>2.5447375310235758E-3</v>
      </c>
      <c r="AH21" s="98">
        <v>2.064387844549874E-3</v>
      </c>
      <c r="AI21" s="98">
        <v>5.5083788004990789E-3</v>
      </c>
      <c r="AJ21" s="98">
        <v>2.3533372558204413E-3</v>
      </c>
      <c r="AK21" s="98">
        <v>2.8731226085284265E-3</v>
      </c>
      <c r="AL21" s="98">
        <v>2.9720818306544546E-3</v>
      </c>
      <c r="AM21" s="98">
        <v>2.7296885711941402E-3</v>
      </c>
      <c r="AN21" s="98">
        <v>3.8288620350417839E-3</v>
      </c>
      <c r="AO21" s="98">
        <v>1.1000452103578303E-3</v>
      </c>
      <c r="AP21" s="98">
        <v>2.2708502951288238E-3</v>
      </c>
      <c r="AQ21" s="98">
        <v>1.5530190577428022E-3</v>
      </c>
      <c r="AR21" s="98">
        <v>2.2377776203856728E-3</v>
      </c>
      <c r="AS21" s="98">
        <v>7.1060895134490753E-4</v>
      </c>
      <c r="AT21" s="98">
        <v>4.1431777877712966E-3</v>
      </c>
      <c r="AU21" s="98">
        <v>2.0471869511208547E-3</v>
      </c>
      <c r="AV21" s="98">
        <v>2.5262161695728297E-3</v>
      </c>
      <c r="AW21" s="98">
        <v>1.6801514647870465E-3</v>
      </c>
      <c r="AX21" s="98">
        <v>8.1159673913057146E-4</v>
      </c>
      <c r="AY21" s="98">
        <v>2.3997787594860504E-3</v>
      </c>
      <c r="AZ21" s="98">
        <v>1.616246030108854E-3</v>
      </c>
      <c r="BA21" s="98">
        <v>1.3481354703969305E-3</v>
      </c>
      <c r="BB21" s="98">
        <v>2.0258513239793398E-3</v>
      </c>
      <c r="BC21" s="98">
        <v>7.013092765425032E-4</v>
      </c>
      <c r="BD21" s="98">
        <v>8.2094003723363169E-4</v>
      </c>
      <c r="BE21" s="98">
        <v>4.5916406353632578E-3</v>
      </c>
      <c r="BF21" s="98">
        <v>1.0771782715601995E-2</v>
      </c>
      <c r="BG21" s="98">
        <v>8.260729395670875E-4</v>
      </c>
      <c r="BH21" s="98">
        <v>5.9883565131381227E-4</v>
      </c>
      <c r="BI21" s="98">
        <v>4.959099370614909E-4</v>
      </c>
      <c r="BJ21" s="98">
        <v>2.3886330763077718E-4</v>
      </c>
      <c r="BK21" s="98">
        <v>2.3541881594277045E-4</v>
      </c>
      <c r="BL21" s="98">
        <v>1.1202428070333288E-4</v>
      </c>
      <c r="BM21" s="98">
        <v>3.6928106992134422E-4</v>
      </c>
      <c r="BN21" s="98">
        <v>7.8950636482189951E-4</v>
      </c>
      <c r="BO21" s="98">
        <v>8.0597409794724145E-4</v>
      </c>
      <c r="BP21" s="98">
        <v>5.2845595606263091E-4</v>
      </c>
      <c r="BQ21" s="98">
        <v>1.5446872712787103E-3</v>
      </c>
      <c r="BR21" s="98">
        <v>8.7903700929256937E-4</v>
      </c>
      <c r="BS21" s="98">
        <v>2.9028389750497038E-3</v>
      </c>
      <c r="BT21" s="98">
        <v>0</v>
      </c>
    </row>
    <row r="22" spans="2:72" ht="15" x14ac:dyDescent="0.4">
      <c r="B22">
        <v>17</v>
      </c>
      <c r="C22" s="15" t="s">
        <v>31</v>
      </c>
      <c r="D22" s="2" t="s">
        <v>32</v>
      </c>
      <c r="E22" s="98">
        <v>6.8328218780646093E-5</v>
      </c>
      <c r="F22" s="98">
        <v>2.7547048353980856E-5</v>
      </c>
      <c r="G22" s="98">
        <v>1.753197214236932E-3</v>
      </c>
      <c r="H22" s="98">
        <v>9.2634564631041339E-6</v>
      </c>
      <c r="I22" s="98">
        <v>1.0374667612889005E-3</v>
      </c>
      <c r="J22" s="98">
        <v>1.5559688628939361E-5</v>
      </c>
      <c r="K22" s="98">
        <v>2.3316045604240062E-5</v>
      </c>
      <c r="L22" s="98">
        <v>2.3384524657837027E-5</v>
      </c>
      <c r="M22" s="98">
        <v>1.9182594026307907E-5</v>
      </c>
      <c r="N22" s="98">
        <v>2.1052491511168969E-5</v>
      </c>
      <c r="O22" s="98">
        <v>1.0991289766678089E-3</v>
      </c>
      <c r="P22" s="98">
        <v>1.3693620369763926E-4</v>
      </c>
      <c r="Q22" s="98">
        <v>2.3300149050948546E-3</v>
      </c>
      <c r="R22" s="98">
        <v>3.4007245831352544E-3</v>
      </c>
      <c r="S22" s="98">
        <v>1.0686307951080412E-4</v>
      </c>
      <c r="T22" s="98">
        <v>6.3447813538999829E-5</v>
      </c>
      <c r="U22" s="98">
        <v>1.0051748075946567</v>
      </c>
      <c r="V22" s="98">
        <v>5.5116444232341903E-3</v>
      </c>
      <c r="W22" s="98">
        <v>6.0534951408048644E-4</v>
      </c>
      <c r="X22" s="98">
        <v>3.9847711610622763E-5</v>
      </c>
      <c r="Y22" s="98">
        <v>3.7342937897212486E-5</v>
      </c>
      <c r="Z22" s="98">
        <v>1.8415819412211868E-4</v>
      </c>
      <c r="AA22" s="98">
        <v>2.8308013974338617E-5</v>
      </c>
      <c r="AB22" s="98">
        <v>8.7469350424899709E-5</v>
      </c>
      <c r="AC22" s="98">
        <v>2.496108647909641E-5</v>
      </c>
      <c r="AD22" s="98">
        <v>6.6936656064732879E-5</v>
      </c>
      <c r="AE22" s="98">
        <v>1.5626902176520406E-4</v>
      </c>
      <c r="AF22" s="98">
        <v>5.689187332027493E-5</v>
      </c>
      <c r="AG22" s="98">
        <v>2.3952865915600247E-5</v>
      </c>
      <c r="AH22" s="98">
        <v>2.7892697579187939E-5</v>
      </c>
      <c r="AI22" s="98">
        <v>3.1857447419906588E-5</v>
      </c>
      <c r="AJ22" s="98">
        <v>2.9333113248032281E-5</v>
      </c>
      <c r="AK22" s="98">
        <v>3.3822786563967376E-5</v>
      </c>
      <c r="AL22" s="98">
        <v>2.883734151303155E-5</v>
      </c>
      <c r="AM22" s="98">
        <v>4.5399375583670545E-5</v>
      </c>
      <c r="AN22" s="98">
        <v>2.1197465497770586E-5</v>
      </c>
      <c r="AO22" s="98">
        <v>2.1689045958866926E-5</v>
      </c>
      <c r="AP22" s="98">
        <v>2.6780203026007042E-5</v>
      </c>
      <c r="AQ22" s="98">
        <v>1.4233348725966516E-5</v>
      </c>
      <c r="AR22" s="98">
        <v>2.4761151007459266E-5</v>
      </c>
      <c r="AS22" s="98">
        <v>2.6311171350567103E-5</v>
      </c>
      <c r="AT22" s="98">
        <v>1.218821298932052E-4</v>
      </c>
      <c r="AU22" s="98">
        <v>2.0369536571544806E-5</v>
      </c>
      <c r="AV22" s="98">
        <v>2.7288838517932454E-5</v>
      </c>
      <c r="AW22" s="98">
        <v>2.3003331427401202E-5</v>
      </c>
      <c r="AX22" s="98">
        <v>3.8183222676874068E-5</v>
      </c>
      <c r="AY22" s="98">
        <v>3.2511262209977378E-5</v>
      </c>
      <c r="AZ22" s="98">
        <v>2.0326418115376901E-5</v>
      </c>
      <c r="BA22" s="98">
        <v>3.7656957471056955E-5</v>
      </c>
      <c r="BB22" s="98">
        <v>1.5032461890262351E-4</v>
      </c>
      <c r="BC22" s="98">
        <v>3.4668447531839123E-5</v>
      </c>
      <c r="BD22" s="98">
        <v>4.6842293056742972E-5</v>
      </c>
      <c r="BE22" s="98">
        <v>1.2216683865437278E-3</v>
      </c>
      <c r="BF22" s="98">
        <v>4.6337709578042679E-3</v>
      </c>
      <c r="BG22" s="98">
        <v>8.1847041963754755E-5</v>
      </c>
      <c r="BH22" s="98">
        <v>3.4093126661230692E-5</v>
      </c>
      <c r="BI22" s="98">
        <v>5.3132542200661748E-5</v>
      </c>
      <c r="BJ22" s="98">
        <v>2.4257831662763459E-5</v>
      </c>
      <c r="BK22" s="98">
        <v>2.2307190385297078E-5</v>
      </c>
      <c r="BL22" s="98">
        <v>8.2600919276547996E-6</v>
      </c>
      <c r="BM22" s="98">
        <v>3.9585634562819365E-5</v>
      </c>
      <c r="BN22" s="98">
        <v>3.0889623220577672E-5</v>
      </c>
      <c r="BO22" s="98">
        <v>7.563852497611859E-5</v>
      </c>
      <c r="BP22" s="98">
        <v>8.0650141365355628E-5</v>
      </c>
      <c r="BQ22" s="98">
        <v>3.1807046563768007E-5</v>
      </c>
      <c r="BR22" s="98">
        <v>1.7172248802410709E-4</v>
      </c>
      <c r="BS22" s="98">
        <v>1.167259793044649E-4</v>
      </c>
      <c r="BT22" s="98">
        <v>0</v>
      </c>
    </row>
    <row r="23" spans="2:72" ht="15" x14ac:dyDescent="0.4">
      <c r="B23">
        <v>18</v>
      </c>
      <c r="C23" s="6" t="s">
        <v>33</v>
      </c>
      <c r="D23" s="7" t="s">
        <v>34</v>
      </c>
      <c r="E23" s="98">
        <v>1.324164109023081E-3</v>
      </c>
      <c r="F23" s="98">
        <v>8.0871608715142129E-4</v>
      </c>
      <c r="G23" s="98">
        <v>3.0214507451114175E-2</v>
      </c>
      <c r="H23" s="98">
        <v>2.4698828951505528E-4</v>
      </c>
      <c r="I23" s="98">
        <v>1.7693165234139826E-2</v>
      </c>
      <c r="J23" s="98">
        <v>1.7308368619975211E-4</v>
      </c>
      <c r="K23" s="98">
        <v>2.7756150173523659E-4</v>
      </c>
      <c r="L23" s="98">
        <v>2.186344297732279E-4</v>
      </c>
      <c r="M23" s="98">
        <v>2.0460729165496753E-4</v>
      </c>
      <c r="N23" s="98">
        <v>2.3407096608806961E-4</v>
      </c>
      <c r="O23" s="98">
        <v>2.072127832033022E-2</v>
      </c>
      <c r="P23" s="98">
        <v>1.018600898772464E-2</v>
      </c>
      <c r="Q23" s="98">
        <v>1.858373269057631E-2</v>
      </c>
      <c r="R23" s="98">
        <v>2.1450014082246619E-2</v>
      </c>
      <c r="S23" s="98">
        <v>2.9538118759973144E-3</v>
      </c>
      <c r="T23" s="98">
        <v>1.1530391329474953E-3</v>
      </c>
      <c r="U23" s="98">
        <v>1.5565139740691269E-2</v>
      </c>
      <c r="V23" s="98">
        <v>1.0361559026154668</v>
      </c>
      <c r="W23" s="98">
        <v>1.1495146687414907E-2</v>
      </c>
      <c r="X23" s="98">
        <v>9.1878422036401704E-4</v>
      </c>
      <c r="Y23" s="98">
        <v>5.0001406940247759E-4</v>
      </c>
      <c r="Z23" s="98">
        <v>3.329047675849598E-3</v>
      </c>
      <c r="AA23" s="98">
        <v>4.5993444492480864E-4</v>
      </c>
      <c r="AB23" s="98">
        <v>1.4070277136359287E-3</v>
      </c>
      <c r="AC23" s="98">
        <v>6.1043409954723046E-4</v>
      </c>
      <c r="AD23" s="98">
        <v>2.8679305911712355E-3</v>
      </c>
      <c r="AE23" s="98">
        <v>3.1761001694149962E-3</v>
      </c>
      <c r="AF23" s="98">
        <v>2.0050849422891186E-3</v>
      </c>
      <c r="AG23" s="98">
        <v>7.5631968240545818E-4</v>
      </c>
      <c r="AH23" s="98">
        <v>3.5765024573231659E-4</v>
      </c>
      <c r="AI23" s="98">
        <v>6.7184887990024648E-4</v>
      </c>
      <c r="AJ23" s="98">
        <v>3.690115563203563E-4</v>
      </c>
      <c r="AK23" s="98">
        <v>4.4974998869674318E-4</v>
      </c>
      <c r="AL23" s="98">
        <v>4.6738941410359014E-4</v>
      </c>
      <c r="AM23" s="98">
        <v>8.5810591154629446E-4</v>
      </c>
      <c r="AN23" s="98">
        <v>3.0702744824739593E-4</v>
      </c>
      <c r="AO23" s="98">
        <v>2.374993817169333E-4</v>
      </c>
      <c r="AP23" s="98">
        <v>4.6004792358035558E-4</v>
      </c>
      <c r="AQ23" s="98">
        <v>2.3442891434681564E-4</v>
      </c>
      <c r="AR23" s="98">
        <v>3.9379451069047942E-4</v>
      </c>
      <c r="AS23" s="98">
        <v>1.7594080095372695E-4</v>
      </c>
      <c r="AT23" s="98">
        <v>1.9585782727427449E-3</v>
      </c>
      <c r="AU23" s="98">
        <v>4.8841590051258135E-4</v>
      </c>
      <c r="AV23" s="98">
        <v>1.0563787829492102E-3</v>
      </c>
      <c r="AW23" s="98">
        <v>6.1638578387232762E-4</v>
      </c>
      <c r="AX23" s="98">
        <v>3.1898880311734794E-4</v>
      </c>
      <c r="AY23" s="98">
        <v>4.0595671405912131E-4</v>
      </c>
      <c r="AZ23" s="98">
        <v>2.8253258094550643E-4</v>
      </c>
      <c r="BA23" s="98">
        <v>4.1885743029729716E-4</v>
      </c>
      <c r="BB23" s="98">
        <v>7.4954462271505117E-4</v>
      </c>
      <c r="BC23" s="98">
        <v>2.9458347354043051E-4</v>
      </c>
      <c r="BD23" s="98">
        <v>3.5601680019453532E-4</v>
      </c>
      <c r="BE23" s="98">
        <v>6.0094611289131673E-3</v>
      </c>
      <c r="BF23" s="98">
        <v>1.5033782606107313E-2</v>
      </c>
      <c r="BG23" s="98">
        <v>6.1576663073489087E-4</v>
      </c>
      <c r="BH23" s="98">
        <v>3.7016375444484976E-4</v>
      </c>
      <c r="BI23" s="98">
        <v>4.1007277583314094E-4</v>
      </c>
      <c r="BJ23" s="98">
        <v>2.4011467626734126E-4</v>
      </c>
      <c r="BK23" s="98">
        <v>1.9350482106740915E-4</v>
      </c>
      <c r="BL23" s="98">
        <v>8.5035065270396077E-5</v>
      </c>
      <c r="BM23" s="98">
        <v>4.7203063565721211E-4</v>
      </c>
      <c r="BN23" s="98">
        <v>3.0590831614348338E-4</v>
      </c>
      <c r="BO23" s="98">
        <v>7.3077476225777167E-4</v>
      </c>
      <c r="BP23" s="98">
        <v>8.6211323780490865E-4</v>
      </c>
      <c r="BQ23" s="98">
        <v>4.771204068901773E-4</v>
      </c>
      <c r="BR23" s="98">
        <v>8.2418528082366116E-4</v>
      </c>
      <c r="BS23" s="98">
        <v>6.8681345640093829E-4</v>
      </c>
      <c r="BT23" s="98">
        <v>0</v>
      </c>
    </row>
    <row r="24" spans="2:72" ht="15" x14ac:dyDescent="0.4">
      <c r="B24">
        <v>19</v>
      </c>
      <c r="C24" s="15" t="s">
        <v>35</v>
      </c>
      <c r="D24" s="2" t="s">
        <v>36</v>
      </c>
      <c r="E24" s="98">
        <v>3.4585904779188645E-4</v>
      </c>
      <c r="F24" s="98">
        <v>2.8614663895661714E-4</v>
      </c>
      <c r="G24" s="98">
        <v>4.8988385395631944E-3</v>
      </c>
      <c r="H24" s="98">
        <v>1.37867292666673E-4</v>
      </c>
      <c r="I24" s="98">
        <v>1.5279129031622175E-3</v>
      </c>
      <c r="J24" s="98">
        <v>2.6053018902015605E-4</v>
      </c>
      <c r="K24" s="98">
        <v>3.7173887991379963E-4</v>
      </c>
      <c r="L24" s="98">
        <v>4.1148339183713747E-4</v>
      </c>
      <c r="M24" s="98">
        <v>3.3613911896794547E-4</v>
      </c>
      <c r="N24" s="98">
        <v>3.2200202713982251E-4</v>
      </c>
      <c r="O24" s="98">
        <v>7.4301405689571661E-3</v>
      </c>
      <c r="P24" s="98">
        <v>1.9148533434530839E-3</v>
      </c>
      <c r="Q24" s="98">
        <v>4.635364260355569E-3</v>
      </c>
      <c r="R24" s="98">
        <v>6.0051568013449862E-3</v>
      </c>
      <c r="S24" s="98">
        <v>8.706686798577028E-4</v>
      </c>
      <c r="T24" s="98">
        <v>5.9686964762458968E-4</v>
      </c>
      <c r="U24" s="98">
        <v>1.7533792248736538E-3</v>
      </c>
      <c r="V24" s="98">
        <v>2.4302898747721774E-3</v>
      </c>
      <c r="W24" s="98">
        <v>1.0164684437056644</v>
      </c>
      <c r="X24" s="98">
        <v>6.2432682744999169E-4</v>
      </c>
      <c r="Y24" s="98">
        <v>6.5463949389032083E-4</v>
      </c>
      <c r="Z24" s="98">
        <v>1.0394552446900509E-3</v>
      </c>
      <c r="AA24" s="98">
        <v>8.4918086011560629E-4</v>
      </c>
      <c r="AB24" s="98">
        <v>6.2599986440399057E-3</v>
      </c>
      <c r="AC24" s="98">
        <v>3.9641098541147793E-4</v>
      </c>
      <c r="AD24" s="98">
        <v>8.4049563022748166E-4</v>
      </c>
      <c r="AE24" s="98">
        <v>9.7039859431365767E-4</v>
      </c>
      <c r="AF24" s="98">
        <v>8.3063941370589722E-4</v>
      </c>
      <c r="AG24" s="98">
        <v>4.9197074218807412E-4</v>
      </c>
      <c r="AH24" s="98">
        <v>5.5184952672150049E-4</v>
      </c>
      <c r="AI24" s="98">
        <v>6.5107280677989782E-4</v>
      </c>
      <c r="AJ24" s="98">
        <v>6.1576120920369293E-4</v>
      </c>
      <c r="AK24" s="98">
        <v>7.1583518080602787E-4</v>
      </c>
      <c r="AL24" s="98">
        <v>8.580360614794131E-4</v>
      </c>
      <c r="AM24" s="98">
        <v>4.0736541644239356E-4</v>
      </c>
      <c r="AN24" s="98">
        <v>3.4303698307679723E-4</v>
      </c>
      <c r="AO24" s="98">
        <v>3.5325164001303965E-4</v>
      </c>
      <c r="AP24" s="98">
        <v>4.0850892665183065E-4</v>
      </c>
      <c r="AQ24" s="98">
        <v>2.332664227060735E-4</v>
      </c>
      <c r="AR24" s="98">
        <v>3.8908828503272388E-4</v>
      </c>
      <c r="AS24" s="98">
        <v>4.7442945255246632E-4</v>
      </c>
      <c r="AT24" s="98">
        <v>1.6125237841445126E-3</v>
      </c>
      <c r="AU24" s="98">
        <v>3.9115994055872842E-4</v>
      </c>
      <c r="AV24" s="98">
        <v>4.836680160208566E-4</v>
      </c>
      <c r="AW24" s="98">
        <v>4.184247539776161E-4</v>
      </c>
      <c r="AX24" s="98">
        <v>1.9107142811698723E-3</v>
      </c>
      <c r="AY24" s="98">
        <v>6.1650694392893887E-4</v>
      </c>
      <c r="AZ24" s="98">
        <v>3.6820197187748769E-4</v>
      </c>
      <c r="BA24" s="98">
        <v>6.469772696081216E-4</v>
      </c>
      <c r="BB24" s="98">
        <v>2.2526692305489208E-3</v>
      </c>
      <c r="BC24" s="98">
        <v>5.5850053815833438E-4</v>
      </c>
      <c r="BD24" s="98">
        <v>7.8178856702665019E-4</v>
      </c>
      <c r="BE24" s="98">
        <v>2.5107218670245367E-2</v>
      </c>
      <c r="BF24" s="98">
        <v>6.6477462381953012E-2</v>
      </c>
      <c r="BG24" s="98">
        <v>1.3944928291958082E-3</v>
      </c>
      <c r="BH24" s="98">
        <v>5.4206414029955364E-4</v>
      </c>
      <c r="BI24" s="98">
        <v>7.8601632209657961E-4</v>
      </c>
      <c r="BJ24" s="98">
        <v>3.7323288568290363E-4</v>
      </c>
      <c r="BK24" s="98">
        <v>3.3827879843045106E-4</v>
      </c>
      <c r="BL24" s="98">
        <v>1.2455563603634571E-4</v>
      </c>
      <c r="BM24" s="98">
        <v>6.0511560525211691E-4</v>
      </c>
      <c r="BN24" s="98">
        <v>5.0589922279197495E-4</v>
      </c>
      <c r="BO24" s="98">
        <v>1.1171409267997853E-3</v>
      </c>
      <c r="BP24" s="98">
        <v>6.7479214507334463E-4</v>
      </c>
      <c r="BQ24" s="98">
        <v>4.1434701653891203E-4</v>
      </c>
      <c r="BR24" s="98">
        <v>2.5844056625264444E-3</v>
      </c>
      <c r="BS24" s="98">
        <v>1.7739939435634691E-3</v>
      </c>
      <c r="BT24" s="98">
        <v>0</v>
      </c>
    </row>
    <row r="25" spans="2:72" ht="15" x14ac:dyDescent="0.4">
      <c r="B25">
        <v>20</v>
      </c>
      <c r="C25" s="6" t="s">
        <v>37</v>
      </c>
      <c r="D25" s="7" t="s">
        <v>38</v>
      </c>
      <c r="E25" s="98">
        <v>4.0740192307765757E-3</v>
      </c>
      <c r="F25" s="98">
        <v>5.1222034900841136E-3</v>
      </c>
      <c r="G25" s="98">
        <v>1.88977171555302E-3</v>
      </c>
      <c r="H25" s="98">
        <v>5.7353175657057849E-4</v>
      </c>
      <c r="I25" s="98">
        <v>1.6524340086755565E-3</v>
      </c>
      <c r="J25" s="98">
        <v>1.5658773117368033E-3</v>
      </c>
      <c r="K25" s="98">
        <v>1.3428261044194435E-3</v>
      </c>
      <c r="L25" s="98">
        <v>8.2278974326997073E-4</v>
      </c>
      <c r="M25" s="98">
        <v>1.2513369238441366E-3</v>
      </c>
      <c r="N25" s="98">
        <v>1.1939265637605724E-3</v>
      </c>
      <c r="O25" s="98">
        <v>2.1335499193856251E-3</v>
      </c>
      <c r="P25" s="98">
        <v>2.9409771557843099E-3</v>
      </c>
      <c r="Q25" s="98">
        <v>2.4052664415522848E-3</v>
      </c>
      <c r="R25" s="98">
        <v>3.2904247272861845E-3</v>
      </c>
      <c r="S25" s="98">
        <v>6.6972962016789515E-3</v>
      </c>
      <c r="T25" s="98">
        <v>3.5010551070932213E-3</v>
      </c>
      <c r="U25" s="98">
        <v>4.4400555630430098E-3</v>
      </c>
      <c r="V25" s="98">
        <v>3.4350936910233338E-3</v>
      </c>
      <c r="W25" s="98">
        <v>2.8757860367679688E-3</v>
      </c>
      <c r="X25" s="98">
        <v>1.2299858157143386</v>
      </c>
      <c r="Y25" s="98">
        <v>0.21919357552017635</v>
      </c>
      <c r="Z25" s="98">
        <v>4.8426361516588474E-2</v>
      </c>
      <c r="AA25" s="98">
        <v>4.7005850592704689E-3</v>
      </c>
      <c r="AB25" s="98">
        <v>2.8373942675981079E-2</v>
      </c>
      <c r="AC25" s="98">
        <v>1.4252856369140041E-3</v>
      </c>
      <c r="AD25" s="98">
        <v>4.3325513754413521E-3</v>
      </c>
      <c r="AE25" s="98">
        <v>5.3121150950695036E-3</v>
      </c>
      <c r="AF25" s="98">
        <v>1.1400905781233275E-2</v>
      </c>
      <c r="AG25" s="98">
        <v>1.4394063555458799E-3</v>
      </c>
      <c r="AH25" s="98">
        <v>5.3213333250198662E-3</v>
      </c>
      <c r="AI25" s="98">
        <v>5.1546202563083248E-3</v>
      </c>
      <c r="AJ25" s="98">
        <v>3.9392554095746667E-3</v>
      </c>
      <c r="AK25" s="98">
        <v>9.3162970108623903E-3</v>
      </c>
      <c r="AL25" s="98">
        <v>5.1781499168059006E-2</v>
      </c>
      <c r="AM25" s="98">
        <v>9.0250045948715111E-3</v>
      </c>
      <c r="AN25" s="98">
        <v>1.839663105053069E-3</v>
      </c>
      <c r="AO25" s="98">
        <v>1.1298485531371558E-3</v>
      </c>
      <c r="AP25" s="98">
        <v>2.3358614674779911E-3</v>
      </c>
      <c r="AQ25" s="98">
        <v>1.9393710500292783E-3</v>
      </c>
      <c r="AR25" s="98">
        <v>2.3633759456483491E-3</v>
      </c>
      <c r="AS25" s="98">
        <v>3.6588483903872759E-2</v>
      </c>
      <c r="AT25" s="98">
        <v>2.554017789366396E-3</v>
      </c>
      <c r="AU25" s="98">
        <v>4.9428992733331944E-3</v>
      </c>
      <c r="AV25" s="98">
        <v>1.0982477316362083E-2</v>
      </c>
      <c r="AW25" s="98">
        <v>4.5127862773784149E-3</v>
      </c>
      <c r="AX25" s="98">
        <v>2.5676883993506379E-3</v>
      </c>
      <c r="AY25" s="98">
        <v>3.0874331192573411E-3</v>
      </c>
      <c r="AZ25" s="98">
        <v>1.5779958752515019E-3</v>
      </c>
      <c r="BA25" s="98">
        <v>2.4619081082251316E-3</v>
      </c>
      <c r="BB25" s="98">
        <v>2.3724379684494637E-3</v>
      </c>
      <c r="BC25" s="98">
        <v>2.233812052560877E-3</v>
      </c>
      <c r="BD25" s="98">
        <v>2.4541791995576147E-3</v>
      </c>
      <c r="BE25" s="98">
        <v>2.8595517362063052E-3</v>
      </c>
      <c r="BF25" s="98">
        <v>2.120572536342125E-3</v>
      </c>
      <c r="BG25" s="98">
        <v>7.5124297137419398E-3</v>
      </c>
      <c r="BH25" s="98">
        <v>1.0880330340262017E-3</v>
      </c>
      <c r="BI25" s="98">
        <v>1.6535215366354974E-3</v>
      </c>
      <c r="BJ25" s="98">
        <v>7.0339861344758075E-4</v>
      </c>
      <c r="BK25" s="98">
        <v>5.7694963116458706E-4</v>
      </c>
      <c r="BL25" s="98">
        <v>2.7021696737800934E-4</v>
      </c>
      <c r="BM25" s="98">
        <v>1.1813282142740459E-3</v>
      </c>
      <c r="BN25" s="98">
        <v>1.3661668297676056E-3</v>
      </c>
      <c r="BO25" s="98">
        <v>1.9958628544852293E-3</v>
      </c>
      <c r="BP25" s="98">
        <v>1.2913316914571922E-3</v>
      </c>
      <c r="BQ25" s="98">
        <v>1.9040758203116008E-3</v>
      </c>
      <c r="BR25" s="98">
        <v>2.1807533973517675E-3</v>
      </c>
      <c r="BS25" s="98">
        <v>5.0664883131279525E-3</v>
      </c>
      <c r="BT25" s="98">
        <v>0</v>
      </c>
    </row>
    <row r="26" spans="2:72" ht="15" x14ac:dyDescent="0.4">
      <c r="B26">
        <v>21</v>
      </c>
      <c r="C26" s="15" t="s">
        <v>39</v>
      </c>
      <c r="D26" s="2" t="s">
        <v>40</v>
      </c>
      <c r="E26" s="98">
        <v>1.9204833565293279E-3</v>
      </c>
      <c r="F26" s="98">
        <v>1.3325905815178738E-3</v>
      </c>
      <c r="G26" s="98">
        <v>1.5282498806631188E-3</v>
      </c>
      <c r="H26" s="98">
        <v>3.8026678014102164E-4</v>
      </c>
      <c r="I26" s="98">
        <v>1.0591440002303701E-3</v>
      </c>
      <c r="J26" s="98">
        <v>3.6424083149363012E-3</v>
      </c>
      <c r="K26" s="98">
        <v>1.7416393069108564E-3</v>
      </c>
      <c r="L26" s="98">
        <v>5.7795755858658262E-4</v>
      </c>
      <c r="M26" s="98">
        <v>1.9169908741369236E-3</v>
      </c>
      <c r="N26" s="98">
        <v>1.1129775894278097E-3</v>
      </c>
      <c r="O26" s="98">
        <v>1.5768634178558905E-3</v>
      </c>
      <c r="P26" s="98">
        <v>1.65662199910508E-3</v>
      </c>
      <c r="Q26" s="98">
        <v>1.7670974773414531E-3</v>
      </c>
      <c r="R26" s="98">
        <v>2.086003168553536E-3</v>
      </c>
      <c r="S26" s="98">
        <v>1.7944392373267799E-3</v>
      </c>
      <c r="T26" s="98">
        <v>1.5044575146190154E-3</v>
      </c>
      <c r="U26" s="98">
        <v>2.7165869962668733E-3</v>
      </c>
      <c r="V26" s="98">
        <v>2.200561883431435E-3</v>
      </c>
      <c r="W26" s="98">
        <v>2.1626704869794899E-3</v>
      </c>
      <c r="X26" s="98">
        <v>3.6763683988814896E-2</v>
      </c>
      <c r="Y26" s="98">
        <v>1.0503304882385827</v>
      </c>
      <c r="Z26" s="98">
        <v>3.6547277119757554E-2</v>
      </c>
      <c r="AA26" s="98">
        <v>2.141401473499198E-3</v>
      </c>
      <c r="AB26" s="98">
        <v>6.4174674414968335E-3</v>
      </c>
      <c r="AC26" s="98">
        <v>1.2846295640179172E-3</v>
      </c>
      <c r="AD26" s="98">
        <v>2.1532641302487816E-3</v>
      </c>
      <c r="AE26" s="98">
        <v>2.3098335453405464E-3</v>
      </c>
      <c r="AF26" s="98">
        <v>4.0934577581811724E-3</v>
      </c>
      <c r="AG26" s="98">
        <v>1.0440577501128045E-3</v>
      </c>
      <c r="AH26" s="98">
        <v>2.6251409407238623E-3</v>
      </c>
      <c r="AI26" s="98">
        <v>3.1969369904336835E-3</v>
      </c>
      <c r="AJ26" s="98">
        <v>2.3480398185199789E-3</v>
      </c>
      <c r="AK26" s="98">
        <v>3.3347203345356013E-3</v>
      </c>
      <c r="AL26" s="98">
        <v>9.8871870304141178E-3</v>
      </c>
      <c r="AM26" s="98">
        <v>3.064684317016759E-3</v>
      </c>
      <c r="AN26" s="98">
        <v>1.354868703830851E-3</v>
      </c>
      <c r="AO26" s="98">
        <v>1.2976303882559529E-3</v>
      </c>
      <c r="AP26" s="98">
        <v>2.7852948802487947E-3</v>
      </c>
      <c r="AQ26" s="98">
        <v>2.3128158894537222E-3</v>
      </c>
      <c r="AR26" s="98">
        <v>3.1709617690372791E-3</v>
      </c>
      <c r="AS26" s="98">
        <v>5.9574173143856499E-3</v>
      </c>
      <c r="AT26" s="98">
        <v>3.0791034588270845E-3</v>
      </c>
      <c r="AU26" s="98">
        <v>1.8862604464468453E-3</v>
      </c>
      <c r="AV26" s="98">
        <v>3.2016748607679047E-3</v>
      </c>
      <c r="AW26" s="98">
        <v>1.9188831825702477E-3</v>
      </c>
      <c r="AX26" s="98">
        <v>1.8580798103913466E-3</v>
      </c>
      <c r="AY26" s="98">
        <v>1.9130107245502739E-3</v>
      </c>
      <c r="AZ26" s="98">
        <v>1.4493422811568991E-3</v>
      </c>
      <c r="BA26" s="98">
        <v>1.9122689607058371E-3</v>
      </c>
      <c r="BB26" s="98">
        <v>3.4434476979875975E-3</v>
      </c>
      <c r="BC26" s="98">
        <v>4.4498634798060986E-3</v>
      </c>
      <c r="BD26" s="98">
        <v>4.5138686146970891E-3</v>
      </c>
      <c r="BE26" s="98">
        <v>5.8354776832719897E-3</v>
      </c>
      <c r="BF26" s="98">
        <v>3.3327491950411914E-3</v>
      </c>
      <c r="BG26" s="98">
        <v>2.2551996079540585E-3</v>
      </c>
      <c r="BH26" s="98">
        <v>9.4968441028005256E-4</v>
      </c>
      <c r="BI26" s="98">
        <v>1.0197274416381165E-3</v>
      </c>
      <c r="BJ26" s="98">
        <v>4.3546833374786582E-4</v>
      </c>
      <c r="BK26" s="98">
        <v>3.5111906614489425E-4</v>
      </c>
      <c r="BL26" s="98">
        <v>2.6990819424988968E-4</v>
      </c>
      <c r="BM26" s="98">
        <v>1.5979231265756304E-3</v>
      </c>
      <c r="BN26" s="98">
        <v>2.604161762129578E-3</v>
      </c>
      <c r="BO26" s="98">
        <v>1.2930194228349715E-3</v>
      </c>
      <c r="BP26" s="98">
        <v>1.5311125021956128E-3</v>
      </c>
      <c r="BQ26" s="98">
        <v>2.4326177125194785E-3</v>
      </c>
      <c r="BR26" s="98">
        <v>3.6247614638500419E-3</v>
      </c>
      <c r="BS26" s="98">
        <v>9.8270436150632188E-4</v>
      </c>
      <c r="BT26" s="98">
        <v>0</v>
      </c>
    </row>
    <row r="27" spans="2:72" ht="15" x14ac:dyDescent="0.4">
      <c r="B27">
        <v>22</v>
      </c>
      <c r="C27" s="6" t="s">
        <v>41</v>
      </c>
      <c r="D27" s="7" t="s">
        <v>42</v>
      </c>
      <c r="E27" s="98">
        <v>5.9156627040696122E-4</v>
      </c>
      <c r="F27" s="98">
        <v>4.2364153511799483E-4</v>
      </c>
      <c r="G27" s="98">
        <v>1.1085423070391319E-3</v>
      </c>
      <c r="H27" s="98">
        <v>2.8200190578392468E-4</v>
      </c>
      <c r="I27" s="98">
        <v>4.9177543337521035E-4</v>
      </c>
      <c r="J27" s="98">
        <v>6.8348317821828185E-4</v>
      </c>
      <c r="K27" s="98">
        <v>6.9305631951321542E-4</v>
      </c>
      <c r="L27" s="98">
        <v>3.7503839157914157E-4</v>
      </c>
      <c r="M27" s="98">
        <v>8.0128353161193814E-4</v>
      </c>
      <c r="N27" s="98">
        <v>7.8353436313357064E-4</v>
      </c>
      <c r="O27" s="98">
        <v>9.2161499561911001E-4</v>
      </c>
      <c r="P27" s="98">
        <v>8.5740497333319863E-4</v>
      </c>
      <c r="Q27" s="98">
        <v>9.5443855018028821E-4</v>
      </c>
      <c r="R27" s="98">
        <v>8.7305071753825678E-4</v>
      </c>
      <c r="S27" s="98">
        <v>5.683141819598338E-4</v>
      </c>
      <c r="T27" s="98">
        <v>5.3953847525645116E-4</v>
      </c>
      <c r="U27" s="98">
        <v>1.2163588149034514E-3</v>
      </c>
      <c r="V27" s="98">
        <v>9.2372523636390048E-4</v>
      </c>
      <c r="W27" s="98">
        <v>9.6417502862490383E-4</v>
      </c>
      <c r="X27" s="98">
        <v>8.3253493451411371E-3</v>
      </c>
      <c r="Y27" s="98">
        <v>9.9253667604552454E-3</v>
      </c>
      <c r="Z27" s="98">
        <v>1.1807053253917528</v>
      </c>
      <c r="AA27" s="98">
        <v>1.4250438336492861E-3</v>
      </c>
      <c r="AB27" s="98">
        <v>2.3313595170150613E-3</v>
      </c>
      <c r="AC27" s="98">
        <v>5.1225238675223629E-4</v>
      </c>
      <c r="AD27" s="98">
        <v>8.9408276393345624E-4</v>
      </c>
      <c r="AE27" s="98">
        <v>1.2705789772804307E-3</v>
      </c>
      <c r="AF27" s="98">
        <v>1.484158281944778E-3</v>
      </c>
      <c r="AG27" s="98">
        <v>4.6232347976455767E-4</v>
      </c>
      <c r="AH27" s="98">
        <v>1.1354531060957047E-3</v>
      </c>
      <c r="AI27" s="98">
        <v>1.3404958489772244E-3</v>
      </c>
      <c r="AJ27" s="98">
        <v>1.3016387681775456E-3</v>
      </c>
      <c r="AK27" s="98">
        <v>1.8117526588830465E-3</v>
      </c>
      <c r="AL27" s="98">
        <v>5.1854929958668004E-3</v>
      </c>
      <c r="AM27" s="98">
        <v>3.4493106542985365E-3</v>
      </c>
      <c r="AN27" s="98">
        <v>5.2803327701392126E-4</v>
      </c>
      <c r="AO27" s="98">
        <v>5.4144563935238754E-4</v>
      </c>
      <c r="AP27" s="98">
        <v>8.7564062345870416E-4</v>
      </c>
      <c r="AQ27" s="98">
        <v>6.9820425758671358E-4</v>
      </c>
      <c r="AR27" s="98">
        <v>1.1207174824259358E-3</v>
      </c>
      <c r="AS27" s="98">
        <v>1.3798829568180222E-3</v>
      </c>
      <c r="AT27" s="98">
        <v>1.2314768731014542E-3</v>
      </c>
      <c r="AU27" s="98">
        <v>9.1826887014662302E-4</v>
      </c>
      <c r="AV27" s="98">
        <v>1.1904200790207834E-3</v>
      </c>
      <c r="AW27" s="98">
        <v>7.8792584867941567E-4</v>
      </c>
      <c r="AX27" s="98">
        <v>1.3806158268487808E-3</v>
      </c>
      <c r="AY27" s="98">
        <v>5.5006708570949116E-3</v>
      </c>
      <c r="AZ27" s="98">
        <v>8.33940175144825E-4</v>
      </c>
      <c r="BA27" s="98">
        <v>1.1669483382530763E-3</v>
      </c>
      <c r="BB27" s="98">
        <v>9.4698230082506318E-4</v>
      </c>
      <c r="BC27" s="98">
        <v>1.2429506221784058E-3</v>
      </c>
      <c r="BD27" s="98">
        <v>9.7745776527707298E-4</v>
      </c>
      <c r="BE27" s="98">
        <v>1.0924202827513583E-3</v>
      </c>
      <c r="BF27" s="98">
        <v>7.962091471114995E-4</v>
      </c>
      <c r="BG27" s="98">
        <v>1.2777172000099297E-3</v>
      </c>
      <c r="BH27" s="98">
        <v>4.3366821509136823E-4</v>
      </c>
      <c r="BI27" s="98">
        <v>4.8406982280564177E-4</v>
      </c>
      <c r="BJ27" s="98">
        <v>2.5102218494056823E-4</v>
      </c>
      <c r="BK27" s="98">
        <v>1.7182343196931526E-4</v>
      </c>
      <c r="BL27" s="98">
        <v>9.2527610977835426E-5</v>
      </c>
      <c r="BM27" s="98">
        <v>6.3348763442747167E-4</v>
      </c>
      <c r="BN27" s="98">
        <v>1.1156084573620659E-3</v>
      </c>
      <c r="BO27" s="98">
        <v>4.9939501560885646E-4</v>
      </c>
      <c r="BP27" s="98">
        <v>1.7477142002395158E-3</v>
      </c>
      <c r="BQ27" s="98">
        <v>1.873419616309561E-3</v>
      </c>
      <c r="BR27" s="98">
        <v>2.9295824141041052E-3</v>
      </c>
      <c r="BS27" s="98">
        <v>1.2164608004002892E-3</v>
      </c>
      <c r="BT27" s="98">
        <v>0</v>
      </c>
    </row>
    <row r="28" spans="2:72" ht="15" x14ac:dyDescent="0.4">
      <c r="B28">
        <v>23</v>
      </c>
      <c r="C28" s="15" t="s">
        <v>43</v>
      </c>
      <c r="D28" s="2" t="s">
        <v>44</v>
      </c>
      <c r="E28" s="98">
        <v>4.1126085504820794E-3</v>
      </c>
      <c r="F28" s="98">
        <v>1.6951616691084608E-3</v>
      </c>
      <c r="G28" s="98">
        <v>2.9402040258744806E-3</v>
      </c>
      <c r="H28" s="98">
        <v>4.8654930625775935E-4</v>
      </c>
      <c r="I28" s="98">
        <v>8.8950316770164991E-4</v>
      </c>
      <c r="J28" s="98">
        <v>2.8634468571766549E-4</v>
      </c>
      <c r="K28" s="98">
        <v>4.3382473078169121E-4</v>
      </c>
      <c r="L28" s="98">
        <v>5.7164593286833398E-4</v>
      </c>
      <c r="M28" s="98">
        <v>5.9166157778501422E-4</v>
      </c>
      <c r="N28" s="98">
        <v>4.4405964609758701E-4</v>
      </c>
      <c r="O28" s="98">
        <v>2.1842043796198702E-3</v>
      </c>
      <c r="P28" s="98">
        <v>2.2920776115795353E-3</v>
      </c>
      <c r="Q28" s="98">
        <v>2.2455786414403412E-3</v>
      </c>
      <c r="R28" s="98">
        <v>2.4431125948916783E-3</v>
      </c>
      <c r="S28" s="98">
        <v>1.864355999151756E-3</v>
      </c>
      <c r="T28" s="98">
        <v>2.4466777005160605E-3</v>
      </c>
      <c r="U28" s="98">
        <v>3.5469409430184374E-3</v>
      </c>
      <c r="V28" s="98">
        <v>2.2535480550178672E-3</v>
      </c>
      <c r="W28" s="98">
        <v>1.7081250951829976E-3</v>
      </c>
      <c r="X28" s="98">
        <v>1.6080038018663663E-3</v>
      </c>
      <c r="Y28" s="98">
        <v>4.0690605398932154E-3</v>
      </c>
      <c r="Z28" s="98">
        <v>1.6565538468319653E-3</v>
      </c>
      <c r="AA28" s="98">
        <v>1.2068799024233756</v>
      </c>
      <c r="AB28" s="98">
        <v>3.5016595301892897E-2</v>
      </c>
      <c r="AC28" s="98">
        <v>7.3609606680433951E-4</v>
      </c>
      <c r="AD28" s="98">
        <v>2.6356771966803659E-3</v>
      </c>
      <c r="AE28" s="98">
        <v>2.4948619217508012E-3</v>
      </c>
      <c r="AF28" s="98">
        <v>4.0823059516719475E-3</v>
      </c>
      <c r="AG28" s="98">
        <v>5.0171728194113325E-4</v>
      </c>
      <c r="AH28" s="98">
        <v>2.7022936451553395E-3</v>
      </c>
      <c r="AI28" s="98">
        <v>6.3112379070060058E-3</v>
      </c>
      <c r="AJ28" s="98">
        <v>2.4121871598169657E-3</v>
      </c>
      <c r="AK28" s="98">
        <v>3.2550863510839101E-3</v>
      </c>
      <c r="AL28" s="98">
        <v>0.11109206016172136</v>
      </c>
      <c r="AM28" s="98">
        <v>3.1589613256093928E-3</v>
      </c>
      <c r="AN28" s="98">
        <v>1.0337393387077616E-3</v>
      </c>
      <c r="AO28" s="98">
        <v>5.2192708466666836E-4</v>
      </c>
      <c r="AP28" s="98">
        <v>1.7645620967484169E-3</v>
      </c>
      <c r="AQ28" s="98">
        <v>9.6847290216473491E-4</v>
      </c>
      <c r="AR28" s="98">
        <v>1.0856774849438212E-3</v>
      </c>
      <c r="AS28" s="98">
        <v>6.5450284601888608E-4</v>
      </c>
      <c r="AT28" s="98">
        <v>1.5125207421654223E-3</v>
      </c>
      <c r="AU28" s="98">
        <v>1.7109456669771057E-2</v>
      </c>
      <c r="AV28" s="98">
        <v>1.109525220377337E-2</v>
      </c>
      <c r="AW28" s="98">
        <v>9.7937813094329633E-3</v>
      </c>
      <c r="AX28" s="98">
        <v>8.0632405824243472E-4</v>
      </c>
      <c r="AY28" s="98">
        <v>1.3158484674436987E-3</v>
      </c>
      <c r="AZ28" s="98">
        <v>5.9010470644375672E-4</v>
      </c>
      <c r="BA28" s="98">
        <v>5.7816585870574145E-4</v>
      </c>
      <c r="BB28" s="98">
        <v>5.8682982203168076E-4</v>
      </c>
      <c r="BC28" s="98">
        <v>4.8745965022421896E-4</v>
      </c>
      <c r="BD28" s="98">
        <v>6.3992615522958621E-4</v>
      </c>
      <c r="BE28" s="98">
        <v>1.0153359073097497E-3</v>
      </c>
      <c r="BF28" s="98">
        <v>1.003375956066122E-3</v>
      </c>
      <c r="BG28" s="98">
        <v>2.0033806368022567E-3</v>
      </c>
      <c r="BH28" s="98">
        <v>5.9498404700771338E-4</v>
      </c>
      <c r="BI28" s="98">
        <v>4.8496884627957464E-4</v>
      </c>
      <c r="BJ28" s="98">
        <v>3.0103691188506721E-4</v>
      </c>
      <c r="BK28" s="98">
        <v>2.3894684048781734E-4</v>
      </c>
      <c r="BL28" s="98">
        <v>2.9742873773256576E-4</v>
      </c>
      <c r="BM28" s="98">
        <v>1.9696113909039173E-3</v>
      </c>
      <c r="BN28" s="98">
        <v>5.8330053978891314E-4</v>
      </c>
      <c r="BO28" s="98">
        <v>2.0572417684242214E-3</v>
      </c>
      <c r="BP28" s="98">
        <v>9.0734835161147137E-4</v>
      </c>
      <c r="BQ28" s="98">
        <v>1.0154051414931E-3</v>
      </c>
      <c r="BR28" s="98">
        <v>1.0206855140950002E-3</v>
      </c>
      <c r="BS28" s="98">
        <v>9.6224499590012236E-4</v>
      </c>
      <c r="BT28" s="98">
        <v>0</v>
      </c>
    </row>
    <row r="29" spans="2:72" ht="15" x14ac:dyDescent="0.4">
      <c r="B29">
        <v>24</v>
      </c>
      <c r="C29" s="6" t="s">
        <v>45</v>
      </c>
      <c r="D29" s="7" t="s">
        <v>46</v>
      </c>
      <c r="E29" s="98">
        <v>1.4935701955426773E-2</v>
      </c>
      <c r="F29" s="98">
        <v>7.4374642130895811E-3</v>
      </c>
      <c r="G29" s="98">
        <v>1.6611732729758293E-2</v>
      </c>
      <c r="H29" s="98">
        <v>2.3590131319334291E-3</v>
      </c>
      <c r="I29" s="98">
        <v>1.1476333283306737E-2</v>
      </c>
      <c r="J29" s="98">
        <v>2.9836383600451073E-3</v>
      </c>
      <c r="K29" s="98">
        <v>4.6989376408176752E-3</v>
      </c>
      <c r="L29" s="98">
        <v>1.2781466101535766E-2</v>
      </c>
      <c r="M29" s="98">
        <v>8.2880732614729509E-3</v>
      </c>
      <c r="N29" s="98">
        <v>4.4947321251258276E-3</v>
      </c>
      <c r="O29" s="98">
        <v>1.4379302936829689E-2</v>
      </c>
      <c r="P29" s="98">
        <v>2.064399737164567E-2</v>
      </c>
      <c r="Q29" s="98">
        <v>2.2046290100660337E-2</v>
      </c>
      <c r="R29" s="98">
        <v>2.5922359316732594E-2</v>
      </c>
      <c r="S29" s="98">
        <v>1.6607491150383728E-2</v>
      </c>
      <c r="T29" s="98">
        <v>2.3761892333670324E-2</v>
      </c>
      <c r="U29" s="98">
        <v>6.29206827145323E-2</v>
      </c>
      <c r="V29" s="98">
        <v>3.3061700536515616E-2</v>
      </c>
      <c r="W29" s="98">
        <v>2.6815037647847269E-2</v>
      </c>
      <c r="X29" s="98">
        <v>1.7869226048264731E-2</v>
      </c>
      <c r="Y29" s="98">
        <v>1.9716134601010793E-2</v>
      </c>
      <c r="Z29" s="98">
        <v>2.5379858575378108E-2</v>
      </c>
      <c r="AA29" s="98">
        <v>7.0779601193799474E-2</v>
      </c>
      <c r="AB29" s="98">
        <v>1.3039582438857673</v>
      </c>
      <c r="AC29" s="98">
        <v>7.3783121952564687E-3</v>
      </c>
      <c r="AD29" s="98">
        <v>3.1086204023264421E-2</v>
      </c>
      <c r="AE29" s="98">
        <v>4.5105913359102356E-2</v>
      </c>
      <c r="AF29" s="98">
        <v>3.5340416172220807E-2</v>
      </c>
      <c r="AG29" s="98">
        <v>5.0837663035703858E-3</v>
      </c>
      <c r="AH29" s="98">
        <v>1.1912692682803908E-2</v>
      </c>
      <c r="AI29" s="98">
        <v>2.5046501968542821E-2</v>
      </c>
      <c r="AJ29" s="98">
        <v>1.3695433843232976E-2</v>
      </c>
      <c r="AK29" s="98">
        <v>1.1022536249077647E-2</v>
      </c>
      <c r="AL29" s="98">
        <v>8.6833565288526871E-2</v>
      </c>
      <c r="AM29" s="98">
        <v>1.3571808263879402E-2</v>
      </c>
      <c r="AN29" s="98">
        <v>9.0650068141223776E-3</v>
      </c>
      <c r="AO29" s="98">
        <v>4.855265604021608E-3</v>
      </c>
      <c r="AP29" s="98">
        <v>8.6738710061423849E-3</v>
      </c>
      <c r="AQ29" s="98">
        <v>6.162323586601872E-3</v>
      </c>
      <c r="AR29" s="98">
        <v>8.0761318568308774E-3</v>
      </c>
      <c r="AS29" s="98">
        <v>1.6083188839059705E-2</v>
      </c>
      <c r="AT29" s="98">
        <v>1.3908969773268672E-2</v>
      </c>
      <c r="AU29" s="98">
        <v>9.2009417664491878E-3</v>
      </c>
      <c r="AV29" s="98">
        <v>9.6039942354879462E-3</v>
      </c>
      <c r="AW29" s="98">
        <v>7.6515559009938811E-3</v>
      </c>
      <c r="AX29" s="98">
        <v>9.1849980533453991E-3</v>
      </c>
      <c r="AY29" s="98">
        <v>1.1410412968797809E-2</v>
      </c>
      <c r="AZ29" s="98">
        <v>4.7526255836482876E-3</v>
      </c>
      <c r="BA29" s="98">
        <v>5.8987113354026172E-3</v>
      </c>
      <c r="BB29" s="98">
        <v>6.7323284841526174E-3</v>
      </c>
      <c r="BC29" s="98">
        <v>5.964595345626488E-3</v>
      </c>
      <c r="BD29" s="98">
        <v>1.2253405496598173E-2</v>
      </c>
      <c r="BE29" s="98">
        <v>1.1785734638642801E-2</v>
      </c>
      <c r="BF29" s="98">
        <v>1.04762027780686E-2</v>
      </c>
      <c r="BG29" s="98">
        <v>4.3992104681166599E-2</v>
      </c>
      <c r="BH29" s="98">
        <v>6.977481748671124E-3</v>
      </c>
      <c r="BI29" s="98">
        <v>6.9148683976119358E-3</v>
      </c>
      <c r="BJ29" s="98">
        <v>3.7301585325309689E-3</v>
      </c>
      <c r="BK29" s="98">
        <v>2.5970678089950426E-3</v>
      </c>
      <c r="BL29" s="98">
        <v>1.6056741021659984E-3</v>
      </c>
      <c r="BM29" s="98">
        <v>1.0225785835655336E-2</v>
      </c>
      <c r="BN29" s="98">
        <v>1.2728619000920087E-2</v>
      </c>
      <c r="BO29" s="98">
        <v>3.4690500847919595E-2</v>
      </c>
      <c r="BP29" s="98">
        <v>1.6015358433521053E-2</v>
      </c>
      <c r="BQ29" s="98">
        <v>1.0031117814660708E-2</v>
      </c>
      <c r="BR29" s="98">
        <v>1.7558794579704433E-2</v>
      </c>
      <c r="BS29" s="98">
        <v>5.734424057316034E-3</v>
      </c>
      <c r="BT29" s="98">
        <v>0</v>
      </c>
    </row>
    <row r="30" spans="2:72" ht="15" x14ac:dyDescent="0.4">
      <c r="B30">
        <v>25</v>
      </c>
      <c r="C30" s="15" t="s">
        <v>47</v>
      </c>
      <c r="D30" s="2" t="s">
        <v>48</v>
      </c>
      <c r="E30" s="98">
        <v>4.9146966381760207E-2</v>
      </c>
      <c r="F30" s="98">
        <v>3.063876845284123E-2</v>
      </c>
      <c r="G30" s="98">
        <v>4.3843040739317524E-2</v>
      </c>
      <c r="H30" s="98">
        <v>2.2591213129242699E-2</v>
      </c>
      <c r="I30" s="98">
        <v>3.6223106123947663E-2</v>
      </c>
      <c r="J30" s="98">
        <v>0.10186917997427526</v>
      </c>
      <c r="K30" s="98">
        <v>0.20840815963893031</v>
      </c>
      <c r="L30" s="98">
        <v>4.0520470605374496E-2</v>
      </c>
      <c r="M30" s="98">
        <v>5.8107613830252307E-2</v>
      </c>
      <c r="N30" s="98">
        <v>2.0532758209833923E-2</v>
      </c>
      <c r="O30" s="98">
        <v>4.1964214846229475E-2</v>
      </c>
      <c r="P30" s="98">
        <v>3.9328655564175231E-2</v>
      </c>
      <c r="Q30" s="98">
        <v>4.2560871254021929E-2</v>
      </c>
      <c r="R30" s="98">
        <v>4.4567521139139504E-2</v>
      </c>
      <c r="S30" s="98">
        <v>3.1185572578295077E-2</v>
      </c>
      <c r="T30" s="98">
        <v>3.6902027596123113E-2</v>
      </c>
      <c r="U30" s="98">
        <v>3.6804222623809543E-2</v>
      </c>
      <c r="V30" s="98">
        <v>2.8826495427507235E-2</v>
      </c>
      <c r="W30" s="98">
        <v>3.6168341098542681E-2</v>
      </c>
      <c r="X30" s="98">
        <v>4.8597541826751828E-2</v>
      </c>
      <c r="Y30" s="98">
        <v>3.2941002421579831E-2</v>
      </c>
      <c r="Z30" s="98">
        <v>5.3912418877717701E-2</v>
      </c>
      <c r="AA30" s="98">
        <v>3.4475221084452577E-2</v>
      </c>
      <c r="AB30" s="98">
        <v>4.3668262839704951E-2</v>
      </c>
      <c r="AC30" s="98">
        <v>1.7427611441061535</v>
      </c>
      <c r="AD30" s="98">
        <v>7.2319518919412101E-2</v>
      </c>
      <c r="AE30" s="98">
        <v>5.1679108248825177E-2</v>
      </c>
      <c r="AF30" s="98">
        <v>7.1317865477739564E-2</v>
      </c>
      <c r="AG30" s="98">
        <v>0.15777293459833253</v>
      </c>
      <c r="AH30" s="98">
        <v>3.3052986731309672E-2</v>
      </c>
      <c r="AI30" s="98">
        <v>4.3460332260928151E-2</v>
      </c>
      <c r="AJ30" s="98">
        <v>2.5488802072502807E-2</v>
      </c>
      <c r="AK30" s="98">
        <v>3.5833841244444248E-2</v>
      </c>
      <c r="AL30" s="98">
        <v>3.309660260959342E-2</v>
      </c>
      <c r="AM30" s="98">
        <v>2.7504005895995467E-2</v>
      </c>
      <c r="AN30" s="98">
        <v>5.2143238606944656E-2</v>
      </c>
      <c r="AO30" s="98">
        <v>0.11173182461536627</v>
      </c>
      <c r="AP30" s="98">
        <v>4.3452649784382499E-2</v>
      </c>
      <c r="AQ30" s="98">
        <v>1.7734353200895246E-2</v>
      </c>
      <c r="AR30" s="98">
        <v>7.8165263230428689E-2</v>
      </c>
      <c r="AS30" s="98">
        <v>3.0477107934461227E-2</v>
      </c>
      <c r="AT30" s="98">
        <v>4.0414968185283735E-2</v>
      </c>
      <c r="AU30" s="98">
        <v>4.5767533063501717E-2</v>
      </c>
      <c r="AV30" s="98">
        <v>6.4326697552839207E-2</v>
      </c>
      <c r="AW30" s="98">
        <v>6.0262167348870528E-2</v>
      </c>
      <c r="AX30" s="98">
        <v>3.9695104135773082E-2</v>
      </c>
      <c r="AY30" s="98">
        <v>5.06820954279067E-2</v>
      </c>
      <c r="AZ30" s="98">
        <v>0.26360711046659396</v>
      </c>
      <c r="BA30" s="98">
        <v>0.19678571761023966</v>
      </c>
      <c r="BB30" s="98">
        <v>0.35160855614854664</v>
      </c>
      <c r="BC30" s="98">
        <v>4.2327949730203686E-2</v>
      </c>
      <c r="BD30" s="98">
        <v>9.4456068662558873E-2</v>
      </c>
      <c r="BE30" s="98">
        <v>3.2230557406154998E-2</v>
      </c>
      <c r="BF30" s="98">
        <v>2.3223995754070671E-2</v>
      </c>
      <c r="BG30" s="98">
        <v>1.7420788173315657E-2</v>
      </c>
      <c r="BH30" s="98">
        <v>1.4063056640815344E-2</v>
      </c>
      <c r="BI30" s="98">
        <v>1.1593636366610611E-2</v>
      </c>
      <c r="BJ30" s="98">
        <v>8.029038179115525E-3</v>
      </c>
      <c r="BK30" s="98">
        <v>8.2300386682480058E-3</v>
      </c>
      <c r="BL30" s="98">
        <v>3.4963655450336944E-3</v>
      </c>
      <c r="BM30" s="98">
        <v>1.5300975770302811E-2</v>
      </c>
      <c r="BN30" s="98">
        <v>1.010066913658836E-2</v>
      </c>
      <c r="BO30" s="98">
        <v>2.8635176126867598E-2</v>
      </c>
      <c r="BP30" s="98">
        <v>9.1774109120070779E-3</v>
      </c>
      <c r="BQ30" s="98">
        <v>1.5647788463740691E-2</v>
      </c>
      <c r="BR30" s="98">
        <v>1.1830251181031329E-2</v>
      </c>
      <c r="BS30" s="98">
        <v>1.9703884887597028E-2</v>
      </c>
      <c r="BT30" s="98">
        <v>0</v>
      </c>
    </row>
    <row r="31" spans="2:72" ht="15" x14ac:dyDescent="0.4">
      <c r="B31">
        <v>26</v>
      </c>
      <c r="C31" s="6" t="s">
        <v>49</v>
      </c>
      <c r="D31" s="7" t="s">
        <v>50</v>
      </c>
      <c r="E31" s="98">
        <v>9.6717407572519468E-2</v>
      </c>
      <c r="F31" s="98">
        <v>0.18336103717415075</v>
      </c>
      <c r="G31" s="98">
        <v>4.4137413346643402E-2</v>
      </c>
      <c r="H31" s="98">
        <v>4.3770116708313801E-2</v>
      </c>
      <c r="I31" s="98">
        <v>5.1156689723989679E-2</v>
      </c>
      <c r="J31" s="98">
        <v>1.7192716058039081E-2</v>
      </c>
      <c r="K31" s="98">
        <v>3.234854123430185E-2</v>
      </c>
      <c r="L31" s="98">
        <v>2.0259383776299478E-2</v>
      </c>
      <c r="M31" s="98">
        <v>1.7725552407578671E-2</v>
      </c>
      <c r="N31" s="98">
        <v>2.4936169372994844E-2</v>
      </c>
      <c r="O31" s="98">
        <v>4.2938338505852887E-2</v>
      </c>
      <c r="P31" s="98">
        <v>8.0039065481788602E-2</v>
      </c>
      <c r="Q31" s="98">
        <v>6.1965736147135839E-2</v>
      </c>
      <c r="R31" s="98">
        <v>8.3978421402677569E-2</v>
      </c>
      <c r="S31" s="98">
        <v>0.15423898741390343</v>
      </c>
      <c r="T31" s="98">
        <v>6.1291583356572241E-2</v>
      </c>
      <c r="U31" s="98">
        <v>0.13699358559584879</v>
      </c>
      <c r="V31" s="98">
        <v>9.5278942429867244E-2</v>
      </c>
      <c r="W31" s="98">
        <v>0.11449657122401451</v>
      </c>
      <c r="X31" s="98">
        <v>0.20383458487027867</v>
      </c>
      <c r="Y31" s="98">
        <v>7.9620491766732027E-2</v>
      </c>
      <c r="Z31" s="98">
        <v>0.12114122709238498</v>
      </c>
      <c r="AA31" s="98">
        <v>7.88553992202434E-2</v>
      </c>
      <c r="AB31" s="98">
        <v>0.12741451848909391</v>
      </c>
      <c r="AC31" s="98">
        <v>0.14409779629495353</v>
      </c>
      <c r="AD31" s="98">
        <v>1.4557466237158312</v>
      </c>
      <c r="AE31" s="98">
        <v>0.24897285766635316</v>
      </c>
      <c r="AF31" s="98">
        <v>0.56238904495303521</v>
      </c>
      <c r="AG31" s="98">
        <v>6.3355250444248556E-2</v>
      </c>
      <c r="AH31" s="98">
        <v>4.5256301498650835E-2</v>
      </c>
      <c r="AI31" s="98">
        <v>0.1477678061428935</v>
      </c>
      <c r="AJ31" s="98">
        <v>5.2617696093598045E-2</v>
      </c>
      <c r="AK31" s="98">
        <v>6.8526528797318714E-2</v>
      </c>
      <c r="AL31" s="98">
        <v>7.2920801429064E-2</v>
      </c>
      <c r="AM31" s="98">
        <v>6.9319002069296295E-2</v>
      </c>
      <c r="AN31" s="98">
        <v>2.1485633689461252E-2</v>
      </c>
      <c r="AO31" s="98">
        <v>1.9842375436510833E-2</v>
      </c>
      <c r="AP31" s="98">
        <v>4.2807189303946648E-2</v>
      </c>
      <c r="AQ31" s="98">
        <v>2.8075890280509649E-2</v>
      </c>
      <c r="AR31" s="98">
        <v>4.2745330463686323E-2</v>
      </c>
      <c r="AS31" s="98">
        <v>1.537579112744793E-2</v>
      </c>
      <c r="AT31" s="98">
        <v>0.10935396244656624</v>
      </c>
      <c r="AU31" s="98">
        <v>5.296674673695035E-2</v>
      </c>
      <c r="AV31" s="98">
        <v>6.6666421926839275E-2</v>
      </c>
      <c r="AW31" s="98">
        <v>4.242231692800872E-2</v>
      </c>
      <c r="AX31" s="98">
        <v>1.3626001345414146E-2</v>
      </c>
      <c r="AY31" s="98">
        <v>5.9961220321086472E-2</v>
      </c>
      <c r="AZ31" s="98">
        <v>4.1307773553103284E-2</v>
      </c>
      <c r="BA31" s="98">
        <v>2.9092987162100251E-2</v>
      </c>
      <c r="BB31" s="98">
        <v>4.565509228607352E-2</v>
      </c>
      <c r="BC31" s="98">
        <v>1.5175783747327197E-2</v>
      </c>
      <c r="BD31" s="98">
        <v>1.6287409402220804E-2</v>
      </c>
      <c r="BE31" s="98">
        <v>2.0792702828415201E-2</v>
      </c>
      <c r="BF31" s="98">
        <v>2.9639551862148967E-2</v>
      </c>
      <c r="BG31" s="98">
        <v>1.5453014044960273E-2</v>
      </c>
      <c r="BH31" s="98">
        <v>1.069046353642669E-2</v>
      </c>
      <c r="BI31" s="98">
        <v>7.8682354055774548E-3</v>
      </c>
      <c r="BJ31" s="98">
        <v>3.9955531847641326E-3</v>
      </c>
      <c r="BK31" s="98">
        <v>3.3683891527177844E-3</v>
      </c>
      <c r="BL31" s="98">
        <v>2.1230434979651524E-3</v>
      </c>
      <c r="BM31" s="98">
        <v>6.6070244017515474E-3</v>
      </c>
      <c r="BN31" s="98">
        <v>1.8800683236439443E-2</v>
      </c>
      <c r="BO31" s="98">
        <v>1.3528459686329649E-2</v>
      </c>
      <c r="BP31" s="98">
        <v>6.8411941831571545E-3</v>
      </c>
      <c r="BQ31" s="98">
        <v>3.5613376487149323E-2</v>
      </c>
      <c r="BR31" s="98">
        <v>9.4532429250787382E-3</v>
      </c>
      <c r="BS31" s="98">
        <v>7.4934331381168992E-2</v>
      </c>
      <c r="BT31" s="98">
        <v>0</v>
      </c>
    </row>
    <row r="32" spans="2:72" ht="15" x14ac:dyDescent="0.4">
      <c r="B32">
        <v>27</v>
      </c>
      <c r="C32" s="15" t="s">
        <v>51</v>
      </c>
      <c r="D32" s="2" t="s">
        <v>52</v>
      </c>
      <c r="E32" s="98">
        <v>3.5744443985395776E-3</v>
      </c>
      <c r="F32" s="98">
        <v>3.4853876371961049E-3</v>
      </c>
      <c r="G32" s="98">
        <v>2.5945248630672109E-2</v>
      </c>
      <c r="H32" s="98">
        <v>9.0237206270031621E-4</v>
      </c>
      <c r="I32" s="98">
        <v>4.0349488746594725E-3</v>
      </c>
      <c r="J32" s="98">
        <v>4.6975171072191309E-4</v>
      </c>
      <c r="K32" s="98">
        <v>8.9156965101602358E-4</v>
      </c>
      <c r="L32" s="98">
        <v>5.2929846831761091E-4</v>
      </c>
      <c r="M32" s="98">
        <v>6.0950933312269582E-4</v>
      </c>
      <c r="N32" s="98">
        <v>7.3994441229952371E-4</v>
      </c>
      <c r="O32" s="98">
        <v>1.658083752664926E-2</v>
      </c>
      <c r="P32" s="98">
        <v>3.4030712380203392E-3</v>
      </c>
      <c r="Q32" s="98">
        <v>1.5394850510449237E-2</v>
      </c>
      <c r="R32" s="98">
        <v>1.8979521953022847E-2</v>
      </c>
      <c r="S32" s="98">
        <v>3.570758938600988E-3</v>
      </c>
      <c r="T32" s="98">
        <v>2.4534437725337462E-3</v>
      </c>
      <c r="U32" s="98">
        <v>1.091019953331538E-2</v>
      </c>
      <c r="V32" s="98">
        <v>1.5874543367057913E-2</v>
      </c>
      <c r="W32" s="98">
        <v>6.0082994620566923E-3</v>
      </c>
      <c r="X32" s="98">
        <v>4.3111381158587947E-3</v>
      </c>
      <c r="Y32" s="98">
        <v>2.4195658809796337E-3</v>
      </c>
      <c r="Z32" s="98">
        <v>5.3067674380343462E-3</v>
      </c>
      <c r="AA32" s="98">
        <v>3.4580097362971497E-3</v>
      </c>
      <c r="AB32" s="98">
        <v>4.043212182590775E-3</v>
      </c>
      <c r="AC32" s="98">
        <v>2.794767949927762E-3</v>
      </c>
      <c r="AD32" s="98">
        <v>9.0450496804343593E-3</v>
      </c>
      <c r="AE32" s="98">
        <v>1.0403171533407116</v>
      </c>
      <c r="AF32" s="98">
        <v>9.4485320931528439E-3</v>
      </c>
      <c r="AG32" s="98">
        <v>1.7216856454790692E-3</v>
      </c>
      <c r="AH32" s="98">
        <v>2.0562473156644002E-3</v>
      </c>
      <c r="AI32" s="98">
        <v>3.9372902072852874E-3</v>
      </c>
      <c r="AJ32" s="98">
        <v>2.4301294121749019E-3</v>
      </c>
      <c r="AK32" s="98">
        <v>3.3768350078351053E-3</v>
      </c>
      <c r="AL32" s="98">
        <v>2.8320994647307316E-3</v>
      </c>
      <c r="AM32" s="98">
        <v>2.551500430316747E-3</v>
      </c>
      <c r="AN32" s="98">
        <v>7.6784449461500873E-4</v>
      </c>
      <c r="AO32" s="98">
        <v>6.5305652350507149E-4</v>
      </c>
      <c r="AP32" s="98">
        <v>1.1293312808793158E-3</v>
      </c>
      <c r="AQ32" s="98">
        <v>7.7563570227003704E-4</v>
      </c>
      <c r="AR32" s="98">
        <v>1.2572607419412036E-3</v>
      </c>
      <c r="AS32" s="98">
        <v>7.0223632611140119E-4</v>
      </c>
      <c r="AT32" s="98">
        <v>2.7890326227179582E-3</v>
      </c>
      <c r="AU32" s="98">
        <v>1.9581873140802697E-3</v>
      </c>
      <c r="AV32" s="98">
        <v>2.3012830145316535E-3</v>
      </c>
      <c r="AW32" s="98">
        <v>1.6441105353801554E-3</v>
      </c>
      <c r="AX32" s="98">
        <v>5.9554826073161056E-4</v>
      </c>
      <c r="AY32" s="98">
        <v>2.2956261212299417E-3</v>
      </c>
      <c r="AZ32" s="98">
        <v>1.2788022733333088E-3</v>
      </c>
      <c r="BA32" s="98">
        <v>1.0302525763394633E-3</v>
      </c>
      <c r="BB32" s="98">
        <v>1.3269065275335809E-3</v>
      </c>
      <c r="BC32" s="98">
        <v>7.4477696224821736E-4</v>
      </c>
      <c r="BD32" s="98">
        <v>6.7203014580582781E-4</v>
      </c>
      <c r="BE32" s="98">
        <v>2.1700347363112402E-3</v>
      </c>
      <c r="BF32" s="98">
        <v>3.9263748369031855E-3</v>
      </c>
      <c r="BG32" s="98">
        <v>7.8226360863762148E-4</v>
      </c>
      <c r="BH32" s="98">
        <v>8.070340115293507E-4</v>
      </c>
      <c r="BI32" s="98">
        <v>4.388184259207416E-4</v>
      </c>
      <c r="BJ32" s="98">
        <v>2.331409111201479E-4</v>
      </c>
      <c r="BK32" s="98">
        <v>1.9293223873396146E-4</v>
      </c>
      <c r="BL32" s="98">
        <v>1.0200242157310747E-4</v>
      </c>
      <c r="BM32" s="98">
        <v>4.5598412791989109E-4</v>
      </c>
      <c r="BN32" s="98">
        <v>5.0982500113551257E-4</v>
      </c>
      <c r="BO32" s="98">
        <v>7.8035309662033067E-4</v>
      </c>
      <c r="BP32" s="98">
        <v>6.062753066711714E-4</v>
      </c>
      <c r="BQ32" s="98">
        <v>7.2445639498946612E-2</v>
      </c>
      <c r="BR32" s="98">
        <v>9.9044894144242369E-4</v>
      </c>
      <c r="BS32" s="98">
        <v>1.5973521809027899E-3</v>
      </c>
      <c r="BT32" s="98">
        <v>0</v>
      </c>
    </row>
    <row r="33" spans="2:72" ht="15" x14ac:dyDescent="0.4">
      <c r="B33">
        <v>28</v>
      </c>
      <c r="C33" s="6" t="s">
        <v>53</v>
      </c>
      <c r="D33" s="7" t="s">
        <v>54</v>
      </c>
      <c r="E33" s="98">
        <v>9.3283545373096643E-3</v>
      </c>
      <c r="F33" s="98">
        <v>1.148167854457568E-2</v>
      </c>
      <c r="G33" s="98">
        <v>1.4000987712832862E-2</v>
      </c>
      <c r="H33" s="98">
        <v>4.9630812645226289E-3</v>
      </c>
      <c r="I33" s="98">
        <v>3.9841900778071315E-2</v>
      </c>
      <c r="J33" s="98">
        <v>3.668262782256983E-3</v>
      </c>
      <c r="K33" s="98">
        <v>1.0346832086904324E-2</v>
      </c>
      <c r="L33" s="98">
        <v>5.1019232073242519E-3</v>
      </c>
      <c r="M33" s="98">
        <v>4.9619493891235661E-3</v>
      </c>
      <c r="N33" s="98">
        <v>6.1232612556580785E-3</v>
      </c>
      <c r="O33" s="98">
        <v>2.2438924776032085E-2</v>
      </c>
      <c r="P33" s="98">
        <v>3.3906290813132303E-2</v>
      </c>
      <c r="Q33" s="98">
        <v>4.6575831734508605E-2</v>
      </c>
      <c r="R33" s="98">
        <v>3.6407004399036304E-2</v>
      </c>
      <c r="S33" s="98">
        <v>1.6883136309143787E-2</v>
      </c>
      <c r="T33" s="98">
        <v>1.7030230067274894E-2</v>
      </c>
      <c r="U33" s="98">
        <v>7.2419242657188659E-2</v>
      </c>
      <c r="V33" s="98">
        <v>5.8802783213563616E-2</v>
      </c>
      <c r="W33" s="98">
        <v>6.5349796714614231E-2</v>
      </c>
      <c r="X33" s="98">
        <v>3.0027897268311517E-2</v>
      </c>
      <c r="Y33" s="98">
        <v>3.5032971878599307E-2</v>
      </c>
      <c r="Z33" s="98">
        <v>2.5828103246639613E-2</v>
      </c>
      <c r="AA33" s="98">
        <v>2.8364215802665925E-2</v>
      </c>
      <c r="AB33" s="98">
        <v>4.8545681981166044E-2</v>
      </c>
      <c r="AC33" s="98">
        <v>1.3994383705407587E-2</v>
      </c>
      <c r="AD33" s="98">
        <v>6.1397088923543473E-2</v>
      </c>
      <c r="AE33" s="98">
        <v>5.505984299963828E-2</v>
      </c>
      <c r="AF33" s="98">
        <v>1.1099602819113523</v>
      </c>
      <c r="AG33" s="98">
        <v>9.9828519823193969E-3</v>
      </c>
      <c r="AH33" s="98">
        <v>1.4520089318960093E-2</v>
      </c>
      <c r="AI33" s="98">
        <v>3.648596060740137E-2</v>
      </c>
      <c r="AJ33" s="98">
        <v>2.5729366465632671E-2</v>
      </c>
      <c r="AK33" s="98">
        <v>3.6057716319929392E-2</v>
      </c>
      <c r="AL33" s="98">
        <v>3.8280801692110317E-2</v>
      </c>
      <c r="AM33" s="98">
        <v>3.2835037708795506E-2</v>
      </c>
      <c r="AN33" s="98">
        <v>1.4077956076556182E-2</v>
      </c>
      <c r="AO33" s="98">
        <v>9.7130785408974848E-3</v>
      </c>
      <c r="AP33" s="98">
        <v>2.7192857092285465E-2</v>
      </c>
      <c r="AQ33" s="98">
        <v>3.1399966147735429E-2</v>
      </c>
      <c r="AR33" s="98">
        <v>3.6341270221326043E-2</v>
      </c>
      <c r="AS33" s="98">
        <v>6.6730148988061368E-3</v>
      </c>
      <c r="AT33" s="98">
        <v>9.3608670542205431E-3</v>
      </c>
      <c r="AU33" s="98">
        <v>2.7563901243736609E-2</v>
      </c>
      <c r="AV33" s="98">
        <v>4.7539640477290979E-2</v>
      </c>
      <c r="AW33" s="98">
        <v>3.0656595165248272E-2</v>
      </c>
      <c r="AX33" s="98">
        <v>1.1817872696678351E-2</v>
      </c>
      <c r="AY33" s="98">
        <v>1.9271046051562536E-2</v>
      </c>
      <c r="AZ33" s="98">
        <v>3.0716963795407365E-2</v>
      </c>
      <c r="BA33" s="98">
        <v>6.3411258025769107E-3</v>
      </c>
      <c r="BB33" s="98">
        <v>2.6860632289641931E-2</v>
      </c>
      <c r="BC33" s="98">
        <v>1.4661831273119805E-2</v>
      </c>
      <c r="BD33" s="98">
        <v>6.7463361386203265E-3</v>
      </c>
      <c r="BE33" s="98">
        <v>1.2462408091956541E-2</v>
      </c>
      <c r="BF33" s="98">
        <v>1.7285005400880096E-2</v>
      </c>
      <c r="BG33" s="98">
        <v>5.3519031397709768E-3</v>
      </c>
      <c r="BH33" s="98">
        <v>3.6710545829142897E-3</v>
      </c>
      <c r="BI33" s="98">
        <v>2.5742958398448875E-3</v>
      </c>
      <c r="BJ33" s="98">
        <v>1.3954869398449818E-3</v>
      </c>
      <c r="BK33" s="98">
        <v>1.2784943767962964E-3</v>
      </c>
      <c r="BL33" s="98">
        <v>1.0542393759584582E-3</v>
      </c>
      <c r="BM33" s="98">
        <v>2.6062466661189326E-3</v>
      </c>
      <c r="BN33" s="98">
        <v>2.4663234020147733E-3</v>
      </c>
      <c r="BO33" s="98">
        <v>7.6776062589494782E-3</v>
      </c>
      <c r="BP33" s="98">
        <v>3.7003760597225854E-3</v>
      </c>
      <c r="BQ33" s="98">
        <v>8.0086492867275441E-3</v>
      </c>
      <c r="BR33" s="98">
        <v>4.1657118772222375E-3</v>
      </c>
      <c r="BS33" s="98">
        <v>7.7356369002129603E-3</v>
      </c>
      <c r="BT33" s="98">
        <v>0</v>
      </c>
    </row>
    <row r="34" spans="2:72" ht="15" x14ac:dyDescent="0.4">
      <c r="B34">
        <v>29</v>
      </c>
      <c r="C34" s="15" t="s">
        <v>55</v>
      </c>
      <c r="D34" s="2" t="s">
        <v>56</v>
      </c>
      <c r="E34" s="98">
        <v>2.8007577695947374E-3</v>
      </c>
      <c r="F34" s="98">
        <v>4.7216830346911813E-3</v>
      </c>
      <c r="G34" s="98">
        <v>3.624920518506645E-3</v>
      </c>
      <c r="H34" s="98">
        <v>5.9769346292527711E-3</v>
      </c>
      <c r="I34" s="98">
        <v>4.5506957470032409E-3</v>
      </c>
      <c r="J34" s="98">
        <v>1.8344974308438491E-3</v>
      </c>
      <c r="K34" s="98">
        <v>2.4600761648362066E-3</v>
      </c>
      <c r="L34" s="98">
        <v>1.8358749676217717E-3</v>
      </c>
      <c r="M34" s="98">
        <v>3.7563135102996223E-3</v>
      </c>
      <c r="N34" s="98">
        <v>2.6867285517361049E-3</v>
      </c>
      <c r="O34" s="98">
        <v>3.2151730937079051E-3</v>
      </c>
      <c r="P34" s="98">
        <v>3.5612441830093627E-3</v>
      </c>
      <c r="Q34" s="98">
        <v>5.0020931657371428E-3</v>
      </c>
      <c r="R34" s="98">
        <v>4.2279854396066905E-3</v>
      </c>
      <c r="S34" s="98">
        <v>7.6115349094862976E-3</v>
      </c>
      <c r="T34" s="98">
        <v>3.5726287227219214E-3</v>
      </c>
      <c r="U34" s="98">
        <v>4.6950400592629307E-3</v>
      </c>
      <c r="V34" s="98">
        <v>1.2046103539068416E-2</v>
      </c>
      <c r="W34" s="98">
        <v>1.3716411944106261E-2</v>
      </c>
      <c r="X34" s="98">
        <v>7.1028591264906092E-3</v>
      </c>
      <c r="Y34" s="98">
        <v>4.6626081845379634E-3</v>
      </c>
      <c r="Z34" s="98">
        <v>4.3628062265799478E-3</v>
      </c>
      <c r="AA34" s="98">
        <v>6.4338726530933157E-3</v>
      </c>
      <c r="AB34" s="98">
        <v>5.1757815121729603E-3</v>
      </c>
      <c r="AC34" s="98">
        <v>4.3422038928692145E-3</v>
      </c>
      <c r="AD34" s="98">
        <v>2.1070694884942249E-2</v>
      </c>
      <c r="AE34" s="98">
        <v>1.0508088850357842E-2</v>
      </c>
      <c r="AF34" s="98">
        <v>1.4503954748158425E-2</v>
      </c>
      <c r="AG34" s="98">
        <v>1.1645401222243201</v>
      </c>
      <c r="AH34" s="98">
        <v>1.3054042236988044E-2</v>
      </c>
      <c r="AI34" s="98">
        <v>1.5042599812117885E-2</v>
      </c>
      <c r="AJ34" s="98">
        <v>1.059285234700719E-2</v>
      </c>
      <c r="AK34" s="98">
        <v>1.8580662648800688E-2</v>
      </c>
      <c r="AL34" s="98">
        <v>2.1787009602561608E-2</v>
      </c>
      <c r="AM34" s="98">
        <v>1.1546261623064562E-2</v>
      </c>
      <c r="AN34" s="98">
        <v>8.3919103637015192E-3</v>
      </c>
      <c r="AO34" s="98">
        <v>3.7386357415037179E-3</v>
      </c>
      <c r="AP34" s="98">
        <v>1.9946993905276236E-2</v>
      </c>
      <c r="AQ34" s="98">
        <v>9.8243121358630066E-3</v>
      </c>
      <c r="AR34" s="98">
        <v>7.7794392389997601E-3</v>
      </c>
      <c r="AS34" s="98">
        <v>1.0312263145196883E-2</v>
      </c>
      <c r="AT34" s="98">
        <v>5.0785728316236005E-2</v>
      </c>
      <c r="AU34" s="98">
        <v>0.13649039876608809</v>
      </c>
      <c r="AV34" s="98">
        <v>0.23454386272188329</v>
      </c>
      <c r="AW34" s="98">
        <v>0.13671214548222341</v>
      </c>
      <c r="AX34" s="98">
        <v>2.6412070502103285E-3</v>
      </c>
      <c r="AY34" s="98">
        <v>1.6454168194782112E-2</v>
      </c>
      <c r="AZ34" s="98">
        <v>4.0425075738700729E-3</v>
      </c>
      <c r="BA34" s="98">
        <v>3.8035163821534238E-3</v>
      </c>
      <c r="BB34" s="98">
        <v>2.4899959857696743E-3</v>
      </c>
      <c r="BC34" s="98">
        <v>2.4270621201285324E-3</v>
      </c>
      <c r="BD34" s="98">
        <v>2.010570304991739E-3</v>
      </c>
      <c r="BE34" s="98">
        <v>5.3014103822137471E-3</v>
      </c>
      <c r="BF34" s="98">
        <v>3.4695674500711884E-3</v>
      </c>
      <c r="BG34" s="98">
        <v>2.5239558236855881E-3</v>
      </c>
      <c r="BH34" s="98">
        <v>2.0305387047616637E-3</v>
      </c>
      <c r="BI34" s="98">
        <v>1.9900844944650315E-3</v>
      </c>
      <c r="BJ34" s="98">
        <v>1.5727398722722801E-3</v>
      </c>
      <c r="BK34" s="98">
        <v>1.4670544910724084E-3</v>
      </c>
      <c r="BL34" s="98">
        <v>3.246854406887685E-3</v>
      </c>
      <c r="BM34" s="98">
        <v>6.4192469318659177E-3</v>
      </c>
      <c r="BN34" s="98">
        <v>1.706263941889243E-3</v>
      </c>
      <c r="BO34" s="98">
        <v>6.4771266269717572E-3</v>
      </c>
      <c r="BP34" s="98">
        <v>3.8949239814958644E-3</v>
      </c>
      <c r="BQ34" s="98">
        <v>2.7876702545151454E-3</v>
      </c>
      <c r="BR34" s="98">
        <v>3.4417615641726411E-3</v>
      </c>
      <c r="BS34" s="98">
        <v>7.5259059574602017E-3</v>
      </c>
      <c r="BT34" s="98">
        <v>0</v>
      </c>
    </row>
    <row r="35" spans="2:72" ht="15" x14ac:dyDescent="0.4">
      <c r="B35">
        <v>30</v>
      </c>
      <c r="C35" s="6" t="s">
        <v>57</v>
      </c>
      <c r="D35" s="7" t="s">
        <v>58</v>
      </c>
      <c r="E35" s="98">
        <v>1.1734359244029397E-2</v>
      </c>
      <c r="F35" s="98">
        <v>8.8037340226459065E-3</v>
      </c>
      <c r="G35" s="98">
        <v>1.2618355304469687E-2</v>
      </c>
      <c r="H35" s="98">
        <v>1.3498638485700589E-2</v>
      </c>
      <c r="I35" s="98">
        <v>1.7061802836730335E-2</v>
      </c>
      <c r="J35" s="98">
        <v>3.1398243610933278E-3</v>
      </c>
      <c r="K35" s="98">
        <v>5.3290928947583053E-3</v>
      </c>
      <c r="L35" s="98">
        <v>4.8881391311458647E-3</v>
      </c>
      <c r="M35" s="98">
        <v>1.0682055988543916E-2</v>
      </c>
      <c r="N35" s="98">
        <v>6.6732659425478586E-3</v>
      </c>
      <c r="O35" s="98">
        <v>1.3073985835134437E-2</v>
      </c>
      <c r="P35" s="98">
        <v>1.0950355418813947E-2</v>
      </c>
      <c r="Q35" s="98">
        <v>1.3082976798279859E-2</v>
      </c>
      <c r="R35" s="98">
        <v>1.0582666733961351E-2</v>
      </c>
      <c r="S35" s="98">
        <v>9.9043482789106796E-3</v>
      </c>
      <c r="T35" s="98">
        <v>9.6335146069975452E-3</v>
      </c>
      <c r="U35" s="98">
        <v>1.3318219455175447E-2</v>
      </c>
      <c r="V35" s="98">
        <v>3.1797030212795938E-2</v>
      </c>
      <c r="W35" s="98">
        <v>2.8957597950254609E-2</v>
      </c>
      <c r="X35" s="98">
        <v>1.2891560970966687E-2</v>
      </c>
      <c r="Y35" s="98">
        <v>1.1064471487096826E-2</v>
      </c>
      <c r="Z35" s="98">
        <v>1.0895754122875306E-2</v>
      </c>
      <c r="AA35" s="98">
        <v>3.6962269346537867E-2</v>
      </c>
      <c r="AB35" s="98">
        <v>1.5826299771621911E-2</v>
      </c>
      <c r="AC35" s="98">
        <v>6.7145326868470476E-3</v>
      </c>
      <c r="AD35" s="98">
        <v>1.2324952996961295E-2</v>
      </c>
      <c r="AE35" s="98">
        <v>1.6126889964432848E-2</v>
      </c>
      <c r="AF35" s="98">
        <v>1.5374309210096708E-2</v>
      </c>
      <c r="AG35" s="98">
        <v>9.0149098015527927E-3</v>
      </c>
      <c r="AH35" s="98">
        <v>1.2221209144886263</v>
      </c>
      <c r="AI35" s="98">
        <v>0.27549014497030377</v>
      </c>
      <c r="AJ35" s="98">
        <v>0.20284211208922434</v>
      </c>
      <c r="AK35" s="98">
        <v>8.4950290815756627E-2</v>
      </c>
      <c r="AL35" s="98">
        <v>9.8804647844361784E-2</v>
      </c>
      <c r="AM35" s="98">
        <v>0.16988838038150203</v>
      </c>
      <c r="AN35" s="98">
        <v>1.4955376384778523E-2</v>
      </c>
      <c r="AO35" s="98">
        <v>8.0131589859987716E-3</v>
      </c>
      <c r="AP35" s="98">
        <v>2.0284273167714591E-2</v>
      </c>
      <c r="AQ35" s="98">
        <v>1.3163963905496333E-2</v>
      </c>
      <c r="AR35" s="98">
        <v>1.3589071144585943E-2</v>
      </c>
      <c r="AS35" s="98">
        <v>3.0639491823274087E-3</v>
      </c>
      <c r="AT35" s="98">
        <v>7.5466124681678555E-3</v>
      </c>
      <c r="AU35" s="98">
        <v>0.10307263654402765</v>
      </c>
      <c r="AV35" s="98">
        <v>0.10302046453505639</v>
      </c>
      <c r="AW35" s="98">
        <v>0.12093390950908049</v>
      </c>
      <c r="AX35" s="98">
        <v>7.5753687406669183E-3</v>
      </c>
      <c r="AY35" s="98">
        <v>4.5656354405853264E-2</v>
      </c>
      <c r="AZ35" s="98">
        <v>1.106445083095876E-2</v>
      </c>
      <c r="BA35" s="98">
        <v>1.0566404899613994E-2</v>
      </c>
      <c r="BB35" s="98">
        <v>6.3896441492773881E-3</v>
      </c>
      <c r="BC35" s="98">
        <v>4.6444892124902232E-3</v>
      </c>
      <c r="BD35" s="98">
        <v>5.2390700154165398E-3</v>
      </c>
      <c r="BE35" s="98">
        <v>9.1241375843887761E-3</v>
      </c>
      <c r="BF35" s="98">
        <v>7.1406109158816079E-3</v>
      </c>
      <c r="BG35" s="98">
        <v>7.9658149715111353E-3</v>
      </c>
      <c r="BH35" s="98">
        <v>1.4544873798619105E-2</v>
      </c>
      <c r="BI35" s="98">
        <v>5.6901327255165883E-3</v>
      </c>
      <c r="BJ35" s="98">
        <v>2.998170377272636E-3</v>
      </c>
      <c r="BK35" s="98">
        <v>2.4772701774522727E-3</v>
      </c>
      <c r="BL35" s="98">
        <v>3.0634497061302144E-3</v>
      </c>
      <c r="BM35" s="98">
        <v>5.5750265479189683E-3</v>
      </c>
      <c r="BN35" s="98">
        <v>2.1461742531004697E-3</v>
      </c>
      <c r="BO35" s="98">
        <v>8.3806881565896864E-3</v>
      </c>
      <c r="BP35" s="98">
        <v>5.240382254491225E-3</v>
      </c>
      <c r="BQ35" s="98">
        <v>8.6560557265597405E-3</v>
      </c>
      <c r="BR35" s="98">
        <v>6.1215978806172218E-3</v>
      </c>
      <c r="BS35" s="98">
        <v>1.9691084069737588E-2</v>
      </c>
      <c r="BT35" s="98">
        <v>0</v>
      </c>
    </row>
    <row r="36" spans="2:72" ht="15" x14ac:dyDescent="0.4">
      <c r="B36">
        <v>31</v>
      </c>
      <c r="C36" s="15" t="s">
        <v>59</v>
      </c>
      <c r="D36" s="2" t="s">
        <v>60</v>
      </c>
      <c r="E36" s="98">
        <v>1.5871591394091245E-3</v>
      </c>
      <c r="F36" s="98">
        <v>2.3157075224130444E-3</v>
      </c>
      <c r="G36" s="98">
        <v>2.0681073623143231E-3</v>
      </c>
      <c r="H36" s="98">
        <v>2.7066483276665205E-3</v>
      </c>
      <c r="I36" s="98">
        <v>2.5909599697696568E-3</v>
      </c>
      <c r="J36" s="98">
        <v>1.7761008812542649E-3</v>
      </c>
      <c r="K36" s="98">
        <v>2.939708366587677E-3</v>
      </c>
      <c r="L36" s="98">
        <v>2.6422314796983762E-3</v>
      </c>
      <c r="M36" s="98">
        <v>5.1348886832471505E-3</v>
      </c>
      <c r="N36" s="98">
        <v>2.8334426114754009E-3</v>
      </c>
      <c r="O36" s="98">
        <v>2.4962348483297718E-3</v>
      </c>
      <c r="P36" s="98">
        <v>3.1257771111109379E-3</v>
      </c>
      <c r="Q36" s="98">
        <v>2.5541568150822288E-3</v>
      </c>
      <c r="R36" s="98">
        <v>3.3011640720913239E-3</v>
      </c>
      <c r="S36" s="98">
        <v>2.6336739326648919E-3</v>
      </c>
      <c r="T36" s="98">
        <v>2.9994315777293204E-3</v>
      </c>
      <c r="U36" s="98">
        <v>3.8726202643547636E-3</v>
      </c>
      <c r="V36" s="98">
        <v>2.9452480417386075E-3</v>
      </c>
      <c r="W36" s="98">
        <v>3.1352332915922979E-3</v>
      </c>
      <c r="X36" s="98">
        <v>3.9168470936605604E-3</v>
      </c>
      <c r="Y36" s="98">
        <v>3.1512697726703005E-3</v>
      </c>
      <c r="Z36" s="98">
        <v>3.2533981911147918E-3</v>
      </c>
      <c r="AA36" s="98">
        <v>4.3666643651864403E-3</v>
      </c>
      <c r="AB36" s="98">
        <v>1.2065323022398745E-2</v>
      </c>
      <c r="AC36" s="98">
        <v>2.6226360365543783E-3</v>
      </c>
      <c r="AD36" s="98">
        <v>3.3096930350150007E-3</v>
      </c>
      <c r="AE36" s="98">
        <v>4.0934795918753722E-3</v>
      </c>
      <c r="AF36" s="98">
        <v>5.6463734666403432E-3</v>
      </c>
      <c r="AG36" s="98">
        <v>4.2005359634633135E-3</v>
      </c>
      <c r="AH36" s="98">
        <v>9.6248355294903214E-3</v>
      </c>
      <c r="AI36" s="98">
        <v>1.1042363785262856</v>
      </c>
      <c r="AJ36" s="98">
        <v>5.9730565984536819E-2</v>
      </c>
      <c r="AK36" s="98">
        <v>3.865959876872703E-2</v>
      </c>
      <c r="AL36" s="98">
        <v>1.0838867444253603E-2</v>
      </c>
      <c r="AM36" s="98">
        <v>1.7299875613123475E-2</v>
      </c>
      <c r="AN36" s="98">
        <v>2.6508325665337455E-2</v>
      </c>
      <c r="AO36" s="98">
        <v>1.0701836973175009E-2</v>
      </c>
      <c r="AP36" s="98">
        <v>1.2979797213975802E-2</v>
      </c>
      <c r="AQ36" s="98">
        <v>1.5684486513028235E-2</v>
      </c>
      <c r="AR36" s="98">
        <v>1.8398088344756043E-2</v>
      </c>
      <c r="AS36" s="98">
        <v>1.9427353157856939E-3</v>
      </c>
      <c r="AT36" s="98">
        <v>4.0399769064441973E-3</v>
      </c>
      <c r="AU36" s="98">
        <v>2.4437787037749611E-2</v>
      </c>
      <c r="AV36" s="98">
        <v>3.1921523413441157E-2</v>
      </c>
      <c r="AW36" s="98">
        <v>2.6957056754543976E-2</v>
      </c>
      <c r="AX36" s="98">
        <v>5.1209484230135098E-3</v>
      </c>
      <c r="AY36" s="98">
        <v>5.0608704835259859E-2</v>
      </c>
      <c r="AZ36" s="98">
        <v>5.4746500635036522E-3</v>
      </c>
      <c r="BA36" s="98">
        <v>9.0182207817319036E-3</v>
      </c>
      <c r="BB36" s="98">
        <v>2.9692585568612991E-3</v>
      </c>
      <c r="BC36" s="98">
        <v>2.6379616310402867E-3</v>
      </c>
      <c r="BD36" s="98">
        <v>3.3243903638076676E-3</v>
      </c>
      <c r="BE36" s="98">
        <v>3.3592355746665191E-3</v>
      </c>
      <c r="BF36" s="98">
        <v>1.9118163333665991E-3</v>
      </c>
      <c r="BG36" s="98">
        <v>7.4339180093249014E-3</v>
      </c>
      <c r="BH36" s="98">
        <v>2.720102028601817E-2</v>
      </c>
      <c r="BI36" s="98">
        <v>2.2464202766916807E-3</v>
      </c>
      <c r="BJ36" s="98">
        <v>2.6142740825411681E-3</v>
      </c>
      <c r="BK36" s="98">
        <v>1.0778574474044594E-3</v>
      </c>
      <c r="BL36" s="98">
        <v>8.8672214836398131E-4</v>
      </c>
      <c r="BM36" s="98">
        <v>2.8110306816667117E-3</v>
      </c>
      <c r="BN36" s="98">
        <v>1.3491895480912384E-3</v>
      </c>
      <c r="BO36" s="98">
        <v>3.4384620074257573E-3</v>
      </c>
      <c r="BP36" s="98">
        <v>4.5662182621367129E-3</v>
      </c>
      <c r="BQ36" s="98">
        <v>2.2219016883476576E-3</v>
      </c>
      <c r="BR36" s="98">
        <v>2.4162689893278259E-3</v>
      </c>
      <c r="BS36" s="98">
        <v>1.3241056929179649E-2</v>
      </c>
      <c r="BT36" s="98">
        <v>0</v>
      </c>
    </row>
    <row r="37" spans="2:72" ht="15" x14ac:dyDescent="0.4">
      <c r="B37">
        <v>32</v>
      </c>
      <c r="C37" s="6" t="s">
        <v>61</v>
      </c>
      <c r="D37" s="7" t="s">
        <v>62</v>
      </c>
      <c r="E37" s="98">
        <v>3.5418762780431911E-3</v>
      </c>
      <c r="F37" s="98">
        <v>3.3757114973263086E-3</v>
      </c>
      <c r="G37" s="98">
        <v>6.7834567328824919E-3</v>
      </c>
      <c r="H37" s="98">
        <v>4.6878651844309638E-3</v>
      </c>
      <c r="I37" s="98">
        <v>1.5230256313617383E-2</v>
      </c>
      <c r="J37" s="98">
        <v>5.3368617830262689E-3</v>
      </c>
      <c r="K37" s="98">
        <v>1.0236741034886131E-2</v>
      </c>
      <c r="L37" s="98">
        <v>7.2339973546993704E-3</v>
      </c>
      <c r="M37" s="98">
        <v>2.4602849332434212E-2</v>
      </c>
      <c r="N37" s="98">
        <v>1.5185047656816665E-2</v>
      </c>
      <c r="O37" s="98">
        <v>8.7836364246224371E-3</v>
      </c>
      <c r="P37" s="98">
        <v>1.5769539331509923E-2</v>
      </c>
      <c r="Q37" s="98">
        <v>6.6541570376867764E-3</v>
      </c>
      <c r="R37" s="98">
        <v>9.6012679251408755E-3</v>
      </c>
      <c r="S37" s="98">
        <v>4.6489939890221954E-3</v>
      </c>
      <c r="T37" s="98">
        <v>1.2394541966927937E-2</v>
      </c>
      <c r="U37" s="98">
        <v>7.7827095200524677E-3</v>
      </c>
      <c r="V37" s="98">
        <v>6.7719830812659407E-3</v>
      </c>
      <c r="W37" s="98">
        <v>6.5528372645146521E-3</v>
      </c>
      <c r="X37" s="98">
        <v>1.7730595717661467E-2</v>
      </c>
      <c r="Y37" s="98">
        <v>1.1416389644727762E-2</v>
      </c>
      <c r="Z37" s="98">
        <v>1.2383339999963933E-2</v>
      </c>
      <c r="AA37" s="98">
        <v>6.8534732308221996E-3</v>
      </c>
      <c r="AB37" s="98">
        <v>1.535309676784152E-2</v>
      </c>
      <c r="AC37" s="98">
        <v>1.0136698353226807E-2</v>
      </c>
      <c r="AD37" s="98">
        <v>8.0548172882022838E-3</v>
      </c>
      <c r="AE37" s="98">
        <v>8.8963525035988724E-3</v>
      </c>
      <c r="AF37" s="98">
        <v>9.1355712115288434E-3</v>
      </c>
      <c r="AG37" s="98">
        <v>2.1879709695327109E-2</v>
      </c>
      <c r="AH37" s="98">
        <v>2.6082389913157353E-2</v>
      </c>
      <c r="AI37" s="98">
        <v>3.8789747935532075E-2</v>
      </c>
      <c r="AJ37" s="98">
        <v>1.2335773773825041</v>
      </c>
      <c r="AK37" s="98">
        <v>2.9192848241640361E-2</v>
      </c>
      <c r="AL37" s="98">
        <v>1.0622764523433081E-2</v>
      </c>
      <c r="AM37" s="98">
        <v>5.3394174643979102E-2</v>
      </c>
      <c r="AN37" s="98">
        <v>6.8290096686435603E-3</v>
      </c>
      <c r="AO37" s="98">
        <v>7.9035191597379723E-3</v>
      </c>
      <c r="AP37" s="98">
        <v>9.2617423626616766E-3</v>
      </c>
      <c r="AQ37" s="98">
        <v>9.476327210538071E-3</v>
      </c>
      <c r="AR37" s="98">
        <v>7.7256007074403624E-3</v>
      </c>
      <c r="AS37" s="98">
        <v>3.6824418719337846E-3</v>
      </c>
      <c r="AT37" s="98">
        <v>1.0126267430151506E-2</v>
      </c>
      <c r="AU37" s="98">
        <v>1.6541403976168007E-2</v>
      </c>
      <c r="AV37" s="98">
        <v>1.6955022628306792E-2</v>
      </c>
      <c r="AW37" s="98">
        <v>1.0848137012551424E-2</v>
      </c>
      <c r="AX37" s="98">
        <v>1.3940510034023365E-2</v>
      </c>
      <c r="AY37" s="98">
        <v>7.5211105176750434E-2</v>
      </c>
      <c r="AZ37" s="98">
        <v>1.8852090783850264E-2</v>
      </c>
      <c r="BA37" s="98">
        <v>2.5366533091129136E-2</v>
      </c>
      <c r="BB37" s="98">
        <v>1.4534424128036478E-2</v>
      </c>
      <c r="BC37" s="98">
        <v>7.6425783492744684E-3</v>
      </c>
      <c r="BD37" s="98">
        <v>8.8025513413170983E-3</v>
      </c>
      <c r="BE37" s="98">
        <v>1.1497771350194105E-2</v>
      </c>
      <c r="BF37" s="98">
        <v>4.8494867875422901E-3</v>
      </c>
      <c r="BG37" s="98">
        <v>1.0528026147134143E-2</v>
      </c>
      <c r="BH37" s="98">
        <v>1.9158869472422024E-2</v>
      </c>
      <c r="BI37" s="98">
        <v>1.1549232689297735E-2</v>
      </c>
      <c r="BJ37" s="98">
        <v>4.5188561487799319E-3</v>
      </c>
      <c r="BK37" s="98">
        <v>3.962994147547025E-3</v>
      </c>
      <c r="BL37" s="98">
        <v>8.3456370681222374E-4</v>
      </c>
      <c r="BM37" s="98">
        <v>5.5682922018986053E-3</v>
      </c>
      <c r="BN37" s="98">
        <v>2.2971609345109265E-3</v>
      </c>
      <c r="BO37" s="98">
        <v>6.0165944801196126E-3</v>
      </c>
      <c r="BP37" s="98">
        <v>2.8837306373578234E-3</v>
      </c>
      <c r="BQ37" s="98">
        <v>6.3917237486928718E-3</v>
      </c>
      <c r="BR37" s="98">
        <v>4.5411034716287208E-3</v>
      </c>
      <c r="BS37" s="98">
        <v>5.5784639771101562E-2</v>
      </c>
      <c r="BT37" s="98">
        <v>0</v>
      </c>
    </row>
    <row r="38" spans="2:72" ht="15" x14ac:dyDescent="0.4">
      <c r="B38">
        <v>33</v>
      </c>
      <c r="C38" s="15" t="s">
        <v>63</v>
      </c>
      <c r="D38" s="2" t="s">
        <v>64</v>
      </c>
      <c r="E38" s="98">
        <v>2.5077876309186767E-3</v>
      </c>
      <c r="F38" s="98">
        <v>2.6284138229215417E-3</v>
      </c>
      <c r="G38" s="98">
        <v>3.008719601582751E-3</v>
      </c>
      <c r="H38" s="98">
        <v>6.407161631648812E-3</v>
      </c>
      <c r="I38" s="98">
        <v>3.5449398031345007E-3</v>
      </c>
      <c r="J38" s="98">
        <v>3.9583208574775946E-3</v>
      </c>
      <c r="K38" s="98">
        <v>5.8513312848347898E-3</v>
      </c>
      <c r="L38" s="98">
        <v>6.8621630834088112E-3</v>
      </c>
      <c r="M38" s="98">
        <v>1.0634945114266397E-2</v>
      </c>
      <c r="N38" s="98">
        <v>2.2739243494856848E-3</v>
      </c>
      <c r="O38" s="98">
        <v>3.5585217815259753E-3</v>
      </c>
      <c r="P38" s="98">
        <v>3.7802093036151132E-3</v>
      </c>
      <c r="Q38" s="98">
        <v>3.6179563151417121E-3</v>
      </c>
      <c r="R38" s="98">
        <v>4.61564884343422E-3</v>
      </c>
      <c r="S38" s="98">
        <v>3.2347131580897858E-3</v>
      </c>
      <c r="T38" s="98">
        <v>3.6335904799747608E-3</v>
      </c>
      <c r="U38" s="98">
        <v>4.3970559876040302E-3</v>
      </c>
      <c r="V38" s="98">
        <v>3.6386186241042619E-3</v>
      </c>
      <c r="W38" s="98">
        <v>3.8937816903154925E-3</v>
      </c>
      <c r="X38" s="98">
        <v>5.1706490540488681E-3</v>
      </c>
      <c r="Y38" s="98">
        <v>3.9959845389423319E-3</v>
      </c>
      <c r="Z38" s="98">
        <v>5.1029938535225149E-3</v>
      </c>
      <c r="AA38" s="98">
        <v>5.4168023304421459E-3</v>
      </c>
      <c r="AB38" s="98">
        <v>5.2234222219660091E-3</v>
      </c>
      <c r="AC38" s="98">
        <v>4.3956237510634219E-3</v>
      </c>
      <c r="AD38" s="98">
        <v>4.3399860930408915E-3</v>
      </c>
      <c r="AE38" s="98">
        <v>4.1428512152132174E-3</v>
      </c>
      <c r="AF38" s="98">
        <v>5.112692136438151E-3</v>
      </c>
      <c r="AG38" s="98">
        <v>5.4788354149967753E-3</v>
      </c>
      <c r="AH38" s="98">
        <v>6.4654395109950014E-3</v>
      </c>
      <c r="AI38" s="98">
        <v>1.3134517331095162E-2</v>
      </c>
      <c r="AJ38" s="98">
        <v>4.4370202984325431E-2</v>
      </c>
      <c r="AK38" s="98">
        <v>1.5429265536701848</v>
      </c>
      <c r="AL38" s="98">
        <v>7.2420755861988054E-3</v>
      </c>
      <c r="AM38" s="98">
        <v>6.6811618327714756E-3</v>
      </c>
      <c r="AN38" s="98">
        <v>3.9938685715432045E-3</v>
      </c>
      <c r="AO38" s="98">
        <v>6.2459642950283851E-3</v>
      </c>
      <c r="AP38" s="98">
        <v>3.9787134188495792E-3</v>
      </c>
      <c r="AQ38" s="98">
        <v>2.408320595809651E-3</v>
      </c>
      <c r="AR38" s="98">
        <v>6.1779780283588315E-3</v>
      </c>
      <c r="AS38" s="98">
        <v>2.76241842762725E-3</v>
      </c>
      <c r="AT38" s="98">
        <v>4.8753800964012979E-3</v>
      </c>
      <c r="AU38" s="98">
        <v>5.8623861769649963E-3</v>
      </c>
      <c r="AV38" s="98">
        <v>1.327670053945103E-2</v>
      </c>
      <c r="AW38" s="98">
        <v>7.6635469777551705E-3</v>
      </c>
      <c r="AX38" s="98">
        <v>6.7864020527645119E-3</v>
      </c>
      <c r="AY38" s="98">
        <v>0.19441894517005662</v>
      </c>
      <c r="AZ38" s="98">
        <v>1.8663159157920283E-2</v>
      </c>
      <c r="BA38" s="98">
        <v>2.3413115795650499E-2</v>
      </c>
      <c r="BB38" s="98">
        <v>4.4978993640316127E-3</v>
      </c>
      <c r="BC38" s="98">
        <v>9.468286427235165E-3</v>
      </c>
      <c r="BD38" s="98">
        <v>2.1810870361618412E-2</v>
      </c>
      <c r="BE38" s="98">
        <v>2.5810714149724838E-3</v>
      </c>
      <c r="BF38" s="98">
        <v>2.6655426401161471E-3</v>
      </c>
      <c r="BG38" s="98">
        <v>2.2154515529627565E-3</v>
      </c>
      <c r="BH38" s="98">
        <v>4.2472670681408583E-3</v>
      </c>
      <c r="BI38" s="98">
        <v>1.4864482196486641E-3</v>
      </c>
      <c r="BJ38" s="98">
        <v>1.1047087733110346E-3</v>
      </c>
      <c r="BK38" s="98">
        <v>6.5809158650817197E-4</v>
      </c>
      <c r="BL38" s="98">
        <v>5.1147324038060033E-4</v>
      </c>
      <c r="BM38" s="98">
        <v>1.7282690914032222E-3</v>
      </c>
      <c r="BN38" s="98">
        <v>1.4284292988570842E-3</v>
      </c>
      <c r="BO38" s="98">
        <v>2.219609469027503E-3</v>
      </c>
      <c r="BP38" s="98">
        <v>1.3394464628298693E-3</v>
      </c>
      <c r="BQ38" s="98">
        <v>1.8723336771316905E-3</v>
      </c>
      <c r="BR38" s="98">
        <v>1.4666116389387028E-3</v>
      </c>
      <c r="BS38" s="98">
        <v>4.6800694077528526E-3</v>
      </c>
      <c r="BT38" s="98">
        <v>0</v>
      </c>
    </row>
    <row r="39" spans="2:72" ht="15" x14ac:dyDescent="0.4">
      <c r="B39">
        <v>34</v>
      </c>
      <c r="C39" s="6" t="s">
        <v>65</v>
      </c>
      <c r="D39" s="7" t="s">
        <v>66</v>
      </c>
      <c r="E39" s="98">
        <v>4.3028897064416164E-4</v>
      </c>
      <c r="F39" s="98">
        <v>4.4058479325332077E-4</v>
      </c>
      <c r="G39" s="98">
        <v>5.7836002167505811E-4</v>
      </c>
      <c r="H39" s="98">
        <v>2.7233057877467282E-4</v>
      </c>
      <c r="I39" s="98">
        <v>8.2490264980879203E-4</v>
      </c>
      <c r="J39" s="98">
        <v>2.0736543168855124E-4</v>
      </c>
      <c r="K39" s="98">
        <v>3.9924553011471276E-4</v>
      </c>
      <c r="L39" s="98">
        <v>2.757564890672337E-4</v>
      </c>
      <c r="M39" s="98">
        <v>4.411498785627435E-4</v>
      </c>
      <c r="N39" s="98">
        <v>3.0019241881836152E-4</v>
      </c>
      <c r="O39" s="98">
        <v>7.300731125627635E-4</v>
      </c>
      <c r="P39" s="98">
        <v>7.9658812538927978E-4</v>
      </c>
      <c r="Q39" s="98">
        <v>1.0255147152550806E-3</v>
      </c>
      <c r="R39" s="98">
        <v>1.0526070251304488E-3</v>
      </c>
      <c r="S39" s="98">
        <v>6.4256734923362696E-4</v>
      </c>
      <c r="T39" s="98">
        <v>5.2034142482095176E-4</v>
      </c>
      <c r="U39" s="98">
        <v>1.5350085811146937E-3</v>
      </c>
      <c r="V39" s="98">
        <v>1.2818656863705885E-3</v>
      </c>
      <c r="W39" s="98">
        <v>1.248527020447184E-3</v>
      </c>
      <c r="X39" s="98">
        <v>2.0515315350036274E-3</v>
      </c>
      <c r="Y39" s="98">
        <v>2.0020465838803112E-3</v>
      </c>
      <c r="Z39" s="98">
        <v>1.1269468981366189E-3</v>
      </c>
      <c r="AA39" s="98">
        <v>4.5194728693537054E-3</v>
      </c>
      <c r="AB39" s="98">
        <v>1.9572842986936138E-3</v>
      </c>
      <c r="AC39" s="98">
        <v>5.1187429382075727E-4</v>
      </c>
      <c r="AD39" s="98">
        <v>1.2611121398989685E-3</v>
      </c>
      <c r="AE39" s="98">
        <v>1.2038714323768091E-3</v>
      </c>
      <c r="AF39" s="98">
        <v>2.0129891466975818E-3</v>
      </c>
      <c r="AG39" s="98">
        <v>6.3815018412404694E-4</v>
      </c>
      <c r="AH39" s="98">
        <v>1.0600664356835477E-3</v>
      </c>
      <c r="AI39" s="98">
        <v>1.9017630312559634E-3</v>
      </c>
      <c r="AJ39" s="98">
        <v>2.5866303261236675E-3</v>
      </c>
      <c r="AK39" s="98">
        <v>1.6014790031785298E-2</v>
      </c>
      <c r="AL39" s="98">
        <v>1.0134303084081213</v>
      </c>
      <c r="AM39" s="98">
        <v>1.35952471924754E-3</v>
      </c>
      <c r="AN39" s="98">
        <v>4.808356726688375E-4</v>
      </c>
      <c r="AO39" s="98">
        <v>3.8344552209462903E-4</v>
      </c>
      <c r="AP39" s="98">
        <v>6.8084984661770929E-4</v>
      </c>
      <c r="AQ39" s="98">
        <v>6.4297296633749029E-4</v>
      </c>
      <c r="AR39" s="98">
        <v>8.2033665681554169E-4</v>
      </c>
      <c r="AS39" s="98">
        <v>4.5404240053069486E-4</v>
      </c>
      <c r="AT39" s="98">
        <v>7.1668676952303884E-4</v>
      </c>
      <c r="AU39" s="98">
        <v>3.56171905120688E-3</v>
      </c>
      <c r="AV39" s="98">
        <v>1.7224300287918546E-3</v>
      </c>
      <c r="AW39" s="98">
        <v>1.2596148411999752E-3</v>
      </c>
      <c r="AX39" s="98">
        <v>2.0962267986858645E-3</v>
      </c>
      <c r="AY39" s="98">
        <v>2.9671234311245496E-3</v>
      </c>
      <c r="AZ39" s="98">
        <v>9.1231895462921321E-4</v>
      </c>
      <c r="BA39" s="98">
        <v>7.6336471835798583E-4</v>
      </c>
      <c r="BB39" s="98">
        <v>6.5692314834615558E-4</v>
      </c>
      <c r="BC39" s="98">
        <v>4.9671764303360014E-4</v>
      </c>
      <c r="BD39" s="98">
        <v>5.1379149135748973E-4</v>
      </c>
      <c r="BE39" s="98">
        <v>4.8807281481461881E-4</v>
      </c>
      <c r="BF39" s="98">
        <v>5.9621257306957209E-4</v>
      </c>
      <c r="BG39" s="98">
        <v>4.0799695553764249E-4</v>
      </c>
      <c r="BH39" s="98">
        <v>4.6531464546952021E-4</v>
      </c>
      <c r="BI39" s="98">
        <v>2.5672928952768988E-4</v>
      </c>
      <c r="BJ39" s="98">
        <v>1.423904815934901E-4</v>
      </c>
      <c r="BK39" s="98">
        <v>1.1031822485691593E-4</v>
      </c>
      <c r="BL39" s="98">
        <v>5.9980725822151885E-5</v>
      </c>
      <c r="BM39" s="98">
        <v>9.5117281188483412E-4</v>
      </c>
      <c r="BN39" s="98">
        <v>1.5177035634894717E-4</v>
      </c>
      <c r="BO39" s="98">
        <v>3.8502078975320481E-4</v>
      </c>
      <c r="BP39" s="98">
        <v>2.3818043625367693E-4</v>
      </c>
      <c r="BQ39" s="98">
        <v>1.2414627999120726E-3</v>
      </c>
      <c r="BR39" s="98">
        <v>3.2003165165412912E-4</v>
      </c>
      <c r="BS39" s="98">
        <v>7.5188467866697437E-4</v>
      </c>
      <c r="BT39" s="98">
        <v>0</v>
      </c>
    </row>
    <row r="40" spans="2:72" ht="15" x14ac:dyDescent="0.4">
      <c r="B40">
        <v>35</v>
      </c>
      <c r="C40" s="15" t="s">
        <v>67</v>
      </c>
      <c r="D40" s="2" t="s">
        <v>68</v>
      </c>
      <c r="E40" s="98">
        <v>7.0075211749633256E-4</v>
      </c>
      <c r="F40" s="98">
        <v>8.3626691107723384E-4</v>
      </c>
      <c r="G40" s="98">
        <v>1.180794287965876E-3</v>
      </c>
      <c r="H40" s="98">
        <v>3.3683449327299813E-4</v>
      </c>
      <c r="I40" s="98">
        <v>8.4430098766567221E-4</v>
      </c>
      <c r="J40" s="98">
        <v>4.7047626056012399E-4</v>
      </c>
      <c r="K40" s="98">
        <v>1.3463496452701628E-3</v>
      </c>
      <c r="L40" s="98">
        <v>6.5715251554941082E-4</v>
      </c>
      <c r="M40" s="98">
        <v>6.8949626904007955E-4</v>
      </c>
      <c r="N40" s="98">
        <v>4.4145849988943787E-3</v>
      </c>
      <c r="O40" s="98">
        <v>1.0507207873068889E-3</v>
      </c>
      <c r="P40" s="98">
        <v>1.0171393761262402E-3</v>
      </c>
      <c r="Q40" s="98">
        <v>1.4741867763778658E-3</v>
      </c>
      <c r="R40" s="98">
        <v>1.478991675456173E-3</v>
      </c>
      <c r="S40" s="98">
        <v>9.7058944348628014E-4</v>
      </c>
      <c r="T40" s="98">
        <v>1.0912910125955844E-3</v>
      </c>
      <c r="U40" s="98">
        <v>2.1742265042335712E-3</v>
      </c>
      <c r="V40" s="98">
        <v>1.7002964634544855E-3</v>
      </c>
      <c r="W40" s="98">
        <v>3.5912333349290724E-3</v>
      </c>
      <c r="X40" s="98">
        <v>2.8472208192276923E-3</v>
      </c>
      <c r="Y40" s="98">
        <v>1.0020700641154323E-2</v>
      </c>
      <c r="Z40" s="98">
        <v>4.7030164570131859E-3</v>
      </c>
      <c r="AA40" s="98">
        <v>1.5100085621885346E-3</v>
      </c>
      <c r="AB40" s="98">
        <v>1.495315723718902E-2</v>
      </c>
      <c r="AC40" s="98">
        <v>1.1546445371903543E-3</v>
      </c>
      <c r="AD40" s="98">
        <v>3.1714000819286895E-3</v>
      </c>
      <c r="AE40" s="98">
        <v>1.0888715816263829E-2</v>
      </c>
      <c r="AF40" s="98">
        <v>3.3718790231730793E-3</v>
      </c>
      <c r="AG40" s="98">
        <v>6.5532604792774762E-4</v>
      </c>
      <c r="AH40" s="98">
        <v>1.2304387052954372E-3</v>
      </c>
      <c r="AI40" s="98">
        <v>4.4566993683108321E-3</v>
      </c>
      <c r="AJ40" s="98">
        <v>2.6511234019856323E-3</v>
      </c>
      <c r="AK40" s="98">
        <v>3.9407492810091824E-3</v>
      </c>
      <c r="AL40" s="98">
        <v>3.4083755400480423E-3</v>
      </c>
      <c r="AM40" s="98">
        <v>1.0210073564602076</v>
      </c>
      <c r="AN40" s="98">
        <v>1.6274244775090578E-3</v>
      </c>
      <c r="AO40" s="98">
        <v>9.9428819440971886E-4</v>
      </c>
      <c r="AP40" s="98">
        <v>1.5483755521433426E-3</v>
      </c>
      <c r="AQ40" s="98">
        <v>1.3840194639230634E-3</v>
      </c>
      <c r="AR40" s="98">
        <v>4.6225383092730766E-3</v>
      </c>
      <c r="AS40" s="98">
        <v>6.298990086704957E-4</v>
      </c>
      <c r="AT40" s="98">
        <v>9.818241250249759E-4</v>
      </c>
      <c r="AU40" s="98">
        <v>5.8329455337692475E-3</v>
      </c>
      <c r="AV40" s="98">
        <v>3.253966017844564E-3</v>
      </c>
      <c r="AW40" s="98">
        <v>1.4552023702567491E-3</v>
      </c>
      <c r="AX40" s="98">
        <v>5.3575585029246281E-4</v>
      </c>
      <c r="AY40" s="98">
        <v>2.0975389332947951E-3</v>
      </c>
      <c r="AZ40" s="98">
        <v>9.9514661507137656E-4</v>
      </c>
      <c r="BA40" s="98">
        <v>8.8824962376184038E-4</v>
      </c>
      <c r="BB40" s="98">
        <v>8.162865218778782E-4</v>
      </c>
      <c r="BC40" s="98">
        <v>5.1463054109432524E-4</v>
      </c>
      <c r="BD40" s="98">
        <v>6.0914890492194174E-4</v>
      </c>
      <c r="BE40" s="98">
        <v>6.8818070589661215E-4</v>
      </c>
      <c r="BF40" s="98">
        <v>8.0913099137211052E-4</v>
      </c>
      <c r="BG40" s="98">
        <v>1.650718419978197E-3</v>
      </c>
      <c r="BH40" s="98">
        <v>8.6833062125330049E-4</v>
      </c>
      <c r="BI40" s="98">
        <v>1.870746005412144E-3</v>
      </c>
      <c r="BJ40" s="98">
        <v>4.6100199732395893E-4</v>
      </c>
      <c r="BK40" s="98">
        <v>4.7203314402980096E-4</v>
      </c>
      <c r="BL40" s="98">
        <v>1.181321429356541E-4</v>
      </c>
      <c r="BM40" s="98">
        <v>3.6757757987632736E-4</v>
      </c>
      <c r="BN40" s="98">
        <v>3.5901151004371799E-4</v>
      </c>
      <c r="BO40" s="98">
        <v>1.8041406242211269E-3</v>
      </c>
      <c r="BP40" s="98">
        <v>2.0299422363482473E-3</v>
      </c>
      <c r="BQ40" s="98">
        <v>2.7735801867084499E-2</v>
      </c>
      <c r="BR40" s="98">
        <v>1.1915526774124146E-2</v>
      </c>
      <c r="BS40" s="98">
        <v>1.9609241553012113E-3</v>
      </c>
      <c r="BT40" s="98">
        <v>0</v>
      </c>
    </row>
    <row r="41" spans="2:72" ht="15" x14ac:dyDescent="0.4">
      <c r="B41">
        <v>36</v>
      </c>
      <c r="C41" s="14" t="s">
        <v>69</v>
      </c>
      <c r="D41" s="7" t="s">
        <v>70</v>
      </c>
      <c r="E41" s="98">
        <v>1.5826944378428565E-2</v>
      </c>
      <c r="F41" s="98">
        <v>9.9495135559045499E-3</v>
      </c>
      <c r="G41" s="98">
        <v>1.9795277978354328E-2</v>
      </c>
      <c r="H41" s="98">
        <v>5.8595355001559183E-3</v>
      </c>
      <c r="I41" s="98">
        <v>1.2890846716784502E-2</v>
      </c>
      <c r="J41" s="98">
        <v>1.1486203267457661E-2</v>
      </c>
      <c r="K41" s="98">
        <v>3.6789875908116533E-2</v>
      </c>
      <c r="L41" s="98">
        <v>1.2424742462248084E-2</v>
      </c>
      <c r="M41" s="98">
        <v>2.5383541881648347E-2</v>
      </c>
      <c r="N41" s="98">
        <v>4.8630333284270584E-2</v>
      </c>
      <c r="O41" s="98">
        <v>2.5082355158066165E-2</v>
      </c>
      <c r="P41" s="98">
        <v>3.1736413806150415E-2</v>
      </c>
      <c r="Q41" s="98">
        <v>2.7891634022400025E-2</v>
      </c>
      <c r="R41" s="98">
        <v>4.2057488889154553E-2</v>
      </c>
      <c r="S41" s="98">
        <v>1.4954689713297399E-2</v>
      </c>
      <c r="T41" s="98">
        <v>5.1342841898196163E-2</v>
      </c>
      <c r="U41" s="98">
        <v>6.402702637968051E-2</v>
      </c>
      <c r="V41" s="98">
        <v>2.503950781310859E-2</v>
      </c>
      <c r="W41" s="98">
        <v>3.9876452087902144E-2</v>
      </c>
      <c r="X41" s="98">
        <v>4.2301714918414758E-2</v>
      </c>
      <c r="Y41" s="98">
        <v>3.8625751646405797E-2</v>
      </c>
      <c r="Z41" s="98">
        <v>2.2302842047178795E-2</v>
      </c>
      <c r="AA41" s="98">
        <v>3.4127487614587837E-2</v>
      </c>
      <c r="AB41" s="98">
        <v>9.3826404973046451E-2</v>
      </c>
      <c r="AC41" s="98">
        <v>3.4645264061996368E-2</v>
      </c>
      <c r="AD41" s="98">
        <v>4.2618163778023896E-2</v>
      </c>
      <c r="AE41" s="98">
        <v>4.6830695209466075E-2</v>
      </c>
      <c r="AF41" s="98">
        <v>8.7754797886870961E-2</v>
      </c>
      <c r="AG41" s="98">
        <v>5.715704694762952E-2</v>
      </c>
      <c r="AH41" s="98">
        <v>4.9806767459157603E-2</v>
      </c>
      <c r="AI41" s="98">
        <v>3.3803537630797353E-2</v>
      </c>
      <c r="AJ41" s="98">
        <v>4.7839312862555994E-2</v>
      </c>
      <c r="AK41" s="98">
        <v>2.1258359475795168E-2</v>
      </c>
      <c r="AL41" s="98">
        <v>3.8811238206668736E-2</v>
      </c>
      <c r="AM41" s="98">
        <v>3.5065045470033279E-2</v>
      </c>
      <c r="AN41" s="98">
        <v>1.5765646333640899</v>
      </c>
      <c r="AO41" s="98">
        <v>6.4993105241798022E-2</v>
      </c>
      <c r="AP41" s="98">
        <v>0.13815625482859137</v>
      </c>
      <c r="AQ41" s="98">
        <v>0.10203177710119542</v>
      </c>
      <c r="AR41" s="98">
        <v>0.1309604970438428</v>
      </c>
      <c r="AS41" s="98">
        <v>1.75124948228105E-2</v>
      </c>
      <c r="AT41" s="98">
        <v>2.7083951298802901E-2</v>
      </c>
      <c r="AU41" s="98">
        <v>1.8203692870758133E-2</v>
      </c>
      <c r="AV41" s="98">
        <v>2.70360410173427E-2</v>
      </c>
      <c r="AW41" s="98">
        <v>1.9252004161723357E-2</v>
      </c>
      <c r="AX41" s="98">
        <v>2.8907820182689691E-2</v>
      </c>
      <c r="AY41" s="98">
        <v>1.5017366113783643E-2</v>
      </c>
      <c r="AZ41" s="98">
        <v>1.5142635080118537E-2</v>
      </c>
      <c r="BA41" s="98">
        <v>3.9298339206235752E-2</v>
      </c>
      <c r="BB41" s="98">
        <v>1.6681525462260993E-2</v>
      </c>
      <c r="BC41" s="98">
        <v>8.3361317838694052E-3</v>
      </c>
      <c r="BD41" s="98">
        <v>2.1752294102276033E-2</v>
      </c>
      <c r="BE41" s="98">
        <v>3.9860197540164261E-2</v>
      </c>
      <c r="BF41" s="98">
        <v>1.2506894051023907E-2</v>
      </c>
      <c r="BG41" s="98">
        <v>1.4045650922224564E-2</v>
      </c>
      <c r="BH41" s="98">
        <v>1.5672586651850787E-2</v>
      </c>
      <c r="BI41" s="98">
        <v>1.914775241280986E-2</v>
      </c>
      <c r="BJ41" s="98">
        <v>7.761072870003864E-3</v>
      </c>
      <c r="BK41" s="98">
        <v>1.2361434465462628E-2</v>
      </c>
      <c r="BL41" s="98">
        <v>3.4179498079017828E-3</v>
      </c>
      <c r="BM41" s="98">
        <v>6.9170434843097333E-3</v>
      </c>
      <c r="BN41" s="98">
        <v>1.2290614159918415E-2</v>
      </c>
      <c r="BO41" s="98">
        <v>2.6126223824176776E-2</v>
      </c>
      <c r="BP41" s="98">
        <v>1.3643251603147687E-2</v>
      </c>
      <c r="BQ41" s="98">
        <v>1.4732678359886047E-2</v>
      </c>
      <c r="BR41" s="98">
        <v>3.082587871309558E-2</v>
      </c>
      <c r="BS41" s="98">
        <v>1.184263649289018E-2</v>
      </c>
      <c r="BT41" s="98">
        <v>0</v>
      </c>
    </row>
    <row r="42" spans="2:72" ht="15" x14ac:dyDescent="0.4">
      <c r="B42">
        <v>37</v>
      </c>
      <c r="C42" s="15" t="s">
        <v>71</v>
      </c>
      <c r="D42" s="2" t="s">
        <v>72</v>
      </c>
      <c r="E42" s="98">
        <v>2.4454118825316131E-3</v>
      </c>
      <c r="F42" s="98">
        <v>2.7504043043169355E-3</v>
      </c>
      <c r="G42" s="98">
        <v>4.85945869360393E-3</v>
      </c>
      <c r="H42" s="98">
        <v>2.5808897512204164E-3</v>
      </c>
      <c r="I42" s="98">
        <v>3.4431685852588665E-3</v>
      </c>
      <c r="J42" s="98">
        <v>4.8610159035879317E-3</v>
      </c>
      <c r="K42" s="98">
        <v>9.8151362059668758E-3</v>
      </c>
      <c r="L42" s="98">
        <v>1.2483734926979202E-2</v>
      </c>
      <c r="M42" s="98">
        <v>2.5772828859438178E-2</v>
      </c>
      <c r="N42" s="98">
        <v>1.1811505544093931E-2</v>
      </c>
      <c r="O42" s="98">
        <v>4.5822579152663464E-3</v>
      </c>
      <c r="P42" s="98">
        <v>1.1688577445510495E-2</v>
      </c>
      <c r="Q42" s="98">
        <v>7.9284085779170559E-3</v>
      </c>
      <c r="R42" s="98">
        <v>1.2373301888786492E-2</v>
      </c>
      <c r="S42" s="98">
        <v>4.253675539877994E-3</v>
      </c>
      <c r="T42" s="98">
        <v>3.5881104238859058E-3</v>
      </c>
      <c r="U42" s="98">
        <v>1.5550129639923532E-2</v>
      </c>
      <c r="V42" s="98">
        <v>6.028952319114031E-3</v>
      </c>
      <c r="W42" s="98">
        <v>1.5906184379118709E-2</v>
      </c>
      <c r="X42" s="98">
        <v>2.6764443584605148E-2</v>
      </c>
      <c r="Y42" s="98">
        <v>1.0102845695638199E-2</v>
      </c>
      <c r="Z42" s="98">
        <v>8.0794856709839307E-3</v>
      </c>
      <c r="AA42" s="98">
        <v>4.8563849563524374E-3</v>
      </c>
      <c r="AB42" s="98">
        <v>2.9751968753106456E-2</v>
      </c>
      <c r="AC42" s="98">
        <v>8.346115284674438E-3</v>
      </c>
      <c r="AD42" s="98">
        <v>1.3407119732803291E-2</v>
      </c>
      <c r="AE42" s="98">
        <v>2.9179210020906846E-2</v>
      </c>
      <c r="AF42" s="98">
        <v>1.768258056425737E-2</v>
      </c>
      <c r="AG42" s="98">
        <v>3.5723954917655613E-2</v>
      </c>
      <c r="AH42" s="98">
        <v>2.0359997091705277E-2</v>
      </c>
      <c r="AI42" s="98">
        <v>1.4646617373052048E-2</v>
      </c>
      <c r="AJ42" s="98">
        <v>2.9833490236324655E-2</v>
      </c>
      <c r="AK42" s="98">
        <v>7.1343133928283928E-3</v>
      </c>
      <c r="AL42" s="98">
        <v>1.3662671896800994E-2</v>
      </c>
      <c r="AM42" s="98">
        <v>1.8592528985481915E-2</v>
      </c>
      <c r="AN42" s="98">
        <v>2.1461588644160461E-2</v>
      </c>
      <c r="AO42" s="98">
        <v>1.0243662698780094</v>
      </c>
      <c r="AP42" s="98">
        <v>4.4233815581705754E-3</v>
      </c>
      <c r="AQ42" s="98">
        <v>3.0035035922289332E-3</v>
      </c>
      <c r="AR42" s="98">
        <v>4.2435292687829631E-3</v>
      </c>
      <c r="AS42" s="98">
        <v>2.9458594595681816E-3</v>
      </c>
      <c r="AT42" s="98">
        <v>5.542157349569754E-3</v>
      </c>
      <c r="AU42" s="98">
        <v>7.8776083201745947E-3</v>
      </c>
      <c r="AV42" s="98">
        <v>1.2287920141812124E-2</v>
      </c>
      <c r="AW42" s="98">
        <v>8.2663696557047171E-3</v>
      </c>
      <c r="AX42" s="98">
        <v>4.3346275873253652E-3</v>
      </c>
      <c r="AY42" s="98">
        <v>5.2679608086673513E-3</v>
      </c>
      <c r="AZ42" s="98">
        <v>1.100535105112992E-2</v>
      </c>
      <c r="BA42" s="98">
        <v>9.6335263119041795E-3</v>
      </c>
      <c r="BB42" s="98">
        <v>1.0105489977392529E-2</v>
      </c>
      <c r="BC42" s="98">
        <v>3.3679011509988722E-3</v>
      </c>
      <c r="BD42" s="98">
        <v>5.129289877714608E-3</v>
      </c>
      <c r="BE42" s="98">
        <v>1.0272911166857229E-2</v>
      </c>
      <c r="BF42" s="98">
        <v>3.2586121067053127E-3</v>
      </c>
      <c r="BG42" s="98">
        <v>2.4829707641357544E-3</v>
      </c>
      <c r="BH42" s="98">
        <v>2.0027630678970528E-3</v>
      </c>
      <c r="BI42" s="98">
        <v>2.5225254442042891E-3</v>
      </c>
      <c r="BJ42" s="98">
        <v>9.1550874197938233E-4</v>
      </c>
      <c r="BK42" s="98">
        <v>1.3758491933608802E-3</v>
      </c>
      <c r="BL42" s="98">
        <v>4.4913508645260514E-4</v>
      </c>
      <c r="BM42" s="98">
        <v>1.4314981457942291E-3</v>
      </c>
      <c r="BN42" s="98">
        <v>1.1570781657730552E-3</v>
      </c>
      <c r="BO42" s="98">
        <v>2.6931120791124775E-3</v>
      </c>
      <c r="BP42" s="98">
        <v>4.3212927724215573E-3</v>
      </c>
      <c r="BQ42" s="98">
        <v>3.4868818249563296E-3</v>
      </c>
      <c r="BR42" s="98">
        <v>1.7969177244214771E-3</v>
      </c>
      <c r="BS42" s="98">
        <v>3.8610430206008203E-3</v>
      </c>
      <c r="BT42" s="98">
        <v>0</v>
      </c>
    </row>
    <row r="43" spans="2:72" ht="15" x14ac:dyDescent="0.4">
      <c r="B43">
        <v>38</v>
      </c>
      <c r="C43" s="6" t="s">
        <v>73</v>
      </c>
      <c r="D43" s="7" t="s">
        <v>74</v>
      </c>
      <c r="E43" s="98">
        <v>3.8066458912519975E-3</v>
      </c>
      <c r="F43" s="98">
        <v>1.3265790350763191E-3</v>
      </c>
      <c r="G43" s="98">
        <v>1.8809287469250878E-3</v>
      </c>
      <c r="H43" s="98">
        <v>5.9724933874575204E-4</v>
      </c>
      <c r="I43" s="98">
        <v>8.5417753008318537E-4</v>
      </c>
      <c r="J43" s="98">
        <v>2.3487670046736181E-4</v>
      </c>
      <c r="K43" s="98">
        <v>3.599065251217543E-4</v>
      </c>
      <c r="L43" s="98">
        <v>2.557548450602379E-4</v>
      </c>
      <c r="M43" s="98">
        <v>3.9383157717886159E-4</v>
      </c>
      <c r="N43" s="98">
        <v>2.5033259418811546E-4</v>
      </c>
      <c r="O43" s="98">
        <v>1.9013821326573977E-3</v>
      </c>
      <c r="P43" s="98">
        <v>1.8713540411170154E-3</v>
      </c>
      <c r="Q43" s="98">
        <v>2.1803281770288387E-3</v>
      </c>
      <c r="R43" s="98">
        <v>1.8592907643596257E-3</v>
      </c>
      <c r="S43" s="98">
        <v>1.6813298272757354E-3</v>
      </c>
      <c r="T43" s="98">
        <v>2.0532346671997023E-3</v>
      </c>
      <c r="U43" s="98">
        <v>1.7229828871006649E-3</v>
      </c>
      <c r="V43" s="98">
        <v>1.2890726671273111E-3</v>
      </c>
      <c r="W43" s="98">
        <v>4.301031416708654E-3</v>
      </c>
      <c r="X43" s="98">
        <v>2.3664543635706315E-3</v>
      </c>
      <c r="Y43" s="98">
        <v>1.110654261865554E-3</v>
      </c>
      <c r="Z43" s="98">
        <v>1.4687412863149455E-3</v>
      </c>
      <c r="AA43" s="98">
        <v>6.3899012105482695E-4</v>
      </c>
      <c r="AB43" s="98">
        <v>1.3086581235961167E-3</v>
      </c>
      <c r="AC43" s="98">
        <v>3.8854332974936332E-4</v>
      </c>
      <c r="AD43" s="98">
        <v>9.1647581694067248E-4</v>
      </c>
      <c r="AE43" s="98">
        <v>8.9958949499219752E-4</v>
      </c>
      <c r="AF43" s="98">
        <v>1.1358129631207899E-3</v>
      </c>
      <c r="AG43" s="98">
        <v>5.6724828906303134E-4</v>
      </c>
      <c r="AH43" s="98">
        <v>6.329558915578623E-4</v>
      </c>
      <c r="AI43" s="98">
        <v>8.0581807705170348E-4</v>
      </c>
      <c r="AJ43" s="98">
        <v>5.7829376537453351E-4</v>
      </c>
      <c r="AK43" s="98">
        <v>6.7787116457385154E-4</v>
      </c>
      <c r="AL43" s="98">
        <v>6.2699901169730073E-4</v>
      </c>
      <c r="AM43" s="98">
        <v>3.7215030578678637E-4</v>
      </c>
      <c r="AN43" s="98">
        <v>5.7599694170362215E-4</v>
      </c>
      <c r="AO43" s="98">
        <v>4.2997970073786231E-4</v>
      </c>
      <c r="AP43" s="98">
        <v>1.0041428408983277</v>
      </c>
      <c r="AQ43" s="98">
        <v>9.2552581769738882E-4</v>
      </c>
      <c r="AR43" s="98">
        <v>6.4706685738954431E-4</v>
      </c>
      <c r="AS43" s="98">
        <v>1.6651600531367064E-3</v>
      </c>
      <c r="AT43" s="98">
        <v>1.4688055615569098E-3</v>
      </c>
      <c r="AU43" s="98">
        <v>4.8232085667188729E-4</v>
      </c>
      <c r="AV43" s="98">
        <v>7.4256569696911484E-4</v>
      </c>
      <c r="AW43" s="98">
        <v>5.8659604488776353E-4</v>
      </c>
      <c r="AX43" s="98">
        <v>1.6580288880359828E-3</v>
      </c>
      <c r="AY43" s="98">
        <v>1.377875236370384E-3</v>
      </c>
      <c r="AZ43" s="98">
        <v>4.8219183650303229E-4</v>
      </c>
      <c r="BA43" s="98">
        <v>7.4834450315435451E-4</v>
      </c>
      <c r="BB43" s="98">
        <v>8.2618681123867944E-4</v>
      </c>
      <c r="BC43" s="98">
        <v>1.3087841648920639E-3</v>
      </c>
      <c r="BD43" s="98">
        <v>5.6668821380972934E-4</v>
      </c>
      <c r="BE43" s="98">
        <v>1.7227290972454902E-3</v>
      </c>
      <c r="BF43" s="98">
        <v>2.2783754362799848E-3</v>
      </c>
      <c r="BG43" s="98">
        <v>2.4265118270466943E-3</v>
      </c>
      <c r="BH43" s="98">
        <v>7.1540238605704231E-4</v>
      </c>
      <c r="BI43" s="98">
        <v>3.3117889693990285E-3</v>
      </c>
      <c r="BJ43" s="98">
        <v>1.2885429831686137E-3</v>
      </c>
      <c r="BK43" s="98">
        <v>2.0592768728520936E-3</v>
      </c>
      <c r="BL43" s="98">
        <v>2.7440911366411039E-4</v>
      </c>
      <c r="BM43" s="98">
        <v>1.7238532387416944E-3</v>
      </c>
      <c r="BN43" s="98">
        <v>5.041986803326552E-4</v>
      </c>
      <c r="BO43" s="98">
        <v>3.9093312513914843E-3</v>
      </c>
      <c r="BP43" s="98">
        <v>1.8495244278150112E-3</v>
      </c>
      <c r="BQ43" s="98">
        <v>7.7240436203763151E-4</v>
      </c>
      <c r="BR43" s="98">
        <v>3.8091255822693031E-3</v>
      </c>
      <c r="BS43" s="98">
        <v>6.7472558042214041E-4</v>
      </c>
      <c r="BT43" s="98">
        <v>0</v>
      </c>
    </row>
    <row r="44" spans="2:72" ht="15" x14ac:dyDescent="0.4">
      <c r="B44">
        <v>39</v>
      </c>
      <c r="C44" s="15" t="s">
        <v>75</v>
      </c>
      <c r="D44" s="2" t="s">
        <v>76</v>
      </c>
      <c r="E44" s="98">
        <v>2.3219442968818127E-4</v>
      </c>
      <c r="F44" s="98">
        <v>1.0076307530582485E-4</v>
      </c>
      <c r="G44" s="98">
        <v>3.1144292533501959E-4</v>
      </c>
      <c r="H44" s="98">
        <v>1.1472827448166547E-4</v>
      </c>
      <c r="I44" s="98">
        <v>9.6169651111409438E-5</v>
      </c>
      <c r="J44" s="98">
        <v>9.214735350449782E-5</v>
      </c>
      <c r="K44" s="98">
        <v>1.3620725280795847E-4</v>
      </c>
      <c r="L44" s="98">
        <v>1.0259938388774016E-4</v>
      </c>
      <c r="M44" s="98">
        <v>1.3756542663041858E-4</v>
      </c>
      <c r="N44" s="98">
        <v>8.3932165717995826E-5</v>
      </c>
      <c r="O44" s="98">
        <v>3.5896858300688884E-4</v>
      </c>
      <c r="P44" s="98">
        <v>1.7909923565636787E-4</v>
      </c>
      <c r="Q44" s="98">
        <v>4.8807968516261115E-4</v>
      </c>
      <c r="R44" s="98">
        <v>2.6443256458846809E-4</v>
      </c>
      <c r="S44" s="98">
        <v>2.4197736702700635E-4</v>
      </c>
      <c r="T44" s="98">
        <v>1.5353910534618458E-4</v>
      </c>
      <c r="U44" s="98">
        <v>2.0872618273228236E-4</v>
      </c>
      <c r="V44" s="98">
        <v>1.8825485323249155E-4</v>
      </c>
      <c r="W44" s="98">
        <v>6.7088430780287906E-4</v>
      </c>
      <c r="X44" s="98">
        <v>5.8515512499164991E-4</v>
      </c>
      <c r="Y44" s="98">
        <v>2.7449506122598536E-4</v>
      </c>
      <c r="Z44" s="98">
        <v>4.403756931317895E-4</v>
      </c>
      <c r="AA44" s="98">
        <v>1.556868995531771E-4</v>
      </c>
      <c r="AB44" s="98">
        <v>2.8411021933984844E-4</v>
      </c>
      <c r="AC44" s="98">
        <v>1.2068370513383873E-4</v>
      </c>
      <c r="AD44" s="98">
        <v>2.3937391198667812E-4</v>
      </c>
      <c r="AE44" s="98">
        <v>1.7688780690049862E-4</v>
      </c>
      <c r="AF44" s="98">
        <v>2.1687779659435857E-4</v>
      </c>
      <c r="AG44" s="98">
        <v>1.5881202910395691E-4</v>
      </c>
      <c r="AH44" s="98">
        <v>1.5633993711785759E-4</v>
      </c>
      <c r="AI44" s="98">
        <v>1.6756929224722258E-4</v>
      </c>
      <c r="AJ44" s="98">
        <v>1.5337628559824226E-4</v>
      </c>
      <c r="AK44" s="98">
        <v>2.0626297719768103E-4</v>
      </c>
      <c r="AL44" s="98">
        <v>1.6105584681349848E-4</v>
      </c>
      <c r="AM44" s="98">
        <v>9.4304365190789268E-5</v>
      </c>
      <c r="AN44" s="98">
        <v>1.1762551474406412E-4</v>
      </c>
      <c r="AO44" s="98">
        <v>1.2994301754397754E-4</v>
      </c>
      <c r="AP44" s="98">
        <v>5.3858435583951274E-4</v>
      </c>
      <c r="AQ44" s="98">
        <v>1.000736735459274</v>
      </c>
      <c r="AR44" s="98">
        <v>1.1713088048389703E-4</v>
      </c>
      <c r="AS44" s="98">
        <v>5.5395086563781847E-4</v>
      </c>
      <c r="AT44" s="98">
        <v>4.0498037932887998E-4</v>
      </c>
      <c r="AU44" s="98">
        <v>1.4100949607251902E-4</v>
      </c>
      <c r="AV44" s="98">
        <v>1.9990693931445827E-4</v>
      </c>
      <c r="AW44" s="98">
        <v>1.7607575707474394E-4</v>
      </c>
      <c r="AX44" s="98">
        <v>4.4253383572784018E-4</v>
      </c>
      <c r="AY44" s="98">
        <v>3.6848270676435093E-4</v>
      </c>
      <c r="AZ44" s="98">
        <v>2.9943294359147793E-4</v>
      </c>
      <c r="BA44" s="98">
        <v>4.1141346831113793E-3</v>
      </c>
      <c r="BB44" s="98">
        <v>8.4039044084187483E-4</v>
      </c>
      <c r="BC44" s="98">
        <v>6.6723125850908296E-4</v>
      </c>
      <c r="BD44" s="98">
        <v>1.6303113211491188E-3</v>
      </c>
      <c r="BE44" s="98">
        <v>4.632811539199849E-4</v>
      </c>
      <c r="BF44" s="98">
        <v>4.7645152017970321E-4</v>
      </c>
      <c r="BG44" s="98">
        <v>5.9261003732789439E-4</v>
      </c>
      <c r="BH44" s="98">
        <v>2.1750850178005291E-4</v>
      </c>
      <c r="BI44" s="98">
        <v>1.2393776869270609E-3</v>
      </c>
      <c r="BJ44" s="98">
        <v>3.5852750075984134E-4</v>
      </c>
      <c r="BK44" s="98">
        <v>7.647937029253999E-4</v>
      </c>
      <c r="BL44" s="98">
        <v>8.0449421265239111E-5</v>
      </c>
      <c r="BM44" s="98">
        <v>4.5030485195704588E-4</v>
      </c>
      <c r="BN44" s="98">
        <v>1.6164201392216234E-4</v>
      </c>
      <c r="BO44" s="98">
        <v>1.0125675832482861E-3</v>
      </c>
      <c r="BP44" s="98">
        <v>7.0166675152547237E-4</v>
      </c>
      <c r="BQ44" s="98">
        <v>1.8504259943047803E-4</v>
      </c>
      <c r="BR44" s="98">
        <v>1.5346652393335362E-3</v>
      </c>
      <c r="BS44" s="98">
        <v>1.9738876248650845E-4</v>
      </c>
      <c r="BT44" s="98">
        <v>0</v>
      </c>
    </row>
    <row r="45" spans="2:72" ht="15" x14ac:dyDescent="0.4">
      <c r="B45">
        <v>40</v>
      </c>
      <c r="C45" s="6" t="s">
        <v>77</v>
      </c>
      <c r="D45" s="7" t="s">
        <v>78</v>
      </c>
      <c r="E45" s="98">
        <v>5.7114403432653922E-4</v>
      </c>
      <c r="F45" s="98">
        <v>4.3655378546856427E-4</v>
      </c>
      <c r="G45" s="98">
        <v>7.3364038926553509E-4</v>
      </c>
      <c r="H45" s="98">
        <v>2.7148311409151888E-4</v>
      </c>
      <c r="I45" s="98">
        <v>4.6999183362485654E-4</v>
      </c>
      <c r="J45" s="98">
        <v>3.5084285642561779E-4</v>
      </c>
      <c r="K45" s="98">
        <v>7.9813370027230425E-4</v>
      </c>
      <c r="L45" s="98">
        <v>4.3583581390785819E-4</v>
      </c>
      <c r="M45" s="98">
        <v>1.1176892082302853E-3</v>
      </c>
      <c r="N45" s="98">
        <v>7.5434819185706762E-4</v>
      </c>
      <c r="O45" s="98">
        <v>1.2313907255363027E-3</v>
      </c>
      <c r="P45" s="98">
        <v>2.3550598912510856E-3</v>
      </c>
      <c r="Q45" s="98">
        <v>1.4010527344413832E-3</v>
      </c>
      <c r="R45" s="98">
        <v>1.0957540332079576E-3</v>
      </c>
      <c r="S45" s="98">
        <v>1.0725249238852758E-3</v>
      </c>
      <c r="T45" s="98">
        <v>8.2528395372212136E-4</v>
      </c>
      <c r="U45" s="98">
        <v>1.6510859787878262E-3</v>
      </c>
      <c r="V45" s="98">
        <v>1.0994428990319714E-3</v>
      </c>
      <c r="W45" s="98">
        <v>2.2079877705395048E-3</v>
      </c>
      <c r="X45" s="98">
        <v>3.0851160600151996E-3</v>
      </c>
      <c r="Y45" s="98">
        <v>2.9555159571374302E-3</v>
      </c>
      <c r="Z45" s="98">
        <v>4.9074007644587013E-3</v>
      </c>
      <c r="AA45" s="98">
        <v>8.2534224931985443E-4</v>
      </c>
      <c r="AB45" s="98">
        <v>2.7660646230767759E-3</v>
      </c>
      <c r="AC45" s="98">
        <v>7.0895618231921859E-4</v>
      </c>
      <c r="AD45" s="98">
        <v>1.6695372493801381E-3</v>
      </c>
      <c r="AE45" s="98">
        <v>3.1105898021260253E-3</v>
      </c>
      <c r="AF45" s="98">
        <v>1.3717058833485076E-3</v>
      </c>
      <c r="AG45" s="98">
        <v>7.1592984449027179E-4</v>
      </c>
      <c r="AH45" s="98">
        <v>7.7413049384867283E-4</v>
      </c>
      <c r="AI45" s="98">
        <v>1.1068139924239144E-3</v>
      </c>
      <c r="AJ45" s="98">
        <v>1.5161948448403819E-3</v>
      </c>
      <c r="AK45" s="98">
        <v>1.0597432003004411E-3</v>
      </c>
      <c r="AL45" s="98">
        <v>9.6607641627805701E-4</v>
      </c>
      <c r="AM45" s="98">
        <v>5.2697953584506982E-4</v>
      </c>
      <c r="AN45" s="98">
        <v>6.9430589189215246E-4</v>
      </c>
      <c r="AO45" s="98">
        <v>5.7137903021980225E-4</v>
      </c>
      <c r="AP45" s="98">
        <v>1.0028601772203009E-3</v>
      </c>
      <c r="AQ45" s="98">
        <v>1.8484285946920268E-3</v>
      </c>
      <c r="AR45" s="98">
        <v>1.0513109875224331</v>
      </c>
      <c r="AS45" s="98">
        <v>1.3456030318578077E-3</v>
      </c>
      <c r="AT45" s="98">
        <v>6.497716083342259E-3</v>
      </c>
      <c r="AU45" s="98">
        <v>9.9381166185707158E-4</v>
      </c>
      <c r="AV45" s="98">
        <v>1.6278620145988919E-3</v>
      </c>
      <c r="AW45" s="98">
        <v>7.1127721038261851E-4</v>
      </c>
      <c r="AX45" s="98">
        <v>2.0432352257353016E-3</v>
      </c>
      <c r="AY45" s="98">
        <v>2.6719705466350554E-3</v>
      </c>
      <c r="AZ45" s="98">
        <v>6.7171700068453712E-4</v>
      </c>
      <c r="BA45" s="98">
        <v>2.7393168591825249E-3</v>
      </c>
      <c r="BB45" s="98">
        <v>1.1744736315426134E-3</v>
      </c>
      <c r="BC45" s="98">
        <v>1.2930405595968847E-3</v>
      </c>
      <c r="BD45" s="98">
        <v>1.559532407474805E-3</v>
      </c>
      <c r="BE45" s="98">
        <v>2.5485866926634447E-3</v>
      </c>
      <c r="BF45" s="98">
        <v>1.7604655826770296E-3</v>
      </c>
      <c r="BG45" s="98">
        <v>2.9927589036138208E-3</v>
      </c>
      <c r="BH45" s="98">
        <v>1.6754649049832127E-3</v>
      </c>
      <c r="BI45" s="98">
        <v>2.9281058292281951E-3</v>
      </c>
      <c r="BJ45" s="98">
        <v>1.2747968006431457E-3</v>
      </c>
      <c r="BK45" s="98">
        <v>1.6238600102619347E-3</v>
      </c>
      <c r="BL45" s="98">
        <v>4.2643988965111051E-4</v>
      </c>
      <c r="BM45" s="98">
        <v>2.1911933910174226E-3</v>
      </c>
      <c r="BN45" s="98">
        <v>8.3008723613082331E-4</v>
      </c>
      <c r="BO45" s="98">
        <v>4.0979746650630314E-3</v>
      </c>
      <c r="BP45" s="98">
        <v>1.7926972700797331E-3</v>
      </c>
      <c r="BQ45" s="98">
        <v>5.8941122282876006E-3</v>
      </c>
      <c r="BR45" s="98">
        <v>3.5860964120471104E-3</v>
      </c>
      <c r="BS45" s="98">
        <v>8.0351777815491107E-4</v>
      </c>
      <c r="BT45" s="98">
        <v>0</v>
      </c>
    </row>
    <row r="46" spans="2:72" ht="15" x14ac:dyDescent="0.4">
      <c r="B46">
        <v>41</v>
      </c>
      <c r="C46" s="15" t="s">
        <v>79</v>
      </c>
      <c r="D46" s="2" t="s">
        <v>80</v>
      </c>
      <c r="E46" s="98">
        <v>8.7553442259312886E-4</v>
      </c>
      <c r="F46" s="98">
        <v>6.9842683213485889E-4</v>
      </c>
      <c r="G46" s="98">
        <v>8.9567050892532549E-4</v>
      </c>
      <c r="H46" s="98">
        <v>6.5224451095953354E-4</v>
      </c>
      <c r="I46" s="98">
        <v>1.0037029852273316E-3</v>
      </c>
      <c r="J46" s="98">
        <v>2.3923441981517975E-4</v>
      </c>
      <c r="K46" s="98">
        <v>3.8899692954079456E-4</v>
      </c>
      <c r="L46" s="98">
        <v>5.1368193088586101E-4</v>
      </c>
      <c r="M46" s="98">
        <v>7.2822416323793291E-4</v>
      </c>
      <c r="N46" s="98">
        <v>4.4219387172929364E-4</v>
      </c>
      <c r="O46" s="98">
        <v>8.799505657966888E-4</v>
      </c>
      <c r="P46" s="98">
        <v>9.8359252525328893E-4</v>
      </c>
      <c r="Q46" s="98">
        <v>1.0377117679683933E-3</v>
      </c>
      <c r="R46" s="98">
        <v>1.0545729696408903E-3</v>
      </c>
      <c r="S46" s="98">
        <v>9.2302525459873907E-4</v>
      </c>
      <c r="T46" s="98">
        <v>9.7934713472903044E-4</v>
      </c>
      <c r="U46" s="98">
        <v>1.9309587276923233E-3</v>
      </c>
      <c r="V46" s="98">
        <v>2.0238463631034576E-3</v>
      </c>
      <c r="W46" s="98">
        <v>1.7997863358460446E-3</v>
      </c>
      <c r="X46" s="98">
        <v>3.7541738096853075E-3</v>
      </c>
      <c r="Y46" s="98">
        <v>3.4612151538300105E-3</v>
      </c>
      <c r="Z46" s="98">
        <v>1.6017733120401922E-3</v>
      </c>
      <c r="AA46" s="98">
        <v>2.3934567878316176E-3</v>
      </c>
      <c r="AB46" s="98">
        <v>7.091861161729599E-3</v>
      </c>
      <c r="AC46" s="98">
        <v>5.6693241385310784E-4</v>
      </c>
      <c r="AD46" s="98">
        <v>2.2870776765912186E-3</v>
      </c>
      <c r="AE46" s="98">
        <v>1.7928319249563343E-3</v>
      </c>
      <c r="AF46" s="98">
        <v>1.853331144390578E-3</v>
      </c>
      <c r="AG46" s="98">
        <v>7.5295003515142328E-4</v>
      </c>
      <c r="AH46" s="98">
        <v>4.8337217194942661E-2</v>
      </c>
      <c r="AI46" s="98">
        <v>2.2361917095121829E-2</v>
      </c>
      <c r="AJ46" s="98">
        <v>1.2513480460526426E-2</v>
      </c>
      <c r="AK46" s="98">
        <v>5.2966722584913174E-3</v>
      </c>
      <c r="AL46" s="98">
        <v>6.0382261547226382E-3</v>
      </c>
      <c r="AM46" s="98">
        <v>7.3776861983518762E-3</v>
      </c>
      <c r="AN46" s="98">
        <v>1.0387308344091825E-3</v>
      </c>
      <c r="AO46" s="98">
        <v>5.5656657411119086E-4</v>
      </c>
      <c r="AP46" s="98">
        <v>1.1551020942336002E-3</v>
      </c>
      <c r="AQ46" s="98">
        <v>8.4099594051138327E-4</v>
      </c>
      <c r="AR46" s="98">
        <v>9.2872895368230758E-4</v>
      </c>
      <c r="AS46" s="98">
        <v>1.0186570629409328</v>
      </c>
      <c r="AT46" s="98">
        <v>7.3455275998984446E-4</v>
      </c>
      <c r="AU46" s="98">
        <v>4.5546083937868503E-3</v>
      </c>
      <c r="AV46" s="98">
        <v>4.7432386249400896E-3</v>
      </c>
      <c r="AW46" s="98">
        <v>5.24196291528171E-3</v>
      </c>
      <c r="AX46" s="98">
        <v>6.0181242622239762E-4</v>
      </c>
      <c r="AY46" s="98">
        <v>2.9327975402119672E-3</v>
      </c>
      <c r="AZ46" s="98">
        <v>6.802865134444045E-4</v>
      </c>
      <c r="BA46" s="98">
        <v>7.3682122247077132E-4</v>
      </c>
      <c r="BB46" s="98">
        <v>4.9585230642791155E-4</v>
      </c>
      <c r="BC46" s="98">
        <v>3.7522064110241866E-4</v>
      </c>
      <c r="BD46" s="98">
        <v>5.4445176322462407E-4</v>
      </c>
      <c r="BE46" s="98">
        <v>6.8316499817216406E-4</v>
      </c>
      <c r="BF46" s="98">
        <v>5.4726976840881506E-4</v>
      </c>
      <c r="BG46" s="98">
        <v>1.3662516285451939E-3</v>
      </c>
      <c r="BH46" s="98">
        <v>1.0374097818202812E-3</v>
      </c>
      <c r="BI46" s="98">
        <v>4.4517076569085181E-4</v>
      </c>
      <c r="BJ46" s="98">
        <v>2.3836844900259298E-4</v>
      </c>
      <c r="BK46" s="98">
        <v>1.7842048140830934E-4</v>
      </c>
      <c r="BL46" s="98">
        <v>1.6563550145067276E-4</v>
      </c>
      <c r="BM46" s="98">
        <v>4.7184620656615816E-4</v>
      </c>
      <c r="BN46" s="98">
        <v>3.773448872234702E-4</v>
      </c>
      <c r="BO46" s="98">
        <v>1.0840448938221898E-3</v>
      </c>
      <c r="BP46" s="98">
        <v>5.8730793059256906E-4</v>
      </c>
      <c r="BQ46" s="98">
        <v>6.087149450273771E-4</v>
      </c>
      <c r="BR46" s="98">
        <v>6.4085780138136046E-4</v>
      </c>
      <c r="BS46" s="98">
        <v>1.2459374579251719E-3</v>
      </c>
      <c r="BT46" s="98">
        <v>0</v>
      </c>
    </row>
    <row r="47" spans="2:72" ht="15" x14ac:dyDescent="0.4">
      <c r="B47">
        <v>42</v>
      </c>
      <c r="C47" s="6" t="s">
        <v>81</v>
      </c>
      <c r="D47" s="7" t="s">
        <v>82</v>
      </c>
      <c r="E47" s="98">
        <v>7.479610341578213E-5</v>
      </c>
      <c r="F47" s="98">
        <v>5.1457490774314931E-5</v>
      </c>
      <c r="G47" s="98">
        <v>8.2612278302073838E-5</v>
      </c>
      <c r="H47" s="98">
        <v>3.8041533658130575E-5</v>
      </c>
      <c r="I47" s="98">
        <v>6.7072604833046383E-5</v>
      </c>
      <c r="J47" s="98">
        <v>3.9458126445475456E-4</v>
      </c>
      <c r="K47" s="98">
        <v>3.3434498118182386E-3</v>
      </c>
      <c r="L47" s="98">
        <v>4.7329983594886357E-4</v>
      </c>
      <c r="M47" s="98">
        <v>5.6136276570045599E-4</v>
      </c>
      <c r="N47" s="98">
        <v>6.6646076890735295E-3</v>
      </c>
      <c r="O47" s="98">
        <v>9.5330337883453228E-5</v>
      </c>
      <c r="P47" s="98">
        <v>1.1688398224451181E-4</v>
      </c>
      <c r="Q47" s="98">
        <v>1.0198276207395926E-4</v>
      </c>
      <c r="R47" s="98">
        <v>1.2960640892391629E-4</v>
      </c>
      <c r="S47" s="98">
        <v>6.9949407024925893E-5</v>
      </c>
      <c r="T47" s="98">
        <v>1.0296014702584903E-4</v>
      </c>
      <c r="U47" s="98">
        <v>1.7533761028954163E-4</v>
      </c>
      <c r="V47" s="98">
        <v>9.2909191140859231E-5</v>
      </c>
      <c r="W47" s="98">
        <v>1.3417417543171606E-4</v>
      </c>
      <c r="X47" s="98">
        <v>1.8161652968385228E-4</v>
      </c>
      <c r="Y47" s="98">
        <v>1.3934652570937367E-4</v>
      </c>
      <c r="Z47" s="98">
        <v>1.2987441337015477E-4</v>
      </c>
      <c r="AA47" s="98">
        <v>1.007210679410079E-4</v>
      </c>
      <c r="AB47" s="98">
        <v>2.5873146252421299E-4</v>
      </c>
      <c r="AC47" s="98">
        <v>1.4061227198839084E-3</v>
      </c>
      <c r="AD47" s="98">
        <v>1.6387861322785462E-4</v>
      </c>
      <c r="AE47" s="98">
        <v>1.9810583006727944E-4</v>
      </c>
      <c r="AF47" s="98">
        <v>2.1360299499331099E-4</v>
      </c>
      <c r="AG47" s="98">
        <v>2.7455779633705558E-4</v>
      </c>
      <c r="AH47" s="98">
        <v>2.4082729089311154E-4</v>
      </c>
      <c r="AI47" s="98">
        <v>1.5174006469718132E-4</v>
      </c>
      <c r="AJ47" s="98">
        <v>1.7234544150077611E-4</v>
      </c>
      <c r="AK47" s="98">
        <v>1.201940512828735E-4</v>
      </c>
      <c r="AL47" s="98">
        <v>1.3281075828049758E-4</v>
      </c>
      <c r="AM47" s="98">
        <v>1.2364721167056294E-4</v>
      </c>
      <c r="AN47" s="98">
        <v>1.3417656936187813E-3</v>
      </c>
      <c r="AO47" s="98">
        <v>2.2915178773263286E-3</v>
      </c>
      <c r="AP47" s="98">
        <v>1.0202386226364406E-3</v>
      </c>
      <c r="AQ47" s="98">
        <v>1.127816835062023E-3</v>
      </c>
      <c r="AR47" s="98">
        <v>1.1654205485343535E-3</v>
      </c>
      <c r="AS47" s="98">
        <v>6.0440893866584826E-5</v>
      </c>
      <c r="AT47" s="98">
        <v>1.000178508920549</v>
      </c>
      <c r="AU47" s="98">
        <v>1.0244070928397989E-4</v>
      </c>
      <c r="AV47" s="98">
        <v>1.5792112286877865E-4</v>
      </c>
      <c r="AW47" s="98">
        <v>1.1985876003977038E-4</v>
      </c>
      <c r="AX47" s="98">
        <v>1.184793695177168E-4</v>
      </c>
      <c r="AY47" s="98">
        <v>9.712083798146588E-5</v>
      </c>
      <c r="AZ47" s="98">
        <v>2.6845702639520508E-4</v>
      </c>
      <c r="BA47" s="98">
        <v>2.7514736902755634E-4</v>
      </c>
      <c r="BB47" s="98">
        <v>3.8493257911608288E-4</v>
      </c>
      <c r="BC47" s="98">
        <v>1.1545515170778902E-4</v>
      </c>
      <c r="BD47" s="98">
        <v>1.736453120894409E-4</v>
      </c>
      <c r="BE47" s="98">
        <v>1.7960549040080303E-4</v>
      </c>
      <c r="BF47" s="98">
        <v>6.2681399307604199E-5</v>
      </c>
      <c r="BG47" s="98">
        <v>1.2748414041715693E-4</v>
      </c>
      <c r="BH47" s="98">
        <v>1.3040925093537234E-4</v>
      </c>
      <c r="BI47" s="98">
        <v>9.4187833243474515E-5</v>
      </c>
      <c r="BJ47" s="98">
        <v>4.8683812954780494E-5</v>
      </c>
      <c r="BK47" s="98">
        <v>4.5810750240272668E-5</v>
      </c>
      <c r="BL47" s="98">
        <v>2.6391735189280851E-5</v>
      </c>
      <c r="BM47" s="98">
        <v>8.5681909408173138E-5</v>
      </c>
      <c r="BN47" s="98">
        <v>6.2927149444994115E-5</v>
      </c>
      <c r="BO47" s="98">
        <v>2.4851364712993105E-3</v>
      </c>
      <c r="BP47" s="98">
        <v>6.5155023530390536E-5</v>
      </c>
      <c r="BQ47" s="98">
        <v>7.1117152929473654E-5</v>
      </c>
      <c r="BR47" s="98">
        <v>1.0567605217478905E-4</v>
      </c>
      <c r="BS47" s="98">
        <v>5.5650942673821121E-5</v>
      </c>
      <c r="BT47" s="98">
        <v>0</v>
      </c>
    </row>
    <row r="48" spans="2:72" ht="15" x14ac:dyDescent="0.4">
      <c r="B48">
        <v>43</v>
      </c>
      <c r="C48" s="15" t="s">
        <v>83</v>
      </c>
      <c r="D48" s="2" t="s">
        <v>84</v>
      </c>
      <c r="E48" s="98">
        <v>1.8943816460995677E-4</v>
      </c>
      <c r="F48" s="98">
        <v>1.6042231012826578E-4</v>
      </c>
      <c r="G48" s="98">
        <v>3.3742522376329216E-4</v>
      </c>
      <c r="H48" s="98">
        <v>2.3208423175234639E-4</v>
      </c>
      <c r="I48" s="98">
        <v>1.7506910922745439E-4</v>
      </c>
      <c r="J48" s="98">
        <v>3.3588592514767945E-4</v>
      </c>
      <c r="K48" s="98">
        <v>5.3939128952665511E-4</v>
      </c>
      <c r="L48" s="98">
        <v>3.5676959736440886E-4</v>
      </c>
      <c r="M48" s="98">
        <v>4.6489703087918585E-4</v>
      </c>
      <c r="N48" s="98">
        <v>8.171749605987731E-4</v>
      </c>
      <c r="O48" s="98">
        <v>5.4570824297542689E-4</v>
      </c>
      <c r="P48" s="98">
        <v>4.5400106174932824E-4</v>
      </c>
      <c r="Q48" s="98">
        <v>4.4081493374990621E-4</v>
      </c>
      <c r="R48" s="98">
        <v>4.4080097027243866E-4</v>
      </c>
      <c r="S48" s="98">
        <v>2.6966926137852082E-4</v>
      </c>
      <c r="T48" s="98">
        <v>2.6652465895361902E-4</v>
      </c>
      <c r="U48" s="98">
        <v>4.6704230005641795E-4</v>
      </c>
      <c r="V48" s="98">
        <v>4.9447322350175502E-4</v>
      </c>
      <c r="W48" s="98">
        <v>5.6262039541834954E-4</v>
      </c>
      <c r="X48" s="98">
        <v>5.8343066097191274E-4</v>
      </c>
      <c r="Y48" s="98">
        <v>1.3419789492101857E-3</v>
      </c>
      <c r="Z48" s="98">
        <v>8.6736134611005672E-4</v>
      </c>
      <c r="AA48" s="98">
        <v>3.7466571014066079E-4</v>
      </c>
      <c r="AB48" s="98">
        <v>1.7702351240301334E-3</v>
      </c>
      <c r="AC48" s="98">
        <v>3.7141157860280758E-4</v>
      </c>
      <c r="AD48" s="98">
        <v>5.4508119662648397E-4</v>
      </c>
      <c r="AE48" s="98">
        <v>1.5027305999146764E-3</v>
      </c>
      <c r="AF48" s="98">
        <v>6.6356006896673705E-4</v>
      </c>
      <c r="AG48" s="98">
        <v>2.8220261123001924E-4</v>
      </c>
      <c r="AH48" s="98">
        <v>4.7624992357739516E-4</v>
      </c>
      <c r="AI48" s="98">
        <v>5.1815546165641943E-4</v>
      </c>
      <c r="AJ48" s="98">
        <v>4.6027224400857573E-4</v>
      </c>
      <c r="AK48" s="98">
        <v>6.8529962404297268E-4</v>
      </c>
      <c r="AL48" s="98">
        <v>7.3254644029293237E-4</v>
      </c>
      <c r="AM48" s="98">
        <v>2.2019910766962552E-3</v>
      </c>
      <c r="AN48" s="98">
        <v>9.8174350662628951E-4</v>
      </c>
      <c r="AO48" s="98">
        <v>5.470009745404676E-4</v>
      </c>
      <c r="AP48" s="98">
        <v>1.6737528963436286E-3</v>
      </c>
      <c r="AQ48" s="98">
        <v>7.2582507437180649E-4</v>
      </c>
      <c r="AR48" s="98">
        <v>1.3021072925528273E-3</v>
      </c>
      <c r="AS48" s="98">
        <v>3.0090978813209016E-4</v>
      </c>
      <c r="AT48" s="98">
        <v>5.3501982147976263E-3</v>
      </c>
      <c r="AU48" s="98">
        <v>1.0021845047593179</v>
      </c>
      <c r="AV48" s="98">
        <v>8.3220590448383205E-4</v>
      </c>
      <c r="AW48" s="98">
        <v>1.3107370858313192E-3</v>
      </c>
      <c r="AX48" s="98">
        <v>6.5939024779396811E-4</v>
      </c>
      <c r="AY48" s="98">
        <v>4.9051767566586982E-4</v>
      </c>
      <c r="AZ48" s="98">
        <v>4.1879266700438702E-4</v>
      </c>
      <c r="BA48" s="98">
        <v>8.8368340725203517E-4</v>
      </c>
      <c r="BB48" s="98">
        <v>5.2872818926857999E-4</v>
      </c>
      <c r="BC48" s="98">
        <v>6.9446825267214271E-4</v>
      </c>
      <c r="BD48" s="98">
        <v>6.7158571995266285E-4</v>
      </c>
      <c r="BE48" s="98">
        <v>9.5856501580425372E-4</v>
      </c>
      <c r="BF48" s="98">
        <v>4.4687441355749906E-4</v>
      </c>
      <c r="BG48" s="98">
        <v>1.3039582281456166E-3</v>
      </c>
      <c r="BH48" s="98">
        <v>9.9109035728713068E-4</v>
      </c>
      <c r="BI48" s="98">
        <v>1.1522774496655994E-3</v>
      </c>
      <c r="BJ48" s="98">
        <v>6.9431961318692332E-4</v>
      </c>
      <c r="BK48" s="98">
        <v>5.4921269376264356E-4</v>
      </c>
      <c r="BL48" s="98">
        <v>3.394449356180746E-4</v>
      </c>
      <c r="BM48" s="98">
        <v>1.401176381904301E-3</v>
      </c>
      <c r="BN48" s="98">
        <v>6.8640145676771816E-4</v>
      </c>
      <c r="BO48" s="98">
        <v>1.8345252091629225E-3</v>
      </c>
      <c r="BP48" s="98">
        <v>1.4940172643371017E-3</v>
      </c>
      <c r="BQ48" s="98">
        <v>3.0431315188730696E-3</v>
      </c>
      <c r="BR48" s="98">
        <v>2.1428217379413001E-3</v>
      </c>
      <c r="BS48" s="98">
        <v>6.0659313067378147E-4</v>
      </c>
      <c r="BT48" s="98">
        <v>0</v>
      </c>
    </row>
    <row r="49" spans="2:72" ht="15" x14ac:dyDescent="0.4">
      <c r="B49">
        <v>44</v>
      </c>
      <c r="C49" s="6" t="s">
        <v>85</v>
      </c>
      <c r="D49" s="7" t="s">
        <v>86</v>
      </c>
      <c r="E49" s="98">
        <v>1.1104484799909918E-4</v>
      </c>
      <c r="F49" s="98">
        <v>1.4508284680020924E-4</v>
      </c>
      <c r="G49" s="98">
        <v>1.6660481246836653E-4</v>
      </c>
      <c r="H49" s="98">
        <v>1.7757068081395013E-4</v>
      </c>
      <c r="I49" s="98">
        <v>8.8977950439392199E-5</v>
      </c>
      <c r="J49" s="98">
        <v>1.2727836633647527E-4</v>
      </c>
      <c r="K49" s="98">
        <v>6.3825965087390736E-4</v>
      </c>
      <c r="L49" s="98">
        <v>2.7590663719225759E-4</v>
      </c>
      <c r="M49" s="98">
        <v>8.5251092445714442E-5</v>
      </c>
      <c r="N49" s="98">
        <v>6.2097921857728932E-5</v>
      </c>
      <c r="O49" s="98">
        <v>1.6784154355476766E-4</v>
      </c>
      <c r="P49" s="98">
        <v>1.9617044123968418E-4</v>
      </c>
      <c r="Q49" s="98">
        <v>1.7868793542205735E-4</v>
      </c>
      <c r="R49" s="98">
        <v>2.7654650041312643E-4</v>
      </c>
      <c r="S49" s="98">
        <v>1.5910963044634476E-4</v>
      </c>
      <c r="T49" s="98">
        <v>1.6496107171272759E-4</v>
      </c>
      <c r="U49" s="98">
        <v>1.9712349020723836E-4</v>
      </c>
      <c r="V49" s="98">
        <v>1.4398937876761744E-4</v>
      </c>
      <c r="W49" s="98">
        <v>2.7237047787696258E-4</v>
      </c>
      <c r="X49" s="98">
        <v>2.296470424018845E-4</v>
      </c>
      <c r="Y49" s="98">
        <v>2.2647656514926712E-4</v>
      </c>
      <c r="Z49" s="98">
        <v>4.371405162523959E-4</v>
      </c>
      <c r="AA49" s="98">
        <v>1.8795733514006798E-4</v>
      </c>
      <c r="AB49" s="98">
        <v>2.568596050084566E-4</v>
      </c>
      <c r="AC49" s="98">
        <v>3.5864345149994422E-4</v>
      </c>
      <c r="AD49" s="98">
        <v>2.9069988264875628E-4</v>
      </c>
      <c r="AE49" s="98">
        <v>3.1944789242354689E-4</v>
      </c>
      <c r="AF49" s="98">
        <v>3.4848813721688796E-4</v>
      </c>
      <c r="AG49" s="98">
        <v>3.6925502790899936E-4</v>
      </c>
      <c r="AH49" s="98">
        <v>2.0363378893911778E-4</v>
      </c>
      <c r="AI49" s="98">
        <v>1.806395778502209E-4</v>
      </c>
      <c r="AJ49" s="98">
        <v>1.7009157159975953E-4</v>
      </c>
      <c r="AK49" s="98">
        <v>1.9582373912974894E-4</v>
      </c>
      <c r="AL49" s="98">
        <v>2.1323357595496589E-4</v>
      </c>
      <c r="AM49" s="98">
        <v>1.3011652333457972E-4</v>
      </c>
      <c r="AN49" s="98">
        <v>5.261006649501203E-4</v>
      </c>
      <c r="AO49" s="98">
        <v>1.5775756221705864E-3</v>
      </c>
      <c r="AP49" s="98">
        <v>1.2337496803830039E-4</v>
      </c>
      <c r="AQ49" s="98">
        <v>7.9704016818968603E-5</v>
      </c>
      <c r="AR49" s="98">
        <v>1.6671364411275969E-4</v>
      </c>
      <c r="AS49" s="98">
        <v>3.3235340055695004E-4</v>
      </c>
      <c r="AT49" s="98">
        <v>1.5407249056984966E-4</v>
      </c>
      <c r="AU49" s="98">
        <v>1.4588406671414651E-4</v>
      </c>
      <c r="AV49" s="98">
        <v>1.0002477767413722</v>
      </c>
      <c r="AW49" s="98">
        <v>1.8126112412725296E-4</v>
      </c>
      <c r="AX49" s="98">
        <v>2.0717809400504312E-4</v>
      </c>
      <c r="AY49" s="98">
        <v>1.1866489467778966E-4</v>
      </c>
      <c r="AZ49" s="98">
        <v>3.2592465936650381E-3</v>
      </c>
      <c r="BA49" s="98">
        <v>1.0687004994869606E-4</v>
      </c>
      <c r="BB49" s="98">
        <v>1.5029979234705809E-4</v>
      </c>
      <c r="BC49" s="98">
        <v>9.8964688657670531E-5</v>
      </c>
      <c r="BD49" s="98">
        <v>1.8405682794947725E-4</v>
      </c>
      <c r="BE49" s="98">
        <v>1.2806289216500051E-4</v>
      </c>
      <c r="BF49" s="98">
        <v>1.3781507662329479E-4</v>
      </c>
      <c r="BG49" s="98">
        <v>6.038444421127628E-5</v>
      </c>
      <c r="BH49" s="98">
        <v>7.5397779463886824E-5</v>
      </c>
      <c r="BI49" s="98">
        <v>7.5322413199317652E-5</v>
      </c>
      <c r="BJ49" s="98">
        <v>3.0496679740126027E-5</v>
      </c>
      <c r="BK49" s="98">
        <v>3.2400407815798758E-5</v>
      </c>
      <c r="BL49" s="98">
        <v>1.7202294801154072E-5</v>
      </c>
      <c r="BM49" s="98">
        <v>4.9612584133923068E-5</v>
      </c>
      <c r="BN49" s="98">
        <v>3.693350993793144E-5</v>
      </c>
      <c r="BO49" s="98">
        <v>7.6693513460802162E-5</v>
      </c>
      <c r="BP49" s="98">
        <v>5.0285621797779373E-5</v>
      </c>
      <c r="BQ49" s="98">
        <v>6.7018483305229362E-5</v>
      </c>
      <c r="BR49" s="98">
        <v>5.2387312857149087E-5</v>
      </c>
      <c r="BS49" s="98">
        <v>9.2792799076998745E-5</v>
      </c>
      <c r="BT49" s="98">
        <v>0</v>
      </c>
    </row>
    <row r="50" spans="2:72" ht="15" x14ac:dyDescent="0.4">
      <c r="B50">
        <v>45</v>
      </c>
      <c r="C50" s="15" t="s">
        <v>87</v>
      </c>
      <c r="D50" s="2" t="s">
        <v>88</v>
      </c>
      <c r="E50" s="98">
        <v>2.9519532593868057E-3</v>
      </c>
      <c r="F50" s="98">
        <v>2.8109354551145408E-3</v>
      </c>
      <c r="G50" s="98">
        <v>4.5004158145179659E-3</v>
      </c>
      <c r="H50" s="98">
        <v>2.542779284638412E-2</v>
      </c>
      <c r="I50" s="98">
        <v>5.0274898799008046E-3</v>
      </c>
      <c r="J50" s="98">
        <v>8.3442122166342038E-3</v>
      </c>
      <c r="K50" s="98">
        <v>6.1020164895680736E-3</v>
      </c>
      <c r="L50" s="98">
        <v>5.4062324550555345E-3</v>
      </c>
      <c r="M50" s="98">
        <v>1.7621116432936658E-2</v>
      </c>
      <c r="N50" s="98">
        <v>1.0353853763299177E-2</v>
      </c>
      <c r="O50" s="98">
        <v>4.7881470289346355E-3</v>
      </c>
      <c r="P50" s="98">
        <v>5.4852764571416543E-3</v>
      </c>
      <c r="Q50" s="98">
        <v>5.0940508182605792E-3</v>
      </c>
      <c r="R50" s="98">
        <v>9.9245985804230705E-3</v>
      </c>
      <c r="S50" s="98">
        <v>3.7830344233139206E-3</v>
      </c>
      <c r="T50" s="98">
        <v>4.2167449933691731E-3</v>
      </c>
      <c r="U50" s="98">
        <v>7.5843803975211852E-3</v>
      </c>
      <c r="V50" s="98">
        <v>5.4544318940132411E-3</v>
      </c>
      <c r="W50" s="98">
        <v>6.0915048903995121E-3</v>
      </c>
      <c r="X50" s="98">
        <v>6.5858221497531438E-3</v>
      </c>
      <c r="Y50" s="98">
        <v>6.3757540546352971E-3</v>
      </c>
      <c r="Z50" s="98">
        <v>5.910273018175604E-3</v>
      </c>
      <c r="AA50" s="98">
        <v>9.2481549483100483E-3</v>
      </c>
      <c r="AB50" s="98">
        <v>9.2665134553532712E-3</v>
      </c>
      <c r="AC50" s="98">
        <v>5.0945084052711467E-3</v>
      </c>
      <c r="AD50" s="98">
        <v>1.1123527410967461E-2</v>
      </c>
      <c r="AE50" s="98">
        <v>1.9938166939668447E-2</v>
      </c>
      <c r="AF50" s="98">
        <v>2.3145519337812316E-2</v>
      </c>
      <c r="AG50" s="98">
        <v>5.4739345550377325E-3</v>
      </c>
      <c r="AH50" s="98">
        <v>5.9045518476099909E-3</v>
      </c>
      <c r="AI50" s="98">
        <v>5.8089811016531195E-3</v>
      </c>
      <c r="AJ50" s="98">
        <v>6.2915351992340832E-3</v>
      </c>
      <c r="AK50" s="98">
        <v>6.5714927299232182E-3</v>
      </c>
      <c r="AL50" s="98">
        <v>4.2813350983770516E-2</v>
      </c>
      <c r="AM50" s="98">
        <v>1.203575847616635E-2</v>
      </c>
      <c r="AN50" s="98">
        <v>4.7538014158783483E-2</v>
      </c>
      <c r="AO50" s="98">
        <v>1.721040906641446E-2</v>
      </c>
      <c r="AP50" s="98">
        <v>0.13949766731017688</v>
      </c>
      <c r="AQ50" s="98">
        <v>5.8381132046085644E-2</v>
      </c>
      <c r="AR50" s="98">
        <v>4.6069008082356512E-2</v>
      </c>
      <c r="AS50" s="98">
        <v>4.5554946536620162E-3</v>
      </c>
      <c r="AT50" s="98">
        <v>1.3241198858796339E-2</v>
      </c>
      <c r="AU50" s="98">
        <v>0.26435644781864998</v>
      </c>
      <c r="AV50" s="98">
        <v>6.2302563260334148E-2</v>
      </c>
      <c r="AW50" s="98">
        <v>1.1768750228489107</v>
      </c>
      <c r="AX50" s="98">
        <v>1.2530727395542975E-2</v>
      </c>
      <c r="AY50" s="98">
        <v>5.0753303916911702E-3</v>
      </c>
      <c r="AZ50" s="98">
        <v>8.7778045894506777E-3</v>
      </c>
      <c r="BA50" s="98">
        <v>6.8641732128523602E-3</v>
      </c>
      <c r="BB50" s="98">
        <v>6.9204472441752977E-3</v>
      </c>
      <c r="BC50" s="98">
        <v>1.1553324859423638E-2</v>
      </c>
      <c r="BD50" s="98">
        <v>5.8426015442939374E-3</v>
      </c>
      <c r="BE50" s="98">
        <v>3.1518672771357344E-2</v>
      </c>
      <c r="BF50" s="98">
        <v>1.1910630537287649E-2</v>
      </c>
      <c r="BG50" s="98">
        <v>5.7970744160883731E-3</v>
      </c>
      <c r="BH50" s="98">
        <v>4.2085482198949498E-3</v>
      </c>
      <c r="BI50" s="98">
        <v>8.8508484595841239E-3</v>
      </c>
      <c r="BJ50" s="98">
        <v>8.58287801282589E-3</v>
      </c>
      <c r="BK50" s="98">
        <v>8.7788738281195048E-3</v>
      </c>
      <c r="BL50" s="98">
        <v>2.6355606754658614E-2</v>
      </c>
      <c r="BM50" s="98">
        <v>1.2738603909211717E-2</v>
      </c>
      <c r="BN50" s="98">
        <v>7.5063318700148689E-3</v>
      </c>
      <c r="BO50" s="98">
        <v>4.2227497309246929E-2</v>
      </c>
      <c r="BP50" s="98">
        <v>2.4656728028478767E-2</v>
      </c>
      <c r="BQ50" s="98">
        <v>8.5663335978999455E-3</v>
      </c>
      <c r="BR50" s="98">
        <v>1.9637752715519034E-2</v>
      </c>
      <c r="BS50" s="98">
        <v>4.5168622600351975E-2</v>
      </c>
      <c r="BT50" s="98">
        <v>0</v>
      </c>
    </row>
    <row r="51" spans="2:72" ht="15" x14ac:dyDescent="0.4">
      <c r="B51">
        <v>46</v>
      </c>
      <c r="C51" s="6" t="s">
        <v>89</v>
      </c>
      <c r="D51" s="7" t="s">
        <v>90</v>
      </c>
      <c r="E51" s="98">
        <v>5.3593007869862166E-2</v>
      </c>
      <c r="F51" s="98">
        <v>6.2371073830398457E-2</v>
      </c>
      <c r="G51" s="98">
        <v>8.1461845548686088E-2</v>
      </c>
      <c r="H51" s="98">
        <v>2.7547349233585903E-2</v>
      </c>
      <c r="I51" s="98">
        <v>5.8403753236791756E-2</v>
      </c>
      <c r="J51" s="98">
        <v>1.8680915630814577E-2</v>
      </c>
      <c r="K51" s="98">
        <v>3.3427188679778827E-2</v>
      </c>
      <c r="L51" s="98">
        <v>2.1214993761888595E-2</v>
      </c>
      <c r="M51" s="98">
        <v>3.3195990560848453E-2</v>
      </c>
      <c r="N51" s="98">
        <v>1.9031147026084168E-2</v>
      </c>
      <c r="O51" s="98">
        <v>9.1485046870190961E-2</v>
      </c>
      <c r="P51" s="98">
        <v>5.9626456896611092E-2</v>
      </c>
      <c r="Q51" s="98">
        <v>9.5949230127400378E-2</v>
      </c>
      <c r="R51" s="98">
        <v>0.13586517574870646</v>
      </c>
      <c r="S51" s="98">
        <v>9.4560546275948232E-2</v>
      </c>
      <c r="T51" s="98">
        <v>4.3880200759163809E-2</v>
      </c>
      <c r="U51" s="98">
        <v>0.14623260026638479</v>
      </c>
      <c r="V51" s="98">
        <v>0.12068642921000598</v>
      </c>
      <c r="W51" s="98">
        <v>8.7203577969777485E-2</v>
      </c>
      <c r="X51" s="98">
        <v>0.1160574676526091</v>
      </c>
      <c r="Y51" s="98">
        <v>8.2076104542428627E-2</v>
      </c>
      <c r="Z51" s="98">
        <v>0.11241267380260683</v>
      </c>
      <c r="AA51" s="98">
        <v>0.18228734165221819</v>
      </c>
      <c r="AB51" s="98">
        <v>0.13284226045447703</v>
      </c>
      <c r="AC51" s="98">
        <v>6.5687783870269606E-2</v>
      </c>
      <c r="AD51" s="98">
        <v>0.11138044707064274</v>
      </c>
      <c r="AE51" s="98">
        <v>9.1544128551502166E-2</v>
      </c>
      <c r="AF51" s="98">
        <v>0.14047444480903001</v>
      </c>
      <c r="AG51" s="98">
        <v>7.0115983840210311E-2</v>
      </c>
      <c r="AH51" s="98">
        <v>0.10960548501117884</v>
      </c>
      <c r="AI51" s="98">
        <v>0.1462863690574637</v>
      </c>
      <c r="AJ51" s="98">
        <v>0.13732184535857975</v>
      </c>
      <c r="AK51" s="98">
        <v>0.1854292501323237</v>
      </c>
      <c r="AL51" s="98">
        <v>0.1382029052413753</v>
      </c>
      <c r="AM51" s="98">
        <v>6.7093962189193279E-2</v>
      </c>
      <c r="AN51" s="98">
        <v>2.9023043731846936E-2</v>
      </c>
      <c r="AO51" s="98">
        <v>2.839336162469221E-2</v>
      </c>
      <c r="AP51" s="98">
        <v>3.4276876476908275E-2</v>
      </c>
      <c r="AQ51" s="98">
        <v>2.7282904951558853E-2</v>
      </c>
      <c r="AR51" s="98">
        <v>4.0070355998498654E-2</v>
      </c>
      <c r="AS51" s="98">
        <v>3.8018418317540013E-2</v>
      </c>
      <c r="AT51" s="98">
        <v>4.6436888455151787E-2</v>
      </c>
      <c r="AU51" s="98">
        <v>8.402987319513755E-2</v>
      </c>
      <c r="AV51" s="98">
        <v>0.1073541010475907</v>
      </c>
      <c r="AW51" s="98">
        <v>8.4962981363886469E-2</v>
      </c>
      <c r="AX51" s="98">
        <v>1.02652030783787</v>
      </c>
      <c r="AY51" s="98">
        <v>0.11190500284771371</v>
      </c>
      <c r="AZ51" s="98">
        <v>6.4760337610696536E-2</v>
      </c>
      <c r="BA51" s="98">
        <v>6.6969081476894066E-2</v>
      </c>
      <c r="BB51" s="98">
        <v>4.9085852944974272E-2</v>
      </c>
      <c r="BC51" s="98">
        <v>4.0029753381113448E-2</v>
      </c>
      <c r="BD51" s="98">
        <v>3.1874055850801233E-2</v>
      </c>
      <c r="BE51" s="98">
        <v>5.1355277106925924E-2</v>
      </c>
      <c r="BF51" s="98">
        <v>8.8981019921208895E-2</v>
      </c>
      <c r="BG51" s="98">
        <v>2.7721175312041487E-2</v>
      </c>
      <c r="BH51" s="98">
        <v>4.1869996908441204E-2</v>
      </c>
      <c r="BI51" s="98">
        <v>1.7251147353365068E-2</v>
      </c>
      <c r="BJ51" s="98">
        <v>1.3644007993957385E-2</v>
      </c>
      <c r="BK51" s="98">
        <v>9.5650186826135072E-3</v>
      </c>
      <c r="BL51" s="98">
        <v>3.8890009683625565E-3</v>
      </c>
      <c r="BM51" s="98">
        <v>1.3997994976667903E-2</v>
      </c>
      <c r="BN51" s="98">
        <v>1.3330392633414541E-2</v>
      </c>
      <c r="BO51" s="98">
        <v>2.4556657233457978E-2</v>
      </c>
      <c r="BP51" s="98">
        <v>1.5322612735789071E-2</v>
      </c>
      <c r="BQ51" s="98">
        <v>4.4655043993519557E-2</v>
      </c>
      <c r="BR51" s="98">
        <v>2.0801250594244605E-2</v>
      </c>
      <c r="BS51" s="98">
        <v>5.8558606843623885E-2</v>
      </c>
      <c r="BT51" s="98">
        <v>0</v>
      </c>
    </row>
    <row r="52" spans="2:72" ht="15" x14ac:dyDescent="0.4">
      <c r="B52">
        <v>47</v>
      </c>
      <c r="C52" s="15" t="s">
        <v>91</v>
      </c>
      <c r="D52" s="2" t="s">
        <v>92</v>
      </c>
      <c r="E52" s="98">
        <v>7.4628822724798578E-3</v>
      </c>
      <c r="F52" s="98">
        <v>7.2191123325511201E-3</v>
      </c>
      <c r="G52" s="98">
        <v>7.1605785680022502E-3</v>
      </c>
      <c r="H52" s="98">
        <v>2.9136295667682253E-2</v>
      </c>
      <c r="I52" s="98">
        <v>1.0428361674718303E-2</v>
      </c>
      <c r="J52" s="98">
        <v>1.6297799544619872E-2</v>
      </c>
      <c r="K52" s="98">
        <v>2.0753461775048707E-2</v>
      </c>
      <c r="L52" s="98">
        <v>3.0436222899394266E-2</v>
      </c>
      <c r="M52" s="98">
        <v>4.6393202338567252E-2</v>
      </c>
      <c r="N52" s="98">
        <v>6.1462497184814162E-3</v>
      </c>
      <c r="O52" s="98">
        <v>8.842772185857873E-3</v>
      </c>
      <c r="P52" s="98">
        <v>1.0510952151245633E-2</v>
      </c>
      <c r="Q52" s="98">
        <v>9.1817773684420099E-3</v>
      </c>
      <c r="R52" s="98">
        <v>1.0526857036059602E-2</v>
      </c>
      <c r="S52" s="98">
        <v>7.8386691604197204E-3</v>
      </c>
      <c r="T52" s="98">
        <v>1.1881541404615082E-2</v>
      </c>
      <c r="U52" s="98">
        <v>9.3250538274311252E-3</v>
      </c>
      <c r="V52" s="98">
        <v>7.1427002042028466E-3</v>
      </c>
      <c r="W52" s="98">
        <v>9.7774420697775213E-3</v>
      </c>
      <c r="X52" s="98">
        <v>1.0617493273110686E-2</v>
      </c>
      <c r="Y52" s="98">
        <v>7.8580786525952011E-3</v>
      </c>
      <c r="Z52" s="98">
        <v>1.2070097079867633E-2</v>
      </c>
      <c r="AA52" s="98">
        <v>1.2232784867573425E-2</v>
      </c>
      <c r="AB52" s="98">
        <v>1.0094074154932136E-2</v>
      </c>
      <c r="AC52" s="98">
        <v>1.341047092713708E-2</v>
      </c>
      <c r="AD52" s="98">
        <v>1.0400339112674217E-2</v>
      </c>
      <c r="AE52" s="98">
        <v>9.6480228391088562E-3</v>
      </c>
      <c r="AF52" s="98">
        <v>1.0913114308182884E-2</v>
      </c>
      <c r="AG52" s="98">
        <v>1.5803236005007385E-2</v>
      </c>
      <c r="AH52" s="98">
        <v>1.1998349169396572E-2</v>
      </c>
      <c r="AI52" s="98">
        <v>7.3468372371835004E-3</v>
      </c>
      <c r="AJ52" s="98">
        <v>3.0295316670672503E-2</v>
      </c>
      <c r="AK52" s="98">
        <v>2.121407733674625E-2</v>
      </c>
      <c r="AL52" s="98">
        <v>1.6692705399007867E-2</v>
      </c>
      <c r="AM52" s="98">
        <v>1.0433345650116567E-2</v>
      </c>
      <c r="AN52" s="98">
        <v>8.434991522755635E-3</v>
      </c>
      <c r="AO52" s="98">
        <v>2.0094778247560084E-2</v>
      </c>
      <c r="AP52" s="98">
        <v>1.1407317114949012E-2</v>
      </c>
      <c r="AQ52" s="98">
        <v>3.6432596761280028E-3</v>
      </c>
      <c r="AR52" s="98">
        <v>2.1598437262872951E-2</v>
      </c>
      <c r="AS52" s="98">
        <v>7.8440733543463023E-3</v>
      </c>
      <c r="AT52" s="98">
        <v>1.5201537006689607E-2</v>
      </c>
      <c r="AU52" s="98">
        <v>9.8173776909858176E-3</v>
      </c>
      <c r="AV52" s="98">
        <v>1.4507563242759912E-2</v>
      </c>
      <c r="AW52" s="98">
        <v>1.8127264356024311E-2</v>
      </c>
      <c r="AX52" s="98">
        <v>8.2833566784609562E-3</v>
      </c>
      <c r="AY52" s="98">
        <v>1.0078474327895557</v>
      </c>
      <c r="AZ52" s="98">
        <v>6.3120507498587206E-2</v>
      </c>
      <c r="BA52" s="98">
        <v>0.11348794193256989</v>
      </c>
      <c r="BB52" s="98">
        <v>1.011604890497203E-2</v>
      </c>
      <c r="BC52" s="98">
        <v>1.8775545691779281E-2</v>
      </c>
      <c r="BD52" s="98">
        <v>1.7125707678971033E-2</v>
      </c>
      <c r="BE52" s="98">
        <v>5.5027802098949388E-3</v>
      </c>
      <c r="BF52" s="98">
        <v>5.3594397065645765E-3</v>
      </c>
      <c r="BG52" s="98">
        <v>4.4151188181924435E-3</v>
      </c>
      <c r="BH52" s="98">
        <v>6.01073154545511E-3</v>
      </c>
      <c r="BI52" s="98">
        <v>3.2784414479855124E-3</v>
      </c>
      <c r="BJ52" s="98">
        <v>2.9268894001632183E-3</v>
      </c>
      <c r="BK52" s="98">
        <v>1.4523542628855921E-3</v>
      </c>
      <c r="BL52" s="98">
        <v>1.636086750252819E-3</v>
      </c>
      <c r="BM52" s="98">
        <v>4.4740383094628838E-3</v>
      </c>
      <c r="BN52" s="98">
        <v>4.5465655218179402E-3</v>
      </c>
      <c r="BO52" s="98">
        <v>6.3573080108617498E-3</v>
      </c>
      <c r="BP52" s="98">
        <v>2.9661232161213159E-3</v>
      </c>
      <c r="BQ52" s="98">
        <v>3.6559393834392985E-3</v>
      </c>
      <c r="BR52" s="98">
        <v>3.7144355704834464E-3</v>
      </c>
      <c r="BS52" s="98">
        <v>8.1024163035342631E-3</v>
      </c>
      <c r="BT52" s="98">
        <v>0</v>
      </c>
    </row>
    <row r="53" spans="2:72" ht="15" x14ac:dyDescent="0.4">
      <c r="B53">
        <v>48</v>
      </c>
      <c r="C53" s="6" t="s">
        <v>93</v>
      </c>
      <c r="D53" s="7" t="s">
        <v>94</v>
      </c>
      <c r="E53" s="98">
        <v>3.4684253959927296E-2</v>
      </c>
      <c r="F53" s="98">
        <v>4.6314115009367308E-2</v>
      </c>
      <c r="G53" s="98">
        <v>5.2048603508198281E-2</v>
      </c>
      <c r="H53" s="98">
        <v>5.7223081638845333E-2</v>
      </c>
      <c r="I53" s="98">
        <v>2.73656960213895E-2</v>
      </c>
      <c r="J53" s="98">
        <v>3.9718704487142278E-2</v>
      </c>
      <c r="K53" s="98">
        <v>0.20496481867024255</v>
      </c>
      <c r="L53" s="98">
        <v>8.6712511740735312E-2</v>
      </c>
      <c r="M53" s="98">
        <v>1.9189144126663008E-2</v>
      </c>
      <c r="N53" s="98">
        <v>1.3360006443564628E-2</v>
      </c>
      <c r="O53" s="98">
        <v>5.2096035960005165E-2</v>
      </c>
      <c r="P53" s="98">
        <v>5.9040535158586573E-2</v>
      </c>
      <c r="Q53" s="98">
        <v>5.4570128831357236E-2</v>
      </c>
      <c r="R53" s="98">
        <v>8.4502125551622384E-2</v>
      </c>
      <c r="S53" s="98">
        <v>5.0133968094104933E-2</v>
      </c>
      <c r="T53" s="98">
        <v>4.9271388097463516E-2</v>
      </c>
      <c r="U53" s="98">
        <v>5.57007006061793E-2</v>
      </c>
      <c r="V53" s="98">
        <v>4.3847385569791661E-2</v>
      </c>
      <c r="W53" s="98">
        <v>8.2411879470311228E-2</v>
      </c>
      <c r="X53" s="98">
        <v>6.5282254127053962E-2</v>
      </c>
      <c r="Y53" s="98">
        <v>6.8884363234948343E-2</v>
      </c>
      <c r="Z53" s="98">
        <v>0.1402466031387595</v>
      </c>
      <c r="AA53" s="98">
        <v>5.7887684227962283E-2</v>
      </c>
      <c r="AB53" s="98">
        <v>6.9262824569639281E-2</v>
      </c>
      <c r="AC53" s="98">
        <v>0.11328130885020958</v>
      </c>
      <c r="AD53" s="98">
        <v>8.8846276399090901E-2</v>
      </c>
      <c r="AE53" s="98">
        <v>9.3799998736370988E-2</v>
      </c>
      <c r="AF53" s="98">
        <v>0.10302135509336542</v>
      </c>
      <c r="AG53" s="98">
        <v>0.10780303530012512</v>
      </c>
      <c r="AH53" s="98">
        <v>5.7765478430852772E-2</v>
      </c>
      <c r="AI53" s="98">
        <v>5.2973908027354154E-2</v>
      </c>
      <c r="AJ53" s="98">
        <v>4.4384755996455111E-2</v>
      </c>
      <c r="AK53" s="98">
        <v>6.0958645821021264E-2</v>
      </c>
      <c r="AL53" s="98">
        <v>6.32708770227942E-2</v>
      </c>
      <c r="AM53" s="98">
        <v>3.5121988163009064E-2</v>
      </c>
      <c r="AN53" s="98">
        <v>3.9195782876111494E-2</v>
      </c>
      <c r="AO53" s="98">
        <v>0.24777406597014695</v>
      </c>
      <c r="AP53" s="98">
        <v>2.714839344292351E-2</v>
      </c>
      <c r="AQ53" s="98">
        <v>1.6721856314633674E-2</v>
      </c>
      <c r="AR53" s="98">
        <v>4.2850015058967114E-2</v>
      </c>
      <c r="AS53" s="98">
        <v>0.10741633277052011</v>
      </c>
      <c r="AT53" s="98">
        <v>4.707025629224066E-2</v>
      </c>
      <c r="AU53" s="98">
        <v>4.241127895118154E-2</v>
      </c>
      <c r="AV53" s="98">
        <v>6.9041131549308632E-2</v>
      </c>
      <c r="AW53" s="98">
        <v>4.6369113257321973E-2</v>
      </c>
      <c r="AX53" s="98">
        <v>6.4763005954746503E-2</v>
      </c>
      <c r="AY53" s="98">
        <v>3.6510230278350056E-2</v>
      </c>
      <c r="AZ53" s="98">
        <v>1.071099284788219</v>
      </c>
      <c r="BA53" s="98">
        <v>2.9487963627709259E-2</v>
      </c>
      <c r="BB53" s="98">
        <v>4.5534224350917259E-2</v>
      </c>
      <c r="BC53" s="98">
        <v>3.0997181638148786E-2</v>
      </c>
      <c r="BD53" s="98">
        <v>5.7565462237150561E-2</v>
      </c>
      <c r="BE53" s="98">
        <v>3.6063882475791204E-2</v>
      </c>
      <c r="BF53" s="98">
        <v>4.3500464386215534E-2</v>
      </c>
      <c r="BG53" s="98">
        <v>1.8082385847735496E-2</v>
      </c>
      <c r="BH53" s="98">
        <v>2.3041424510436673E-2</v>
      </c>
      <c r="BI53" s="98">
        <v>2.2559675061665185E-2</v>
      </c>
      <c r="BJ53" s="98">
        <v>9.1196828171991266E-3</v>
      </c>
      <c r="BK53" s="98">
        <v>9.2514194092940382E-3</v>
      </c>
      <c r="BL53" s="98">
        <v>5.0624052968946112E-3</v>
      </c>
      <c r="BM53" s="98">
        <v>1.5326146694682961E-2</v>
      </c>
      <c r="BN53" s="98">
        <v>1.0820301208489721E-2</v>
      </c>
      <c r="BO53" s="98">
        <v>2.2123947110042275E-2</v>
      </c>
      <c r="BP53" s="98">
        <v>1.4148213362586695E-2</v>
      </c>
      <c r="BQ53" s="98">
        <v>1.9930349561353179E-2</v>
      </c>
      <c r="BR53" s="98">
        <v>1.414240263095142E-2</v>
      </c>
      <c r="BS53" s="98">
        <v>2.8269507092007908E-2</v>
      </c>
      <c r="BT53" s="98">
        <v>0</v>
      </c>
    </row>
    <row r="54" spans="2:72" ht="15" x14ac:dyDescent="0.4">
      <c r="B54">
        <v>49</v>
      </c>
      <c r="C54" s="15" t="s">
        <v>95</v>
      </c>
      <c r="D54" s="2" t="s">
        <v>96</v>
      </c>
      <c r="E54" s="98">
        <v>2.4396867533171696E-4</v>
      </c>
      <c r="F54" s="98">
        <v>2.4247177769795504E-4</v>
      </c>
      <c r="G54" s="98">
        <v>3.1575194395223118E-4</v>
      </c>
      <c r="H54" s="98">
        <v>1.5469712913316072E-2</v>
      </c>
      <c r="I54" s="98">
        <v>2.6957840690661058E-3</v>
      </c>
      <c r="J54" s="98">
        <v>1.8799419641545804E-3</v>
      </c>
      <c r="K54" s="98">
        <v>2.4111419570093722E-3</v>
      </c>
      <c r="L54" s="98">
        <v>3.0599975520162422E-3</v>
      </c>
      <c r="M54" s="98">
        <v>7.8527778536017069E-4</v>
      </c>
      <c r="N54" s="98">
        <v>2.1823005748124436E-3</v>
      </c>
      <c r="O54" s="98">
        <v>4.2139975295267502E-4</v>
      </c>
      <c r="P54" s="98">
        <v>3.7001029945525144E-4</v>
      </c>
      <c r="Q54" s="98">
        <v>3.1469439858693832E-4</v>
      </c>
      <c r="R54" s="98">
        <v>4.9538493228459498E-4</v>
      </c>
      <c r="S54" s="98">
        <v>2.8464572176070392E-4</v>
      </c>
      <c r="T54" s="98">
        <v>3.7438213456579919E-4</v>
      </c>
      <c r="U54" s="98">
        <v>4.2402901700287396E-4</v>
      </c>
      <c r="V54" s="98">
        <v>3.4147009854180023E-4</v>
      </c>
      <c r="W54" s="98">
        <v>3.5125398041023617E-4</v>
      </c>
      <c r="X54" s="98">
        <v>3.6064165832323358E-4</v>
      </c>
      <c r="Y54" s="98">
        <v>2.8778680005436683E-4</v>
      </c>
      <c r="Z54" s="98">
        <v>4.6655591114193692E-4</v>
      </c>
      <c r="AA54" s="98">
        <v>3.0729090666730542E-3</v>
      </c>
      <c r="AB54" s="98">
        <v>5.6572918013383423E-4</v>
      </c>
      <c r="AC54" s="98">
        <v>2.9410191179541812E-3</v>
      </c>
      <c r="AD54" s="98">
        <v>4.3834454746302914E-4</v>
      </c>
      <c r="AE54" s="98">
        <v>3.858215316259111E-4</v>
      </c>
      <c r="AF54" s="98">
        <v>5.2361606744570199E-4</v>
      </c>
      <c r="AG54" s="98">
        <v>5.4186175870947473E-4</v>
      </c>
      <c r="AH54" s="98">
        <v>1.0601858009953074E-3</v>
      </c>
      <c r="AI54" s="98">
        <v>5.3095444495017039E-4</v>
      </c>
      <c r="AJ54" s="98">
        <v>4.3797109677397436E-4</v>
      </c>
      <c r="AK54" s="98">
        <v>9.6102058187128188E-4</v>
      </c>
      <c r="AL54" s="98">
        <v>6.6225653839306045E-4</v>
      </c>
      <c r="AM54" s="98">
        <v>3.1377290621115834E-4</v>
      </c>
      <c r="AN54" s="98">
        <v>2.499034604984735E-4</v>
      </c>
      <c r="AO54" s="98">
        <v>1.0151642074370467E-3</v>
      </c>
      <c r="AP54" s="98">
        <v>1.9298072015581412E-4</v>
      </c>
      <c r="AQ54" s="98">
        <v>1.1049111867615351E-4</v>
      </c>
      <c r="AR54" s="98">
        <v>2.628509047273285E-4</v>
      </c>
      <c r="AS54" s="98">
        <v>2.7137999582816492E-4</v>
      </c>
      <c r="AT54" s="98">
        <v>2.2095766098370606E-4</v>
      </c>
      <c r="AU54" s="98">
        <v>4.0412153789192687E-4</v>
      </c>
      <c r="AV54" s="98">
        <v>5.4720210419472674E-4</v>
      </c>
      <c r="AW54" s="98">
        <v>4.9472389360819403E-4</v>
      </c>
      <c r="AX54" s="98">
        <v>1.3819073315724812E-3</v>
      </c>
      <c r="AY54" s="98">
        <v>3.7238717864580628E-4</v>
      </c>
      <c r="AZ54" s="98">
        <v>2.1985570562938843E-3</v>
      </c>
      <c r="BA54" s="98">
        <v>1.0232471019081675</v>
      </c>
      <c r="BB54" s="98">
        <v>6.860912339255997E-4</v>
      </c>
      <c r="BC54" s="98">
        <v>1.7409325114985702E-4</v>
      </c>
      <c r="BD54" s="98">
        <v>2.9238773046764255E-4</v>
      </c>
      <c r="BE54" s="98">
        <v>2.0826899761543593E-4</v>
      </c>
      <c r="BF54" s="98">
        <v>2.6810472511467476E-4</v>
      </c>
      <c r="BG54" s="98">
        <v>1.0793294538326544E-4</v>
      </c>
      <c r="BH54" s="98">
        <v>1.242258113613405E-4</v>
      </c>
      <c r="BI54" s="98">
        <v>8.4610153716728234E-5</v>
      </c>
      <c r="BJ54" s="98">
        <v>4.9083195170344442E-5</v>
      </c>
      <c r="BK54" s="98">
        <v>4.4097104086584195E-5</v>
      </c>
      <c r="BL54" s="98">
        <v>2.4402617113159484E-5</v>
      </c>
      <c r="BM54" s="98">
        <v>7.8938713915760366E-5</v>
      </c>
      <c r="BN54" s="98">
        <v>5.6171028693118338E-5</v>
      </c>
      <c r="BO54" s="98">
        <v>1.3201735125079601E-4</v>
      </c>
      <c r="BP54" s="98">
        <v>6.9871141560705726E-5</v>
      </c>
      <c r="BQ54" s="98">
        <v>1.229607514588589E-4</v>
      </c>
      <c r="BR54" s="98">
        <v>8.0854324691289394E-5</v>
      </c>
      <c r="BS54" s="98">
        <v>1.7133885973848688E-4</v>
      </c>
      <c r="BT54" s="98">
        <v>0</v>
      </c>
    </row>
    <row r="55" spans="2:72" ht="15" x14ac:dyDescent="0.4">
      <c r="B55">
        <v>50</v>
      </c>
      <c r="C55" s="6" t="s">
        <v>97</v>
      </c>
      <c r="D55" s="7" t="s">
        <v>98</v>
      </c>
      <c r="E55" s="98">
        <v>1.6886395178551253E-3</v>
      </c>
      <c r="F55" s="98">
        <v>1.7009350778907494E-3</v>
      </c>
      <c r="G55" s="98">
        <v>2.2181870856247208E-3</v>
      </c>
      <c r="H55" s="98">
        <v>1.010279720854995E-3</v>
      </c>
      <c r="I55" s="98">
        <v>1.5940827786017544E-3</v>
      </c>
      <c r="J55" s="98">
        <v>3.3768889953615646E-3</v>
      </c>
      <c r="K55" s="98">
        <v>5.6668635596057232E-3</v>
      </c>
      <c r="L55" s="98">
        <v>2.7199371821667452E-3</v>
      </c>
      <c r="M55" s="98">
        <v>5.7249055746325375E-3</v>
      </c>
      <c r="N55" s="98">
        <v>5.8576968948759163E-3</v>
      </c>
      <c r="O55" s="98">
        <v>2.5802941279377922E-3</v>
      </c>
      <c r="P55" s="98">
        <v>2.9535215919622164E-3</v>
      </c>
      <c r="Q55" s="98">
        <v>2.6139078521800457E-3</v>
      </c>
      <c r="R55" s="98">
        <v>3.5815204109099722E-3</v>
      </c>
      <c r="S55" s="98">
        <v>2.5114678930748574E-3</v>
      </c>
      <c r="T55" s="98">
        <v>1.5786963015488361E-3</v>
      </c>
      <c r="U55" s="98">
        <v>3.9250818050567309E-3</v>
      </c>
      <c r="V55" s="98">
        <v>3.2283380144394087E-3</v>
      </c>
      <c r="W55" s="98">
        <v>3.3378242377528817E-3</v>
      </c>
      <c r="X55" s="98">
        <v>3.3880077658711839E-3</v>
      </c>
      <c r="Y55" s="98">
        <v>2.7488320061368221E-3</v>
      </c>
      <c r="Z55" s="98">
        <v>3.4348730227764497E-3</v>
      </c>
      <c r="AA55" s="98">
        <v>4.0681934470609945E-3</v>
      </c>
      <c r="AB55" s="98">
        <v>4.0386709912891092E-3</v>
      </c>
      <c r="AC55" s="98">
        <v>3.7338684139742134E-3</v>
      </c>
      <c r="AD55" s="98">
        <v>4.3316170374402812E-3</v>
      </c>
      <c r="AE55" s="98">
        <v>5.4638066817091812E-3</v>
      </c>
      <c r="AF55" s="98">
        <v>5.6235950215003131E-3</v>
      </c>
      <c r="AG55" s="98">
        <v>9.7670821266807248E-3</v>
      </c>
      <c r="AH55" s="98">
        <v>3.3139969827943126E-3</v>
      </c>
      <c r="AI55" s="98">
        <v>3.8027364964118623E-3</v>
      </c>
      <c r="AJ55" s="98">
        <v>3.6832918373433409E-3</v>
      </c>
      <c r="AK55" s="98">
        <v>1.1084586218410528E-2</v>
      </c>
      <c r="AL55" s="98">
        <v>3.5551641115466061E-3</v>
      </c>
      <c r="AM55" s="98">
        <v>1.9907278072668093E-3</v>
      </c>
      <c r="AN55" s="98">
        <v>2.6066717284086945E-3</v>
      </c>
      <c r="AO55" s="98">
        <v>3.7548960172206344E-3</v>
      </c>
      <c r="AP55" s="98">
        <v>2.5435416684286677E-3</v>
      </c>
      <c r="AQ55" s="98">
        <v>1.6059679773317331E-3</v>
      </c>
      <c r="AR55" s="98">
        <v>2.7639810220095604E-3</v>
      </c>
      <c r="AS55" s="98">
        <v>1.433534981133135E-3</v>
      </c>
      <c r="AT55" s="98">
        <v>5.2763410519067865E-3</v>
      </c>
      <c r="AU55" s="98">
        <v>3.2471508266486717E-3</v>
      </c>
      <c r="AV55" s="98">
        <v>4.6268748384342548E-3</v>
      </c>
      <c r="AW55" s="98">
        <v>3.4220546406921984E-3</v>
      </c>
      <c r="AX55" s="98">
        <v>1.8580639949335963E-2</v>
      </c>
      <c r="AY55" s="98">
        <v>4.2122211852422022E-3</v>
      </c>
      <c r="AZ55" s="98">
        <v>5.6072945567458236E-3</v>
      </c>
      <c r="BA55" s="98">
        <v>4.3575637464548416E-3</v>
      </c>
      <c r="BB55" s="98">
        <v>1.0364182354772704</v>
      </c>
      <c r="BC55" s="98">
        <v>7.5113992626603841E-3</v>
      </c>
      <c r="BD55" s="98">
        <v>7.6692278615988582E-2</v>
      </c>
      <c r="BE55" s="98">
        <v>2.2516026658081653E-2</v>
      </c>
      <c r="BF55" s="98">
        <v>4.1750767825137185E-3</v>
      </c>
      <c r="BG55" s="98">
        <v>5.1407037862254146E-3</v>
      </c>
      <c r="BH55" s="98">
        <v>4.1812466487006726E-3</v>
      </c>
      <c r="BI55" s="98">
        <v>3.2926735437561715E-3</v>
      </c>
      <c r="BJ55" s="98">
        <v>3.0857315327378269E-3</v>
      </c>
      <c r="BK55" s="98">
        <v>3.4268997840920571E-3</v>
      </c>
      <c r="BL55" s="98">
        <v>9.1140172882574482E-4</v>
      </c>
      <c r="BM55" s="98">
        <v>8.5617810587180036E-3</v>
      </c>
      <c r="BN55" s="98">
        <v>5.9947231656820995E-3</v>
      </c>
      <c r="BO55" s="98">
        <v>6.9032635776796964E-3</v>
      </c>
      <c r="BP55" s="98">
        <v>4.7615136264304936E-3</v>
      </c>
      <c r="BQ55" s="98">
        <v>2.3094603596665519E-3</v>
      </c>
      <c r="BR55" s="98">
        <v>5.3385291564504878E-3</v>
      </c>
      <c r="BS55" s="98">
        <v>2.5681545527418402E-3</v>
      </c>
      <c r="BT55" s="98">
        <v>0</v>
      </c>
    </row>
    <row r="56" spans="2:72" ht="15" x14ac:dyDescent="0.4">
      <c r="B56">
        <v>51</v>
      </c>
      <c r="C56" s="15" t="s">
        <v>99</v>
      </c>
      <c r="D56" s="2" t="s">
        <v>100</v>
      </c>
      <c r="E56" s="98">
        <v>1.0328910567106298E-2</v>
      </c>
      <c r="F56" s="98">
        <v>7.0922760761591777E-3</v>
      </c>
      <c r="G56" s="98">
        <v>8.1374679986541548E-3</v>
      </c>
      <c r="H56" s="98">
        <v>6.5695838497731507E-3</v>
      </c>
      <c r="I56" s="98">
        <v>4.972098326051025E-3</v>
      </c>
      <c r="J56" s="98">
        <v>5.3291083568554734E-2</v>
      </c>
      <c r="K56" s="98">
        <v>2.2907513153446583E-2</v>
      </c>
      <c r="L56" s="98">
        <v>3.465810459269697E-2</v>
      </c>
      <c r="M56" s="98">
        <v>8.2452890620270378E-2</v>
      </c>
      <c r="N56" s="98">
        <v>3.5417764707908776E-3</v>
      </c>
      <c r="O56" s="98">
        <v>8.4164473050556566E-3</v>
      </c>
      <c r="P56" s="98">
        <v>9.6326852822798265E-3</v>
      </c>
      <c r="Q56" s="98">
        <v>8.6468749642181972E-3</v>
      </c>
      <c r="R56" s="98">
        <v>1.3177601645305152E-2</v>
      </c>
      <c r="S56" s="98">
        <v>9.6620703161888512E-3</v>
      </c>
      <c r="T56" s="98">
        <v>8.2240506492116099E-3</v>
      </c>
      <c r="U56" s="98">
        <v>1.1245801285878831E-2</v>
      </c>
      <c r="V56" s="98">
        <v>9.3201962389711009E-3</v>
      </c>
      <c r="W56" s="98">
        <v>1.0703964633949511E-2</v>
      </c>
      <c r="X56" s="98">
        <v>1.0581623349678142E-2</v>
      </c>
      <c r="Y56" s="98">
        <v>8.869953982211411E-3</v>
      </c>
      <c r="Z56" s="98">
        <v>1.5120157451395359E-2</v>
      </c>
      <c r="AA56" s="98">
        <v>1.0986204932710457E-2</v>
      </c>
      <c r="AB56" s="98">
        <v>1.0955750449680167E-2</v>
      </c>
      <c r="AC56" s="98">
        <v>1.4892519282260368E-2</v>
      </c>
      <c r="AD56" s="98">
        <v>1.9084804489188936E-2</v>
      </c>
      <c r="AE56" s="98">
        <v>1.6207988188628394E-2</v>
      </c>
      <c r="AF56" s="98">
        <v>2.0235472932092279E-2</v>
      </c>
      <c r="AG56" s="98">
        <v>1.4878221863368435E-2</v>
      </c>
      <c r="AH56" s="98">
        <v>1.5890141080952363E-2</v>
      </c>
      <c r="AI56" s="98">
        <v>1.1704946980036003E-2</v>
      </c>
      <c r="AJ56" s="98">
        <v>1.0854770216585562E-2</v>
      </c>
      <c r="AK56" s="98">
        <v>5.2801963504621276E-2</v>
      </c>
      <c r="AL56" s="98">
        <v>1.0654025088103872E-2</v>
      </c>
      <c r="AM56" s="98">
        <v>7.0995551601551448E-3</v>
      </c>
      <c r="AN56" s="98">
        <v>6.1775386010341762E-3</v>
      </c>
      <c r="AO56" s="98">
        <v>2.1378795628814222E-2</v>
      </c>
      <c r="AP56" s="98">
        <v>5.4307468880739158E-3</v>
      </c>
      <c r="AQ56" s="98">
        <v>3.2759185583730909E-3</v>
      </c>
      <c r="AR56" s="98">
        <v>6.6144734375208555E-3</v>
      </c>
      <c r="AS56" s="98">
        <v>9.2047379551949068E-3</v>
      </c>
      <c r="AT56" s="98">
        <v>1.2271082114742732E-2</v>
      </c>
      <c r="AU56" s="98">
        <v>8.5549844351227328E-3</v>
      </c>
      <c r="AV56" s="98">
        <v>1.4174808185564373E-2</v>
      </c>
      <c r="AW56" s="98">
        <v>9.8308957231146334E-3</v>
      </c>
      <c r="AX56" s="98">
        <v>3.469637285183997E-2</v>
      </c>
      <c r="AY56" s="98">
        <v>2.2436656730836214E-2</v>
      </c>
      <c r="AZ56" s="98">
        <v>7.9276332214776785E-2</v>
      </c>
      <c r="BA56" s="98">
        <v>3.7174815270772814E-2</v>
      </c>
      <c r="BB56" s="98">
        <v>0.22566914000246105</v>
      </c>
      <c r="BC56" s="98">
        <v>1.1051115056130687</v>
      </c>
      <c r="BD56" s="98">
        <v>8.8689106501676801E-2</v>
      </c>
      <c r="BE56" s="98">
        <v>1.0091113969879698E-2</v>
      </c>
      <c r="BF56" s="98">
        <v>7.5300026131455448E-3</v>
      </c>
      <c r="BG56" s="98">
        <v>4.6743347409835684E-3</v>
      </c>
      <c r="BH56" s="98">
        <v>5.6098866486174711E-3</v>
      </c>
      <c r="BI56" s="98">
        <v>3.942762240227389E-3</v>
      </c>
      <c r="BJ56" s="98">
        <v>2.58752790035679E-3</v>
      </c>
      <c r="BK56" s="98">
        <v>2.2591938016190312E-3</v>
      </c>
      <c r="BL56" s="98">
        <v>1.0161879144611459E-3</v>
      </c>
      <c r="BM56" s="98">
        <v>1.8999993711919072E-2</v>
      </c>
      <c r="BN56" s="98">
        <v>3.7552656784414161E-3</v>
      </c>
      <c r="BO56" s="98">
        <v>6.6962724129963564E-3</v>
      </c>
      <c r="BP56" s="98">
        <v>3.8824176086989059E-3</v>
      </c>
      <c r="BQ56" s="98">
        <v>4.2261148407471676E-3</v>
      </c>
      <c r="BR56" s="98">
        <v>3.8933013442482125E-3</v>
      </c>
      <c r="BS56" s="98">
        <v>5.4202927911849432E-3</v>
      </c>
      <c r="BT56" s="98">
        <v>0</v>
      </c>
    </row>
    <row r="57" spans="2:72" ht="15" x14ac:dyDescent="0.4">
      <c r="B57">
        <v>52</v>
      </c>
      <c r="C57" s="6" t="s">
        <v>101</v>
      </c>
      <c r="D57" s="7" t="s">
        <v>102</v>
      </c>
      <c r="E57" s="98">
        <v>7.136781041915544E-4</v>
      </c>
      <c r="F57" s="98">
        <v>7.3795885805795903E-4</v>
      </c>
      <c r="G57" s="98">
        <v>9.6645764227642551E-4</v>
      </c>
      <c r="H57" s="98">
        <v>5.1022854006694911E-4</v>
      </c>
      <c r="I57" s="98">
        <v>7.9325097772800089E-4</v>
      </c>
      <c r="J57" s="98">
        <v>1.0483776234965286E-3</v>
      </c>
      <c r="K57" s="98">
        <v>1.5903080806993952E-3</v>
      </c>
      <c r="L57" s="98">
        <v>1.0050265104140279E-3</v>
      </c>
      <c r="M57" s="98">
        <v>2.2730426692687323E-3</v>
      </c>
      <c r="N57" s="98">
        <v>9.4905492800666604E-4</v>
      </c>
      <c r="O57" s="98">
        <v>1.1495022656213721E-3</v>
      </c>
      <c r="P57" s="98">
        <v>1.1335668290293158E-3</v>
      </c>
      <c r="Q57" s="98">
        <v>1.1812832986416422E-3</v>
      </c>
      <c r="R57" s="98">
        <v>1.5817075850289959E-3</v>
      </c>
      <c r="S57" s="98">
        <v>1.0743906094277955E-3</v>
      </c>
      <c r="T57" s="98">
        <v>8.6821914991051449E-4</v>
      </c>
      <c r="U57" s="98">
        <v>2.0307089162264363E-3</v>
      </c>
      <c r="V57" s="98">
        <v>1.4086317547712791E-3</v>
      </c>
      <c r="W57" s="98">
        <v>1.3909685813190517E-3</v>
      </c>
      <c r="X57" s="98">
        <v>1.7387698521375377E-3</v>
      </c>
      <c r="Y57" s="98">
        <v>1.6370923618742716E-3</v>
      </c>
      <c r="Z57" s="98">
        <v>1.8015192845202684E-3</v>
      </c>
      <c r="AA57" s="98">
        <v>1.6337137824046421E-3</v>
      </c>
      <c r="AB57" s="98">
        <v>2.136394321999848E-3</v>
      </c>
      <c r="AC57" s="98">
        <v>1.2896342185313879E-3</v>
      </c>
      <c r="AD57" s="98">
        <v>2.4018893783784175E-3</v>
      </c>
      <c r="AE57" s="98">
        <v>5.6000037575579054E-3</v>
      </c>
      <c r="AF57" s="98">
        <v>4.702688893190362E-3</v>
      </c>
      <c r="AG57" s="98">
        <v>1.2605647831506674E-3</v>
      </c>
      <c r="AH57" s="98">
        <v>1.3091818537432501E-3</v>
      </c>
      <c r="AI57" s="98">
        <v>1.5894464089001065E-3</v>
      </c>
      <c r="AJ57" s="98">
        <v>1.5399622891576373E-3</v>
      </c>
      <c r="AK57" s="98">
        <v>2.3503641307350831E-3</v>
      </c>
      <c r="AL57" s="98">
        <v>1.5282360698745717E-3</v>
      </c>
      <c r="AM57" s="98">
        <v>9.2026456291135355E-4</v>
      </c>
      <c r="AN57" s="98">
        <v>2.6793659507261184E-3</v>
      </c>
      <c r="AO57" s="98">
        <v>3.2956230562585041E-3</v>
      </c>
      <c r="AP57" s="98">
        <v>2.522182125930359E-3</v>
      </c>
      <c r="AQ57" s="98">
        <v>1.4205594732756728E-3</v>
      </c>
      <c r="AR57" s="98">
        <v>3.6194932495105031E-3</v>
      </c>
      <c r="AS57" s="98">
        <v>8.3898217306514191E-4</v>
      </c>
      <c r="AT57" s="98">
        <v>1.7935594911756771E-3</v>
      </c>
      <c r="AU57" s="98">
        <v>1.0224277039217414E-3</v>
      </c>
      <c r="AV57" s="98">
        <v>1.4561321890264188E-3</v>
      </c>
      <c r="AW57" s="98">
        <v>1.125961228449266E-3</v>
      </c>
      <c r="AX57" s="98">
        <v>5.3146426571327966E-3</v>
      </c>
      <c r="AY57" s="98">
        <v>1.439649248593301E-3</v>
      </c>
      <c r="AZ57" s="98">
        <v>3.6820810833809066E-3</v>
      </c>
      <c r="BA57" s="98">
        <v>2.1806941526918157E-3</v>
      </c>
      <c r="BB57" s="98">
        <v>1.2158454575059947E-2</v>
      </c>
      <c r="BC57" s="98">
        <v>1.3531881520820662E-2</v>
      </c>
      <c r="BD57" s="98">
        <v>1.1047339622123435</v>
      </c>
      <c r="BE57" s="98">
        <v>2.2344144256673287E-3</v>
      </c>
      <c r="BF57" s="98">
        <v>3.6707518015050775E-3</v>
      </c>
      <c r="BG57" s="98">
        <v>1.7944470777074754E-3</v>
      </c>
      <c r="BH57" s="98">
        <v>1.1872191811194876E-2</v>
      </c>
      <c r="BI57" s="98">
        <v>1.8208266577253609E-3</v>
      </c>
      <c r="BJ57" s="98">
        <v>3.1337968445671873E-3</v>
      </c>
      <c r="BK57" s="98">
        <v>1.2816982774210917E-3</v>
      </c>
      <c r="BL57" s="98">
        <v>8.1716498204261758E-4</v>
      </c>
      <c r="BM57" s="98">
        <v>1.3692763570850831E-3</v>
      </c>
      <c r="BN57" s="98">
        <v>9.2248485819841682E-3</v>
      </c>
      <c r="BO57" s="98">
        <v>1.7950018279219862E-3</v>
      </c>
      <c r="BP57" s="98">
        <v>7.1500619423767327E-4</v>
      </c>
      <c r="BQ57" s="98">
        <v>2.5350150075125629E-3</v>
      </c>
      <c r="BR57" s="98">
        <v>1.2851248120499103E-3</v>
      </c>
      <c r="BS57" s="98">
        <v>5.2209461204711779E-3</v>
      </c>
      <c r="BT57" s="98">
        <v>0</v>
      </c>
    </row>
    <row r="58" spans="2:72" ht="15" x14ac:dyDescent="0.4">
      <c r="B58">
        <v>53</v>
      </c>
      <c r="C58" s="15" t="s">
        <v>103</v>
      </c>
      <c r="D58" s="2" t="s">
        <v>104</v>
      </c>
      <c r="E58" s="98">
        <v>9.3420984416181106E-4</v>
      </c>
      <c r="F58" s="98">
        <v>9.0537293543343264E-4</v>
      </c>
      <c r="G58" s="98">
        <v>1.3915839962225284E-3</v>
      </c>
      <c r="H58" s="98">
        <v>7.2143054269204528E-4</v>
      </c>
      <c r="I58" s="98">
        <v>1.0856241259730238E-3</v>
      </c>
      <c r="J58" s="98">
        <v>3.3822932701240548E-3</v>
      </c>
      <c r="K58" s="98">
        <v>2.1783766341861364E-3</v>
      </c>
      <c r="L58" s="98">
        <v>3.7741221329701908E-3</v>
      </c>
      <c r="M58" s="98">
        <v>2.0421369470437311E-3</v>
      </c>
      <c r="N58" s="98">
        <v>1.5519805095522367E-3</v>
      </c>
      <c r="O58" s="98">
        <v>1.8304948868866089E-3</v>
      </c>
      <c r="P58" s="98">
        <v>2.2664769719281923E-3</v>
      </c>
      <c r="Q58" s="98">
        <v>1.8598749754390772E-3</v>
      </c>
      <c r="R58" s="98">
        <v>2.6681198319994663E-3</v>
      </c>
      <c r="S58" s="98">
        <v>1.3958720701269746E-3</v>
      </c>
      <c r="T58" s="98">
        <v>1.297888885071457E-3</v>
      </c>
      <c r="U58" s="98">
        <v>2.9918910859889408E-3</v>
      </c>
      <c r="V58" s="98">
        <v>3.3877057482860837E-3</v>
      </c>
      <c r="W58" s="98">
        <v>2.525484823487769E-3</v>
      </c>
      <c r="X58" s="98">
        <v>3.2169231875683489E-3</v>
      </c>
      <c r="Y58" s="98">
        <v>4.2688045381285194E-3</v>
      </c>
      <c r="Z58" s="98">
        <v>3.0916501752308221E-3</v>
      </c>
      <c r="AA58" s="98">
        <v>3.6343982209067253E-3</v>
      </c>
      <c r="AB58" s="98">
        <v>4.0237968683752923E-3</v>
      </c>
      <c r="AC58" s="98">
        <v>2.7146077549385973E-3</v>
      </c>
      <c r="AD58" s="98">
        <v>2.8238110836237293E-3</v>
      </c>
      <c r="AE58" s="98">
        <v>4.0361330672453264E-3</v>
      </c>
      <c r="AF58" s="98">
        <v>3.4208445347468589E-3</v>
      </c>
      <c r="AG58" s="98">
        <v>2.420198248188548E-3</v>
      </c>
      <c r="AH58" s="98">
        <v>3.3180306980037703E-3</v>
      </c>
      <c r="AI58" s="98">
        <v>3.3640418249237317E-3</v>
      </c>
      <c r="AJ58" s="98">
        <v>3.9283528187769182E-3</v>
      </c>
      <c r="AK58" s="98">
        <v>4.0590483617407814E-3</v>
      </c>
      <c r="AL58" s="98">
        <v>2.8275942182919627E-3</v>
      </c>
      <c r="AM58" s="98">
        <v>2.5502576861629123E-3</v>
      </c>
      <c r="AN58" s="98">
        <v>1.897862736972934E-3</v>
      </c>
      <c r="AO58" s="98">
        <v>2.7719855022632694E-3</v>
      </c>
      <c r="AP58" s="98">
        <v>2.3574208622169092E-3</v>
      </c>
      <c r="AQ58" s="98">
        <v>1.0854499474319311E-3</v>
      </c>
      <c r="AR58" s="98">
        <v>2.0207266138177961E-3</v>
      </c>
      <c r="AS58" s="98">
        <v>1.1200990826685667E-3</v>
      </c>
      <c r="AT58" s="98">
        <v>5.0412178639789801E-3</v>
      </c>
      <c r="AU58" s="98">
        <v>2.2475181062750834E-3</v>
      </c>
      <c r="AV58" s="98">
        <v>2.4630172222250626E-3</v>
      </c>
      <c r="AW58" s="98">
        <v>2.1308976140065618E-3</v>
      </c>
      <c r="AX58" s="98">
        <v>4.8750726910336134E-3</v>
      </c>
      <c r="AY58" s="98">
        <v>4.1460904614700651E-3</v>
      </c>
      <c r="AZ58" s="98">
        <v>2.5634571639077037E-3</v>
      </c>
      <c r="BA58" s="98">
        <v>7.3905746254410284E-3</v>
      </c>
      <c r="BB58" s="98">
        <v>8.4751121443228435E-3</v>
      </c>
      <c r="BC58" s="98">
        <v>3.5253926855052273E-3</v>
      </c>
      <c r="BD58" s="98">
        <v>8.4571411760970203E-3</v>
      </c>
      <c r="BE58" s="98">
        <v>1.0030348009300456</v>
      </c>
      <c r="BF58" s="98">
        <v>2.3233954975209743E-3</v>
      </c>
      <c r="BG58" s="98">
        <v>1.1145747492926917E-2</v>
      </c>
      <c r="BH58" s="98">
        <v>3.3565482004479759E-3</v>
      </c>
      <c r="BI58" s="98">
        <v>3.1601156521088329E-3</v>
      </c>
      <c r="BJ58" s="98">
        <v>3.2062326884098311E-3</v>
      </c>
      <c r="BK58" s="98">
        <v>2.6103006126698548E-3</v>
      </c>
      <c r="BL58" s="98">
        <v>7.8559155446219033E-4</v>
      </c>
      <c r="BM58" s="98">
        <v>5.912733286033884E-3</v>
      </c>
      <c r="BN58" s="98">
        <v>4.7639107740523731E-3</v>
      </c>
      <c r="BO58" s="98">
        <v>2.3715858678829663E-3</v>
      </c>
      <c r="BP58" s="98">
        <v>2.8923282270524502E-3</v>
      </c>
      <c r="BQ58" s="98">
        <v>2.366383911736152E-3</v>
      </c>
      <c r="BR58" s="98">
        <v>1.1604716968826766E-2</v>
      </c>
      <c r="BS58" s="98">
        <v>8.2539903125900763E-3</v>
      </c>
      <c r="BT58" s="98">
        <v>0</v>
      </c>
    </row>
    <row r="59" spans="2:72" ht="15" x14ac:dyDescent="0.4">
      <c r="B59">
        <v>54</v>
      </c>
      <c r="C59" s="6" t="s">
        <v>105</v>
      </c>
      <c r="D59" s="7" t="s">
        <v>106</v>
      </c>
      <c r="E59" s="98">
        <v>1.2691756524923559E-3</v>
      </c>
      <c r="F59" s="98">
        <v>1.1415335318732864E-3</v>
      </c>
      <c r="G59" s="98">
        <v>9.0401190778971307E-3</v>
      </c>
      <c r="H59" s="98">
        <v>7.7884475122420675E-4</v>
      </c>
      <c r="I59" s="98">
        <v>5.5824305017770099E-3</v>
      </c>
      <c r="J59" s="98">
        <v>1.6210397309206538E-3</v>
      </c>
      <c r="K59" s="98">
        <v>2.9791038757339505E-3</v>
      </c>
      <c r="L59" s="98">
        <v>3.0084831417327065E-3</v>
      </c>
      <c r="M59" s="98">
        <v>2.4685519959610079E-3</v>
      </c>
      <c r="N59" s="98">
        <v>2.8819759813248306E-3</v>
      </c>
      <c r="O59" s="98">
        <v>6.1712732835407401E-3</v>
      </c>
      <c r="P59" s="98">
        <v>2.1954302510542693E-3</v>
      </c>
      <c r="Q59" s="98">
        <v>5.30274736943617E-3</v>
      </c>
      <c r="R59" s="98">
        <v>6.0271378820623295E-3</v>
      </c>
      <c r="S59" s="98">
        <v>8.3508190101659868E-3</v>
      </c>
      <c r="T59" s="98">
        <v>1.5053275272143339E-3</v>
      </c>
      <c r="U59" s="98">
        <v>5.221909871228116E-3</v>
      </c>
      <c r="V59" s="98">
        <v>5.8269379974957257E-3</v>
      </c>
      <c r="W59" s="98">
        <v>4.0339115708377098E-3</v>
      </c>
      <c r="X59" s="98">
        <v>3.1235486509743151E-3</v>
      </c>
      <c r="Y59" s="98">
        <v>4.3135443727294045E-3</v>
      </c>
      <c r="Z59" s="98">
        <v>4.0658193059725815E-3</v>
      </c>
      <c r="AA59" s="98">
        <v>2.4382411289723591E-3</v>
      </c>
      <c r="AB59" s="98">
        <v>3.7009597848242514E-3</v>
      </c>
      <c r="AC59" s="98">
        <v>2.1745706643094389E-3</v>
      </c>
      <c r="AD59" s="98">
        <v>2.6656743982295334E-3</v>
      </c>
      <c r="AE59" s="98">
        <v>3.5805355142594295E-3</v>
      </c>
      <c r="AF59" s="98">
        <v>3.4154126814431086E-3</v>
      </c>
      <c r="AG59" s="98">
        <v>2.5331432846580795E-3</v>
      </c>
      <c r="AH59" s="98">
        <v>3.2056703340587944E-3</v>
      </c>
      <c r="AI59" s="98">
        <v>2.7854405235916758E-3</v>
      </c>
      <c r="AJ59" s="98">
        <v>3.3390816719958971E-3</v>
      </c>
      <c r="AK59" s="98">
        <v>3.8319691675078099E-3</v>
      </c>
      <c r="AL59" s="98">
        <v>2.6142401930003127E-3</v>
      </c>
      <c r="AM59" s="98">
        <v>2.0027786903881318E-3</v>
      </c>
      <c r="AN59" s="98">
        <v>1.9659359099150997E-3</v>
      </c>
      <c r="AO59" s="98">
        <v>2.6305230124929811E-3</v>
      </c>
      <c r="AP59" s="98">
        <v>2.2624021596404286E-3</v>
      </c>
      <c r="AQ59" s="98">
        <v>1.4085389847441816E-3</v>
      </c>
      <c r="AR59" s="98">
        <v>2.3167876177626508E-3</v>
      </c>
      <c r="AS59" s="98">
        <v>4.6880041041668877E-3</v>
      </c>
      <c r="AT59" s="98">
        <v>9.9104137391569109E-3</v>
      </c>
      <c r="AU59" s="98">
        <v>1.9148606822168605E-3</v>
      </c>
      <c r="AV59" s="98">
        <v>2.4387101175584141E-3</v>
      </c>
      <c r="AW59" s="98">
        <v>2.4200610960225331E-3</v>
      </c>
      <c r="AX59" s="98">
        <v>4.7806604840272011E-3</v>
      </c>
      <c r="AY59" s="98">
        <v>3.9148385251198082E-3</v>
      </c>
      <c r="AZ59" s="98">
        <v>2.2714692173972364E-3</v>
      </c>
      <c r="BA59" s="98">
        <v>3.7545198661659909E-3</v>
      </c>
      <c r="BB59" s="98">
        <v>2.8816713908040699E-2</v>
      </c>
      <c r="BC59" s="98">
        <v>4.9444108585724438E-3</v>
      </c>
      <c r="BD59" s="98">
        <v>6.2681556455319448E-3</v>
      </c>
      <c r="BE59" s="98">
        <v>2.3633440514090939E-2</v>
      </c>
      <c r="BF59" s="98">
        <v>1.0082613665678131</v>
      </c>
      <c r="BG59" s="98">
        <v>1.148592776873757E-2</v>
      </c>
      <c r="BH59" s="98">
        <v>3.8322769388717546E-3</v>
      </c>
      <c r="BI59" s="98">
        <v>8.2480429577016529E-3</v>
      </c>
      <c r="BJ59" s="98">
        <v>2.789647166999398E-3</v>
      </c>
      <c r="BK59" s="98">
        <v>2.9515526508734004E-3</v>
      </c>
      <c r="BL59" s="98">
        <v>1.0562883847531211E-3</v>
      </c>
      <c r="BM59" s="98">
        <v>3.4773056163242559E-3</v>
      </c>
      <c r="BN59" s="98">
        <v>3.689580691824062E-3</v>
      </c>
      <c r="BO59" s="98">
        <v>1.0266245011980455E-2</v>
      </c>
      <c r="BP59" s="98">
        <v>4.5689478913330146E-3</v>
      </c>
      <c r="BQ59" s="98">
        <v>2.7224281861694772E-3</v>
      </c>
      <c r="BR59" s="98">
        <v>3.1891009242784499E-2</v>
      </c>
      <c r="BS59" s="98">
        <v>2.1800134061156176E-2</v>
      </c>
      <c r="BT59" s="98">
        <v>0</v>
      </c>
    </row>
    <row r="60" spans="2:72" ht="15" x14ac:dyDescent="0.4">
      <c r="B60">
        <v>55</v>
      </c>
      <c r="C60" s="6" t="s">
        <v>107</v>
      </c>
      <c r="D60" s="7" t="s">
        <v>108</v>
      </c>
      <c r="E60" s="98">
        <v>5.5728154198420648E-3</v>
      </c>
      <c r="F60" s="98">
        <v>4.020316245110212E-3</v>
      </c>
      <c r="G60" s="98">
        <v>8.8625486664635333E-3</v>
      </c>
      <c r="H60" s="98">
        <v>2.7892349670879568E-3</v>
      </c>
      <c r="I60" s="98">
        <v>6.3930271922019166E-3</v>
      </c>
      <c r="J60" s="98">
        <v>7.6891347608265105E-3</v>
      </c>
      <c r="K60" s="98">
        <v>1.2030897554960276E-2</v>
      </c>
      <c r="L60" s="98">
        <v>8.9547918053118833E-3</v>
      </c>
      <c r="M60" s="98">
        <v>1.3810447615879377E-2</v>
      </c>
      <c r="N60" s="98">
        <v>1.1498435929610334E-2</v>
      </c>
      <c r="O60" s="98">
        <v>1.3886296484108024E-2</v>
      </c>
      <c r="P60" s="98">
        <v>1.3451781491599609E-2</v>
      </c>
      <c r="Q60" s="98">
        <v>1.2003531900396687E-2</v>
      </c>
      <c r="R60" s="98">
        <v>1.2232061125444116E-2</v>
      </c>
      <c r="S60" s="98">
        <v>7.6635969491162586E-3</v>
      </c>
      <c r="T60" s="98">
        <v>8.8890471717696651E-3</v>
      </c>
      <c r="U60" s="98">
        <v>1.7480163462229477E-2</v>
      </c>
      <c r="V60" s="98">
        <v>1.4136938644969203E-2</v>
      </c>
      <c r="W60" s="98">
        <v>1.0636877814126578E-2</v>
      </c>
      <c r="X60" s="98">
        <v>1.5005155072288277E-2</v>
      </c>
      <c r="Y60" s="98">
        <v>1.4604721178503156E-2</v>
      </c>
      <c r="Z60" s="98">
        <v>1.5372442029332505E-2</v>
      </c>
      <c r="AA60" s="98">
        <v>1.2059615423792492E-2</v>
      </c>
      <c r="AB60" s="98">
        <v>4.8169598557788226E-2</v>
      </c>
      <c r="AC60" s="98">
        <v>9.1809520721106014E-3</v>
      </c>
      <c r="AD60" s="98">
        <v>1.2356896150945727E-2</v>
      </c>
      <c r="AE60" s="98">
        <v>1.896050584034608E-2</v>
      </c>
      <c r="AF60" s="98">
        <v>1.4993829751975805E-2</v>
      </c>
      <c r="AG60" s="98">
        <v>8.3426873293513202E-3</v>
      </c>
      <c r="AH60" s="98">
        <v>1.3452284508969247E-2</v>
      </c>
      <c r="AI60" s="98">
        <v>1.6050281839353978E-2</v>
      </c>
      <c r="AJ60" s="98">
        <v>3.7136025422060973E-2</v>
      </c>
      <c r="AK60" s="98">
        <v>1.6129275882227737E-2</v>
      </c>
      <c r="AL60" s="98">
        <v>1.7403856424979682E-2</v>
      </c>
      <c r="AM60" s="98">
        <v>1.2008804068929025E-2</v>
      </c>
      <c r="AN60" s="98">
        <v>1.6261979372860943E-2</v>
      </c>
      <c r="AO60" s="98">
        <v>1.0849775331823698E-2</v>
      </c>
      <c r="AP60" s="98">
        <v>2.0558009403078965E-2</v>
      </c>
      <c r="AQ60" s="98">
        <v>9.7291789251623649E-3</v>
      </c>
      <c r="AR60" s="98">
        <v>1.8031908851216954E-2</v>
      </c>
      <c r="AS60" s="98">
        <v>5.3402566623401357E-3</v>
      </c>
      <c r="AT60" s="98">
        <v>0.11103855661701197</v>
      </c>
      <c r="AU60" s="98">
        <v>8.87371738556577E-3</v>
      </c>
      <c r="AV60" s="98">
        <v>1.0628771965343441E-2</v>
      </c>
      <c r="AW60" s="98">
        <v>9.1720223569072418E-3</v>
      </c>
      <c r="AX60" s="98">
        <v>1.6242655306235032E-2</v>
      </c>
      <c r="AY60" s="98">
        <v>1.8629528983877968E-2</v>
      </c>
      <c r="AZ60" s="98">
        <v>1.0191536392539268E-2</v>
      </c>
      <c r="BA60" s="98">
        <v>2.4073371726828784E-2</v>
      </c>
      <c r="BB60" s="98">
        <v>1.4503909120051357E-2</v>
      </c>
      <c r="BC60" s="98">
        <v>1.6441829844095139E-2</v>
      </c>
      <c r="BD60" s="98">
        <v>3.2011483235733426E-2</v>
      </c>
      <c r="BE60" s="98">
        <v>2.9644162706678336E-2</v>
      </c>
      <c r="BF60" s="98">
        <v>9.2001634421119173E-3</v>
      </c>
      <c r="BG60" s="98">
        <v>1.0636373500037051</v>
      </c>
      <c r="BH60" s="98">
        <v>4.6697667702031563E-2</v>
      </c>
      <c r="BI60" s="98">
        <v>3.25473993075798E-2</v>
      </c>
      <c r="BJ60" s="98">
        <v>1.6349606336704597E-2</v>
      </c>
      <c r="BK60" s="98">
        <v>1.2882019601877433E-2</v>
      </c>
      <c r="BL60" s="98">
        <v>5.5664625520966361E-3</v>
      </c>
      <c r="BM60" s="98">
        <v>3.6684146189833719E-2</v>
      </c>
      <c r="BN60" s="98">
        <v>1.8231288607010013E-2</v>
      </c>
      <c r="BO60" s="98">
        <v>4.0283650513456726E-2</v>
      </c>
      <c r="BP60" s="98">
        <v>3.0927114391198576E-2</v>
      </c>
      <c r="BQ60" s="98">
        <v>1.3926565725640645E-2</v>
      </c>
      <c r="BR60" s="98">
        <v>2.8538788109045959E-2</v>
      </c>
      <c r="BS60" s="98">
        <v>1.6565240579431578E-2</v>
      </c>
      <c r="BT60" s="98">
        <v>0</v>
      </c>
    </row>
    <row r="61" spans="2:72" ht="15" x14ac:dyDescent="0.4">
      <c r="B61">
        <v>56</v>
      </c>
      <c r="C61" s="15" t="s">
        <v>109</v>
      </c>
      <c r="D61" s="2" t="s">
        <v>110</v>
      </c>
      <c r="E61" s="98">
        <v>5.648774803091507E-3</v>
      </c>
      <c r="F61" s="98">
        <v>4.9916845592743375E-3</v>
      </c>
      <c r="G61" s="98">
        <v>6.9751380346802496E-3</v>
      </c>
      <c r="H61" s="98">
        <v>8.2486296097354066E-3</v>
      </c>
      <c r="I61" s="98">
        <v>5.2969344781448966E-3</v>
      </c>
      <c r="J61" s="98">
        <v>3.849413025077237E-3</v>
      </c>
      <c r="K61" s="98">
        <v>6.8198563959485665E-3</v>
      </c>
      <c r="L61" s="98">
        <v>5.0177508695053649E-3</v>
      </c>
      <c r="M61" s="98">
        <v>7.7108534817661211E-3</v>
      </c>
      <c r="N61" s="98">
        <v>5.7370660372642115E-3</v>
      </c>
      <c r="O61" s="98">
        <v>8.9048438815796625E-3</v>
      </c>
      <c r="P61" s="98">
        <v>8.6745504643188157E-3</v>
      </c>
      <c r="Q61" s="98">
        <v>8.4713164089497573E-3</v>
      </c>
      <c r="R61" s="98">
        <v>1.1827145910986325E-2</v>
      </c>
      <c r="S61" s="98">
        <v>7.3928762238529549E-3</v>
      </c>
      <c r="T61" s="98">
        <v>8.039310563477212E-3</v>
      </c>
      <c r="U61" s="98">
        <v>1.3046211681882129E-2</v>
      </c>
      <c r="V61" s="98">
        <v>1.1803460974560424E-2</v>
      </c>
      <c r="W61" s="98">
        <v>8.066236973682946E-3</v>
      </c>
      <c r="X61" s="98">
        <v>1.2336725447889448E-2</v>
      </c>
      <c r="Y61" s="98">
        <v>1.1233286409362265E-2</v>
      </c>
      <c r="Z61" s="98">
        <v>1.6913990131148381E-2</v>
      </c>
      <c r="AA61" s="98">
        <v>2.2475282032393996E-2</v>
      </c>
      <c r="AB61" s="98">
        <v>1.6432481321423144E-2</v>
      </c>
      <c r="AC61" s="98">
        <v>6.4584452075796437E-3</v>
      </c>
      <c r="AD61" s="98">
        <v>1.1426693608094909E-2</v>
      </c>
      <c r="AE61" s="98">
        <v>2.0616400644048068E-2</v>
      </c>
      <c r="AF61" s="98">
        <v>1.3904200596698833E-2</v>
      </c>
      <c r="AG61" s="98">
        <v>7.7814757088724611E-3</v>
      </c>
      <c r="AH61" s="98">
        <v>1.0641629558110524E-2</v>
      </c>
      <c r="AI61" s="98">
        <v>1.3319224514886195E-2</v>
      </c>
      <c r="AJ61" s="98">
        <v>1.5763540230266843E-2</v>
      </c>
      <c r="AK61" s="98">
        <v>1.4200047558808788E-2</v>
      </c>
      <c r="AL61" s="98">
        <v>1.4426419677557385E-2</v>
      </c>
      <c r="AM61" s="98">
        <v>9.7335488166352836E-3</v>
      </c>
      <c r="AN61" s="98">
        <v>2.2463861253587538E-2</v>
      </c>
      <c r="AO61" s="98">
        <v>6.9561667630760353E-3</v>
      </c>
      <c r="AP61" s="98">
        <v>9.147130607816965E-3</v>
      </c>
      <c r="AQ61" s="98">
        <v>5.4811190100995588E-3</v>
      </c>
      <c r="AR61" s="98">
        <v>8.1435686314884868E-3</v>
      </c>
      <c r="AS61" s="98">
        <v>1.5387489789128291E-2</v>
      </c>
      <c r="AT61" s="98">
        <v>2.0180520645226831E-2</v>
      </c>
      <c r="AU61" s="98">
        <v>9.8034287638575565E-3</v>
      </c>
      <c r="AV61" s="98">
        <v>1.2175400194808698E-2</v>
      </c>
      <c r="AW61" s="98">
        <v>1.0019927879995387E-2</v>
      </c>
      <c r="AX61" s="98">
        <v>4.0581699681444233E-2</v>
      </c>
      <c r="AY61" s="98">
        <v>2.2881103032908977E-2</v>
      </c>
      <c r="AZ61" s="98">
        <v>8.5685800220391319E-3</v>
      </c>
      <c r="BA61" s="98">
        <v>3.0158877197336658E-2</v>
      </c>
      <c r="BB61" s="98">
        <v>1.9164532628197076E-2</v>
      </c>
      <c r="BC61" s="98">
        <v>1.3819780170143292E-2</v>
      </c>
      <c r="BD61" s="98">
        <v>1.9811649940126668E-2</v>
      </c>
      <c r="BE61" s="98">
        <v>1.7696556439053403E-2</v>
      </c>
      <c r="BF61" s="98">
        <v>1.2053072180628554E-2</v>
      </c>
      <c r="BG61" s="98">
        <v>2.7298810725037998E-2</v>
      </c>
      <c r="BH61" s="98">
        <v>1.1696108179753757</v>
      </c>
      <c r="BI61" s="98">
        <v>6.3282210186287862E-3</v>
      </c>
      <c r="BJ61" s="98">
        <v>7.634975101533127E-3</v>
      </c>
      <c r="BK61" s="98">
        <v>4.1492959703075E-3</v>
      </c>
      <c r="BL61" s="98">
        <v>2.992739935302953E-3</v>
      </c>
      <c r="BM61" s="98">
        <v>2.4584721740864995E-2</v>
      </c>
      <c r="BN61" s="98">
        <v>1.5416445778848742E-2</v>
      </c>
      <c r="BO61" s="98">
        <v>1.6709425938141016E-2</v>
      </c>
      <c r="BP61" s="98">
        <v>7.3180342141819926E-3</v>
      </c>
      <c r="BQ61" s="98">
        <v>1.4248619786837686E-2</v>
      </c>
      <c r="BR61" s="98">
        <v>1.5471411102216203E-2</v>
      </c>
      <c r="BS61" s="98">
        <v>2.1652878042062486E-2</v>
      </c>
      <c r="BT61" s="98">
        <v>0</v>
      </c>
    </row>
    <row r="62" spans="2:72" ht="15" x14ac:dyDescent="0.4">
      <c r="B62">
        <v>57</v>
      </c>
      <c r="C62" s="6" t="s">
        <v>111</v>
      </c>
      <c r="D62" s="7" t="s">
        <v>112</v>
      </c>
      <c r="E62" s="98">
        <v>1.5933849088784122E-2</v>
      </c>
      <c r="F62" s="98">
        <v>2.4975299582150536E-2</v>
      </c>
      <c r="G62" s="98">
        <v>2.5916821225436759E-2</v>
      </c>
      <c r="H62" s="98">
        <v>1.4877697897357522E-2</v>
      </c>
      <c r="I62" s="98">
        <v>1.7932558822334174E-2</v>
      </c>
      <c r="J62" s="98">
        <v>1.5208704117211829E-2</v>
      </c>
      <c r="K62" s="98">
        <v>2.5795616200014613E-2</v>
      </c>
      <c r="L62" s="98">
        <v>1.5469725774605175E-2</v>
      </c>
      <c r="M62" s="98">
        <v>2.3792474382911842E-2</v>
      </c>
      <c r="N62" s="98">
        <v>2.6503810272707574E-2</v>
      </c>
      <c r="O62" s="98">
        <v>3.4095353907863155E-2</v>
      </c>
      <c r="P62" s="98">
        <v>3.5442657818249734E-2</v>
      </c>
      <c r="Q62" s="98">
        <v>3.3978542515404574E-2</v>
      </c>
      <c r="R62" s="98">
        <v>3.4301314805073389E-2</v>
      </c>
      <c r="S62" s="98">
        <v>3.7685967642947626E-2</v>
      </c>
      <c r="T62" s="98">
        <v>2.5946929386761956E-2</v>
      </c>
      <c r="U62" s="98">
        <v>3.9164068193632398E-2</v>
      </c>
      <c r="V62" s="98">
        <v>3.5279990930740079E-2</v>
      </c>
      <c r="W62" s="98">
        <v>2.5822121672701589E-2</v>
      </c>
      <c r="X62" s="98">
        <v>3.972628394294777E-2</v>
      </c>
      <c r="Y62" s="98">
        <v>3.1871266099660379E-2</v>
      </c>
      <c r="Z62" s="98">
        <v>3.699359365694304E-2</v>
      </c>
      <c r="AA62" s="98">
        <v>2.663059716729602E-2</v>
      </c>
      <c r="AB62" s="98">
        <v>4.9058369672797482E-2</v>
      </c>
      <c r="AC62" s="98">
        <v>2.1191253279209343E-2</v>
      </c>
      <c r="AD62" s="98">
        <v>3.4217941401434915E-2</v>
      </c>
      <c r="AE62" s="98">
        <v>3.9985521482739629E-2</v>
      </c>
      <c r="AF62" s="98">
        <v>4.6449651910022177E-2</v>
      </c>
      <c r="AG62" s="98">
        <v>2.8985783739357174E-2</v>
      </c>
      <c r="AH62" s="98">
        <v>3.4192328474547097E-2</v>
      </c>
      <c r="AI62" s="98">
        <v>4.3004510411759012E-2</v>
      </c>
      <c r="AJ62" s="98">
        <v>3.1778481530138861E-2</v>
      </c>
      <c r="AK62" s="98">
        <v>4.5822811634999371E-2</v>
      </c>
      <c r="AL62" s="98">
        <v>2.7421850174994492E-2</v>
      </c>
      <c r="AM62" s="98">
        <v>2.4353035422625208E-2</v>
      </c>
      <c r="AN62" s="98">
        <v>4.0633619000029486E-2</v>
      </c>
      <c r="AO62" s="98">
        <v>2.6078604964836435E-2</v>
      </c>
      <c r="AP62" s="98">
        <v>3.1823543962316528E-2</v>
      </c>
      <c r="AQ62" s="98">
        <v>2.025906019618565E-2</v>
      </c>
      <c r="AR62" s="98">
        <v>2.143810544340766E-2</v>
      </c>
      <c r="AS62" s="98">
        <v>1.5331828805225527E-2</v>
      </c>
      <c r="AT62" s="98">
        <v>2.5306873386318571E-2</v>
      </c>
      <c r="AU62" s="98">
        <v>4.3762905349150193E-2</v>
      </c>
      <c r="AV62" s="98">
        <v>5.0280162889684329E-2</v>
      </c>
      <c r="AW62" s="98">
        <v>8.7880234374262373E-2</v>
      </c>
      <c r="AX62" s="98">
        <v>3.244595917843561E-2</v>
      </c>
      <c r="AY62" s="98">
        <v>5.197828465257541E-2</v>
      </c>
      <c r="AZ62" s="98">
        <v>3.368369930131794E-2</v>
      </c>
      <c r="BA62" s="98">
        <v>8.2111516032778428E-2</v>
      </c>
      <c r="BB62" s="98">
        <v>2.9362571702738979E-2</v>
      </c>
      <c r="BC62" s="98">
        <v>3.3867751724295424E-2</v>
      </c>
      <c r="BD62" s="98">
        <v>4.0923437647404817E-2</v>
      </c>
      <c r="BE62" s="98">
        <v>3.1627204641215823E-2</v>
      </c>
      <c r="BF62" s="98">
        <v>1.8092104812610352E-2</v>
      </c>
      <c r="BG62" s="98">
        <v>2.9146851334672746E-2</v>
      </c>
      <c r="BH62" s="98">
        <v>2.5085674136185173E-2</v>
      </c>
      <c r="BI62" s="98">
        <v>1.2026765836554139</v>
      </c>
      <c r="BJ62" s="98">
        <v>0.19783179104687959</v>
      </c>
      <c r="BK62" s="98">
        <v>0.25259222698854411</v>
      </c>
      <c r="BL62" s="98">
        <v>2.5151937122077372E-2</v>
      </c>
      <c r="BM62" s="98">
        <v>2.3364918308543692E-2</v>
      </c>
      <c r="BN62" s="98">
        <v>1.9769175698215753E-2</v>
      </c>
      <c r="BO62" s="98">
        <v>5.3668884313825715E-2</v>
      </c>
      <c r="BP62" s="98">
        <v>1.4798752722260214E-2</v>
      </c>
      <c r="BQ62" s="98">
        <v>2.0956504280890527E-2</v>
      </c>
      <c r="BR62" s="98">
        <v>1.7832403504973587E-2</v>
      </c>
      <c r="BS62" s="98">
        <v>4.0030508131695501E-2</v>
      </c>
      <c r="BT62" s="98">
        <v>0</v>
      </c>
    </row>
    <row r="63" spans="2:72" ht="15" x14ac:dyDescent="0.4">
      <c r="B63">
        <v>58</v>
      </c>
      <c r="C63" s="15" t="s">
        <v>113</v>
      </c>
      <c r="D63" s="2" t="s">
        <v>114</v>
      </c>
      <c r="E63" s="98">
        <v>2.1373795292752239E-3</v>
      </c>
      <c r="F63" s="98">
        <v>2.4372498841862991E-3</v>
      </c>
      <c r="G63" s="98">
        <v>3.0963749719316955E-3</v>
      </c>
      <c r="H63" s="98">
        <v>3.5237464814329282E-3</v>
      </c>
      <c r="I63" s="98">
        <v>2.2408981941190744E-3</v>
      </c>
      <c r="J63" s="98">
        <v>4.4678621642917672E-3</v>
      </c>
      <c r="K63" s="98">
        <v>8.5827683251371301E-3</v>
      </c>
      <c r="L63" s="98">
        <v>5.2150068702264745E-3</v>
      </c>
      <c r="M63" s="98">
        <v>5.8068656230641103E-3</v>
      </c>
      <c r="N63" s="98">
        <v>2.7716153050366338E-3</v>
      </c>
      <c r="O63" s="98">
        <v>3.6880862215751199E-3</v>
      </c>
      <c r="P63" s="98">
        <v>4.7340244812644969E-3</v>
      </c>
      <c r="Q63" s="98">
        <v>4.2079906584159233E-3</v>
      </c>
      <c r="R63" s="98">
        <v>5.4407121200686906E-3</v>
      </c>
      <c r="S63" s="98">
        <v>4.5984791573982879E-3</v>
      </c>
      <c r="T63" s="98">
        <v>5.8876606270217863E-3</v>
      </c>
      <c r="U63" s="98">
        <v>4.7578788067490869E-3</v>
      </c>
      <c r="V63" s="98">
        <v>3.810385060308473E-3</v>
      </c>
      <c r="W63" s="98">
        <v>5.9629400875183172E-3</v>
      </c>
      <c r="X63" s="98">
        <v>8.2409450427550126E-3</v>
      </c>
      <c r="Y63" s="98">
        <v>7.3572015015103661E-3</v>
      </c>
      <c r="Z63" s="98">
        <v>1.0951504475117108E-2</v>
      </c>
      <c r="AA63" s="98">
        <v>4.3596294214746376E-3</v>
      </c>
      <c r="AB63" s="98">
        <v>9.381110706035381E-3</v>
      </c>
      <c r="AC63" s="98">
        <v>6.5907384556679752E-3</v>
      </c>
      <c r="AD63" s="98">
        <v>6.6668340072831289E-3</v>
      </c>
      <c r="AE63" s="98">
        <v>8.7434278041519601E-3</v>
      </c>
      <c r="AF63" s="98">
        <v>7.7570495755156657E-3</v>
      </c>
      <c r="AG63" s="98">
        <v>8.7527831081839914E-3</v>
      </c>
      <c r="AH63" s="98">
        <v>9.2234128590261005E-3</v>
      </c>
      <c r="AI63" s="98">
        <v>9.0106980344040275E-3</v>
      </c>
      <c r="AJ63" s="98">
        <v>6.2793842538125099E-3</v>
      </c>
      <c r="AK63" s="98">
        <v>6.4199395193499167E-3</v>
      </c>
      <c r="AL63" s="98">
        <v>5.7077902324943466E-3</v>
      </c>
      <c r="AM63" s="98">
        <v>3.5544605026104625E-3</v>
      </c>
      <c r="AN63" s="98">
        <v>1.0323222404254323E-2</v>
      </c>
      <c r="AO63" s="98">
        <v>8.6897996418797054E-3</v>
      </c>
      <c r="AP63" s="98">
        <v>1.0399998309396164E-2</v>
      </c>
      <c r="AQ63" s="98">
        <v>6.9478423002013691E-3</v>
      </c>
      <c r="AR63" s="98">
        <v>9.6079832028821473E-3</v>
      </c>
      <c r="AS63" s="98">
        <v>7.1508708855245124E-3</v>
      </c>
      <c r="AT63" s="98">
        <v>9.3811169849564117E-3</v>
      </c>
      <c r="AU63" s="98">
        <v>1.2619188519351947E-2</v>
      </c>
      <c r="AV63" s="98">
        <v>7.2297383169542236E-3</v>
      </c>
      <c r="AW63" s="98">
        <v>3.4190452170023193E-2</v>
      </c>
      <c r="AX63" s="98">
        <v>1.0007191899168842E-2</v>
      </c>
      <c r="AY63" s="98">
        <v>1.9063639485518244E-2</v>
      </c>
      <c r="AZ63" s="98">
        <v>2.2665562341901303E-2</v>
      </c>
      <c r="BA63" s="98">
        <v>4.976974972545941E-2</v>
      </c>
      <c r="BB63" s="98">
        <v>2.9369277612063698E-2</v>
      </c>
      <c r="BC63" s="98">
        <v>2.1447267026573468E-2</v>
      </c>
      <c r="BD63" s="98">
        <v>8.3537160414409811E-2</v>
      </c>
      <c r="BE63" s="98">
        <v>5.8972031814534436E-3</v>
      </c>
      <c r="BF63" s="98">
        <v>3.9404269208795153E-3</v>
      </c>
      <c r="BG63" s="98">
        <v>9.114458998217877E-3</v>
      </c>
      <c r="BH63" s="98">
        <v>3.4676507823349534E-3</v>
      </c>
      <c r="BI63" s="98">
        <v>7.6436679787674957E-3</v>
      </c>
      <c r="BJ63" s="98">
        <v>1.1729655989734773</v>
      </c>
      <c r="BK63" s="98">
        <v>4.9796427534655871E-3</v>
      </c>
      <c r="BL63" s="98">
        <v>2.5808272549861563E-3</v>
      </c>
      <c r="BM63" s="98">
        <v>1.1185203641721746E-2</v>
      </c>
      <c r="BN63" s="98">
        <v>2.6319254132820802E-3</v>
      </c>
      <c r="BO63" s="98">
        <v>8.4585348059623092E-3</v>
      </c>
      <c r="BP63" s="98">
        <v>8.0653976992330935E-3</v>
      </c>
      <c r="BQ63" s="98">
        <v>4.358213493624241E-3</v>
      </c>
      <c r="BR63" s="98">
        <v>5.6756642630355798E-3</v>
      </c>
      <c r="BS63" s="98">
        <v>4.3883173726198006E-3</v>
      </c>
      <c r="BT63" s="98">
        <v>0</v>
      </c>
    </row>
    <row r="64" spans="2:72" ht="15" x14ac:dyDescent="0.4">
      <c r="B64">
        <v>59</v>
      </c>
      <c r="C64" s="6" t="s">
        <v>115</v>
      </c>
      <c r="D64" s="7" t="s">
        <v>116</v>
      </c>
      <c r="E64" s="98">
        <v>1.6276039557951904E-3</v>
      </c>
      <c r="F64" s="98">
        <v>1.860715098301611E-3</v>
      </c>
      <c r="G64" s="98">
        <v>2.5103435871971658E-3</v>
      </c>
      <c r="H64" s="98">
        <v>2.3602736346016295E-3</v>
      </c>
      <c r="I64" s="98">
        <v>3.033654623828251E-3</v>
      </c>
      <c r="J64" s="98">
        <v>1.5493096892479192E-3</v>
      </c>
      <c r="K64" s="98">
        <v>4.3903047143129233E-3</v>
      </c>
      <c r="L64" s="98">
        <v>1.775273902235464E-3</v>
      </c>
      <c r="M64" s="98">
        <v>2.8487367792544688E-3</v>
      </c>
      <c r="N64" s="98">
        <v>2.528736765727185E-3</v>
      </c>
      <c r="O64" s="98">
        <v>3.2868483510011702E-3</v>
      </c>
      <c r="P64" s="98">
        <v>3.2323843447887336E-3</v>
      </c>
      <c r="Q64" s="98">
        <v>3.193623121158362E-3</v>
      </c>
      <c r="R64" s="98">
        <v>3.6694543336618286E-3</v>
      </c>
      <c r="S64" s="98">
        <v>3.5235059948995565E-3</v>
      </c>
      <c r="T64" s="98">
        <v>2.8751163576935081E-3</v>
      </c>
      <c r="U64" s="98">
        <v>6.2546567887813778E-3</v>
      </c>
      <c r="V64" s="98">
        <v>4.7536403979773758E-3</v>
      </c>
      <c r="W64" s="98">
        <v>3.4210603898920454E-3</v>
      </c>
      <c r="X64" s="98">
        <v>4.9176977067373851E-3</v>
      </c>
      <c r="Y64" s="98">
        <v>3.5841031460531526E-3</v>
      </c>
      <c r="Z64" s="98">
        <v>4.3315607677301051E-3</v>
      </c>
      <c r="AA64" s="98">
        <v>2.8048299203370865E-3</v>
      </c>
      <c r="AB64" s="98">
        <v>6.4645818198844768E-3</v>
      </c>
      <c r="AC64" s="98">
        <v>2.9849336051518171E-3</v>
      </c>
      <c r="AD64" s="98">
        <v>4.5983517326427543E-3</v>
      </c>
      <c r="AE64" s="98">
        <v>4.7080533936804721E-3</v>
      </c>
      <c r="AF64" s="98">
        <v>5.1274467331344636E-3</v>
      </c>
      <c r="AG64" s="98">
        <v>3.965717574376402E-3</v>
      </c>
      <c r="AH64" s="98">
        <v>3.5577246995657499E-3</v>
      </c>
      <c r="AI64" s="98">
        <v>4.4387286538786104E-3</v>
      </c>
      <c r="AJ64" s="98">
        <v>3.5760517614449121E-3</v>
      </c>
      <c r="AK64" s="98">
        <v>4.1237305474999871E-3</v>
      </c>
      <c r="AL64" s="98">
        <v>3.4360399760761918E-3</v>
      </c>
      <c r="AM64" s="98">
        <v>3.2671197911899722E-3</v>
      </c>
      <c r="AN64" s="98">
        <v>3.9079686598664275E-3</v>
      </c>
      <c r="AO64" s="98">
        <v>3.2620653664363597E-3</v>
      </c>
      <c r="AP64" s="98">
        <v>3.8202357174682358E-3</v>
      </c>
      <c r="AQ64" s="98">
        <v>2.5291444343225689E-3</v>
      </c>
      <c r="AR64" s="98">
        <v>3.12880989863034E-3</v>
      </c>
      <c r="AS64" s="98">
        <v>1.9128753917951001E-3</v>
      </c>
      <c r="AT64" s="98">
        <v>3.6780769434090173E-3</v>
      </c>
      <c r="AU64" s="98">
        <v>4.3821552890595406E-3</v>
      </c>
      <c r="AV64" s="98">
        <v>3.9933892242044917E-3</v>
      </c>
      <c r="AW64" s="98">
        <v>1.0001307415141833E-2</v>
      </c>
      <c r="AX64" s="98">
        <v>4.6101487466521911E-3</v>
      </c>
      <c r="AY64" s="98">
        <v>5.0819953252854606E-3</v>
      </c>
      <c r="AZ64" s="98">
        <v>5.0530344789758604E-3</v>
      </c>
      <c r="BA64" s="98">
        <v>9.4227246991519572E-3</v>
      </c>
      <c r="BB64" s="98">
        <v>5.1368550040810732E-3</v>
      </c>
      <c r="BC64" s="98">
        <v>4.7417762856421537E-3</v>
      </c>
      <c r="BD64" s="98">
        <v>1.1023478079901854E-2</v>
      </c>
      <c r="BE64" s="98">
        <v>3.6653003776386159E-3</v>
      </c>
      <c r="BF64" s="98">
        <v>2.1598843597393116E-3</v>
      </c>
      <c r="BG64" s="98">
        <v>6.0796762920512608E-3</v>
      </c>
      <c r="BH64" s="98">
        <v>2.2995134006491003E-3</v>
      </c>
      <c r="BI64" s="98">
        <v>4.6428105934705047E-2</v>
      </c>
      <c r="BJ64" s="98">
        <v>0.12566328146482938</v>
      </c>
      <c r="BK64" s="98">
        <v>1.0684444937706277</v>
      </c>
      <c r="BL64" s="98">
        <v>3.6544593000953562E-3</v>
      </c>
      <c r="BM64" s="98">
        <v>3.854487001910586E-3</v>
      </c>
      <c r="BN64" s="98">
        <v>2.8279268015577951E-3</v>
      </c>
      <c r="BO64" s="98">
        <v>5.2818199539393616E-3</v>
      </c>
      <c r="BP64" s="98">
        <v>2.1790278211168647E-3</v>
      </c>
      <c r="BQ64" s="98">
        <v>2.9349459177153308E-3</v>
      </c>
      <c r="BR64" s="98">
        <v>1.9579333705163379E-3</v>
      </c>
      <c r="BS64" s="98">
        <v>9.2682828532383264E-3</v>
      </c>
      <c r="BT64" s="98">
        <v>0</v>
      </c>
    </row>
    <row r="65" spans="2:72" ht="15" x14ac:dyDescent="0.4">
      <c r="B65">
        <v>60</v>
      </c>
      <c r="C65" s="15" t="s">
        <v>117</v>
      </c>
      <c r="D65" s="2" t="s">
        <v>118</v>
      </c>
      <c r="E65" s="98">
        <v>6.6571826334079253E-3</v>
      </c>
      <c r="F65" s="98">
        <v>6.8859713300996536E-3</v>
      </c>
      <c r="G65" s="98">
        <v>1.0216141932253052E-2</v>
      </c>
      <c r="H65" s="98">
        <v>4.9656537204682905E-3</v>
      </c>
      <c r="I65" s="98">
        <v>7.5590060996762274E-3</v>
      </c>
      <c r="J65" s="98">
        <v>1.1756816129674304E-2</v>
      </c>
      <c r="K65" s="98">
        <v>1.4541477284878954E-2</v>
      </c>
      <c r="L65" s="98">
        <v>7.8898229164417917E-3</v>
      </c>
      <c r="M65" s="98">
        <v>1.621806593620714E-2</v>
      </c>
      <c r="N65" s="98">
        <v>1.4145426683005516E-2</v>
      </c>
      <c r="O65" s="98">
        <v>1.257250364161026E-2</v>
      </c>
      <c r="P65" s="98">
        <v>1.1910569456616601E-2</v>
      </c>
      <c r="Q65" s="98">
        <v>1.2312991763466192E-2</v>
      </c>
      <c r="R65" s="98">
        <v>1.606042291813432E-2</v>
      </c>
      <c r="S65" s="98">
        <v>1.2131755312753619E-2</v>
      </c>
      <c r="T65" s="98">
        <v>7.8200073604796205E-3</v>
      </c>
      <c r="U65" s="98">
        <v>1.7841200262786083E-2</v>
      </c>
      <c r="V65" s="98">
        <v>1.4093091594534366E-2</v>
      </c>
      <c r="W65" s="98">
        <v>1.1813582474837164E-2</v>
      </c>
      <c r="X65" s="98">
        <v>2.8977527825753923E-2</v>
      </c>
      <c r="Y65" s="98">
        <v>5.5512030587828824E-2</v>
      </c>
      <c r="Z65" s="98">
        <v>3.1130993108462051E-2</v>
      </c>
      <c r="AA65" s="98">
        <v>1.6415925880002596E-2</v>
      </c>
      <c r="AB65" s="98">
        <v>2.3134804289866681E-2</v>
      </c>
      <c r="AC65" s="98">
        <v>1.1945181095820212E-2</v>
      </c>
      <c r="AD65" s="98">
        <v>1.6889839283707506E-2</v>
      </c>
      <c r="AE65" s="98">
        <v>1.9113389962588805E-2</v>
      </c>
      <c r="AF65" s="98">
        <v>2.5612206229132191E-2</v>
      </c>
      <c r="AG65" s="98">
        <v>2.1404142730323157E-2</v>
      </c>
      <c r="AH65" s="98">
        <v>2.6647995098766794E-2</v>
      </c>
      <c r="AI65" s="98">
        <v>2.0207313213669555E-2</v>
      </c>
      <c r="AJ65" s="98">
        <v>2.5336295231409196E-2</v>
      </c>
      <c r="AK65" s="98">
        <v>3.0396622136086203E-2</v>
      </c>
      <c r="AL65" s="98">
        <v>2.0015585298167916E-2</v>
      </c>
      <c r="AM65" s="98">
        <v>1.5442940461726326E-2</v>
      </c>
      <c r="AN65" s="98">
        <v>1.3484279511637236E-2</v>
      </c>
      <c r="AO65" s="98">
        <v>1.2094875988626531E-2</v>
      </c>
      <c r="AP65" s="98">
        <v>1.6131291250714982E-2</v>
      </c>
      <c r="AQ65" s="98">
        <v>1.0971487779979286E-2</v>
      </c>
      <c r="AR65" s="98">
        <v>1.5669219804936317E-2</v>
      </c>
      <c r="AS65" s="98">
        <v>8.6477371211601456E-2</v>
      </c>
      <c r="AT65" s="98">
        <v>0.10512067790511513</v>
      </c>
      <c r="AU65" s="98">
        <v>1.4513613123594697E-2</v>
      </c>
      <c r="AV65" s="98">
        <v>1.7326018759819733E-2</v>
      </c>
      <c r="AW65" s="98">
        <v>2.2381917327700489E-2</v>
      </c>
      <c r="AX65" s="98">
        <v>5.7946674063093555E-2</v>
      </c>
      <c r="AY65" s="98">
        <v>4.8289531293193494E-2</v>
      </c>
      <c r="AZ65" s="98">
        <v>1.6111650329749927E-2</v>
      </c>
      <c r="BA65" s="98">
        <v>2.6167697681916773E-2</v>
      </c>
      <c r="BB65" s="98">
        <v>3.1720800532773402E-2</v>
      </c>
      <c r="BC65" s="98">
        <v>7.0438574968979692E-2</v>
      </c>
      <c r="BD65" s="98">
        <v>4.5774641431309653E-2</v>
      </c>
      <c r="BE65" s="98">
        <v>4.0342154083568213E-2</v>
      </c>
      <c r="BF65" s="98">
        <v>5.1783665450273589E-2</v>
      </c>
      <c r="BG65" s="98">
        <v>3.9333819111084203E-2</v>
      </c>
      <c r="BH65" s="98">
        <v>3.2255552353116411E-2</v>
      </c>
      <c r="BI65" s="98">
        <v>6.1995264987775252E-2</v>
      </c>
      <c r="BJ65" s="98">
        <v>1.9686484782396305E-2</v>
      </c>
      <c r="BK65" s="98">
        <v>2.1823057718365495E-2</v>
      </c>
      <c r="BL65" s="98">
        <v>1.0081753264286633</v>
      </c>
      <c r="BM65" s="98">
        <v>2.4913068098605429E-2</v>
      </c>
      <c r="BN65" s="98">
        <v>4.6430333613107035E-2</v>
      </c>
      <c r="BO65" s="98">
        <v>1.9239178872002452E-2</v>
      </c>
      <c r="BP65" s="98">
        <v>2.7091944106806234E-2</v>
      </c>
      <c r="BQ65" s="98">
        <v>1.2897530004089811E-2</v>
      </c>
      <c r="BR65" s="98">
        <v>4.2468059378433932E-2</v>
      </c>
      <c r="BS65" s="98">
        <v>4.2149355023129012E-2</v>
      </c>
      <c r="BT65" s="98">
        <v>0</v>
      </c>
    </row>
    <row r="66" spans="2:72" ht="15" x14ac:dyDescent="0.4">
      <c r="B66">
        <v>61</v>
      </c>
      <c r="C66" s="6" t="s">
        <v>119</v>
      </c>
      <c r="D66" s="7" t="s">
        <v>120</v>
      </c>
      <c r="E66" s="98">
        <v>1.089737841576548E-2</v>
      </c>
      <c r="F66" s="98">
        <v>8.7520992097320817E-3</v>
      </c>
      <c r="G66" s="98">
        <v>2.0024690414179994E-2</v>
      </c>
      <c r="H66" s="98">
        <v>7.4249705434253832E-3</v>
      </c>
      <c r="I66" s="98">
        <v>9.56239493215243E-3</v>
      </c>
      <c r="J66" s="98">
        <v>2.1326263429120123E-2</v>
      </c>
      <c r="K66" s="98">
        <v>3.960104544036893E-2</v>
      </c>
      <c r="L66" s="98">
        <v>2.386232463765902E-2</v>
      </c>
      <c r="M66" s="98">
        <v>2.8434637486098452E-2</v>
      </c>
      <c r="N66" s="98">
        <v>2.6715870535348778E-2</v>
      </c>
      <c r="O66" s="98">
        <v>3.6340916884853212E-2</v>
      </c>
      <c r="P66" s="98">
        <v>2.8981622967911177E-2</v>
      </c>
      <c r="Q66" s="98">
        <v>2.6712319687225032E-2</v>
      </c>
      <c r="R66" s="98">
        <v>2.5189306786183585E-2</v>
      </c>
      <c r="S66" s="98">
        <v>1.5822699662410653E-2</v>
      </c>
      <c r="T66" s="98">
        <v>1.3658053154772556E-2</v>
      </c>
      <c r="U66" s="98">
        <v>2.5648695263182877E-2</v>
      </c>
      <c r="V66" s="98">
        <v>3.0486743701771183E-2</v>
      </c>
      <c r="W66" s="98">
        <v>2.0894573372872212E-2</v>
      </c>
      <c r="X66" s="98">
        <v>3.2303048217508727E-2</v>
      </c>
      <c r="Y66" s="98">
        <v>3.1452536723347517E-2</v>
      </c>
      <c r="Z66" s="98">
        <v>3.3264650007913454E-2</v>
      </c>
      <c r="AA66" s="98">
        <v>1.8806636455385897E-2</v>
      </c>
      <c r="AB66" s="98">
        <v>3.0530747391017708E-2</v>
      </c>
      <c r="AC66" s="98">
        <v>2.5045272616723912E-2</v>
      </c>
      <c r="AD66" s="98">
        <v>2.4510404265765937E-2</v>
      </c>
      <c r="AE66" s="98">
        <v>3.7886389104904036E-2</v>
      </c>
      <c r="AF66" s="98">
        <v>3.1746750600076971E-2</v>
      </c>
      <c r="AG66" s="98">
        <v>1.6075900936603688E-2</v>
      </c>
      <c r="AH66" s="98">
        <v>2.9874469769287253E-2</v>
      </c>
      <c r="AI66" s="98">
        <v>2.6899142506659812E-2</v>
      </c>
      <c r="AJ66" s="98">
        <v>2.6803996464852094E-2</v>
      </c>
      <c r="AK66" s="98">
        <v>3.1518611378119565E-2</v>
      </c>
      <c r="AL66" s="98">
        <v>2.3401331010233253E-2</v>
      </c>
      <c r="AM66" s="98">
        <v>1.4063305008476449E-2</v>
      </c>
      <c r="AN66" s="98">
        <v>5.0486807481699966E-2</v>
      </c>
      <c r="AO66" s="98">
        <v>3.2487449920825147E-2</v>
      </c>
      <c r="AP66" s="98">
        <v>6.9641567295492562E-2</v>
      </c>
      <c r="AQ66" s="98">
        <v>2.8510934832573068E-2</v>
      </c>
      <c r="AR66" s="98">
        <v>5.3724384813578933E-2</v>
      </c>
      <c r="AS66" s="98">
        <v>8.7581469328196528E-3</v>
      </c>
      <c r="AT66" s="98">
        <v>0.38427088528883396</v>
      </c>
      <c r="AU66" s="98">
        <v>3.5396270808393415E-2</v>
      </c>
      <c r="AV66" s="98">
        <v>2.683174776596467E-2</v>
      </c>
      <c r="AW66" s="98">
        <v>3.2444944543501629E-2</v>
      </c>
      <c r="AX66" s="98">
        <v>3.796875933910808E-2</v>
      </c>
      <c r="AY66" s="98">
        <v>2.635973772741064E-2</v>
      </c>
      <c r="AZ66" s="98">
        <v>2.4727395736787002E-2</v>
      </c>
      <c r="BA66" s="98">
        <v>6.0949092968338899E-2</v>
      </c>
      <c r="BB66" s="98">
        <v>3.4194861840928618E-2</v>
      </c>
      <c r="BC66" s="98">
        <v>4.0040444886371561E-2</v>
      </c>
      <c r="BD66" s="98">
        <v>4.3565159992394575E-2</v>
      </c>
      <c r="BE66" s="98">
        <v>5.6976904293638643E-2</v>
      </c>
      <c r="BF66" s="98">
        <v>2.0993893154670283E-2</v>
      </c>
      <c r="BG66" s="98">
        <v>8.6514822503300878E-2</v>
      </c>
      <c r="BH66" s="98">
        <v>7.1993012249344596E-2</v>
      </c>
      <c r="BI66" s="98">
        <v>6.6365618343199248E-2</v>
      </c>
      <c r="BJ66" s="98">
        <v>4.544545641726877E-2</v>
      </c>
      <c r="BK66" s="98">
        <v>3.3571053590355122E-2</v>
      </c>
      <c r="BL66" s="98">
        <v>1.5308132568584156E-2</v>
      </c>
      <c r="BM66" s="98">
        <v>1.0984006767034733</v>
      </c>
      <c r="BN66" s="98">
        <v>4.300635296799938E-2</v>
      </c>
      <c r="BO66" s="98">
        <v>0.11181641033656174</v>
      </c>
      <c r="BP66" s="98">
        <v>8.8128586698507497E-2</v>
      </c>
      <c r="BQ66" s="98">
        <v>3.1079196751613653E-2</v>
      </c>
      <c r="BR66" s="98">
        <v>6.4913685900351598E-2</v>
      </c>
      <c r="BS66" s="98">
        <v>1.9650649087936331E-2</v>
      </c>
      <c r="BT66" s="98">
        <v>0</v>
      </c>
    </row>
    <row r="67" spans="2:72" ht="15" x14ac:dyDescent="0.4">
      <c r="B67">
        <v>62</v>
      </c>
      <c r="C67" s="15" t="s">
        <v>121</v>
      </c>
      <c r="D67" s="2" t="s">
        <v>122</v>
      </c>
      <c r="E67" s="98">
        <v>1.6773224242779054E-2</v>
      </c>
      <c r="F67" s="98">
        <v>1.3394795861043066E-2</v>
      </c>
      <c r="G67" s="98">
        <v>2.087033664359042E-2</v>
      </c>
      <c r="H67" s="98">
        <v>8.4475484176660103E-3</v>
      </c>
      <c r="I67" s="98">
        <v>2.4798410939518505E-2</v>
      </c>
      <c r="J67" s="98">
        <v>1.9179007315540599E-2</v>
      </c>
      <c r="K67" s="98">
        <v>6.3659127820218653E-2</v>
      </c>
      <c r="L67" s="98">
        <v>2.4923249509906254E-2</v>
      </c>
      <c r="M67" s="98">
        <v>0.11185641806934216</v>
      </c>
      <c r="N67" s="98">
        <v>6.333922413685375E-2</v>
      </c>
      <c r="O67" s="98">
        <v>3.5787708230678873E-2</v>
      </c>
      <c r="P67" s="98">
        <v>4.1214964323961163E-2</v>
      </c>
      <c r="Q67" s="98">
        <v>2.9103375370052351E-2</v>
      </c>
      <c r="R67" s="98">
        <v>3.9334323903210205E-2</v>
      </c>
      <c r="S67" s="98">
        <v>2.6677489659364281E-2</v>
      </c>
      <c r="T67" s="98">
        <v>2.8872409836127204E-2</v>
      </c>
      <c r="U67" s="98">
        <v>8.1202985259409832E-2</v>
      </c>
      <c r="V67" s="98">
        <v>3.7910615704674681E-2</v>
      </c>
      <c r="W67" s="98">
        <v>4.0690113056628965E-2</v>
      </c>
      <c r="X67" s="98">
        <v>6.9605018546161426E-2</v>
      </c>
      <c r="Y67" s="98">
        <v>8.6257029744596925E-2</v>
      </c>
      <c r="Z67" s="98">
        <v>6.3088259746364367E-2</v>
      </c>
      <c r="AA67" s="98">
        <v>3.9128343250378859E-2</v>
      </c>
      <c r="AB67" s="98">
        <v>9.3189394038407564E-2</v>
      </c>
      <c r="AC67" s="98">
        <v>4.2566898814744063E-2</v>
      </c>
      <c r="AD67" s="98">
        <v>4.8103181937434493E-2</v>
      </c>
      <c r="AE67" s="98">
        <v>7.364476345860993E-2</v>
      </c>
      <c r="AF67" s="98">
        <v>5.785447511099958E-2</v>
      </c>
      <c r="AG67" s="98">
        <v>2.8246575529763562E-2</v>
      </c>
      <c r="AH67" s="98">
        <v>3.4943950566990893E-2</v>
      </c>
      <c r="AI67" s="98">
        <v>4.5237272037411506E-2</v>
      </c>
      <c r="AJ67" s="98">
        <v>4.2314600021205136E-2</v>
      </c>
      <c r="AK67" s="98">
        <v>6.3581387034165007E-2</v>
      </c>
      <c r="AL67" s="98">
        <v>4.5393501193442841E-2</v>
      </c>
      <c r="AM67" s="98">
        <v>2.2906157586786668E-2</v>
      </c>
      <c r="AN67" s="98">
        <v>3.4426894500060611E-2</v>
      </c>
      <c r="AO67" s="98">
        <v>3.8974649934493323E-2</v>
      </c>
      <c r="AP67" s="98">
        <v>5.5789206212016974E-2</v>
      </c>
      <c r="AQ67" s="98">
        <v>3.2358227128118533E-2</v>
      </c>
      <c r="AR67" s="98">
        <v>7.9585577652620726E-2</v>
      </c>
      <c r="AS67" s="98">
        <v>1.4338282692676885E-2</v>
      </c>
      <c r="AT67" s="98">
        <v>0.10718887048928559</v>
      </c>
      <c r="AU67" s="98">
        <v>2.7063541866176103E-2</v>
      </c>
      <c r="AV67" s="98">
        <v>4.4291746922620737E-2</v>
      </c>
      <c r="AW67" s="98">
        <v>2.5784425478712708E-2</v>
      </c>
      <c r="AX67" s="98">
        <v>7.2003045106152311E-2</v>
      </c>
      <c r="AY67" s="98">
        <v>3.0955674383528916E-2</v>
      </c>
      <c r="AZ67" s="98">
        <v>2.4199055133224855E-2</v>
      </c>
      <c r="BA67" s="98">
        <v>9.3082057276041283E-2</v>
      </c>
      <c r="BB67" s="98">
        <v>7.3297035279861006E-2</v>
      </c>
      <c r="BC67" s="98">
        <v>7.933686549286785E-2</v>
      </c>
      <c r="BD67" s="98">
        <v>8.9259981285390672E-2</v>
      </c>
      <c r="BE67" s="98">
        <v>0.15405899664046874</v>
      </c>
      <c r="BF67" s="98">
        <v>2.9501357194959544E-2</v>
      </c>
      <c r="BG67" s="98">
        <v>0.13799785296026865</v>
      </c>
      <c r="BH67" s="98">
        <v>0.15832757834830283</v>
      </c>
      <c r="BI67" s="98">
        <v>8.6284654884872955E-2</v>
      </c>
      <c r="BJ67" s="98">
        <v>4.5704135954653592E-2</v>
      </c>
      <c r="BK67" s="98">
        <v>3.2412781830560865E-2</v>
      </c>
      <c r="BL67" s="98">
        <v>3.0066321783593399E-2</v>
      </c>
      <c r="BM67" s="98">
        <v>8.2731171455627792E-2</v>
      </c>
      <c r="BN67" s="98">
        <v>1.0615769706872205</v>
      </c>
      <c r="BO67" s="98">
        <v>9.0915981758902628E-2</v>
      </c>
      <c r="BP67" s="98">
        <v>3.9747344830128865E-2</v>
      </c>
      <c r="BQ67" s="98">
        <v>4.8000812790344009E-2</v>
      </c>
      <c r="BR67" s="98">
        <v>8.9219041174157715E-2</v>
      </c>
      <c r="BS67" s="98">
        <v>2.5879505339965646E-2</v>
      </c>
      <c r="BT67" s="98">
        <v>0</v>
      </c>
    </row>
    <row r="68" spans="2:72" ht="15" x14ac:dyDescent="0.4">
      <c r="B68">
        <v>63</v>
      </c>
      <c r="C68" s="6" t="s">
        <v>123</v>
      </c>
      <c r="D68" s="7" t="s">
        <v>124</v>
      </c>
      <c r="E68" s="98">
        <v>1.7937201332181569E-3</v>
      </c>
      <c r="F68" s="98">
        <v>1.316409291635933E-3</v>
      </c>
      <c r="G68" s="98">
        <v>2.1830598810930165E-3</v>
      </c>
      <c r="H68" s="98">
        <v>8.7297369760080251E-4</v>
      </c>
      <c r="I68" s="98">
        <v>1.9765894177188425E-3</v>
      </c>
      <c r="J68" s="98">
        <v>4.0851075787271202E-3</v>
      </c>
      <c r="K68" s="98">
        <v>3.4574076508631034E-3</v>
      </c>
      <c r="L68" s="98">
        <v>3.4486012294033521E-3</v>
      </c>
      <c r="M68" s="98">
        <v>7.241244641967709E-3</v>
      </c>
      <c r="N68" s="98">
        <v>2.0422873820228854E-3</v>
      </c>
      <c r="O68" s="98">
        <v>2.9837589168196597E-3</v>
      </c>
      <c r="P68" s="98">
        <v>3.2160858313236796E-3</v>
      </c>
      <c r="Q68" s="98">
        <v>3.2384712169979098E-3</v>
      </c>
      <c r="R68" s="98">
        <v>3.5995304267290298E-3</v>
      </c>
      <c r="S68" s="98">
        <v>2.252030695213248E-3</v>
      </c>
      <c r="T68" s="98">
        <v>2.3382018057268084E-3</v>
      </c>
      <c r="U68" s="98">
        <v>5.6300739943550317E-3</v>
      </c>
      <c r="V68" s="98">
        <v>3.9981666765494328E-3</v>
      </c>
      <c r="W68" s="98">
        <v>3.7459200294756058E-3</v>
      </c>
      <c r="X68" s="98">
        <v>3.5048178620558368E-3</v>
      </c>
      <c r="Y68" s="98">
        <v>3.7957255947423953E-3</v>
      </c>
      <c r="Z68" s="98">
        <v>4.0322065119016079E-3</v>
      </c>
      <c r="AA68" s="98">
        <v>3.5882535708466013E-3</v>
      </c>
      <c r="AB68" s="98">
        <v>1.2284813664788346E-2</v>
      </c>
      <c r="AC68" s="98">
        <v>2.5799033193253992E-3</v>
      </c>
      <c r="AD68" s="98">
        <v>4.4146116373153469E-3</v>
      </c>
      <c r="AE68" s="98">
        <v>5.2575172043939139E-3</v>
      </c>
      <c r="AF68" s="98">
        <v>5.7662319620400884E-3</v>
      </c>
      <c r="AG68" s="98">
        <v>2.194308259584608E-3</v>
      </c>
      <c r="AH68" s="98">
        <v>2.9973911109366144E-3</v>
      </c>
      <c r="AI68" s="98">
        <v>3.4866673859447021E-3</v>
      </c>
      <c r="AJ68" s="98">
        <v>2.9402494001874962E-3</v>
      </c>
      <c r="AK68" s="98">
        <v>5.9528220486735591E-3</v>
      </c>
      <c r="AL68" s="98">
        <v>4.6597533431790026E-3</v>
      </c>
      <c r="AM68" s="98">
        <v>2.0929974304051192E-3</v>
      </c>
      <c r="AN68" s="98">
        <v>3.0974907019144784E-3</v>
      </c>
      <c r="AO68" s="98">
        <v>3.0773236749420518E-3</v>
      </c>
      <c r="AP68" s="98">
        <v>3.6722822617538714E-3</v>
      </c>
      <c r="AQ68" s="98">
        <v>2.1403739893554449E-3</v>
      </c>
      <c r="AR68" s="98">
        <v>4.0510897869180896E-3</v>
      </c>
      <c r="AS68" s="98">
        <v>1.9926133038588819E-3</v>
      </c>
      <c r="AT68" s="98">
        <v>1.4132650332250101E-2</v>
      </c>
      <c r="AU68" s="98">
        <v>2.2347268663040327E-3</v>
      </c>
      <c r="AV68" s="98">
        <v>3.2333924737834117E-3</v>
      </c>
      <c r="AW68" s="98">
        <v>2.4135656021813589E-3</v>
      </c>
      <c r="AX68" s="98">
        <v>4.730465051348413E-3</v>
      </c>
      <c r="AY68" s="98">
        <v>3.4072548951221983E-3</v>
      </c>
      <c r="AZ68" s="98">
        <v>6.3517237045881371E-3</v>
      </c>
      <c r="BA68" s="98">
        <v>5.468984421137588E-3</v>
      </c>
      <c r="BB68" s="98">
        <v>1.5719606997575485E-2</v>
      </c>
      <c r="BC68" s="98">
        <v>8.9306826579859718E-3</v>
      </c>
      <c r="BD68" s="98">
        <v>8.1589307313863196E-3</v>
      </c>
      <c r="BE68" s="98">
        <v>4.8234126956809608E-3</v>
      </c>
      <c r="BF68" s="98">
        <v>2.3515586981027428E-3</v>
      </c>
      <c r="BG68" s="98">
        <v>5.9305238386422278E-3</v>
      </c>
      <c r="BH68" s="98">
        <v>4.6929206286451504E-3</v>
      </c>
      <c r="BI68" s="98">
        <v>3.7044809557564983E-3</v>
      </c>
      <c r="BJ68" s="98">
        <v>2.2263016392428093E-3</v>
      </c>
      <c r="BK68" s="98">
        <v>1.6936516424492401E-3</v>
      </c>
      <c r="BL68" s="98">
        <v>9.2292127350487104E-4</v>
      </c>
      <c r="BM68" s="98">
        <v>5.3637291918763284E-3</v>
      </c>
      <c r="BN68" s="98">
        <v>2.8036913456455387E-3</v>
      </c>
      <c r="BO68" s="98">
        <v>1.0059078290860526</v>
      </c>
      <c r="BP68" s="98">
        <v>3.876765136797319E-3</v>
      </c>
      <c r="BQ68" s="98">
        <v>2.4325364534445518E-3</v>
      </c>
      <c r="BR68" s="98">
        <v>4.0007402319333484E-3</v>
      </c>
      <c r="BS68" s="98">
        <v>1.6737081768563753E-3</v>
      </c>
      <c r="BT68" s="98">
        <v>0</v>
      </c>
    </row>
    <row r="69" spans="2:72" ht="15" x14ac:dyDescent="0.4">
      <c r="B69">
        <v>64</v>
      </c>
      <c r="C69" s="1" t="s">
        <v>125</v>
      </c>
      <c r="D69" s="2" t="s">
        <v>126</v>
      </c>
      <c r="E69" s="98">
        <v>1.0995434346610425E-3</v>
      </c>
      <c r="F69" s="98">
        <v>9.2831231225270973E-4</v>
      </c>
      <c r="G69" s="98">
        <v>1.6951773189231825E-3</v>
      </c>
      <c r="H69" s="98">
        <v>7.6200863559765979E-4</v>
      </c>
      <c r="I69" s="98">
        <v>9.1714328310055595E-4</v>
      </c>
      <c r="J69" s="98">
        <v>1.3738782367698093E-3</v>
      </c>
      <c r="K69" s="98">
        <v>2.9710227964456011E-3</v>
      </c>
      <c r="L69" s="98">
        <v>5.236535214612985E-3</v>
      </c>
      <c r="M69" s="98">
        <v>1.753664172270129E-3</v>
      </c>
      <c r="N69" s="98">
        <v>1.4893437937530802E-3</v>
      </c>
      <c r="O69" s="98">
        <v>2.3557841596129852E-3</v>
      </c>
      <c r="P69" s="98">
        <v>2.2727267663933434E-3</v>
      </c>
      <c r="Q69" s="98">
        <v>2.1232700020877037E-3</v>
      </c>
      <c r="R69" s="98">
        <v>2.3695126113490029E-3</v>
      </c>
      <c r="S69" s="98">
        <v>1.4991828331320956E-3</v>
      </c>
      <c r="T69" s="98">
        <v>1.6000945965478042E-3</v>
      </c>
      <c r="U69" s="98">
        <v>2.977168112323232E-3</v>
      </c>
      <c r="V69" s="98">
        <v>2.4455696416774042E-3</v>
      </c>
      <c r="W69" s="98">
        <v>2.1815448305382589E-3</v>
      </c>
      <c r="X69" s="98">
        <v>2.3905421787126296E-3</v>
      </c>
      <c r="Y69" s="98">
        <v>2.456731159762682E-3</v>
      </c>
      <c r="Z69" s="98">
        <v>3.1299404805790738E-3</v>
      </c>
      <c r="AA69" s="98">
        <v>2.1350460506444195E-3</v>
      </c>
      <c r="AB69" s="98">
        <v>8.2355035815406229E-3</v>
      </c>
      <c r="AC69" s="98">
        <v>1.9480509810749387E-3</v>
      </c>
      <c r="AD69" s="98">
        <v>2.4226980143443309E-3</v>
      </c>
      <c r="AE69" s="98">
        <v>3.3838288431347892E-3</v>
      </c>
      <c r="AF69" s="98">
        <v>2.9657779366219954E-3</v>
      </c>
      <c r="AG69" s="98">
        <v>1.7447258771391911E-3</v>
      </c>
      <c r="AH69" s="98">
        <v>2.9720980390622056E-3</v>
      </c>
      <c r="AI69" s="98">
        <v>2.3603934095029551E-3</v>
      </c>
      <c r="AJ69" s="98">
        <v>2.0399822339867463E-3</v>
      </c>
      <c r="AK69" s="98">
        <v>2.3205922824399475E-3</v>
      </c>
      <c r="AL69" s="98">
        <v>2.9765895467923765E-3</v>
      </c>
      <c r="AM69" s="98">
        <v>1.3329401818196404E-3</v>
      </c>
      <c r="AN69" s="98">
        <v>4.3285927221614661E-3</v>
      </c>
      <c r="AO69" s="98">
        <v>4.2995286803379574E-3</v>
      </c>
      <c r="AP69" s="98">
        <v>8.0238770577148854E-3</v>
      </c>
      <c r="AQ69" s="98">
        <v>5.214080915377132E-3</v>
      </c>
      <c r="AR69" s="98">
        <v>7.5964860681541286E-3</v>
      </c>
      <c r="AS69" s="98">
        <v>1.6361573373010871E-3</v>
      </c>
      <c r="AT69" s="98">
        <v>1.7167577860832089E-2</v>
      </c>
      <c r="AU69" s="98">
        <v>1.4576849884713385E-3</v>
      </c>
      <c r="AV69" s="98">
        <v>1.8988805015708785E-3</v>
      </c>
      <c r="AW69" s="98">
        <v>1.77276084527813E-3</v>
      </c>
      <c r="AX69" s="98">
        <v>2.5969945006237183E-3</v>
      </c>
      <c r="AY69" s="98">
        <v>1.9146033391458876E-3</v>
      </c>
      <c r="AZ69" s="98">
        <v>2.2748459110603597E-3</v>
      </c>
      <c r="BA69" s="98">
        <v>3.37084831579723E-3</v>
      </c>
      <c r="BB69" s="98">
        <v>5.6484860099989759E-3</v>
      </c>
      <c r="BC69" s="98">
        <v>5.0210401965037916E-3</v>
      </c>
      <c r="BD69" s="98">
        <v>6.4649861130783364E-3</v>
      </c>
      <c r="BE69" s="98">
        <v>3.2849266821257804E-3</v>
      </c>
      <c r="BF69" s="98">
        <v>1.5584785463945456E-3</v>
      </c>
      <c r="BG69" s="98">
        <v>4.8394766664474698E-3</v>
      </c>
      <c r="BH69" s="98">
        <v>3.484087453640981E-3</v>
      </c>
      <c r="BI69" s="98">
        <v>7.3663398659779998E-3</v>
      </c>
      <c r="BJ69" s="98">
        <v>2.8622747314572274E-3</v>
      </c>
      <c r="BK69" s="98">
        <v>3.1097538361564434E-3</v>
      </c>
      <c r="BL69" s="98">
        <v>1.4925501626421463E-3</v>
      </c>
      <c r="BM69" s="98">
        <v>4.6488974288326594E-3</v>
      </c>
      <c r="BN69" s="98">
        <v>2.3377066501914425E-3</v>
      </c>
      <c r="BO69" s="98">
        <v>1.4200133869316209E-2</v>
      </c>
      <c r="BP69" s="98">
        <v>1.0142243731913505</v>
      </c>
      <c r="BQ69" s="98">
        <v>2.4612332279443636E-3</v>
      </c>
      <c r="BR69" s="98">
        <v>4.2849653425799409E-3</v>
      </c>
      <c r="BS69" s="98">
        <v>1.3254421119507458E-3</v>
      </c>
      <c r="BT69" s="98">
        <v>0</v>
      </c>
    </row>
    <row r="70" spans="2:72" ht="15" x14ac:dyDescent="0.4">
      <c r="B70">
        <v>65</v>
      </c>
      <c r="C70" s="14" t="s">
        <v>127</v>
      </c>
      <c r="D70" s="7" t="s">
        <v>128</v>
      </c>
      <c r="E70" s="98">
        <v>6.5664912040090803E-5</v>
      </c>
      <c r="F70" s="98">
        <v>7.0331486492172679E-5</v>
      </c>
      <c r="G70" s="98">
        <v>1.0390396911496312E-4</v>
      </c>
      <c r="H70" s="98">
        <v>3.5362227148669351E-5</v>
      </c>
      <c r="I70" s="98">
        <v>6.9373048507401534E-5</v>
      </c>
      <c r="J70" s="98">
        <v>6.3661317204706701E-5</v>
      </c>
      <c r="K70" s="98">
        <v>9.1259877713371942E-5</v>
      </c>
      <c r="L70" s="98">
        <v>5.7346896148358675E-5</v>
      </c>
      <c r="M70" s="98">
        <v>8.7777787183345604E-5</v>
      </c>
      <c r="N70" s="98">
        <v>7.6719911637012077E-5</v>
      </c>
      <c r="O70" s="98">
        <v>1.3224229410568411E-4</v>
      </c>
      <c r="P70" s="98">
        <v>1.015973542880215E-4</v>
      </c>
      <c r="Q70" s="98">
        <v>1.2598355019266229E-4</v>
      </c>
      <c r="R70" s="98">
        <v>1.6259036622738639E-4</v>
      </c>
      <c r="S70" s="98">
        <v>1.143846478815095E-4</v>
      </c>
      <c r="T70" s="98">
        <v>6.4357975327362718E-5</v>
      </c>
      <c r="U70" s="98">
        <v>1.7604493254773742E-4</v>
      </c>
      <c r="V70" s="98">
        <v>1.5224451338274159E-4</v>
      </c>
      <c r="W70" s="98">
        <v>1.1339961811007098E-4</v>
      </c>
      <c r="X70" s="98">
        <v>1.9391439776368074E-4</v>
      </c>
      <c r="Y70" s="98">
        <v>2.503143038633034E-4</v>
      </c>
      <c r="Z70" s="98">
        <v>1.9964811216014304E-4</v>
      </c>
      <c r="AA70" s="98">
        <v>1.8945074697889191E-4</v>
      </c>
      <c r="AB70" s="98">
        <v>1.9344644054469865E-4</v>
      </c>
      <c r="AC70" s="98">
        <v>9.7967448758835992E-5</v>
      </c>
      <c r="AD70" s="98">
        <v>1.4770306816591931E-4</v>
      </c>
      <c r="AE70" s="98">
        <v>1.525619861410319E-4</v>
      </c>
      <c r="AF70" s="98">
        <v>2.0007796484188128E-4</v>
      </c>
      <c r="AG70" s="98">
        <v>1.2446843446567112E-4</v>
      </c>
      <c r="AH70" s="98">
        <v>1.8086475744478626E-4</v>
      </c>
      <c r="AI70" s="98">
        <v>1.8387911595382783E-4</v>
      </c>
      <c r="AJ70" s="98">
        <v>1.8794641229257305E-4</v>
      </c>
      <c r="AK70" s="98">
        <v>2.4342722561641146E-4</v>
      </c>
      <c r="AL70" s="98">
        <v>1.7239306742802515E-4</v>
      </c>
      <c r="AM70" s="98">
        <v>1.0303354720429043E-4</v>
      </c>
      <c r="AN70" s="98">
        <v>1.0429625786739099E-4</v>
      </c>
      <c r="AO70" s="98">
        <v>8.1929955553228592E-5</v>
      </c>
      <c r="AP70" s="98">
        <v>1.3018445406548097E-4</v>
      </c>
      <c r="AQ70" s="98">
        <v>7.6437898899986211E-5</v>
      </c>
      <c r="AR70" s="98">
        <v>1.2178612061165835E-4</v>
      </c>
      <c r="AS70" s="98">
        <v>2.9421225574881895E-4</v>
      </c>
      <c r="AT70" s="98">
        <v>7.0322901959867282E-4</v>
      </c>
      <c r="AU70" s="98">
        <v>1.1629396969913282E-4</v>
      </c>
      <c r="AV70" s="98">
        <v>1.4424939578814341E-4</v>
      </c>
      <c r="AW70" s="98">
        <v>1.4201869073069475E-4</v>
      </c>
      <c r="AX70" s="98">
        <v>2.2589352406585206E-4</v>
      </c>
      <c r="AY70" s="98">
        <v>2.4449147277496973E-4</v>
      </c>
      <c r="AZ70" s="98">
        <v>1.0743765364798056E-4</v>
      </c>
      <c r="BA70" s="98">
        <v>1.6067768545488656E-4</v>
      </c>
      <c r="BB70" s="98">
        <v>1.624206904671868E-4</v>
      </c>
      <c r="BC70" s="98">
        <v>2.7553617390228472E-4</v>
      </c>
      <c r="BD70" s="98">
        <v>1.9900020388601098E-4</v>
      </c>
      <c r="BE70" s="98">
        <v>2.0396944319523677E-4</v>
      </c>
      <c r="BF70" s="98">
        <v>2.3459548145288899E-4</v>
      </c>
      <c r="BG70" s="98">
        <v>2.1350222585844722E-4</v>
      </c>
      <c r="BH70" s="98">
        <v>1.8766418951310081E-4</v>
      </c>
      <c r="BI70" s="98">
        <v>2.570476093219367E-4</v>
      </c>
      <c r="BJ70" s="98">
        <v>1.0506359425559137E-4</v>
      </c>
      <c r="BK70" s="98">
        <v>1.0070616930723343E-4</v>
      </c>
      <c r="BL70" s="98">
        <v>3.9787048155760606E-5</v>
      </c>
      <c r="BM70" s="98">
        <v>1.7367126195666884E-4</v>
      </c>
      <c r="BN70" s="98">
        <v>1.870220762043664E-4</v>
      </c>
      <c r="BO70" s="98">
        <v>5.5661464357938009E-4</v>
      </c>
      <c r="BP70" s="98">
        <v>1.0788588375496566E-3</v>
      </c>
      <c r="BQ70" s="98">
        <v>1.4232201188973455</v>
      </c>
      <c r="BR70" s="98">
        <v>1.9988166500627895E-4</v>
      </c>
      <c r="BS70" s="98">
        <v>1.6671468087092745E-4</v>
      </c>
      <c r="BT70" s="98">
        <v>0</v>
      </c>
    </row>
    <row r="71" spans="2:72" ht="15" x14ac:dyDescent="0.4">
      <c r="B71">
        <v>66</v>
      </c>
      <c r="C71" s="1" t="s">
        <v>129</v>
      </c>
      <c r="D71" s="2" t="s">
        <v>130</v>
      </c>
      <c r="E71" s="98">
        <v>2.7938246646706571E-4</v>
      </c>
      <c r="F71" s="98">
        <v>2.141019580500473E-4</v>
      </c>
      <c r="G71" s="98">
        <v>4.2524421485245546E-4</v>
      </c>
      <c r="H71" s="98">
        <v>1.7205252481250014E-4</v>
      </c>
      <c r="I71" s="98">
        <v>4.6167221445073337E-4</v>
      </c>
      <c r="J71" s="98">
        <v>5.4359812594145134E-4</v>
      </c>
      <c r="K71" s="98">
        <v>8.0322707452896004E-4</v>
      </c>
      <c r="L71" s="98">
        <v>4.4292783173474929E-4</v>
      </c>
      <c r="M71" s="98">
        <v>5.6009660062390873E-4</v>
      </c>
      <c r="N71" s="98">
        <v>9.5283098224986683E-4</v>
      </c>
      <c r="O71" s="98">
        <v>6.0648276981246452E-4</v>
      </c>
      <c r="P71" s="98">
        <v>6.5347238009811606E-4</v>
      </c>
      <c r="Q71" s="98">
        <v>5.3942436116485414E-4</v>
      </c>
      <c r="R71" s="98">
        <v>6.0385372840651285E-4</v>
      </c>
      <c r="S71" s="98">
        <v>4.5318681429150706E-4</v>
      </c>
      <c r="T71" s="98">
        <v>5.1112787840898791E-4</v>
      </c>
      <c r="U71" s="98">
        <v>6.7673498710807878E-4</v>
      </c>
      <c r="V71" s="98">
        <v>5.570832411247933E-4</v>
      </c>
      <c r="W71" s="98">
        <v>4.5959267997913586E-4</v>
      </c>
      <c r="X71" s="98">
        <v>5.7583154517762089E-4</v>
      </c>
      <c r="Y71" s="98">
        <v>6.1276439168195577E-4</v>
      </c>
      <c r="Z71" s="98">
        <v>6.0916904942830857E-4</v>
      </c>
      <c r="AA71" s="98">
        <v>4.487840365504322E-4</v>
      </c>
      <c r="AB71" s="98">
        <v>1.574539632893312E-3</v>
      </c>
      <c r="AC71" s="98">
        <v>6.0161387011010189E-4</v>
      </c>
      <c r="AD71" s="98">
        <v>6.3795672408905159E-4</v>
      </c>
      <c r="AE71" s="98">
        <v>1.0006521853701896E-3</v>
      </c>
      <c r="AF71" s="98">
        <v>7.3681734314348895E-4</v>
      </c>
      <c r="AG71" s="98">
        <v>4.4898214104212303E-4</v>
      </c>
      <c r="AH71" s="98">
        <v>5.2661434291320815E-4</v>
      </c>
      <c r="AI71" s="98">
        <v>7.0509812474287036E-4</v>
      </c>
      <c r="AJ71" s="98">
        <v>1.8686563192742043E-3</v>
      </c>
      <c r="AK71" s="98">
        <v>8.3480400368069689E-4</v>
      </c>
      <c r="AL71" s="98">
        <v>7.5277385835502615E-4</v>
      </c>
      <c r="AM71" s="98">
        <v>5.9633249382569863E-4</v>
      </c>
      <c r="AN71" s="98">
        <v>7.1159484099565047E-4</v>
      </c>
      <c r="AO71" s="98">
        <v>5.9944099038562293E-4</v>
      </c>
      <c r="AP71" s="98">
        <v>8.9966148661043625E-4</v>
      </c>
      <c r="AQ71" s="98">
        <v>7.334932289975194E-4</v>
      </c>
      <c r="AR71" s="98">
        <v>8.3660844029845478E-4</v>
      </c>
      <c r="AS71" s="98">
        <v>3.1421188734474039E-4</v>
      </c>
      <c r="AT71" s="98">
        <v>2.901879564099531E-3</v>
      </c>
      <c r="AU71" s="98">
        <v>5.1307161882703067E-4</v>
      </c>
      <c r="AV71" s="98">
        <v>5.0574566704555447E-4</v>
      </c>
      <c r="AW71" s="98">
        <v>5.5307620545724692E-4</v>
      </c>
      <c r="AX71" s="98">
        <v>6.2183382922154659E-4</v>
      </c>
      <c r="AY71" s="98">
        <v>8.1666517568530946E-4</v>
      </c>
      <c r="AZ71" s="98">
        <v>6.502859696846452E-4</v>
      </c>
      <c r="BA71" s="98">
        <v>2.3972252355577398E-3</v>
      </c>
      <c r="BB71" s="98">
        <v>1.6169780967774771E-3</v>
      </c>
      <c r="BC71" s="98">
        <v>9.9993432622610999E-4</v>
      </c>
      <c r="BD71" s="98">
        <v>1.3745465858993229E-3</v>
      </c>
      <c r="BE71" s="98">
        <v>1.8132480480801774E-3</v>
      </c>
      <c r="BF71" s="98">
        <v>9.2535268779899843E-3</v>
      </c>
      <c r="BG71" s="98">
        <v>2.1799325064124134E-2</v>
      </c>
      <c r="BH71" s="98">
        <v>1.2530590196286981E-3</v>
      </c>
      <c r="BI71" s="98">
        <v>3.0459876198525469E-3</v>
      </c>
      <c r="BJ71" s="98">
        <v>1.0422452568291461E-3</v>
      </c>
      <c r="BK71" s="98">
        <v>1.1657991831728407E-3</v>
      </c>
      <c r="BL71" s="98">
        <v>8.2983960629738607E-4</v>
      </c>
      <c r="BM71" s="98">
        <v>1.0260102560776029E-3</v>
      </c>
      <c r="BN71" s="98">
        <v>6.1569363549818126E-4</v>
      </c>
      <c r="BO71" s="98">
        <v>7.4269799524076859E-3</v>
      </c>
      <c r="BP71" s="98">
        <v>2.237911933716382E-3</v>
      </c>
      <c r="BQ71" s="98">
        <v>7.5556277750659154E-4</v>
      </c>
      <c r="BR71" s="98">
        <v>1.055026880399961</v>
      </c>
      <c r="BS71" s="98">
        <v>5.7505012225072406E-2</v>
      </c>
      <c r="BT71" s="98">
        <v>0</v>
      </c>
    </row>
    <row r="72" spans="2:72" ht="15" x14ac:dyDescent="0.4">
      <c r="B72">
        <v>67</v>
      </c>
      <c r="C72" s="14" t="s">
        <v>131</v>
      </c>
      <c r="D72" s="7" t="s">
        <v>132</v>
      </c>
      <c r="E72" s="98">
        <v>2.3269390529635668E-3</v>
      </c>
      <c r="F72" s="98">
        <v>1.6293902831310731E-3</v>
      </c>
      <c r="G72" s="98">
        <v>2.197471957395229E-3</v>
      </c>
      <c r="H72" s="98">
        <v>1.6460936598220381E-3</v>
      </c>
      <c r="I72" s="98">
        <v>4.7752240560724069E-3</v>
      </c>
      <c r="J72" s="98">
        <v>6.2251248837747334E-3</v>
      </c>
      <c r="K72" s="98">
        <v>8.9335635755583738E-3</v>
      </c>
      <c r="L72" s="98">
        <v>3.3818282336215292E-3</v>
      </c>
      <c r="M72" s="98">
        <v>3.1274249069302004E-3</v>
      </c>
      <c r="N72" s="98">
        <v>1.1898977069503243E-2</v>
      </c>
      <c r="O72" s="98">
        <v>3.8933462814510831E-3</v>
      </c>
      <c r="P72" s="98">
        <v>5.6596376513748676E-3</v>
      </c>
      <c r="Q72" s="98">
        <v>3.4803351197882802E-3</v>
      </c>
      <c r="R72" s="98">
        <v>4.3870701268239653E-3</v>
      </c>
      <c r="S72" s="98">
        <v>3.1522255198482329E-3</v>
      </c>
      <c r="T72" s="98">
        <v>5.1882608368928338E-3</v>
      </c>
      <c r="U72" s="98">
        <v>3.3168821122192874E-3</v>
      </c>
      <c r="V72" s="98">
        <v>2.6566672078010786E-3</v>
      </c>
      <c r="W72" s="98">
        <v>2.4559982451007128E-3</v>
      </c>
      <c r="X72" s="98">
        <v>2.8232837226949158E-3</v>
      </c>
      <c r="Y72" s="98">
        <v>2.2078513630415918E-3</v>
      </c>
      <c r="Z72" s="98">
        <v>2.7502115904446435E-3</v>
      </c>
      <c r="AA72" s="98">
        <v>2.1075945377594281E-3</v>
      </c>
      <c r="AB72" s="98">
        <v>6.0294061447924976E-3</v>
      </c>
      <c r="AC72" s="98">
        <v>6.625900980806702E-3</v>
      </c>
      <c r="AD72" s="98">
        <v>5.3135182414703686E-3</v>
      </c>
      <c r="AE72" s="98">
        <v>8.2975079375682582E-3</v>
      </c>
      <c r="AF72" s="98">
        <v>5.5952851235558619E-3</v>
      </c>
      <c r="AG72" s="98">
        <v>3.8096137203812597E-3</v>
      </c>
      <c r="AH72" s="98">
        <v>2.7911248718000188E-3</v>
      </c>
      <c r="AI72" s="98">
        <v>5.1309198033809584E-3</v>
      </c>
      <c r="AJ72" s="98">
        <v>1.9910480199394492E-2</v>
      </c>
      <c r="AK72" s="98">
        <v>6.7945726846733332E-3</v>
      </c>
      <c r="AL72" s="98">
        <v>5.5166777585050472E-3</v>
      </c>
      <c r="AM72" s="98">
        <v>3.0040324384918993E-3</v>
      </c>
      <c r="AN72" s="98">
        <v>5.4800801063932389E-3</v>
      </c>
      <c r="AO72" s="98">
        <v>5.6290186752816366E-3</v>
      </c>
      <c r="AP72" s="98">
        <v>7.2260421246710801E-3</v>
      </c>
      <c r="AQ72" s="98">
        <v>9.1720514852099387E-3</v>
      </c>
      <c r="AR72" s="98">
        <v>6.7151729120521943E-3</v>
      </c>
      <c r="AS72" s="98">
        <v>1.4192841437280863E-3</v>
      </c>
      <c r="AT72" s="98">
        <v>5.2096906912086054E-3</v>
      </c>
      <c r="AU72" s="98">
        <v>4.2563048058181048E-3</v>
      </c>
      <c r="AV72" s="98">
        <v>3.3728637881119414E-3</v>
      </c>
      <c r="AW72" s="98">
        <v>4.6017410792351101E-3</v>
      </c>
      <c r="AX72" s="98">
        <v>2.5625217195198503E-3</v>
      </c>
      <c r="AY72" s="98">
        <v>5.764715462117152E-3</v>
      </c>
      <c r="AZ72" s="98">
        <v>6.532264931588685E-3</v>
      </c>
      <c r="BA72" s="98">
        <v>3.3964884083971789E-2</v>
      </c>
      <c r="BB72" s="98">
        <v>1.6221491006101867E-2</v>
      </c>
      <c r="BC72" s="98">
        <v>9.1694095471407978E-3</v>
      </c>
      <c r="BD72" s="98">
        <v>1.0199883950030205E-2</v>
      </c>
      <c r="BE72" s="98">
        <v>5.45709047197595E-3</v>
      </c>
      <c r="BF72" s="98">
        <v>2.457067892550444E-3</v>
      </c>
      <c r="BG72" s="98">
        <v>5.772536201853585E-3</v>
      </c>
      <c r="BH72" s="98">
        <v>3.258585071773774E-3</v>
      </c>
      <c r="BI72" s="98">
        <v>2.5549487115149032E-2</v>
      </c>
      <c r="BJ72" s="98">
        <v>9.0249934679430387E-3</v>
      </c>
      <c r="BK72" s="98">
        <v>7.6877038842010463E-3</v>
      </c>
      <c r="BL72" s="98">
        <v>9.4009468955214318E-4</v>
      </c>
      <c r="BM72" s="98">
        <v>2.8027850711957536E-3</v>
      </c>
      <c r="BN72" s="98">
        <v>2.444849181829337E-3</v>
      </c>
      <c r="BO72" s="98">
        <v>9.1651938734980693E-3</v>
      </c>
      <c r="BP72" s="98">
        <v>2.4767125276269884E-3</v>
      </c>
      <c r="BQ72" s="98">
        <v>4.2274493482004427E-3</v>
      </c>
      <c r="BR72" s="98">
        <v>6.0617262785820792E-3</v>
      </c>
      <c r="BS72" s="98">
        <v>1.1189105841591134</v>
      </c>
      <c r="BT72" s="98">
        <v>0</v>
      </c>
    </row>
    <row r="73" spans="2:72" ht="15" x14ac:dyDescent="0.4">
      <c r="B73">
        <v>68</v>
      </c>
      <c r="C73" s="1">
        <v>109</v>
      </c>
      <c r="D73" s="2" t="s">
        <v>133</v>
      </c>
      <c r="E73" s="98">
        <v>0</v>
      </c>
      <c r="F73" s="98">
        <v>0</v>
      </c>
      <c r="G73" s="98">
        <v>0</v>
      </c>
      <c r="H73" s="98">
        <v>0</v>
      </c>
      <c r="I73" s="98">
        <v>0</v>
      </c>
      <c r="J73" s="98">
        <v>0</v>
      </c>
      <c r="K73" s="98">
        <v>0</v>
      </c>
      <c r="L73" s="98">
        <v>0</v>
      </c>
      <c r="M73" s="98">
        <v>0</v>
      </c>
      <c r="N73" s="98">
        <v>0</v>
      </c>
      <c r="O73" s="98">
        <v>0</v>
      </c>
      <c r="P73" s="98">
        <v>0</v>
      </c>
      <c r="Q73" s="98">
        <v>0</v>
      </c>
      <c r="R73" s="98">
        <v>0</v>
      </c>
      <c r="S73" s="98">
        <v>0</v>
      </c>
      <c r="T73" s="98">
        <v>0</v>
      </c>
      <c r="U73" s="98">
        <v>0</v>
      </c>
      <c r="V73" s="98">
        <v>0</v>
      </c>
      <c r="W73" s="98">
        <v>0</v>
      </c>
      <c r="X73" s="98">
        <v>0</v>
      </c>
      <c r="Y73" s="98">
        <v>0</v>
      </c>
      <c r="Z73" s="98">
        <v>0</v>
      </c>
      <c r="AA73" s="98">
        <v>0</v>
      </c>
      <c r="AB73" s="98">
        <v>0</v>
      </c>
      <c r="AC73" s="98">
        <v>0</v>
      </c>
      <c r="AD73" s="98">
        <v>0</v>
      </c>
      <c r="AE73" s="98">
        <v>0</v>
      </c>
      <c r="AF73" s="98">
        <v>0</v>
      </c>
      <c r="AG73" s="98">
        <v>0</v>
      </c>
      <c r="AH73" s="98">
        <v>0</v>
      </c>
      <c r="AI73" s="98">
        <v>0</v>
      </c>
      <c r="AJ73" s="98">
        <v>0</v>
      </c>
      <c r="AK73" s="98">
        <v>0</v>
      </c>
      <c r="AL73" s="98">
        <v>0</v>
      </c>
      <c r="AM73" s="98">
        <v>0</v>
      </c>
      <c r="AN73" s="98">
        <v>0</v>
      </c>
      <c r="AO73" s="98">
        <v>0</v>
      </c>
      <c r="AP73" s="98">
        <v>0</v>
      </c>
      <c r="AQ73" s="98">
        <v>0</v>
      </c>
      <c r="AR73" s="98">
        <v>0</v>
      </c>
      <c r="AS73" s="98">
        <v>0</v>
      </c>
      <c r="AT73" s="98">
        <v>0</v>
      </c>
      <c r="AU73" s="98">
        <v>0</v>
      </c>
      <c r="AV73" s="98">
        <v>0</v>
      </c>
      <c r="AW73" s="98">
        <v>0</v>
      </c>
      <c r="AX73" s="98">
        <v>0</v>
      </c>
      <c r="AY73" s="98">
        <v>0</v>
      </c>
      <c r="AZ73" s="98">
        <v>0</v>
      </c>
      <c r="BA73" s="98">
        <v>0</v>
      </c>
      <c r="BB73" s="98">
        <v>0</v>
      </c>
      <c r="BC73" s="98">
        <v>0</v>
      </c>
      <c r="BD73" s="98">
        <v>0</v>
      </c>
      <c r="BE73" s="98">
        <v>0</v>
      </c>
      <c r="BF73" s="98">
        <v>0</v>
      </c>
      <c r="BG73" s="98">
        <v>0</v>
      </c>
      <c r="BH73" s="98">
        <v>0</v>
      </c>
      <c r="BI73" s="98">
        <v>0</v>
      </c>
      <c r="BJ73" s="98">
        <v>0</v>
      </c>
      <c r="BK73" s="98">
        <v>0</v>
      </c>
      <c r="BL73" s="98">
        <v>0</v>
      </c>
      <c r="BM73" s="98">
        <v>0</v>
      </c>
      <c r="BN73" s="98">
        <v>0</v>
      </c>
      <c r="BO73" s="98">
        <v>0</v>
      </c>
      <c r="BP73" s="98">
        <v>0</v>
      </c>
      <c r="BQ73" s="98">
        <v>0</v>
      </c>
      <c r="BR73" s="98">
        <v>0</v>
      </c>
      <c r="BS73" s="98">
        <v>0</v>
      </c>
      <c r="BT73" s="98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Cuadro 7_ANX_IP</vt:lpstr>
      <vt:lpstr>Cuadro 7_ANX_BOU</vt:lpstr>
      <vt:lpstr>b1</vt:lpstr>
      <vt:lpstr>INFO</vt:lpstr>
      <vt:lpstr>MCP</vt:lpstr>
      <vt:lpstr>MRD</vt:lpstr>
      <vt:lpstr>MU</vt:lpstr>
      <vt:lpstr>(1-A)</vt:lpstr>
      <vt:lpstr>(1-A)^-1</vt:lpstr>
      <vt:lpstr>PRODUC</vt:lpstr>
      <vt:lpstr>MULT_EMPL</vt:lpstr>
      <vt:lpstr>DIAG_PRODUC</vt:lpstr>
      <vt:lpstr>DDA</vt:lpstr>
      <vt:lpstr>inversión</vt:lpstr>
      <vt:lpstr>Visor</vt:lpstr>
      <vt:lpstr>empleo</vt:lpstr>
      <vt:lpstr>Hoja1</vt:lpstr>
      <vt:lpstr>'Cuadro 7_ANX_BOU'!FECHA</vt:lpstr>
      <vt:lpstr>'Cuadro 7_ANX_BOU'!PERIODO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 Guzmán Coronado</dc:creator>
  <cp:lastModifiedBy>ASUS</cp:lastModifiedBy>
  <cp:lastPrinted>2021-04-13T21:36:20Z</cp:lastPrinted>
  <dcterms:created xsi:type="dcterms:W3CDTF">2021-02-10T15:56:27Z</dcterms:created>
  <dcterms:modified xsi:type="dcterms:W3CDTF">2022-04-18T15:33:44Z</dcterms:modified>
</cp:coreProperties>
</file>